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georgiebruinvels/Documents/"/>
    </mc:Choice>
  </mc:AlternateContent>
  <bookViews>
    <workbookView xWindow="0" yWindow="0" windowWidth="28800" windowHeight="18000" activeTab="2"/>
  </bookViews>
  <sheets>
    <sheet name="IronTest" sheetId="1" r:id="rId1"/>
    <sheet name="SurveyData" sheetId="5" r:id="rId2"/>
    <sheet name="Compiled" sheetId="6" r:id="rId3"/>
    <sheet name="Assessments" sheetId="7" r:id="rId4"/>
  </sheets>
  <definedNames>
    <definedName name="_xlnm._FilterDatabase" localSheetId="3" hidden="1">Assessments!$A$1:$E$1001</definedName>
    <definedName name="_xlnm._FilterDatabase" localSheetId="2" hidden="1">Compiled!$A$1:$AW$1001</definedName>
    <definedName name="_xlnm._FilterDatabase" localSheetId="1" hidden="1">SurveyData!$A$1:$AT$1022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" i="7" l="1"/>
  <c r="J19" i="7"/>
  <c r="I18" i="7"/>
  <c r="J18" i="7"/>
  <c r="I16" i="7"/>
  <c r="J16" i="7"/>
  <c r="I15" i="7"/>
  <c r="J15" i="7"/>
  <c r="I14" i="7"/>
  <c r="J14" i="7"/>
  <c r="I9" i="7"/>
  <c r="J9" i="7"/>
  <c r="I8" i="7"/>
  <c r="J8" i="7"/>
  <c r="I6" i="7"/>
  <c r="J6" i="7"/>
  <c r="I5" i="7"/>
  <c r="J5" i="7"/>
  <c r="I4" i="7"/>
  <c r="J4" i="7"/>
  <c r="AW1001" i="6"/>
  <c r="AV1001" i="6"/>
  <c r="AU1001" i="6"/>
  <c r="AT1001" i="6"/>
  <c r="AS1001" i="6"/>
  <c r="AR1001" i="6"/>
  <c r="AQ1001" i="6"/>
  <c r="AP1001" i="6"/>
  <c r="AO1001" i="6"/>
  <c r="AN1001" i="6"/>
  <c r="AM1001" i="6"/>
  <c r="AL1001" i="6"/>
  <c r="AK1001" i="6"/>
  <c r="AJ1001" i="6"/>
  <c r="AI1001" i="6"/>
  <c r="AH1001" i="6"/>
  <c r="AG1001" i="6"/>
  <c r="AF1001" i="6"/>
  <c r="AE1001" i="6"/>
  <c r="AD1001" i="6"/>
  <c r="AC1001" i="6"/>
  <c r="AA1001" i="6"/>
  <c r="Z1001" i="6"/>
  <c r="Y1001" i="6"/>
  <c r="X1001" i="6"/>
  <c r="W1001" i="6"/>
  <c r="V1001" i="6"/>
  <c r="U1001" i="6"/>
  <c r="T1001" i="6"/>
  <c r="S1001" i="6"/>
  <c r="R1001" i="6"/>
  <c r="Q1001" i="6"/>
  <c r="P1001" i="6"/>
  <c r="O1001" i="6"/>
  <c r="N1001" i="6"/>
  <c r="M1001" i="6"/>
  <c r="L1001" i="6"/>
  <c r="K1001" i="6"/>
  <c r="J1001" i="6"/>
  <c r="I1001" i="6"/>
  <c r="H1001" i="6"/>
  <c r="G1001" i="6"/>
  <c r="F1001" i="6"/>
  <c r="AW1000" i="6"/>
  <c r="AV1000" i="6"/>
  <c r="AU1000" i="6"/>
  <c r="AT1000" i="6"/>
  <c r="AS1000" i="6"/>
  <c r="AR1000" i="6"/>
  <c r="AQ1000" i="6"/>
  <c r="AP1000" i="6"/>
  <c r="AO1000" i="6"/>
  <c r="AN1000" i="6"/>
  <c r="AM1000" i="6"/>
  <c r="AL1000" i="6"/>
  <c r="AK1000" i="6"/>
  <c r="AJ1000" i="6"/>
  <c r="AI1000" i="6"/>
  <c r="AH1000" i="6"/>
  <c r="AG1000" i="6"/>
  <c r="AF1000" i="6"/>
  <c r="AE1000" i="6"/>
  <c r="AD1000" i="6"/>
  <c r="AC1000" i="6"/>
  <c r="AA1000" i="6"/>
  <c r="Z1000" i="6"/>
  <c r="Y1000" i="6"/>
  <c r="X1000" i="6"/>
  <c r="W1000" i="6"/>
  <c r="V1000" i="6"/>
  <c r="U1000" i="6"/>
  <c r="T1000" i="6"/>
  <c r="S1000" i="6"/>
  <c r="R1000" i="6"/>
  <c r="Q1000" i="6"/>
  <c r="P1000" i="6"/>
  <c r="O1000" i="6"/>
  <c r="N1000" i="6"/>
  <c r="M1000" i="6"/>
  <c r="L1000" i="6"/>
  <c r="K1000" i="6"/>
  <c r="J1000" i="6"/>
  <c r="I1000" i="6"/>
  <c r="H1000" i="6"/>
  <c r="G1000" i="6"/>
  <c r="F1000" i="6"/>
  <c r="AW999" i="6"/>
  <c r="AV999" i="6"/>
  <c r="AU999" i="6"/>
  <c r="AT999" i="6"/>
  <c r="AS999" i="6"/>
  <c r="AR999" i="6"/>
  <c r="AQ999" i="6"/>
  <c r="AP999" i="6"/>
  <c r="AO999" i="6"/>
  <c r="AN999" i="6"/>
  <c r="AM999" i="6"/>
  <c r="AL999" i="6"/>
  <c r="AK999" i="6"/>
  <c r="AJ999" i="6"/>
  <c r="AI999" i="6"/>
  <c r="AH999" i="6"/>
  <c r="AG999" i="6"/>
  <c r="AF999" i="6"/>
  <c r="AE999" i="6"/>
  <c r="AD999" i="6"/>
  <c r="AC999" i="6"/>
  <c r="AA999" i="6"/>
  <c r="Z999" i="6"/>
  <c r="Y999" i="6"/>
  <c r="X999" i="6"/>
  <c r="W999" i="6"/>
  <c r="V999" i="6"/>
  <c r="U999" i="6"/>
  <c r="T999" i="6"/>
  <c r="S999" i="6"/>
  <c r="R999" i="6"/>
  <c r="Q999" i="6"/>
  <c r="P999" i="6"/>
  <c r="O999" i="6"/>
  <c r="N999" i="6"/>
  <c r="M999" i="6"/>
  <c r="L999" i="6"/>
  <c r="K999" i="6"/>
  <c r="J999" i="6"/>
  <c r="I999" i="6"/>
  <c r="H999" i="6"/>
  <c r="G999" i="6"/>
  <c r="F999" i="6"/>
  <c r="AW998" i="6"/>
  <c r="AV998" i="6"/>
  <c r="AU998" i="6"/>
  <c r="AT998" i="6"/>
  <c r="AS998" i="6"/>
  <c r="AR998" i="6"/>
  <c r="AQ998" i="6"/>
  <c r="AP998" i="6"/>
  <c r="AO998" i="6"/>
  <c r="AN998" i="6"/>
  <c r="AM998" i="6"/>
  <c r="AL998" i="6"/>
  <c r="AK998" i="6"/>
  <c r="AJ998" i="6"/>
  <c r="AI998" i="6"/>
  <c r="AH998" i="6"/>
  <c r="AG998" i="6"/>
  <c r="AF998" i="6"/>
  <c r="AE998" i="6"/>
  <c r="AD998" i="6"/>
  <c r="AC998" i="6"/>
  <c r="AA998" i="6"/>
  <c r="Z998" i="6"/>
  <c r="Y998" i="6"/>
  <c r="X998" i="6"/>
  <c r="W998" i="6"/>
  <c r="V998" i="6"/>
  <c r="U998" i="6"/>
  <c r="T998" i="6"/>
  <c r="S998" i="6"/>
  <c r="R998" i="6"/>
  <c r="Q998" i="6"/>
  <c r="P998" i="6"/>
  <c r="O998" i="6"/>
  <c r="N998" i="6"/>
  <c r="M998" i="6"/>
  <c r="L998" i="6"/>
  <c r="K998" i="6"/>
  <c r="J998" i="6"/>
  <c r="I998" i="6"/>
  <c r="H998" i="6"/>
  <c r="G998" i="6"/>
  <c r="F998" i="6"/>
  <c r="AW997" i="6"/>
  <c r="AV997" i="6"/>
  <c r="AU997" i="6"/>
  <c r="AT997" i="6"/>
  <c r="AS997" i="6"/>
  <c r="AR997" i="6"/>
  <c r="AQ997" i="6"/>
  <c r="AP997" i="6"/>
  <c r="AO997" i="6"/>
  <c r="AN997" i="6"/>
  <c r="AM997" i="6"/>
  <c r="AL997" i="6"/>
  <c r="AK997" i="6"/>
  <c r="AJ997" i="6"/>
  <c r="AI997" i="6"/>
  <c r="AH997" i="6"/>
  <c r="AG997" i="6"/>
  <c r="AF997" i="6"/>
  <c r="AE997" i="6"/>
  <c r="AD997" i="6"/>
  <c r="AC997" i="6"/>
  <c r="AA997" i="6"/>
  <c r="Z997" i="6"/>
  <c r="Y997" i="6"/>
  <c r="X997" i="6"/>
  <c r="W997" i="6"/>
  <c r="V997" i="6"/>
  <c r="U997" i="6"/>
  <c r="T997" i="6"/>
  <c r="S997" i="6"/>
  <c r="R997" i="6"/>
  <c r="Q997" i="6"/>
  <c r="P997" i="6"/>
  <c r="O997" i="6"/>
  <c r="N997" i="6"/>
  <c r="M997" i="6"/>
  <c r="L997" i="6"/>
  <c r="K997" i="6"/>
  <c r="J997" i="6"/>
  <c r="I997" i="6"/>
  <c r="H997" i="6"/>
  <c r="G997" i="6"/>
  <c r="F997" i="6"/>
  <c r="AW996" i="6"/>
  <c r="AV996" i="6"/>
  <c r="AU996" i="6"/>
  <c r="AT996" i="6"/>
  <c r="AS996" i="6"/>
  <c r="AR996" i="6"/>
  <c r="AQ996" i="6"/>
  <c r="AP996" i="6"/>
  <c r="AO996" i="6"/>
  <c r="AN996" i="6"/>
  <c r="AM996" i="6"/>
  <c r="AL996" i="6"/>
  <c r="AK996" i="6"/>
  <c r="AJ996" i="6"/>
  <c r="AI996" i="6"/>
  <c r="AH996" i="6"/>
  <c r="AG996" i="6"/>
  <c r="AF996" i="6"/>
  <c r="AE996" i="6"/>
  <c r="AD996" i="6"/>
  <c r="AC996" i="6"/>
  <c r="AA996" i="6"/>
  <c r="Z996" i="6"/>
  <c r="Y996" i="6"/>
  <c r="X996" i="6"/>
  <c r="W996" i="6"/>
  <c r="V996" i="6"/>
  <c r="U996" i="6"/>
  <c r="T996" i="6"/>
  <c r="S996" i="6"/>
  <c r="R996" i="6"/>
  <c r="Q996" i="6"/>
  <c r="P996" i="6"/>
  <c r="O996" i="6"/>
  <c r="N996" i="6"/>
  <c r="M996" i="6"/>
  <c r="L996" i="6"/>
  <c r="K996" i="6"/>
  <c r="J996" i="6"/>
  <c r="I996" i="6"/>
  <c r="H996" i="6"/>
  <c r="G996" i="6"/>
  <c r="F996" i="6"/>
  <c r="AW995" i="6"/>
  <c r="AV995" i="6"/>
  <c r="AU995" i="6"/>
  <c r="AT995" i="6"/>
  <c r="AS995" i="6"/>
  <c r="AR995" i="6"/>
  <c r="AQ995" i="6"/>
  <c r="AP995" i="6"/>
  <c r="AO995" i="6"/>
  <c r="AN995" i="6"/>
  <c r="AM995" i="6"/>
  <c r="AL995" i="6"/>
  <c r="AK995" i="6"/>
  <c r="AJ995" i="6"/>
  <c r="AI995" i="6"/>
  <c r="AH995" i="6"/>
  <c r="AG995" i="6"/>
  <c r="AF995" i="6"/>
  <c r="AE995" i="6"/>
  <c r="AD995" i="6"/>
  <c r="AC995" i="6"/>
  <c r="AA995" i="6"/>
  <c r="Z995" i="6"/>
  <c r="Y995" i="6"/>
  <c r="X995" i="6"/>
  <c r="W995" i="6"/>
  <c r="V995" i="6"/>
  <c r="U995" i="6"/>
  <c r="T995" i="6"/>
  <c r="S995" i="6"/>
  <c r="R995" i="6"/>
  <c r="Q995" i="6"/>
  <c r="P995" i="6"/>
  <c r="O995" i="6"/>
  <c r="N995" i="6"/>
  <c r="M995" i="6"/>
  <c r="L995" i="6"/>
  <c r="K995" i="6"/>
  <c r="J995" i="6"/>
  <c r="I995" i="6"/>
  <c r="H995" i="6"/>
  <c r="G995" i="6"/>
  <c r="F995" i="6"/>
  <c r="AW994" i="6"/>
  <c r="AV994" i="6"/>
  <c r="AU994" i="6"/>
  <c r="AT994" i="6"/>
  <c r="AS994" i="6"/>
  <c r="AR994" i="6"/>
  <c r="AQ994" i="6"/>
  <c r="AP994" i="6"/>
  <c r="AO994" i="6"/>
  <c r="AN994" i="6"/>
  <c r="AM994" i="6"/>
  <c r="AL994" i="6"/>
  <c r="AK994" i="6"/>
  <c r="AJ994" i="6"/>
  <c r="AI994" i="6"/>
  <c r="AH994" i="6"/>
  <c r="AG994" i="6"/>
  <c r="AF994" i="6"/>
  <c r="AE994" i="6"/>
  <c r="AD994" i="6"/>
  <c r="AC994" i="6"/>
  <c r="AA994" i="6"/>
  <c r="Z994" i="6"/>
  <c r="Y994" i="6"/>
  <c r="X994" i="6"/>
  <c r="W994" i="6"/>
  <c r="V994" i="6"/>
  <c r="U994" i="6"/>
  <c r="T994" i="6"/>
  <c r="S994" i="6"/>
  <c r="R994" i="6"/>
  <c r="Q994" i="6"/>
  <c r="P994" i="6"/>
  <c r="O994" i="6"/>
  <c r="N994" i="6"/>
  <c r="M994" i="6"/>
  <c r="L994" i="6"/>
  <c r="K994" i="6"/>
  <c r="J994" i="6"/>
  <c r="I994" i="6"/>
  <c r="H994" i="6"/>
  <c r="G994" i="6"/>
  <c r="F994" i="6"/>
  <c r="AW993" i="6"/>
  <c r="AV993" i="6"/>
  <c r="AU993" i="6"/>
  <c r="AT993" i="6"/>
  <c r="AS993" i="6"/>
  <c r="AR993" i="6"/>
  <c r="AQ993" i="6"/>
  <c r="AP993" i="6"/>
  <c r="AO993" i="6"/>
  <c r="AN993" i="6"/>
  <c r="AM993" i="6"/>
  <c r="AL993" i="6"/>
  <c r="AK993" i="6"/>
  <c r="AJ993" i="6"/>
  <c r="AI993" i="6"/>
  <c r="AH993" i="6"/>
  <c r="AG993" i="6"/>
  <c r="AF993" i="6"/>
  <c r="AE993" i="6"/>
  <c r="AD993" i="6"/>
  <c r="AC993" i="6"/>
  <c r="AA993" i="6"/>
  <c r="Z993" i="6"/>
  <c r="Y993" i="6"/>
  <c r="X993" i="6"/>
  <c r="W993" i="6"/>
  <c r="V993" i="6"/>
  <c r="U993" i="6"/>
  <c r="T993" i="6"/>
  <c r="S993" i="6"/>
  <c r="R993" i="6"/>
  <c r="Q993" i="6"/>
  <c r="P993" i="6"/>
  <c r="O993" i="6"/>
  <c r="N993" i="6"/>
  <c r="M993" i="6"/>
  <c r="L993" i="6"/>
  <c r="K993" i="6"/>
  <c r="J993" i="6"/>
  <c r="I993" i="6"/>
  <c r="H993" i="6"/>
  <c r="G993" i="6"/>
  <c r="F993" i="6"/>
  <c r="AW992" i="6"/>
  <c r="AV992" i="6"/>
  <c r="AU992" i="6"/>
  <c r="AT992" i="6"/>
  <c r="AS992" i="6"/>
  <c r="AR992" i="6"/>
  <c r="AQ992" i="6"/>
  <c r="AP992" i="6"/>
  <c r="AO992" i="6"/>
  <c r="AN992" i="6"/>
  <c r="AM992" i="6"/>
  <c r="AL992" i="6"/>
  <c r="AK992" i="6"/>
  <c r="AJ992" i="6"/>
  <c r="AI992" i="6"/>
  <c r="AH992" i="6"/>
  <c r="AG992" i="6"/>
  <c r="AF992" i="6"/>
  <c r="AE992" i="6"/>
  <c r="AD992" i="6"/>
  <c r="AC992" i="6"/>
  <c r="AA992" i="6"/>
  <c r="Z992" i="6"/>
  <c r="Y992" i="6"/>
  <c r="X992" i="6"/>
  <c r="W992" i="6"/>
  <c r="V992" i="6"/>
  <c r="U992" i="6"/>
  <c r="T992" i="6"/>
  <c r="S992" i="6"/>
  <c r="R992" i="6"/>
  <c r="Q992" i="6"/>
  <c r="P992" i="6"/>
  <c r="O992" i="6"/>
  <c r="N992" i="6"/>
  <c r="M992" i="6"/>
  <c r="L992" i="6"/>
  <c r="K992" i="6"/>
  <c r="J992" i="6"/>
  <c r="I992" i="6"/>
  <c r="H992" i="6"/>
  <c r="G992" i="6"/>
  <c r="F992" i="6"/>
  <c r="AW991" i="6"/>
  <c r="AV991" i="6"/>
  <c r="AU991" i="6"/>
  <c r="AT991" i="6"/>
  <c r="AS991" i="6"/>
  <c r="AR991" i="6"/>
  <c r="AQ991" i="6"/>
  <c r="AP991" i="6"/>
  <c r="AO991" i="6"/>
  <c r="AN991" i="6"/>
  <c r="AM991" i="6"/>
  <c r="AL991" i="6"/>
  <c r="AK991" i="6"/>
  <c r="AJ991" i="6"/>
  <c r="AI991" i="6"/>
  <c r="AH991" i="6"/>
  <c r="AG991" i="6"/>
  <c r="AF991" i="6"/>
  <c r="AE991" i="6"/>
  <c r="AD991" i="6"/>
  <c r="AC991" i="6"/>
  <c r="AA991" i="6"/>
  <c r="Z991" i="6"/>
  <c r="Y991" i="6"/>
  <c r="X991" i="6"/>
  <c r="W991" i="6"/>
  <c r="V991" i="6"/>
  <c r="U991" i="6"/>
  <c r="T991" i="6"/>
  <c r="S991" i="6"/>
  <c r="R991" i="6"/>
  <c r="Q991" i="6"/>
  <c r="P991" i="6"/>
  <c r="O991" i="6"/>
  <c r="N991" i="6"/>
  <c r="M991" i="6"/>
  <c r="L991" i="6"/>
  <c r="K991" i="6"/>
  <c r="J991" i="6"/>
  <c r="I991" i="6"/>
  <c r="H991" i="6"/>
  <c r="G991" i="6"/>
  <c r="F991" i="6"/>
  <c r="AW990" i="6"/>
  <c r="AV990" i="6"/>
  <c r="AU990" i="6"/>
  <c r="AT990" i="6"/>
  <c r="AS990" i="6"/>
  <c r="AR990" i="6"/>
  <c r="AQ990" i="6"/>
  <c r="AP990" i="6"/>
  <c r="AO990" i="6"/>
  <c r="AN990" i="6"/>
  <c r="AM990" i="6"/>
  <c r="AL990" i="6"/>
  <c r="AK990" i="6"/>
  <c r="AJ990" i="6"/>
  <c r="AI990" i="6"/>
  <c r="AH990" i="6"/>
  <c r="AG990" i="6"/>
  <c r="AF990" i="6"/>
  <c r="AE990" i="6"/>
  <c r="AD990" i="6"/>
  <c r="AC990" i="6"/>
  <c r="AA990" i="6"/>
  <c r="Z990" i="6"/>
  <c r="Y990" i="6"/>
  <c r="X990" i="6"/>
  <c r="W990" i="6"/>
  <c r="V990" i="6"/>
  <c r="U990" i="6"/>
  <c r="T990" i="6"/>
  <c r="S990" i="6"/>
  <c r="R990" i="6"/>
  <c r="Q990" i="6"/>
  <c r="P990" i="6"/>
  <c r="O990" i="6"/>
  <c r="N990" i="6"/>
  <c r="M990" i="6"/>
  <c r="L990" i="6"/>
  <c r="K990" i="6"/>
  <c r="J990" i="6"/>
  <c r="I990" i="6"/>
  <c r="H990" i="6"/>
  <c r="G990" i="6"/>
  <c r="F990" i="6"/>
  <c r="AW989" i="6"/>
  <c r="AV989" i="6"/>
  <c r="AU989" i="6"/>
  <c r="AT989" i="6"/>
  <c r="AS989" i="6"/>
  <c r="AR989" i="6"/>
  <c r="AQ989" i="6"/>
  <c r="AP989" i="6"/>
  <c r="AO989" i="6"/>
  <c r="AN989" i="6"/>
  <c r="AM989" i="6"/>
  <c r="AL989" i="6"/>
  <c r="AK989" i="6"/>
  <c r="AJ989" i="6"/>
  <c r="AI989" i="6"/>
  <c r="AH989" i="6"/>
  <c r="AG989" i="6"/>
  <c r="AF989" i="6"/>
  <c r="AE989" i="6"/>
  <c r="AD989" i="6"/>
  <c r="AC989" i="6"/>
  <c r="AA989" i="6"/>
  <c r="Z989" i="6"/>
  <c r="Y989" i="6"/>
  <c r="X989" i="6"/>
  <c r="W989" i="6"/>
  <c r="V989" i="6"/>
  <c r="U989" i="6"/>
  <c r="T989" i="6"/>
  <c r="S989" i="6"/>
  <c r="R989" i="6"/>
  <c r="Q989" i="6"/>
  <c r="P989" i="6"/>
  <c r="O989" i="6"/>
  <c r="N989" i="6"/>
  <c r="M989" i="6"/>
  <c r="L989" i="6"/>
  <c r="K989" i="6"/>
  <c r="J989" i="6"/>
  <c r="I989" i="6"/>
  <c r="H989" i="6"/>
  <c r="G989" i="6"/>
  <c r="F989" i="6"/>
  <c r="AW988" i="6"/>
  <c r="AV988" i="6"/>
  <c r="AU988" i="6"/>
  <c r="AT988" i="6"/>
  <c r="AS988" i="6"/>
  <c r="AR988" i="6"/>
  <c r="AQ988" i="6"/>
  <c r="AP988" i="6"/>
  <c r="AO988" i="6"/>
  <c r="AN988" i="6"/>
  <c r="AM988" i="6"/>
  <c r="AL988" i="6"/>
  <c r="AK988" i="6"/>
  <c r="AJ988" i="6"/>
  <c r="AI988" i="6"/>
  <c r="AH988" i="6"/>
  <c r="AG988" i="6"/>
  <c r="AF988" i="6"/>
  <c r="AE988" i="6"/>
  <c r="AD988" i="6"/>
  <c r="AC988" i="6"/>
  <c r="AA988" i="6"/>
  <c r="Z988" i="6"/>
  <c r="Y988" i="6"/>
  <c r="X988" i="6"/>
  <c r="W988" i="6"/>
  <c r="V988" i="6"/>
  <c r="U988" i="6"/>
  <c r="T988" i="6"/>
  <c r="S988" i="6"/>
  <c r="R988" i="6"/>
  <c r="Q988" i="6"/>
  <c r="P988" i="6"/>
  <c r="O988" i="6"/>
  <c r="N988" i="6"/>
  <c r="M988" i="6"/>
  <c r="L988" i="6"/>
  <c r="K988" i="6"/>
  <c r="J988" i="6"/>
  <c r="I988" i="6"/>
  <c r="H988" i="6"/>
  <c r="G988" i="6"/>
  <c r="F988" i="6"/>
  <c r="AW987" i="6"/>
  <c r="AV987" i="6"/>
  <c r="AU987" i="6"/>
  <c r="AT987" i="6"/>
  <c r="AS987" i="6"/>
  <c r="AR987" i="6"/>
  <c r="AQ987" i="6"/>
  <c r="AP987" i="6"/>
  <c r="AO987" i="6"/>
  <c r="AN987" i="6"/>
  <c r="AM987" i="6"/>
  <c r="AL987" i="6"/>
  <c r="AK987" i="6"/>
  <c r="AJ987" i="6"/>
  <c r="AI987" i="6"/>
  <c r="AH987" i="6"/>
  <c r="AG987" i="6"/>
  <c r="AF987" i="6"/>
  <c r="AE987" i="6"/>
  <c r="AD987" i="6"/>
  <c r="AC987" i="6"/>
  <c r="AA987" i="6"/>
  <c r="Z987" i="6"/>
  <c r="Y987" i="6"/>
  <c r="X987" i="6"/>
  <c r="W987" i="6"/>
  <c r="V987" i="6"/>
  <c r="U987" i="6"/>
  <c r="T987" i="6"/>
  <c r="S987" i="6"/>
  <c r="R987" i="6"/>
  <c r="Q987" i="6"/>
  <c r="P987" i="6"/>
  <c r="O987" i="6"/>
  <c r="N987" i="6"/>
  <c r="M987" i="6"/>
  <c r="L987" i="6"/>
  <c r="K987" i="6"/>
  <c r="J987" i="6"/>
  <c r="I987" i="6"/>
  <c r="H987" i="6"/>
  <c r="G987" i="6"/>
  <c r="F987" i="6"/>
  <c r="AW986" i="6"/>
  <c r="AV986" i="6"/>
  <c r="AU986" i="6"/>
  <c r="AT986" i="6"/>
  <c r="AS986" i="6"/>
  <c r="AR986" i="6"/>
  <c r="AQ986" i="6"/>
  <c r="AP986" i="6"/>
  <c r="AO986" i="6"/>
  <c r="AN986" i="6"/>
  <c r="AM986" i="6"/>
  <c r="AL986" i="6"/>
  <c r="AK986" i="6"/>
  <c r="AJ986" i="6"/>
  <c r="AI986" i="6"/>
  <c r="AH986" i="6"/>
  <c r="AG986" i="6"/>
  <c r="AF986" i="6"/>
  <c r="AE986" i="6"/>
  <c r="AD986" i="6"/>
  <c r="AC986" i="6"/>
  <c r="AA986" i="6"/>
  <c r="Z986" i="6"/>
  <c r="Y986" i="6"/>
  <c r="X986" i="6"/>
  <c r="W986" i="6"/>
  <c r="V986" i="6"/>
  <c r="U986" i="6"/>
  <c r="T986" i="6"/>
  <c r="S986" i="6"/>
  <c r="R986" i="6"/>
  <c r="Q986" i="6"/>
  <c r="P986" i="6"/>
  <c r="O986" i="6"/>
  <c r="N986" i="6"/>
  <c r="M986" i="6"/>
  <c r="L986" i="6"/>
  <c r="K986" i="6"/>
  <c r="J986" i="6"/>
  <c r="I986" i="6"/>
  <c r="H986" i="6"/>
  <c r="G986" i="6"/>
  <c r="F986" i="6"/>
  <c r="AW985" i="6"/>
  <c r="AV985" i="6"/>
  <c r="AU985" i="6"/>
  <c r="AT985" i="6"/>
  <c r="AS985" i="6"/>
  <c r="AR985" i="6"/>
  <c r="AQ985" i="6"/>
  <c r="AP985" i="6"/>
  <c r="AO985" i="6"/>
  <c r="AN985" i="6"/>
  <c r="AM985" i="6"/>
  <c r="AL985" i="6"/>
  <c r="AK985" i="6"/>
  <c r="AJ985" i="6"/>
  <c r="AI985" i="6"/>
  <c r="AH985" i="6"/>
  <c r="AG985" i="6"/>
  <c r="AF985" i="6"/>
  <c r="AE985" i="6"/>
  <c r="AD985" i="6"/>
  <c r="AC985" i="6"/>
  <c r="AA985" i="6"/>
  <c r="Z985" i="6"/>
  <c r="Y985" i="6"/>
  <c r="X985" i="6"/>
  <c r="W985" i="6"/>
  <c r="V985" i="6"/>
  <c r="U985" i="6"/>
  <c r="T985" i="6"/>
  <c r="S985" i="6"/>
  <c r="R985" i="6"/>
  <c r="Q985" i="6"/>
  <c r="P985" i="6"/>
  <c r="O985" i="6"/>
  <c r="N985" i="6"/>
  <c r="M985" i="6"/>
  <c r="L985" i="6"/>
  <c r="K985" i="6"/>
  <c r="J985" i="6"/>
  <c r="I985" i="6"/>
  <c r="H985" i="6"/>
  <c r="G985" i="6"/>
  <c r="F985" i="6"/>
  <c r="AW984" i="6"/>
  <c r="AV984" i="6"/>
  <c r="AU984" i="6"/>
  <c r="AT984" i="6"/>
  <c r="AS984" i="6"/>
  <c r="AR984" i="6"/>
  <c r="AQ984" i="6"/>
  <c r="AP984" i="6"/>
  <c r="AO984" i="6"/>
  <c r="AN984" i="6"/>
  <c r="AM984" i="6"/>
  <c r="AL984" i="6"/>
  <c r="AK984" i="6"/>
  <c r="AJ984" i="6"/>
  <c r="AI984" i="6"/>
  <c r="AH984" i="6"/>
  <c r="AG984" i="6"/>
  <c r="AF984" i="6"/>
  <c r="AE984" i="6"/>
  <c r="AD984" i="6"/>
  <c r="AC984" i="6"/>
  <c r="AA984" i="6"/>
  <c r="Z984" i="6"/>
  <c r="Y984" i="6"/>
  <c r="X984" i="6"/>
  <c r="W984" i="6"/>
  <c r="V984" i="6"/>
  <c r="U984" i="6"/>
  <c r="T984" i="6"/>
  <c r="S984" i="6"/>
  <c r="R984" i="6"/>
  <c r="Q984" i="6"/>
  <c r="P984" i="6"/>
  <c r="O984" i="6"/>
  <c r="N984" i="6"/>
  <c r="M984" i="6"/>
  <c r="L984" i="6"/>
  <c r="K984" i="6"/>
  <c r="J984" i="6"/>
  <c r="I984" i="6"/>
  <c r="H984" i="6"/>
  <c r="G984" i="6"/>
  <c r="F984" i="6"/>
  <c r="AW983" i="6"/>
  <c r="AV983" i="6"/>
  <c r="AU983" i="6"/>
  <c r="AT983" i="6"/>
  <c r="AS983" i="6"/>
  <c r="AR983" i="6"/>
  <c r="AQ983" i="6"/>
  <c r="AP983" i="6"/>
  <c r="AO983" i="6"/>
  <c r="AN983" i="6"/>
  <c r="AM983" i="6"/>
  <c r="AL983" i="6"/>
  <c r="AK983" i="6"/>
  <c r="AJ983" i="6"/>
  <c r="AI983" i="6"/>
  <c r="AH983" i="6"/>
  <c r="AG983" i="6"/>
  <c r="AF983" i="6"/>
  <c r="AE983" i="6"/>
  <c r="AD983" i="6"/>
  <c r="AC983" i="6"/>
  <c r="AA983" i="6"/>
  <c r="Z983" i="6"/>
  <c r="Y983" i="6"/>
  <c r="X983" i="6"/>
  <c r="W983" i="6"/>
  <c r="V983" i="6"/>
  <c r="U983" i="6"/>
  <c r="T983" i="6"/>
  <c r="S983" i="6"/>
  <c r="R983" i="6"/>
  <c r="Q983" i="6"/>
  <c r="P983" i="6"/>
  <c r="O983" i="6"/>
  <c r="N983" i="6"/>
  <c r="M983" i="6"/>
  <c r="L983" i="6"/>
  <c r="K983" i="6"/>
  <c r="J983" i="6"/>
  <c r="I983" i="6"/>
  <c r="H983" i="6"/>
  <c r="G983" i="6"/>
  <c r="F983" i="6"/>
  <c r="AW982" i="6"/>
  <c r="AV982" i="6"/>
  <c r="AU982" i="6"/>
  <c r="AT982" i="6"/>
  <c r="AS982" i="6"/>
  <c r="AR982" i="6"/>
  <c r="AQ982" i="6"/>
  <c r="AP982" i="6"/>
  <c r="AO982" i="6"/>
  <c r="AN982" i="6"/>
  <c r="AM982" i="6"/>
  <c r="AL982" i="6"/>
  <c r="AK982" i="6"/>
  <c r="AJ982" i="6"/>
  <c r="AI982" i="6"/>
  <c r="AH982" i="6"/>
  <c r="AG982" i="6"/>
  <c r="AF982" i="6"/>
  <c r="AE982" i="6"/>
  <c r="AD982" i="6"/>
  <c r="AC982" i="6"/>
  <c r="AA982" i="6"/>
  <c r="Z982" i="6"/>
  <c r="Y982" i="6"/>
  <c r="X982" i="6"/>
  <c r="W982" i="6"/>
  <c r="V982" i="6"/>
  <c r="U982" i="6"/>
  <c r="T982" i="6"/>
  <c r="S982" i="6"/>
  <c r="R982" i="6"/>
  <c r="Q982" i="6"/>
  <c r="P982" i="6"/>
  <c r="O982" i="6"/>
  <c r="N982" i="6"/>
  <c r="M982" i="6"/>
  <c r="L982" i="6"/>
  <c r="K982" i="6"/>
  <c r="J982" i="6"/>
  <c r="I982" i="6"/>
  <c r="H982" i="6"/>
  <c r="G982" i="6"/>
  <c r="F982" i="6"/>
  <c r="AW981" i="6"/>
  <c r="AV981" i="6"/>
  <c r="AU981" i="6"/>
  <c r="AT981" i="6"/>
  <c r="AS981" i="6"/>
  <c r="AR981" i="6"/>
  <c r="AQ981" i="6"/>
  <c r="AP981" i="6"/>
  <c r="AO981" i="6"/>
  <c r="AN981" i="6"/>
  <c r="AM981" i="6"/>
  <c r="AL981" i="6"/>
  <c r="AK981" i="6"/>
  <c r="AJ981" i="6"/>
  <c r="AI981" i="6"/>
  <c r="AH981" i="6"/>
  <c r="AG981" i="6"/>
  <c r="AF981" i="6"/>
  <c r="AE981" i="6"/>
  <c r="AD981" i="6"/>
  <c r="AC981" i="6"/>
  <c r="AA981" i="6"/>
  <c r="Z981" i="6"/>
  <c r="Y981" i="6"/>
  <c r="X981" i="6"/>
  <c r="W981" i="6"/>
  <c r="V981" i="6"/>
  <c r="U981" i="6"/>
  <c r="T981" i="6"/>
  <c r="S981" i="6"/>
  <c r="R981" i="6"/>
  <c r="Q981" i="6"/>
  <c r="P981" i="6"/>
  <c r="O981" i="6"/>
  <c r="N981" i="6"/>
  <c r="M981" i="6"/>
  <c r="L981" i="6"/>
  <c r="K981" i="6"/>
  <c r="J981" i="6"/>
  <c r="I981" i="6"/>
  <c r="H981" i="6"/>
  <c r="G981" i="6"/>
  <c r="F981" i="6"/>
  <c r="AW980" i="6"/>
  <c r="AV980" i="6"/>
  <c r="AU980" i="6"/>
  <c r="AT980" i="6"/>
  <c r="AS980" i="6"/>
  <c r="AR980" i="6"/>
  <c r="AQ980" i="6"/>
  <c r="AP980" i="6"/>
  <c r="AO980" i="6"/>
  <c r="AN980" i="6"/>
  <c r="AM980" i="6"/>
  <c r="AL980" i="6"/>
  <c r="AK980" i="6"/>
  <c r="AJ980" i="6"/>
  <c r="AI980" i="6"/>
  <c r="AH980" i="6"/>
  <c r="AG980" i="6"/>
  <c r="AF980" i="6"/>
  <c r="AE980" i="6"/>
  <c r="AD980" i="6"/>
  <c r="AC980" i="6"/>
  <c r="AA980" i="6"/>
  <c r="Z980" i="6"/>
  <c r="Y980" i="6"/>
  <c r="X980" i="6"/>
  <c r="W980" i="6"/>
  <c r="V980" i="6"/>
  <c r="U980" i="6"/>
  <c r="T980" i="6"/>
  <c r="S980" i="6"/>
  <c r="R980" i="6"/>
  <c r="Q980" i="6"/>
  <c r="P980" i="6"/>
  <c r="O980" i="6"/>
  <c r="N980" i="6"/>
  <c r="M980" i="6"/>
  <c r="L980" i="6"/>
  <c r="K980" i="6"/>
  <c r="J980" i="6"/>
  <c r="I980" i="6"/>
  <c r="H980" i="6"/>
  <c r="G980" i="6"/>
  <c r="F980" i="6"/>
  <c r="AW979" i="6"/>
  <c r="AV979" i="6"/>
  <c r="AU979" i="6"/>
  <c r="AT979" i="6"/>
  <c r="AS979" i="6"/>
  <c r="AR979" i="6"/>
  <c r="AQ979" i="6"/>
  <c r="AP979" i="6"/>
  <c r="AO979" i="6"/>
  <c r="AN979" i="6"/>
  <c r="AM979" i="6"/>
  <c r="AL979" i="6"/>
  <c r="AK979" i="6"/>
  <c r="AJ979" i="6"/>
  <c r="AI979" i="6"/>
  <c r="AH979" i="6"/>
  <c r="AG979" i="6"/>
  <c r="AF979" i="6"/>
  <c r="AE979" i="6"/>
  <c r="AD979" i="6"/>
  <c r="AC979" i="6"/>
  <c r="AA979" i="6"/>
  <c r="Z979" i="6"/>
  <c r="Y979" i="6"/>
  <c r="X979" i="6"/>
  <c r="W979" i="6"/>
  <c r="V979" i="6"/>
  <c r="U979" i="6"/>
  <c r="T979" i="6"/>
  <c r="S979" i="6"/>
  <c r="R979" i="6"/>
  <c r="Q979" i="6"/>
  <c r="P979" i="6"/>
  <c r="O979" i="6"/>
  <c r="N979" i="6"/>
  <c r="M979" i="6"/>
  <c r="L979" i="6"/>
  <c r="K979" i="6"/>
  <c r="J979" i="6"/>
  <c r="I979" i="6"/>
  <c r="H979" i="6"/>
  <c r="G979" i="6"/>
  <c r="F979" i="6"/>
  <c r="AW978" i="6"/>
  <c r="AV978" i="6"/>
  <c r="AU978" i="6"/>
  <c r="AT978" i="6"/>
  <c r="AS978" i="6"/>
  <c r="AR978" i="6"/>
  <c r="AQ978" i="6"/>
  <c r="AP978" i="6"/>
  <c r="AO978" i="6"/>
  <c r="AN978" i="6"/>
  <c r="AM978" i="6"/>
  <c r="AL978" i="6"/>
  <c r="AK978" i="6"/>
  <c r="AJ978" i="6"/>
  <c r="AI978" i="6"/>
  <c r="AH978" i="6"/>
  <c r="AG978" i="6"/>
  <c r="AF978" i="6"/>
  <c r="AE978" i="6"/>
  <c r="AD978" i="6"/>
  <c r="AC978" i="6"/>
  <c r="AA978" i="6"/>
  <c r="Z978" i="6"/>
  <c r="Y978" i="6"/>
  <c r="X978" i="6"/>
  <c r="W978" i="6"/>
  <c r="V978" i="6"/>
  <c r="U978" i="6"/>
  <c r="T978" i="6"/>
  <c r="S978" i="6"/>
  <c r="R978" i="6"/>
  <c r="Q978" i="6"/>
  <c r="P978" i="6"/>
  <c r="O978" i="6"/>
  <c r="N978" i="6"/>
  <c r="M978" i="6"/>
  <c r="L978" i="6"/>
  <c r="K978" i="6"/>
  <c r="J978" i="6"/>
  <c r="I978" i="6"/>
  <c r="H978" i="6"/>
  <c r="G978" i="6"/>
  <c r="F978" i="6"/>
  <c r="AW977" i="6"/>
  <c r="AV977" i="6"/>
  <c r="AU977" i="6"/>
  <c r="AT977" i="6"/>
  <c r="AS977" i="6"/>
  <c r="AR977" i="6"/>
  <c r="AQ977" i="6"/>
  <c r="AP977" i="6"/>
  <c r="AO977" i="6"/>
  <c r="AN977" i="6"/>
  <c r="AM977" i="6"/>
  <c r="AL977" i="6"/>
  <c r="AK977" i="6"/>
  <c r="AJ977" i="6"/>
  <c r="AI977" i="6"/>
  <c r="AH977" i="6"/>
  <c r="AG977" i="6"/>
  <c r="AF977" i="6"/>
  <c r="AE977" i="6"/>
  <c r="AD977" i="6"/>
  <c r="AC977" i="6"/>
  <c r="AA977" i="6"/>
  <c r="Z977" i="6"/>
  <c r="Y977" i="6"/>
  <c r="X977" i="6"/>
  <c r="W977" i="6"/>
  <c r="V977" i="6"/>
  <c r="U977" i="6"/>
  <c r="T977" i="6"/>
  <c r="S977" i="6"/>
  <c r="R977" i="6"/>
  <c r="Q977" i="6"/>
  <c r="P977" i="6"/>
  <c r="O977" i="6"/>
  <c r="N977" i="6"/>
  <c r="M977" i="6"/>
  <c r="L977" i="6"/>
  <c r="K977" i="6"/>
  <c r="J977" i="6"/>
  <c r="I977" i="6"/>
  <c r="H977" i="6"/>
  <c r="G977" i="6"/>
  <c r="F977" i="6"/>
  <c r="AW976" i="6"/>
  <c r="AV976" i="6"/>
  <c r="AU976" i="6"/>
  <c r="AT976" i="6"/>
  <c r="AS976" i="6"/>
  <c r="AR976" i="6"/>
  <c r="AQ976" i="6"/>
  <c r="AP976" i="6"/>
  <c r="AO976" i="6"/>
  <c r="AN976" i="6"/>
  <c r="AM976" i="6"/>
  <c r="AL976" i="6"/>
  <c r="AK976" i="6"/>
  <c r="AJ976" i="6"/>
  <c r="AI976" i="6"/>
  <c r="AH976" i="6"/>
  <c r="AG976" i="6"/>
  <c r="AF976" i="6"/>
  <c r="AE976" i="6"/>
  <c r="AD976" i="6"/>
  <c r="AC976" i="6"/>
  <c r="AA976" i="6"/>
  <c r="Z976" i="6"/>
  <c r="Y976" i="6"/>
  <c r="X976" i="6"/>
  <c r="W976" i="6"/>
  <c r="V976" i="6"/>
  <c r="U976" i="6"/>
  <c r="T976" i="6"/>
  <c r="S976" i="6"/>
  <c r="R976" i="6"/>
  <c r="Q976" i="6"/>
  <c r="P976" i="6"/>
  <c r="O976" i="6"/>
  <c r="N976" i="6"/>
  <c r="M976" i="6"/>
  <c r="L976" i="6"/>
  <c r="K976" i="6"/>
  <c r="J976" i="6"/>
  <c r="I976" i="6"/>
  <c r="H976" i="6"/>
  <c r="G976" i="6"/>
  <c r="F976" i="6"/>
  <c r="AW975" i="6"/>
  <c r="AV975" i="6"/>
  <c r="AU975" i="6"/>
  <c r="AT975" i="6"/>
  <c r="AS975" i="6"/>
  <c r="AR975" i="6"/>
  <c r="AQ975" i="6"/>
  <c r="AP975" i="6"/>
  <c r="AO975" i="6"/>
  <c r="AN975" i="6"/>
  <c r="AM975" i="6"/>
  <c r="AL975" i="6"/>
  <c r="AK975" i="6"/>
  <c r="AJ975" i="6"/>
  <c r="AI975" i="6"/>
  <c r="AH975" i="6"/>
  <c r="AG975" i="6"/>
  <c r="AF975" i="6"/>
  <c r="AE975" i="6"/>
  <c r="AD975" i="6"/>
  <c r="AC975" i="6"/>
  <c r="AA975" i="6"/>
  <c r="Z975" i="6"/>
  <c r="Y975" i="6"/>
  <c r="X975" i="6"/>
  <c r="W975" i="6"/>
  <c r="V975" i="6"/>
  <c r="U975" i="6"/>
  <c r="T975" i="6"/>
  <c r="S975" i="6"/>
  <c r="R975" i="6"/>
  <c r="Q975" i="6"/>
  <c r="P975" i="6"/>
  <c r="O975" i="6"/>
  <c r="N975" i="6"/>
  <c r="M975" i="6"/>
  <c r="L975" i="6"/>
  <c r="K975" i="6"/>
  <c r="J975" i="6"/>
  <c r="I975" i="6"/>
  <c r="H975" i="6"/>
  <c r="G975" i="6"/>
  <c r="F975" i="6"/>
  <c r="AW974" i="6"/>
  <c r="AV974" i="6"/>
  <c r="AU974" i="6"/>
  <c r="AT974" i="6"/>
  <c r="AS974" i="6"/>
  <c r="AR974" i="6"/>
  <c r="AQ974" i="6"/>
  <c r="AP974" i="6"/>
  <c r="AO974" i="6"/>
  <c r="AN974" i="6"/>
  <c r="AM974" i="6"/>
  <c r="AL974" i="6"/>
  <c r="AK974" i="6"/>
  <c r="AJ974" i="6"/>
  <c r="AI974" i="6"/>
  <c r="AH974" i="6"/>
  <c r="AG974" i="6"/>
  <c r="AF974" i="6"/>
  <c r="AE974" i="6"/>
  <c r="AD974" i="6"/>
  <c r="AC974" i="6"/>
  <c r="AA974" i="6"/>
  <c r="Z974" i="6"/>
  <c r="Y974" i="6"/>
  <c r="X974" i="6"/>
  <c r="W974" i="6"/>
  <c r="V974" i="6"/>
  <c r="U974" i="6"/>
  <c r="T974" i="6"/>
  <c r="S974" i="6"/>
  <c r="R974" i="6"/>
  <c r="Q974" i="6"/>
  <c r="P974" i="6"/>
  <c r="O974" i="6"/>
  <c r="N974" i="6"/>
  <c r="M974" i="6"/>
  <c r="L974" i="6"/>
  <c r="K974" i="6"/>
  <c r="J974" i="6"/>
  <c r="I974" i="6"/>
  <c r="H974" i="6"/>
  <c r="G974" i="6"/>
  <c r="F974" i="6"/>
  <c r="AW973" i="6"/>
  <c r="AV973" i="6"/>
  <c r="AU973" i="6"/>
  <c r="AT973" i="6"/>
  <c r="AS973" i="6"/>
  <c r="AR973" i="6"/>
  <c r="AQ973" i="6"/>
  <c r="AP973" i="6"/>
  <c r="AO973" i="6"/>
  <c r="AN973" i="6"/>
  <c r="AM973" i="6"/>
  <c r="AL973" i="6"/>
  <c r="AK973" i="6"/>
  <c r="AJ973" i="6"/>
  <c r="AI973" i="6"/>
  <c r="AH973" i="6"/>
  <c r="AG973" i="6"/>
  <c r="AF973" i="6"/>
  <c r="AE973" i="6"/>
  <c r="AD973" i="6"/>
  <c r="AC973" i="6"/>
  <c r="AA973" i="6"/>
  <c r="Z973" i="6"/>
  <c r="Y973" i="6"/>
  <c r="X973" i="6"/>
  <c r="W973" i="6"/>
  <c r="V973" i="6"/>
  <c r="U973" i="6"/>
  <c r="T973" i="6"/>
  <c r="S973" i="6"/>
  <c r="R973" i="6"/>
  <c r="Q973" i="6"/>
  <c r="P973" i="6"/>
  <c r="O973" i="6"/>
  <c r="N973" i="6"/>
  <c r="M973" i="6"/>
  <c r="L973" i="6"/>
  <c r="K973" i="6"/>
  <c r="J973" i="6"/>
  <c r="I973" i="6"/>
  <c r="H973" i="6"/>
  <c r="G973" i="6"/>
  <c r="F973" i="6"/>
  <c r="AW972" i="6"/>
  <c r="AV972" i="6"/>
  <c r="AU972" i="6"/>
  <c r="AT972" i="6"/>
  <c r="AS972" i="6"/>
  <c r="AR972" i="6"/>
  <c r="AQ972" i="6"/>
  <c r="AP972" i="6"/>
  <c r="AO972" i="6"/>
  <c r="AN972" i="6"/>
  <c r="AM972" i="6"/>
  <c r="AL972" i="6"/>
  <c r="AK972" i="6"/>
  <c r="AJ972" i="6"/>
  <c r="AI972" i="6"/>
  <c r="AH972" i="6"/>
  <c r="AG972" i="6"/>
  <c r="AF972" i="6"/>
  <c r="AE972" i="6"/>
  <c r="AD972" i="6"/>
  <c r="AC972" i="6"/>
  <c r="AA972" i="6"/>
  <c r="Z972" i="6"/>
  <c r="Y972" i="6"/>
  <c r="X972" i="6"/>
  <c r="W972" i="6"/>
  <c r="V972" i="6"/>
  <c r="U972" i="6"/>
  <c r="T972" i="6"/>
  <c r="S972" i="6"/>
  <c r="R972" i="6"/>
  <c r="Q972" i="6"/>
  <c r="P972" i="6"/>
  <c r="O972" i="6"/>
  <c r="N972" i="6"/>
  <c r="M972" i="6"/>
  <c r="L972" i="6"/>
  <c r="K972" i="6"/>
  <c r="J972" i="6"/>
  <c r="I972" i="6"/>
  <c r="H972" i="6"/>
  <c r="G972" i="6"/>
  <c r="F972" i="6"/>
  <c r="AW971" i="6"/>
  <c r="AV971" i="6"/>
  <c r="AU971" i="6"/>
  <c r="AT971" i="6"/>
  <c r="AS971" i="6"/>
  <c r="AR971" i="6"/>
  <c r="AQ971" i="6"/>
  <c r="AP971" i="6"/>
  <c r="AO971" i="6"/>
  <c r="AN971" i="6"/>
  <c r="AM971" i="6"/>
  <c r="AL971" i="6"/>
  <c r="AK971" i="6"/>
  <c r="AJ971" i="6"/>
  <c r="AI971" i="6"/>
  <c r="AH971" i="6"/>
  <c r="AG971" i="6"/>
  <c r="AF971" i="6"/>
  <c r="AE971" i="6"/>
  <c r="AD971" i="6"/>
  <c r="AC971" i="6"/>
  <c r="AA971" i="6"/>
  <c r="Z971" i="6"/>
  <c r="Y971" i="6"/>
  <c r="X971" i="6"/>
  <c r="W971" i="6"/>
  <c r="V971" i="6"/>
  <c r="U971" i="6"/>
  <c r="T971" i="6"/>
  <c r="S971" i="6"/>
  <c r="R971" i="6"/>
  <c r="Q971" i="6"/>
  <c r="P971" i="6"/>
  <c r="O971" i="6"/>
  <c r="N971" i="6"/>
  <c r="M971" i="6"/>
  <c r="L971" i="6"/>
  <c r="K971" i="6"/>
  <c r="J971" i="6"/>
  <c r="I971" i="6"/>
  <c r="H971" i="6"/>
  <c r="G971" i="6"/>
  <c r="F971" i="6"/>
  <c r="AW970" i="6"/>
  <c r="AV970" i="6"/>
  <c r="AU970" i="6"/>
  <c r="AT970" i="6"/>
  <c r="AS970" i="6"/>
  <c r="AR970" i="6"/>
  <c r="AQ970" i="6"/>
  <c r="AP970" i="6"/>
  <c r="AO970" i="6"/>
  <c r="AN970" i="6"/>
  <c r="AM970" i="6"/>
  <c r="AL970" i="6"/>
  <c r="AK970" i="6"/>
  <c r="AJ970" i="6"/>
  <c r="AI970" i="6"/>
  <c r="AH970" i="6"/>
  <c r="AG970" i="6"/>
  <c r="AF970" i="6"/>
  <c r="AE970" i="6"/>
  <c r="AD970" i="6"/>
  <c r="AC970" i="6"/>
  <c r="AA970" i="6"/>
  <c r="Z970" i="6"/>
  <c r="Y970" i="6"/>
  <c r="X970" i="6"/>
  <c r="W970" i="6"/>
  <c r="V970" i="6"/>
  <c r="U970" i="6"/>
  <c r="T970" i="6"/>
  <c r="S970" i="6"/>
  <c r="R970" i="6"/>
  <c r="Q970" i="6"/>
  <c r="P970" i="6"/>
  <c r="O970" i="6"/>
  <c r="N970" i="6"/>
  <c r="M970" i="6"/>
  <c r="L970" i="6"/>
  <c r="K970" i="6"/>
  <c r="J970" i="6"/>
  <c r="I970" i="6"/>
  <c r="H970" i="6"/>
  <c r="G970" i="6"/>
  <c r="F970" i="6"/>
  <c r="AW969" i="6"/>
  <c r="AV969" i="6"/>
  <c r="AU969" i="6"/>
  <c r="AT969" i="6"/>
  <c r="AS969" i="6"/>
  <c r="AR969" i="6"/>
  <c r="AQ969" i="6"/>
  <c r="AP969" i="6"/>
  <c r="AO969" i="6"/>
  <c r="AN969" i="6"/>
  <c r="AM969" i="6"/>
  <c r="AL969" i="6"/>
  <c r="AK969" i="6"/>
  <c r="AJ969" i="6"/>
  <c r="AI969" i="6"/>
  <c r="AH969" i="6"/>
  <c r="AG969" i="6"/>
  <c r="AF969" i="6"/>
  <c r="AE969" i="6"/>
  <c r="AD969" i="6"/>
  <c r="AC969" i="6"/>
  <c r="AA969" i="6"/>
  <c r="Z969" i="6"/>
  <c r="Y969" i="6"/>
  <c r="X969" i="6"/>
  <c r="W969" i="6"/>
  <c r="V969" i="6"/>
  <c r="U969" i="6"/>
  <c r="T969" i="6"/>
  <c r="S969" i="6"/>
  <c r="R969" i="6"/>
  <c r="Q969" i="6"/>
  <c r="P969" i="6"/>
  <c r="O969" i="6"/>
  <c r="N969" i="6"/>
  <c r="M969" i="6"/>
  <c r="L969" i="6"/>
  <c r="K969" i="6"/>
  <c r="J969" i="6"/>
  <c r="I969" i="6"/>
  <c r="H969" i="6"/>
  <c r="G969" i="6"/>
  <c r="F969" i="6"/>
  <c r="AW968" i="6"/>
  <c r="AV968" i="6"/>
  <c r="AU968" i="6"/>
  <c r="AT968" i="6"/>
  <c r="AS968" i="6"/>
  <c r="AR968" i="6"/>
  <c r="AQ968" i="6"/>
  <c r="AP968" i="6"/>
  <c r="AO968" i="6"/>
  <c r="AN968" i="6"/>
  <c r="AM968" i="6"/>
  <c r="AL968" i="6"/>
  <c r="AK968" i="6"/>
  <c r="AJ968" i="6"/>
  <c r="AI968" i="6"/>
  <c r="AH968" i="6"/>
  <c r="AG968" i="6"/>
  <c r="AF968" i="6"/>
  <c r="AE968" i="6"/>
  <c r="AD968" i="6"/>
  <c r="AC968" i="6"/>
  <c r="AA968" i="6"/>
  <c r="Z968" i="6"/>
  <c r="Y968" i="6"/>
  <c r="X968" i="6"/>
  <c r="W968" i="6"/>
  <c r="V968" i="6"/>
  <c r="U968" i="6"/>
  <c r="T968" i="6"/>
  <c r="S968" i="6"/>
  <c r="R968" i="6"/>
  <c r="Q968" i="6"/>
  <c r="P968" i="6"/>
  <c r="O968" i="6"/>
  <c r="N968" i="6"/>
  <c r="M968" i="6"/>
  <c r="L968" i="6"/>
  <c r="K968" i="6"/>
  <c r="J968" i="6"/>
  <c r="I968" i="6"/>
  <c r="H968" i="6"/>
  <c r="G968" i="6"/>
  <c r="F968" i="6"/>
  <c r="AW967" i="6"/>
  <c r="AV967" i="6"/>
  <c r="AU967" i="6"/>
  <c r="AT967" i="6"/>
  <c r="AS967" i="6"/>
  <c r="AR967" i="6"/>
  <c r="AQ967" i="6"/>
  <c r="AP967" i="6"/>
  <c r="AO967" i="6"/>
  <c r="AN967" i="6"/>
  <c r="AM967" i="6"/>
  <c r="AL967" i="6"/>
  <c r="AK967" i="6"/>
  <c r="AJ967" i="6"/>
  <c r="AI967" i="6"/>
  <c r="AH967" i="6"/>
  <c r="AG967" i="6"/>
  <c r="AF967" i="6"/>
  <c r="AE967" i="6"/>
  <c r="AD967" i="6"/>
  <c r="AC967" i="6"/>
  <c r="AA967" i="6"/>
  <c r="Z967" i="6"/>
  <c r="Y967" i="6"/>
  <c r="X967" i="6"/>
  <c r="W967" i="6"/>
  <c r="V967" i="6"/>
  <c r="U967" i="6"/>
  <c r="T967" i="6"/>
  <c r="S967" i="6"/>
  <c r="R967" i="6"/>
  <c r="Q967" i="6"/>
  <c r="P967" i="6"/>
  <c r="O967" i="6"/>
  <c r="N967" i="6"/>
  <c r="M967" i="6"/>
  <c r="L967" i="6"/>
  <c r="K967" i="6"/>
  <c r="J967" i="6"/>
  <c r="I967" i="6"/>
  <c r="H967" i="6"/>
  <c r="G967" i="6"/>
  <c r="F967" i="6"/>
  <c r="AW966" i="6"/>
  <c r="AV966" i="6"/>
  <c r="AU966" i="6"/>
  <c r="AT966" i="6"/>
  <c r="AS966" i="6"/>
  <c r="AR966" i="6"/>
  <c r="AQ966" i="6"/>
  <c r="AP966" i="6"/>
  <c r="AO966" i="6"/>
  <c r="AN966" i="6"/>
  <c r="AM966" i="6"/>
  <c r="AL966" i="6"/>
  <c r="AK966" i="6"/>
  <c r="AJ966" i="6"/>
  <c r="AI966" i="6"/>
  <c r="AH966" i="6"/>
  <c r="AG966" i="6"/>
  <c r="AF966" i="6"/>
  <c r="AE966" i="6"/>
  <c r="AD966" i="6"/>
  <c r="AC966" i="6"/>
  <c r="AA966" i="6"/>
  <c r="Z966" i="6"/>
  <c r="Y966" i="6"/>
  <c r="X966" i="6"/>
  <c r="W966" i="6"/>
  <c r="V966" i="6"/>
  <c r="U966" i="6"/>
  <c r="T966" i="6"/>
  <c r="S966" i="6"/>
  <c r="R966" i="6"/>
  <c r="Q966" i="6"/>
  <c r="P966" i="6"/>
  <c r="O966" i="6"/>
  <c r="N966" i="6"/>
  <c r="M966" i="6"/>
  <c r="L966" i="6"/>
  <c r="K966" i="6"/>
  <c r="J966" i="6"/>
  <c r="I966" i="6"/>
  <c r="H966" i="6"/>
  <c r="G966" i="6"/>
  <c r="F966" i="6"/>
  <c r="AW965" i="6"/>
  <c r="AV965" i="6"/>
  <c r="AU965" i="6"/>
  <c r="AT965" i="6"/>
  <c r="AS965" i="6"/>
  <c r="AR965" i="6"/>
  <c r="AQ965" i="6"/>
  <c r="AP965" i="6"/>
  <c r="AO965" i="6"/>
  <c r="AN965" i="6"/>
  <c r="AM965" i="6"/>
  <c r="AL965" i="6"/>
  <c r="AK965" i="6"/>
  <c r="AJ965" i="6"/>
  <c r="AI965" i="6"/>
  <c r="AH965" i="6"/>
  <c r="AG965" i="6"/>
  <c r="AF965" i="6"/>
  <c r="AE965" i="6"/>
  <c r="AD965" i="6"/>
  <c r="AC965" i="6"/>
  <c r="AA965" i="6"/>
  <c r="Z965" i="6"/>
  <c r="Y965" i="6"/>
  <c r="X965" i="6"/>
  <c r="W965" i="6"/>
  <c r="V965" i="6"/>
  <c r="U965" i="6"/>
  <c r="T965" i="6"/>
  <c r="S965" i="6"/>
  <c r="R965" i="6"/>
  <c r="Q965" i="6"/>
  <c r="P965" i="6"/>
  <c r="O965" i="6"/>
  <c r="N965" i="6"/>
  <c r="M965" i="6"/>
  <c r="L965" i="6"/>
  <c r="K965" i="6"/>
  <c r="J965" i="6"/>
  <c r="I965" i="6"/>
  <c r="H965" i="6"/>
  <c r="G965" i="6"/>
  <c r="F965" i="6"/>
  <c r="AW964" i="6"/>
  <c r="AV964" i="6"/>
  <c r="AU964" i="6"/>
  <c r="AT964" i="6"/>
  <c r="AS964" i="6"/>
  <c r="AR964" i="6"/>
  <c r="AQ964" i="6"/>
  <c r="AP964" i="6"/>
  <c r="AO964" i="6"/>
  <c r="AN964" i="6"/>
  <c r="AM964" i="6"/>
  <c r="AL964" i="6"/>
  <c r="AK964" i="6"/>
  <c r="AJ964" i="6"/>
  <c r="AI964" i="6"/>
  <c r="AH964" i="6"/>
  <c r="AG964" i="6"/>
  <c r="AF964" i="6"/>
  <c r="AE964" i="6"/>
  <c r="AD964" i="6"/>
  <c r="AC964" i="6"/>
  <c r="AA964" i="6"/>
  <c r="Z964" i="6"/>
  <c r="Y964" i="6"/>
  <c r="X964" i="6"/>
  <c r="W964" i="6"/>
  <c r="V964" i="6"/>
  <c r="U964" i="6"/>
  <c r="T964" i="6"/>
  <c r="S964" i="6"/>
  <c r="R964" i="6"/>
  <c r="Q964" i="6"/>
  <c r="P964" i="6"/>
  <c r="O964" i="6"/>
  <c r="N964" i="6"/>
  <c r="M964" i="6"/>
  <c r="L964" i="6"/>
  <c r="K964" i="6"/>
  <c r="J964" i="6"/>
  <c r="I964" i="6"/>
  <c r="H964" i="6"/>
  <c r="G964" i="6"/>
  <c r="F964" i="6"/>
  <c r="AW963" i="6"/>
  <c r="AV963" i="6"/>
  <c r="AU963" i="6"/>
  <c r="AT963" i="6"/>
  <c r="AS963" i="6"/>
  <c r="AR963" i="6"/>
  <c r="AQ963" i="6"/>
  <c r="AP963" i="6"/>
  <c r="AO963" i="6"/>
  <c r="AN963" i="6"/>
  <c r="AM963" i="6"/>
  <c r="AL963" i="6"/>
  <c r="AK963" i="6"/>
  <c r="AJ963" i="6"/>
  <c r="AI963" i="6"/>
  <c r="AH963" i="6"/>
  <c r="AG963" i="6"/>
  <c r="AF963" i="6"/>
  <c r="AE963" i="6"/>
  <c r="AD963" i="6"/>
  <c r="AC963" i="6"/>
  <c r="AA963" i="6"/>
  <c r="Z963" i="6"/>
  <c r="Y963" i="6"/>
  <c r="X963" i="6"/>
  <c r="W963" i="6"/>
  <c r="V963" i="6"/>
  <c r="U963" i="6"/>
  <c r="T963" i="6"/>
  <c r="S963" i="6"/>
  <c r="R963" i="6"/>
  <c r="Q963" i="6"/>
  <c r="P963" i="6"/>
  <c r="O963" i="6"/>
  <c r="N963" i="6"/>
  <c r="M963" i="6"/>
  <c r="L963" i="6"/>
  <c r="K963" i="6"/>
  <c r="J963" i="6"/>
  <c r="I963" i="6"/>
  <c r="H963" i="6"/>
  <c r="G963" i="6"/>
  <c r="F963" i="6"/>
  <c r="AW962" i="6"/>
  <c r="AV962" i="6"/>
  <c r="AU962" i="6"/>
  <c r="AT962" i="6"/>
  <c r="AS962" i="6"/>
  <c r="AR962" i="6"/>
  <c r="AQ962" i="6"/>
  <c r="AP962" i="6"/>
  <c r="AO962" i="6"/>
  <c r="AN962" i="6"/>
  <c r="AM962" i="6"/>
  <c r="AL962" i="6"/>
  <c r="AK962" i="6"/>
  <c r="AJ962" i="6"/>
  <c r="AI962" i="6"/>
  <c r="AH962" i="6"/>
  <c r="AG962" i="6"/>
  <c r="AF962" i="6"/>
  <c r="AE962" i="6"/>
  <c r="AD962" i="6"/>
  <c r="AC962" i="6"/>
  <c r="AA962" i="6"/>
  <c r="Z962" i="6"/>
  <c r="Y962" i="6"/>
  <c r="X962" i="6"/>
  <c r="W962" i="6"/>
  <c r="V962" i="6"/>
  <c r="U962" i="6"/>
  <c r="T962" i="6"/>
  <c r="S962" i="6"/>
  <c r="R962" i="6"/>
  <c r="Q962" i="6"/>
  <c r="P962" i="6"/>
  <c r="O962" i="6"/>
  <c r="N962" i="6"/>
  <c r="M962" i="6"/>
  <c r="L962" i="6"/>
  <c r="K962" i="6"/>
  <c r="J962" i="6"/>
  <c r="I962" i="6"/>
  <c r="H962" i="6"/>
  <c r="G962" i="6"/>
  <c r="F962" i="6"/>
  <c r="AW961" i="6"/>
  <c r="AV961" i="6"/>
  <c r="AU961" i="6"/>
  <c r="AT961" i="6"/>
  <c r="AS961" i="6"/>
  <c r="AR961" i="6"/>
  <c r="AQ961" i="6"/>
  <c r="AP961" i="6"/>
  <c r="AO961" i="6"/>
  <c r="AN961" i="6"/>
  <c r="AM961" i="6"/>
  <c r="AL961" i="6"/>
  <c r="AK961" i="6"/>
  <c r="AJ961" i="6"/>
  <c r="AI961" i="6"/>
  <c r="AH961" i="6"/>
  <c r="AG961" i="6"/>
  <c r="AF961" i="6"/>
  <c r="AE961" i="6"/>
  <c r="AD961" i="6"/>
  <c r="AC961" i="6"/>
  <c r="AA961" i="6"/>
  <c r="Z961" i="6"/>
  <c r="Y961" i="6"/>
  <c r="X961" i="6"/>
  <c r="W961" i="6"/>
  <c r="V961" i="6"/>
  <c r="U961" i="6"/>
  <c r="T961" i="6"/>
  <c r="S961" i="6"/>
  <c r="R961" i="6"/>
  <c r="Q961" i="6"/>
  <c r="P961" i="6"/>
  <c r="O961" i="6"/>
  <c r="N961" i="6"/>
  <c r="M961" i="6"/>
  <c r="L961" i="6"/>
  <c r="K961" i="6"/>
  <c r="J961" i="6"/>
  <c r="I961" i="6"/>
  <c r="H961" i="6"/>
  <c r="G961" i="6"/>
  <c r="F961" i="6"/>
  <c r="AW960" i="6"/>
  <c r="AV960" i="6"/>
  <c r="AU960" i="6"/>
  <c r="AT960" i="6"/>
  <c r="AS960" i="6"/>
  <c r="AR960" i="6"/>
  <c r="AQ960" i="6"/>
  <c r="AP960" i="6"/>
  <c r="AO960" i="6"/>
  <c r="AN960" i="6"/>
  <c r="AM960" i="6"/>
  <c r="AL960" i="6"/>
  <c r="AK960" i="6"/>
  <c r="AJ960" i="6"/>
  <c r="AI960" i="6"/>
  <c r="AH960" i="6"/>
  <c r="AG960" i="6"/>
  <c r="AF960" i="6"/>
  <c r="AE960" i="6"/>
  <c r="AD960" i="6"/>
  <c r="AC960" i="6"/>
  <c r="AA960" i="6"/>
  <c r="Z960" i="6"/>
  <c r="Y960" i="6"/>
  <c r="X960" i="6"/>
  <c r="W960" i="6"/>
  <c r="V960" i="6"/>
  <c r="U960" i="6"/>
  <c r="T960" i="6"/>
  <c r="S960" i="6"/>
  <c r="R960" i="6"/>
  <c r="Q960" i="6"/>
  <c r="P960" i="6"/>
  <c r="O960" i="6"/>
  <c r="N960" i="6"/>
  <c r="M960" i="6"/>
  <c r="L960" i="6"/>
  <c r="K960" i="6"/>
  <c r="J960" i="6"/>
  <c r="I960" i="6"/>
  <c r="H960" i="6"/>
  <c r="G960" i="6"/>
  <c r="F960" i="6"/>
  <c r="AW959" i="6"/>
  <c r="AV959" i="6"/>
  <c r="AU959" i="6"/>
  <c r="AT959" i="6"/>
  <c r="AS959" i="6"/>
  <c r="AR959" i="6"/>
  <c r="AQ959" i="6"/>
  <c r="AP959" i="6"/>
  <c r="AO959" i="6"/>
  <c r="AN959" i="6"/>
  <c r="AM959" i="6"/>
  <c r="AL959" i="6"/>
  <c r="AK959" i="6"/>
  <c r="AJ959" i="6"/>
  <c r="AI959" i="6"/>
  <c r="AH959" i="6"/>
  <c r="AG959" i="6"/>
  <c r="AF959" i="6"/>
  <c r="AE959" i="6"/>
  <c r="AD959" i="6"/>
  <c r="AC959" i="6"/>
  <c r="AA959" i="6"/>
  <c r="Z959" i="6"/>
  <c r="Y959" i="6"/>
  <c r="X959" i="6"/>
  <c r="W959" i="6"/>
  <c r="V959" i="6"/>
  <c r="U959" i="6"/>
  <c r="T959" i="6"/>
  <c r="S959" i="6"/>
  <c r="R959" i="6"/>
  <c r="Q959" i="6"/>
  <c r="P959" i="6"/>
  <c r="O959" i="6"/>
  <c r="N959" i="6"/>
  <c r="M959" i="6"/>
  <c r="L959" i="6"/>
  <c r="K959" i="6"/>
  <c r="J959" i="6"/>
  <c r="I959" i="6"/>
  <c r="H959" i="6"/>
  <c r="G959" i="6"/>
  <c r="F959" i="6"/>
  <c r="AW958" i="6"/>
  <c r="AV958" i="6"/>
  <c r="AU958" i="6"/>
  <c r="AT958" i="6"/>
  <c r="AS958" i="6"/>
  <c r="AR958" i="6"/>
  <c r="AQ958" i="6"/>
  <c r="AP958" i="6"/>
  <c r="AO958" i="6"/>
  <c r="AN958" i="6"/>
  <c r="AM958" i="6"/>
  <c r="AL958" i="6"/>
  <c r="AK958" i="6"/>
  <c r="AJ958" i="6"/>
  <c r="AI958" i="6"/>
  <c r="AH958" i="6"/>
  <c r="AG958" i="6"/>
  <c r="AF958" i="6"/>
  <c r="AE958" i="6"/>
  <c r="AD958" i="6"/>
  <c r="AC958" i="6"/>
  <c r="AA958" i="6"/>
  <c r="Z958" i="6"/>
  <c r="Y958" i="6"/>
  <c r="X958" i="6"/>
  <c r="W958" i="6"/>
  <c r="V958" i="6"/>
  <c r="U958" i="6"/>
  <c r="T958" i="6"/>
  <c r="S958" i="6"/>
  <c r="R958" i="6"/>
  <c r="Q958" i="6"/>
  <c r="P958" i="6"/>
  <c r="O958" i="6"/>
  <c r="N958" i="6"/>
  <c r="M958" i="6"/>
  <c r="L958" i="6"/>
  <c r="K958" i="6"/>
  <c r="J958" i="6"/>
  <c r="I958" i="6"/>
  <c r="H958" i="6"/>
  <c r="G958" i="6"/>
  <c r="F958" i="6"/>
  <c r="AW957" i="6"/>
  <c r="AV957" i="6"/>
  <c r="AU957" i="6"/>
  <c r="AT957" i="6"/>
  <c r="AS957" i="6"/>
  <c r="AR957" i="6"/>
  <c r="AQ957" i="6"/>
  <c r="AP957" i="6"/>
  <c r="AO957" i="6"/>
  <c r="AN957" i="6"/>
  <c r="AM957" i="6"/>
  <c r="AL957" i="6"/>
  <c r="AK957" i="6"/>
  <c r="AJ957" i="6"/>
  <c r="AI957" i="6"/>
  <c r="AH957" i="6"/>
  <c r="AG957" i="6"/>
  <c r="AF957" i="6"/>
  <c r="AE957" i="6"/>
  <c r="AD957" i="6"/>
  <c r="AC957" i="6"/>
  <c r="AA957" i="6"/>
  <c r="Z957" i="6"/>
  <c r="Y957" i="6"/>
  <c r="X957" i="6"/>
  <c r="W957" i="6"/>
  <c r="V957" i="6"/>
  <c r="U957" i="6"/>
  <c r="T957" i="6"/>
  <c r="S957" i="6"/>
  <c r="R957" i="6"/>
  <c r="Q957" i="6"/>
  <c r="P957" i="6"/>
  <c r="O957" i="6"/>
  <c r="N957" i="6"/>
  <c r="M957" i="6"/>
  <c r="L957" i="6"/>
  <c r="K957" i="6"/>
  <c r="J957" i="6"/>
  <c r="I957" i="6"/>
  <c r="H957" i="6"/>
  <c r="G957" i="6"/>
  <c r="F957" i="6"/>
  <c r="AW956" i="6"/>
  <c r="AV956" i="6"/>
  <c r="AU956" i="6"/>
  <c r="AT956" i="6"/>
  <c r="AS956" i="6"/>
  <c r="AR956" i="6"/>
  <c r="AQ956" i="6"/>
  <c r="AP956" i="6"/>
  <c r="AO956" i="6"/>
  <c r="AN956" i="6"/>
  <c r="AM956" i="6"/>
  <c r="AL956" i="6"/>
  <c r="AK956" i="6"/>
  <c r="AJ956" i="6"/>
  <c r="AI956" i="6"/>
  <c r="AH956" i="6"/>
  <c r="AG956" i="6"/>
  <c r="AF956" i="6"/>
  <c r="AE956" i="6"/>
  <c r="AD956" i="6"/>
  <c r="AC956" i="6"/>
  <c r="AA956" i="6"/>
  <c r="Z956" i="6"/>
  <c r="Y956" i="6"/>
  <c r="X956" i="6"/>
  <c r="W956" i="6"/>
  <c r="V956" i="6"/>
  <c r="U956" i="6"/>
  <c r="T956" i="6"/>
  <c r="S956" i="6"/>
  <c r="R956" i="6"/>
  <c r="Q956" i="6"/>
  <c r="P956" i="6"/>
  <c r="O956" i="6"/>
  <c r="N956" i="6"/>
  <c r="M956" i="6"/>
  <c r="L956" i="6"/>
  <c r="K956" i="6"/>
  <c r="J956" i="6"/>
  <c r="I956" i="6"/>
  <c r="H956" i="6"/>
  <c r="G956" i="6"/>
  <c r="F956" i="6"/>
  <c r="AW955" i="6"/>
  <c r="AV955" i="6"/>
  <c r="AU955" i="6"/>
  <c r="AT955" i="6"/>
  <c r="AS955" i="6"/>
  <c r="AR955" i="6"/>
  <c r="AQ955" i="6"/>
  <c r="AP955" i="6"/>
  <c r="AO955" i="6"/>
  <c r="AN955" i="6"/>
  <c r="AM955" i="6"/>
  <c r="AL955" i="6"/>
  <c r="AK955" i="6"/>
  <c r="AJ955" i="6"/>
  <c r="AI955" i="6"/>
  <c r="AH955" i="6"/>
  <c r="AG955" i="6"/>
  <c r="AF955" i="6"/>
  <c r="AE955" i="6"/>
  <c r="AD955" i="6"/>
  <c r="AC955" i="6"/>
  <c r="AA955" i="6"/>
  <c r="Z955" i="6"/>
  <c r="Y955" i="6"/>
  <c r="X955" i="6"/>
  <c r="W955" i="6"/>
  <c r="V955" i="6"/>
  <c r="U955" i="6"/>
  <c r="T955" i="6"/>
  <c r="S955" i="6"/>
  <c r="R955" i="6"/>
  <c r="Q955" i="6"/>
  <c r="P955" i="6"/>
  <c r="O955" i="6"/>
  <c r="N955" i="6"/>
  <c r="M955" i="6"/>
  <c r="L955" i="6"/>
  <c r="K955" i="6"/>
  <c r="J955" i="6"/>
  <c r="I955" i="6"/>
  <c r="H955" i="6"/>
  <c r="G955" i="6"/>
  <c r="F955" i="6"/>
  <c r="AW954" i="6"/>
  <c r="AV954" i="6"/>
  <c r="AU954" i="6"/>
  <c r="AT954" i="6"/>
  <c r="AS954" i="6"/>
  <c r="AR954" i="6"/>
  <c r="AQ954" i="6"/>
  <c r="AP954" i="6"/>
  <c r="AO954" i="6"/>
  <c r="AN954" i="6"/>
  <c r="AM954" i="6"/>
  <c r="AL954" i="6"/>
  <c r="AK954" i="6"/>
  <c r="AJ954" i="6"/>
  <c r="AI954" i="6"/>
  <c r="AH954" i="6"/>
  <c r="AG954" i="6"/>
  <c r="AF954" i="6"/>
  <c r="AE954" i="6"/>
  <c r="AD954" i="6"/>
  <c r="AC954" i="6"/>
  <c r="AA954" i="6"/>
  <c r="Z954" i="6"/>
  <c r="Y954" i="6"/>
  <c r="X954" i="6"/>
  <c r="W954" i="6"/>
  <c r="V954" i="6"/>
  <c r="U954" i="6"/>
  <c r="T954" i="6"/>
  <c r="S954" i="6"/>
  <c r="R954" i="6"/>
  <c r="Q954" i="6"/>
  <c r="P954" i="6"/>
  <c r="O954" i="6"/>
  <c r="N954" i="6"/>
  <c r="M954" i="6"/>
  <c r="L954" i="6"/>
  <c r="K954" i="6"/>
  <c r="J954" i="6"/>
  <c r="I954" i="6"/>
  <c r="H954" i="6"/>
  <c r="G954" i="6"/>
  <c r="F954" i="6"/>
  <c r="AW953" i="6"/>
  <c r="AV953" i="6"/>
  <c r="AU953" i="6"/>
  <c r="AT953" i="6"/>
  <c r="AS953" i="6"/>
  <c r="AR953" i="6"/>
  <c r="AQ953" i="6"/>
  <c r="AP953" i="6"/>
  <c r="AO953" i="6"/>
  <c r="AN953" i="6"/>
  <c r="AM953" i="6"/>
  <c r="AL953" i="6"/>
  <c r="AK953" i="6"/>
  <c r="AJ953" i="6"/>
  <c r="AI953" i="6"/>
  <c r="AH953" i="6"/>
  <c r="AG953" i="6"/>
  <c r="AF953" i="6"/>
  <c r="AE953" i="6"/>
  <c r="AD953" i="6"/>
  <c r="AC953" i="6"/>
  <c r="AA953" i="6"/>
  <c r="Z953" i="6"/>
  <c r="Y953" i="6"/>
  <c r="X953" i="6"/>
  <c r="W953" i="6"/>
  <c r="V953" i="6"/>
  <c r="U953" i="6"/>
  <c r="T953" i="6"/>
  <c r="S953" i="6"/>
  <c r="R953" i="6"/>
  <c r="Q953" i="6"/>
  <c r="P953" i="6"/>
  <c r="O953" i="6"/>
  <c r="N953" i="6"/>
  <c r="M953" i="6"/>
  <c r="L953" i="6"/>
  <c r="K953" i="6"/>
  <c r="J953" i="6"/>
  <c r="I953" i="6"/>
  <c r="H953" i="6"/>
  <c r="G953" i="6"/>
  <c r="F953" i="6"/>
  <c r="AW952" i="6"/>
  <c r="AV952" i="6"/>
  <c r="AU952" i="6"/>
  <c r="AT952" i="6"/>
  <c r="AS952" i="6"/>
  <c r="AR952" i="6"/>
  <c r="AQ952" i="6"/>
  <c r="AP952" i="6"/>
  <c r="AO952" i="6"/>
  <c r="AN952" i="6"/>
  <c r="AM952" i="6"/>
  <c r="AL952" i="6"/>
  <c r="AK952" i="6"/>
  <c r="AJ952" i="6"/>
  <c r="AI952" i="6"/>
  <c r="AH952" i="6"/>
  <c r="AG952" i="6"/>
  <c r="AF952" i="6"/>
  <c r="AE952" i="6"/>
  <c r="AD952" i="6"/>
  <c r="AC952" i="6"/>
  <c r="AA952" i="6"/>
  <c r="Z952" i="6"/>
  <c r="Y952" i="6"/>
  <c r="X952" i="6"/>
  <c r="W952" i="6"/>
  <c r="V952" i="6"/>
  <c r="U952" i="6"/>
  <c r="T952" i="6"/>
  <c r="S952" i="6"/>
  <c r="R952" i="6"/>
  <c r="Q952" i="6"/>
  <c r="P952" i="6"/>
  <c r="O952" i="6"/>
  <c r="N952" i="6"/>
  <c r="M952" i="6"/>
  <c r="L952" i="6"/>
  <c r="K952" i="6"/>
  <c r="J952" i="6"/>
  <c r="I952" i="6"/>
  <c r="H952" i="6"/>
  <c r="G952" i="6"/>
  <c r="F952" i="6"/>
  <c r="AW951" i="6"/>
  <c r="AV951" i="6"/>
  <c r="AU951" i="6"/>
  <c r="AT951" i="6"/>
  <c r="AS951" i="6"/>
  <c r="AR951" i="6"/>
  <c r="AQ951" i="6"/>
  <c r="AP951" i="6"/>
  <c r="AO951" i="6"/>
  <c r="AN951" i="6"/>
  <c r="AM951" i="6"/>
  <c r="AL951" i="6"/>
  <c r="AK951" i="6"/>
  <c r="AJ951" i="6"/>
  <c r="AI951" i="6"/>
  <c r="AH951" i="6"/>
  <c r="AG951" i="6"/>
  <c r="AF951" i="6"/>
  <c r="AE951" i="6"/>
  <c r="AD951" i="6"/>
  <c r="AC951" i="6"/>
  <c r="AA951" i="6"/>
  <c r="Z951" i="6"/>
  <c r="Y951" i="6"/>
  <c r="X951" i="6"/>
  <c r="W951" i="6"/>
  <c r="V951" i="6"/>
  <c r="U951" i="6"/>
  <c r="T951" i="6"/>
  <c r="S951" i="6"/>
  <c r="R951" i="6"/>
  <c r="Q951" i="6"/>
  <c r="P951" i="6"/>
  <c r="O951" i="6"/>
  <c r="N951" i="6"/>
  <c r="M951" i="6"/>
  <c r="L951" i="6"/>
  <c r="K951" i="6"/>
  <c r="J951" i="6"/>
  <c r="I951" i="6"/>
  <c r="H951" i="6"/>
  <c r="G951" i="6"/>
  <c r="F951" i="6"/>
  <c r="AW950" i="6"/>
  <c r="AV950" i="6"/>
  <c r="AU950" i="6"/>
  <c r="AT950" i="6"/>
  <c r="AS950" i="6"/>
  <c r="AR950" i="6"/>
  <c r="AQ950" i="6"/>
  <c r="AP950" i="6"/>
  <c r="AO950" i="6"/>
  <c r="AN950" i="6"/>
  <c r="AM950" i="6"/>
  <c r="AL950" i="6"/>
  <c r="AK950" i="6"/>
  <c r="AJ950" i="6"/>
  <c r="AI950" i="6"/>
  <c r="AH950" i="6"/>
  <c r="AG950" i="6"/>
  <c r="AF950" i="6"/>
  <c r="AE950" i="6"/>
  <c r="AD950" i="6"/>
  <c r="AC950" i="6"/>
  <c r="AA950" i="6"/>
  <c r="Z950" i="6"/>
  <c r="Y950" i="6"/>
  <c r="X950" i="6"/>
  <c r="W950" i="6"/>
  <c r="V950" i="6"/>
  <c r="U950" i="6"/>
  <c r="T950" i="6"/>
  <c r="S950" i="6"/>
  <c r="R950" i="6"/>
  <c r="Q950" i="6"/>
  <c r="P950" i="6"/>
  <c r="O950" i="6"/>
  <c r="N950" i="6"/>
  <c r="M950" i="6"/>
  <c r="L950" i="6"/>
  <c r="K950" i="6"/>
  <c r="J950" i="6"/>
  <c r="I950" i="6"/>
  <c r="H950" i="6"/>
  <c r="G950" i="6"/>
  <c r="F950" i="6"/>
  <c r="AW949" i="6"/>
  <c r="AV949" i="6"/>
  <c r="AU949" i="6"/>
  <c r="AT949" i="6"/>
  <c r="AS949" i="6"/>
  <c r="AR949" i="6"/>
  <c r="AQ949" i="6"/>
  <c r="AP949" i="6"/>
  <c r="AO949" i="6"/>
  <c r="AN949" i="6"/>
  <c r="AM949" i="6"/>
  <c r="AL949" i="6"/>
  <c r="AK949" i="6"/>
  <c r="AJ949" i="6"/>
  <c r="AI949" i="6"/>
  <c r="AH949" i="6"/>
  <c r="AG949" i="6"/>
  <c r="AF949" i="6"/>
  <c r="AE949" i="6"/>
  <c r="AD949" i="6"/>
  <c r="AC949" i="6"/>
  <c r="AA949" i="6"/>
  <c r="Z949" i="6"/>
  <c r="Y949" i="6"/>
  <c r="X949" i="6"/>
  <c r="W949" i="6"/>
  <c r="V949" i="6"/>
  <c r="U949" i="6"/>
  <c r="T949" i="6"/>
  <c r="S949" i="6"/>
  <c r="R949" i="6"/>
  <c r="Q949" i="6"/>
  <c r="P949" i="6"/>
  <c r="O949" i="6"/>
  <c r="N949" i="6"/>
  <c r="M949" i="6"/>
  <c r="L949" i="6"/>
  <c r="K949" i="6"/>
  <c r="J949" i="6"/>
  <c r="I949" i="6"/>
  <c r="H949" i="6"/>
  <c r="G949" i="6"/>
  <c r="F949" i="6"/>
  <c r="AW948" i="6"/>
  <c r="AV948" i="6"/>
  <c r="AU948" i="6"/>
  <c r="AT948" i="6"/>
  <c r="AS948" i="6"/>
  <c r="AR948" i="6"/>
  <c r="AQ948" i="6"/>
  <c r="AP948" i="6"/>
  <c r="AO948" i="6"/>
  <c r="AN948" i="6"/>
  <c r="AM948" i="6"/>
  <c r="AL948" i="6"/>
  <c r="AK948" i="6"/>
  <c r="AJ948" i="6"/>
  <c r="AI948" i="6"/>
  <c r="AH948" i="6"/>
  <c r="AG948" i="6"/>
  <c r="AF948" i="6"/>
  <c r="AE948" i="6"/>
  <c r="AD948" i="6"/>
  <c r="AC948" i="6"/>
  <c r="AA948" i="6"/>
  <c r="Z948" i="6"/>
  <c r="Y948" i="6"/>
  <c r="X948" i="6"/>
  <c r="W948" i="6"/>
  <c r="V948" i="6"/>
  <c r="U948" i="6"/>
  <c r="T948" i="6"/>
  <c r="S948" i="6"/>
  <c r="R948" i="6"/>
  <c r="Q948" i="6"/>
  <c r="P948" i="6"/>
  <c r="O948" i="6"/>
  <c r="N948" i="6"/>
  <c r="M948" i="6"/>
  <c r="L948" i="6"/>
  <c r="K948" i="6"/>
  <c r="J948" i="6"/>
  <c r="I948" i="6"/>
  <c r="H948" i="6"/>
  <c r="G948" i="6"/>
  <c r="F948" i="6"/>
  <c r="AW947" i="6"/>
  <c r="AV947" i="6"/>
  <c r="AU947" i="6"/>
  <c r="AT947" i="6"/>
  <c r="AS947" i="6"/>
  <c r="AR947" i="6"/>
  <c r="AQ947" i="6"/>
  <c r="AP947" i="6"/>
  <c r="AO947" i="6"/>
  <c r="AN947" i="6"/>
  <c r="AM947" i="6"/>
  <c r="AL947" i="6"/>
  <c r="AK947" i="6"/>
  <c r="AJ947" i="6"/>
  <c r="AI947" i="6"/>
  <c r="AH947" i="6"/>
  <c r="AG947" i="6"/>
  <c r="AF947" i="6"/>
  <c r="AE947" i="6"/>
  <c r="AD947" i="6"/>
  <c r="AC947" i="6"/>
  <c r="AA947" i="6"/>
  <c r="Z947" i="6"/>
  <c r="Y947" i="6"/>
  <c r="X947" i="6"/>
  <c r="W947" i="6"/>
  <c r="V947" i="6"/>
  <c r="U947" i="6"/>
  <c r="T947" i="6"/>
  <c r="S947" i="6"/>
  <c r="R947" i="6"/>
  <c r="Q947" i="6"/>
  <c r="P947" i="6"/>
  <c r="O947" i="6"/>
  <c r="N947" i="6"/>
  <c r="M947" i="6"/>
  <c r="L947" i="6"/>
  <c r="K947" i="6"/>
  <c r="J947" i="6"/>
  <c r="I947" i="6"/>
  <c r="H947" i="6"/>
  <c r="G947" i="6"/>
  <c r="F947" i="6"/>
  <c r="AW946" i="6"/>
  <c r="AV946" i="6"/>
  <c r="AU946" i="6"/>
  <c r="AT946" i="6"/>
  <c r="AS946" i="6"/>
  <c r="AR946" i="6"/>
  <c r="AQ946" i="6"/>
  <c r="AP946" i="6"/>
  <c r="AO946" i="6"/>
  <c r="AN946" i="6"/>
  <c r="AM946" i="6"/>
  <c r="AL946" i="6"/>
  <c r="AK946" i="6"/>
  <c r="AJ946" i="6"/>
  <c r="AI946" i="6"/>
  <c r="AH946" i="6"/>
  <c r="AG946" i="6"/>
  <c r="AF946" i="6"/>
  <c r="AE946" i="6"/>
  <c r="AD946" i="6"/>
  <c r="AC946" i="6"/>
  <c r="AA946" i="6"/>
  <c r="Z946" i="6"/>
  <c r="Y946" i="6"/>
  <c r="X946" i="6"/>
  <c r="W946" i="6"/>
  <c r="V946" i="6"/>
  <c r="U946" i="6"/>
  <c r="T946" i="6"/>
  <c r="S946" i="6"/>
  <c r="R946" i="6"/>
  <c r="Q946" i="6"/>
  <c r="P946" i="6"/>
  <c r="O946" i="6"/>
  <c r="N946" i="6"/>
  <c r="M946" i="6"/>
  <c r="L946" i="6"/>
  <c r="K946" i="6"/>
  <c r="J946" i="6"/>
  <c r="I946" i="6"/>
  <c r="H946" i="6"/>
  <c r="G946" i="6"/>
  <c r="F946" i="6"/>
  <c r="AW945" i="6"/>
  <c r="AV945" i="6"/>
  <c r="AU945" i="6"/>
  <c r="AT945" i="6"/>
  <c r="AS945" i="6"/>
  <c r="AR945" i="6"/>
  <c r="AQ945" i="6"/>
  <c r="AP945" i="6"/>
  <c r="AO945" i="6"/>
  <c r="AN945" i="6"/>
  <c r="AM945" i="6"/>
  <c r="AL945" i="6"/>
  <c r="AK945" i="6"/>
  <c r="AJ945" i="6"/>
  <c r="AI945" i="6"/>
  <c r="AH945" i="6"/>
  <c r="AG945" i="6"/>
  <c r="AF945" i="6"/>
  <c r="AE945" i="6"/>
  <c r="AD945" i="6"/>
  <c r="AC945" i="6"/>
  <c r="AA945" i="6"/>
  <c r="Z945" i="6"/>
  <c r="Y945" i="6"/>
  <c r="X945" i="6"/>
  <c r="W945" i="6"/>
  <c r="V945" i="6"/>
  <c r="U945" i="6"/>
  <c r="T945" i="6"/>
  <c r="S945" i="6"/>
  <c r="R945" i="6"/>
  <c r="Q945" i="6"/>
  <c r="P945" i="6"/>
  <c r="O945" i="6"/>
  <c r="N945" i="6"/>
  <c r="M945" i="6"/>
  <c r="L945" i="6"/>
  <c r="K945" i="6"/>
  <c r="J945" i="6"/>
  <c r="I945" i="6"/>
  <c r="H945" i="6"/>
  <c r="G945" i="6"/>
  <c r="F945" i="6"/>
  <c r="AW944" i="6"/>
  <c r="AV944" i="6"/>
  <c r="AU944" i="6"/>
  <c r="AT944" i="6"/>
  <c r="AS944" i="6"/>
  <c r="AR944" i="6"/>
  <c r="AQ944" i="6"/>
  <c r="AP944" i="6"/>
  <c r="AO944" i="6"/>
  <c r="AN944" i="6"/>
  <c r="AM944" i="6"/>
  <c r="AL944" i="6"/>
  <c r="AK944" i="6"/>
  <c r="AJ944" i="6"/>
  <c r="AI944" i="6"/>
  <c r="AH944" i="6"/>
  <c r="AG944" i="6"/>
  <c r="AF944" i="6"/>
  <c r="AE944" i="6"/>
  <c r="AD944" i="6"/>
  <c r="AC944" i="6"/>
  <c r="AA944" i="6"/>
  <c r="Z944" i="6"/>
  <c r="Y944" i="6"/>
  <c r="X944" i="6"/>
  <c r="W944" i="6"/>
  <c r="V944" i="6"/>
  <c r="U944" i="6"/>
  <c r="T944" i="6"/>
  <c r="S944" i="6"/>
  <c r="R944" i="6"/>
  <c r="Q944" i="6"/>
  <c r="P944" i="6"/>
  <c r="O944" i="6"/>
  <c r="N944" i="6"/>
  <c r="M944" i="6"/>
  <c r="L944" i="6"/>
  <c r="K944" i="6"/>
  <c r="J944" i="6"/>
  <c r="I944" i="6"/>
  <c r="H944" i="6"/>
  <c r="G944" i="6"/>
  <c r="F944" i="6"/>
  <c r="AW943" i="6"/>
  <c r="AV943" i="6"/>
  <c r="AU943" i="6"/>
  <c r="AT943" i="6"/>
  <c r="AS943" i="6"/>
  <c r="AR943" i="6"/>
  <c r="AQ943" i="6"/>
  <c r="AP943" i="6"/>
  <c r="AO943" i="6"/>
  <c r="AN943" i="6"/>
  <c r="AM943" i="6"/>
  <c r="AL943" i="6"/>
  <c r="AK943" i="6"/>
  <c r="AJ943" i="6"/>
  <c r="AI943" i="6"/>
  <c r="AH943" i="6"/>
  <c r="AG943" i="6"/>
  <c r="AF943" i="6"/>
  <c r="AE943" i="6"/>
  <c r="AD943" i="6"/>
  <c r="AC943" i="6"/>
  <c r="AA943" i="6"/>
  <c r="Z943" i="6"/>
  <c r="Y943" i="6"/>
  <c r="X943" i="6"/>
  <c r="W943" i="6"/>
  <c r="V943" i="6"/>
  <c r="U943" i="6"/>
  <c r="T943" i="6"/>
  <c r="S943" i="6"/>
  <c r="R943" i="6"/>
  <c r="Q943" i="6"/>
  <c r="P943" i="6"/>
  <c r="O943" i="6"/>
  <c r="N943" i="6"/>
  <c r="M943" i="6"/>
  <c r="L943" i="6"/>
  <c r="K943" i="6"/>
  <c r="J943" i="6"/>
  <c r="I943" i="6"/>
  <c r="H943" i="6"/>
  <c r="G943" i="6"/>
  <c r="F943" i="6"/>
  <c r="AW942" i="6"/>
  <c r="AV942" i="6"/>
  <c r="AU942" i="6"/>
  <c r="AT942" i="6"/>
  <c r="AS942" i="6"/>
  <c r="AR942" i="6"/>
  <c r="AQ942" i="6"/>
  <c r="AP942" i="6"/>
  <c r="AO942" i="6"/>
  <c r="AN942" i="6"/>
  <c r="AM942" i="6"/>
  <c r="AL942" i="6"/>
  <c r="AK942" i="6"/>
  <c r="AJ942" i="6"/>
  <c r="AI942" i="6"/>
  <c r="AH942" i="6"/>
  <c r="AG942" i="6"/>
  <c r="AF942" i="6"/>
  <c r="AE942" i="6"/>
  <c r="AD942" i="6"/>
  <c r="AC942" i="6"/>
  <c r="AA942" i="6"/>
  <c r="Z942" i="6"/>
  <c r="Y942" i="6"/>
  <c r="X942" i="6"/>
  <c r="W942" i="6"/>
  <c r="V942" i="6"/>
  <c r="U942" i="6"/>
  <c r="T942" i="6"/>
  <c r="S942" i="6"/>
  <c r="R942" i="6"/>
  <c r="Q942" i="6"/>
  <c r="P942" i="6"/>
  <c r="O942" i="6"/>
  <c r="N942" i="6"/>
  <c r="M942" i="6"/>
  <c r="L942" i="6"/>
  <c r="K942" i="6"/>
  <c r="J942" i="6"/>
  <c r="I942" i="6"/>
  <c r="H942" i="6"/>
  <c r="G942" i="6"/>
  <c r="F942" i="6"/>
  <c r="AW941" i="6"/>
  <c r="AV941" i="6"/>
  <c r="AU941" i="6"/>
  <c r="AT941" i="6"/>
  <c r="AS941" i="6"/>
  <c r="AR941" i="6"/>
  <c r="AQ941" i="6"/>
  <c r="AP941" i="6"/>
  <c r="AO941" i="6"/>
  <c r="AN941" i="6"/>
  <c r="AM941" i="6"/>
  <c r="AL941" i="6"/>
  <c r="AK941" i="6"/>
  <c r="AJ941" i="6"/>
  <c r="AI941" i="6"/>
  <c r="AH941" i="6"/>
  <c r="AG941" i="6"/>
  <c r="AF941" i="6"/>
  <c r="AE941" i="6"/>
  <c r="AD941" i="6"/>
  <c r="AC941" i="6"/>
  <c r="AA941" i="6"/>
  <c r="Z941" i="6"/>
  <c r="Y941" i="6"/>
  <c r="X941" i="6"/>
  <c r="W941" i="6"/>
  <c r="V941" i="6"/>
  <c r="U941" i="6"/>
  <c r="T941" i="6"/>
  <c r="S941" i="6"/>
  <c r="R941" i="6"/>
  <c r="Q941" i="6"/>
  <c r="P941" i="6"/>
  <c r="O941" i="6"/>
  <c r="N941" i="6"/>
  <c r="M941" i="6"/>
  <c r="L941" i="6"/>
  <c r="K941" i="6"/>
  <c r="J941" i="6"/>
  <c r="I941" i="6"/>
  <c r="H941" i="6"/>
  <c r="G941" i="6"/>
  <c r="F941" i="6"/>
  <c r="AW940" i="6"/>
  <c r="AV940" i="6"/>
  <c r="AU940" i="6"/>
  <c r="AT940" i="6"/>
  <c r="AS940" i="6"/>
  <c r="AR940" i="6"/>
  <c r="AQ940" i="6"/>
  <c r="AP940" i="6"/>
  <c r="AO940" i="6"/>
  <c r="AN940" i="6"/>
  <c r="AM940" i="6"/>
  <c r="AL940" i="6"/>
  <c r="AK940" i="6"/>
  <c r="AJ940" i="6"/>
  <c r="AI940" i="6"/>
  <c r="AH940" i="6"/>
  <c r="AG940" i="6"/>
  <c r="AF940" i="6"/>
  <c r="AE940" i="6"/>
  <c r="AD940" i="6"/>
  <c r="AC940" i="6"/>
  <c r="AA940" i="6"/>
  <c r="Z940" i="6"/>
  <c r="Y940" i="6"/>
  <c r="X940" i="6"/>
  <c r="W940" i="6"/>
  <c r="V940" i="6"/>
  <c r="U940" i="6"/>
  <c r="T940" i="6"/>
  <c r="S940" i="6"/>
  <c r="R940" i="6"/>
  <c r="Q940" i="6"/>
  <c r="P940" i="6"/>
  <c r="O940" i="6"/>
  <c r="N940" i="6"/>
  <c r="M940" i="6"/>
  <c r="L940" i="6"/>
  <c r="K940" i="6"/>
  <c r="J940" i="6"/>
  <c r="I940" i="6"/>
  <c r="H940" i="6"/>
  <c r="G940" i="6"/>
  <c r="F940" i="6"/>
  <c r="AW939" i="6"/>
  <c r="AV939" i="6"/>
  <c r="AU939" i="6"/>
  <c r="AT939" i="6"/>
  <c r="AS939" i="6"/>
  <c r="AR939" i="6"/>
  <c r="AQ939" i="6"/>
  <c r="AP939" i="6"/>
  <c r="AO939" i="6"/>
  <c r="AN939" i="6"/>
  <c r="AM939" i="6"/>
  <c r="AL939" i="6"/>
  <c r="AK939" i="6"/>
  <c r="AJ939" i="6"/>
  <c r="AI939" i="6"/>
  <c r="AH939" i="6"/>
  <c r="AG939" i="6"/>
  <c r="AF939" i="6"/>
  <c r="AE939" i="6"/>
  <c r="AD939" i="6"/>
  <c r="AC939" i="6"/>
  <c r="AA939" i="6"/>
  <c r="Z939" i="6"/>
  <c r="Y939" i="6"/>
  <c r="X939" i="6"/>
  <c r="W939" i="6"/>
  <c r="V939" i="6"/>
  <c r="U939" i="6"/>
  <c r="T939" i="6"/>
  <c r="S939" i="6"/>
  <c r="R939" i="6"/>
  <c r="Q939" i="6"/>
  <c r="P939" i="6"/>
  <c r="O939" i="6"/>
  <c r="N939" i="6"/>
  <c r="M939" i="6"/>
  <c r="L939" i="6"/>
  <c r="K939" i="6"/>
  <c r="J939" i="6"/>
  <c r="I939" i="6"/>
  <c r="H939" i="6"/>
  <c r="G939" i="6"/>
  <c r="F939" i="6"/>
  <c r="AW938" i="6"/>
  <c r="AV938" i="6"/>
  <c r="AU938" i="6"/>
  <c r="AT938" i="6"/>
  <c r="AS938" i="6"/>
  <c r="AR938" i="6"/>
  <c r="AQ938" i="6"/>
  <c r="AP938" i="6"/>
  <c r="AO938" i="6"/>
  <c r="AN938" i="6"/>
  <c r="AM938" i="6"/>
  <c r="AL938" i="6"/>
  <c r="AK938" i="6"/>
  <c r="AJ938" i="6"/>
  <c r="AI938" i="6"/>
  <c r="AH938" i="6"/>
  <c r="AG938" i="6"/>
  <c r="AF938" i="6"/>
  <c r="AE938" i="6"/>
  <c r="AD938" i="6"/>
  <c r="AC938" i="6"/>
  <c r="AA938" i="6"/>
  <c r="Z938" i="6"/>
  <c r="Y938" i="6"/>
  <c r="X938" i="6"/>
  <c r="W938" i="6"/>
  <c r="V938" i="6"/>
  <c r="U938" i="6"/>
  <c r="T938" i="6"/>
  <c r="S938" i="6"/>
  <c r="R938" i="6"/>
  <c r="Q938" i="6"/>
  <c r="P938" i="6"/>
  <c r="O938" i="6"/>
  <c r="N938" i="6"/>
  <c r="M938" i="6"/>
  <c r="L938" i="6"/>
  <c r="K938" i="6"/>
  <c r="J938" i="6"/>
  <c r="I938" i="6"/>
  <c r="H938" i="6"/>
  <c r="G938" i="6"/>
  <c r="F938" i="6"/>
  <c r="AW937" i="6"/>
  <c r="AV937" i="6"/>
  <c r="AU937" i="6"/>
  <c r="AT937" i="6"/>
  <c r="AS937" i="6"/>
  <c r="AR937" i="6"/>
  <c r="AQ937" i="6"/>
  <c r="AP937" i="6"/>
  <c r="AO937" i="6"/>
  <c r="AN937" i="6"/>
  <c r="AM937" i="6"/>
  <c r="AL937" i="6"/>
  <c r="AK937" i="6"/>
  <c r="AJ937" i="6"/>
  <c r="AI937" i="6"/>
  <c r="AH937" i="6"/>
  <c r="AG937" i="6"/>
  <c r="AF937" i="6"/>
  <c r="AE937" i="6"/>
  <c r="AD937" i="6"/>
  <c r="AC937" i="6"/>
  <c r="AA937" i="6"/>
  <c r="Z937" i="6"/>
  <c r="Y937" i="6"/>
  <c r="X937" i="6"/>
  <c r="W937" i="6"/>
  <c r="V937" i="6"/>
  <c r="U937" i="6"/>
  <c r="T937" i="6"/>
  <c r="S937" i="6"/>
  <c r="R937" i="6"/>
  <c r="Q937" i="6"/>
  <c r="P937" i="6"/>
  <c r="O937" i="6"/>
  <c r="N937" i="6"/>
  <c r="M937" i="6"/>
  <c r="L937" i="6"/>
  <c r="K937" i="6"/>
  <c r="J937" i="6"/>
  <c r="I937" i="6"/>
  <c r="H937" i="6"/>
  <c r="G937" i="6"/>
  <c r="F937" i="6"/>
  <c r="AW936" i="6"/>
  <c r="AV936" i="6"/>
  <c r="AU936" i="6"/>
  <c r="AT936" i="6"/>
  <c r="AS936" i="6"/>
  <c r="AR936" i="6"/>
  <c r="AQ936" i="6"/>
  <c r="AP936" i="6"/>
  <c r="AO936" i="6"/>
  <c r="AN936" i="6"/>
  <c r="AM936" i="6"/>
  <c r="AL936" i="6"/>
  <c r="AK936" i="6"/>
  <c r="AJ936" i="6"/>
  <c r="AI936" i="6"/>
  <c r="AH936" i="6"/>
  <c r="AG936" i="6"/>
  <c r="AF936" i="6"/>
  <c r="AE936" i="6"/>
  <c r="AD936" i="6"/>
  <c r="AC936" i="6"/>
  <c r="AA936" i="6"/>
  <c r="Z936" i="6"/>
  <c r="Y936" i="6"/>
  <c r="X936" i="6"/>
  <c r="W936" i="6"/>
  <c r="V936" i="6"/>
  <c r="U936" i="6"/>
  <c r="T936" i="6"/>
  <c r="S936" i="6"/>
  <c r="R936" i="6"/>
  <c r="Q936" i="6"/>
  <c r="P936" i="6"/>
  <c r="O936" i="6"/>
  <c r="N936" i="6"/>
  <c r="M936" i="6"/>
  <c r="L936" i="6"/>
  <c r="K936" i="6"/>
  <c r="J936" i="6"/>
  <c r="I936" i="6"/>
  <c r="H936" i="6"/>
  <c r="G936" i="6"/>
  <c r="F936" i="6"/>
  <c r="AW935" i="6"/>
  <c r="AV935" i="6"/>
  <c r="AU935" i="6"/>
  <c r="AT935" i="6"/>
  <c r="AS935" i="6"/>
  <c r="AR935" i="6"/>
  <c r="AQ935" i="6"/>
  <c r="AP935" i="6"/>
  <c r="AO935" i="6"/>
  <c r="AN935" i="6"/>
  <c r="AM935" i="6"/>
  <c r="AL935" i="6"/>
  <c r="AK935" i="6"/>
  <c r="AJ935" i="6"/>
  <c r="AI935" i="6"/>
  <c r="AH935" i="6"/>
  <c r="AG935" i="6"/>
  <c r="AF935" i="6"/>
  <c r="AE935" i="6"/>
  <c r="AD935" i="6"/>
  <c r="AC935" i="6"/>
  <c r="AA935" i="6"/>
  <c r="Z935" i="6"/>
  <c r="Y935" i="6"/>
  <c r="X935" i="6"/>
  <c r="W935" i="6"/>
  <c r="V935" i="6"/>
  <c r="U935" i="6"/>
  <c r="T935" i="6"/>
  <c r="S935" i="6"/>
  <c r="R935" i="6"/>
  <c r="Q935" i="6"/>
  <c r="P935" i="6"/>
  <c r="O935" i="6"/>
  <c r="N935" i="6"/>
  <c r="M935" i="6"/>
  <c r="L935" i="6"/>
  <c r="K935" i="6"/>
  <c r="J935" i="6"/>
  <c r="I935" i="6"/>
  <c r="H935" i="6"/>
  <c r="G935" i="6"/>
  <c r="F935" i="6"/>
  <c r="AW934" i="6"/>
  <c r="AV934" i="6"/>
  <c r="AU934" i="6"/>
  <c r="AT934" i="6"/>
  <c r="AS934" i="6"/>
  <c r="AR934" i="6"/>
  <c r="AQ934" i="6"/>
  <c r="AP934" i="6"/>
  <c r="AO934" i="6"/>
  <c r="AN934" i="6"/>
  <c r="AM934" i="6"/>
  <c r="AL934" i="6"/>
  <c r="AK934" i="6"/>
  <c r="AJ934" i="6"/>
  <c r="AI934" i="6"/>
  <c r="AH934" i="6"/>
  <c r="AG934" i="6"/>
  <c r="AF934" i="6"/>
  <c r="AE934" i="6"/>
  <c r="AD934" i="6"/>
  <c r="AC934" i="6"/>
  <c r="AA934" i="6"/>
  <c r="Z934" i="6"/>
  <c r="Y934" i="6"/>
  <c r="X934" i="6"/>
  <c r="W934" i="6"/>
  <c r="V934" i="6"/>
  <c r="U934" i="6"/>
  <c r="T934" i="6"/>
  <c r="S934" i="6"/>
  <c r="R934" i="6"/>
  <c r="Q934" i="6"/>
  <c r="P934" i="6"/>
  <c r="O934" i="6"/>
  <c r="N934" i="6"/>
  <c r="M934" i="6"/>
  <c r="L934" i="6"/>
  <c r="K934" i="6"/>
  <c r="J934" i="6"/>
  <c r="I934" i="6"/>
  <c r="H934" i="6"/>
  <c r="G934" i="6"/>
  <c r="F934" i="6"/>
  <c r="AW933" i="6"/>
  <c r="AV933" i="6"/>
  <c r="AU933" i="6"/>
  <c r="AT933" i="6"/>
  <c r="AS933" i="6"/>
  <c r="AR933" i="6"/>
  <c r="AQ933" i="6"/>
  <c r="AP933" i="6"/>
  <c r="AO933" i="6"/>
  <c r="AN933" i="6"/>
  <c r="AM933" i="6"/>
  <c r="AL933" i="6"/>
  <c r="AK933" i="6"/>
  <c r="AJ933" i="6"/>
  <c r="AI933" i="6"/>
  <c r="AH933" i="6"/>
  <c r="AG933" i="6"/>
  <c r="AF933" i="6"/>
  <c r="AE933" i="6"/>
  <c r="AD933" i="6"/>
  <c r="AC933" i="6"/>
  <c r="AA933" i="6"/>
  <c r="Z933" i="6"/>
  <c r="Y933" i="6"/>
  <c r="X933" i="6"/>
  <c r="W933" i="6"/>
  <c r="V933" i="6"/>
  <c r="U933" i="6"/>
  <c r="T933" i="6"/>
  <c r="S933" i="6"/>
  <c r="R933" i="6"/>
  <c r="Q933" i="6"/>
  <c r="P933" i="6"/>
  <c r="O933" i="6"/>
  <c r="N933" i="6"/>
  <c r="M933" i="6"/>
  <c r="L933" i="6"/>
  <c r="K933" i="6"/>
  <c r="J933" i="6"/>
  <c r="I933" i="6"/>
  <c r="H933" i="6"/>
  <c r="G933" i="6"/>
  <c r="F933" i="6"/>
  <c r="AW932" i="6"/>
  <c r="AV932" i="6"/>
  <c r="AU932" i="6"/>
  <c r="AT932" i="6"/>
  <c r="AS932" i="6"/>
  <c r="AR932" i="6"/>
  <c r="AQ932" i="6"/>
  <c r="AP932" i="6"/>
  <c r="AO932" i="6"/>
  <c r="AN932" i="6"/>
  <c r="AM932" i="6"/>
  <c r="AL932" i="6"/>
  <c r="AK932" i="6"/>
  <c r="AJ932" i="6"/>
  <c r="AI932" i="6"/>
  <c r="AH932" i="6"/>
  <c r="AG932" i="6"/>
  <c r="AF932" i="6"/>
  <c r="AE932" i="6"/>
  <c r="AD932" i="6"/>
  <c r="AC932" i="6"/>
  <c r="AA932" i="6"/>
  <c r="Z932" i="6"/>
  <c r="Y932" i="6"/>
  <c r="X932" i="6"/>
  <c r="W932" i="6"/>
  <c r="V932" i="6"/>
  <c r="U932" i="6"/>
  <c r="T932" i="6"/>
  <c r="S932" i="6"/>
  <c r="R932" i="6"/>
  <c r="Q932" i="6"/>
  <c r="P932" i="6"/>
  <c r="O932" i="6"/>
  <c r="N932" i="6"/>
  <c r="M932" i="6"/>
  <c r="L932" i="6"/>
  <c r="K932" i="6"/>
  <c r="J932" i="6"/>
  <c r="I932" i="6"/>
  <c r="H932" i="6"/>
  <c r="G932" i="6"/>
  <c r="F932" i="6"/>
  <c r="AW931" i="6"/>
  <c r="AV931" i="6"/>
  <c r="AU931" i="6"/>
  <c r="AT931" i="6"/>
  <c r="AS931" i="6"/>
  <c r="AR931" i="6"/>
  <c r="AQ931" i="6"/>
  <c r="AP931" i="6"/>
  <c r="AO931" i="6"/>
  <c r="AN931" i="6"/>
  <c r="AM931" i="6"/>
  <c r="AL931" i="6"/>
  <c r="AK931" i="6"/>
  <c r="AJ931" i="6"/>
  <c r="AI931" i="6"/>
  <c r="AH931" i="6"/>
  <c r="AG931" i="6"/>
  <c r="AF931" i="6"/>
  <c r="AE931" i="6"/>
  <c r="AD931" i="6"/>
  <c r="AC931" i="6"/>
  <c r="AA931" i="6"/>
  <c r="Z931" i="6"/>
  <c r="Y931" i="6"/>
  <c r="X931" i="6"/>
  <c r="W931" i="6"/>
  <c r="V931" i="6"/>
  <c r="U931" i="6"/>
  <c r="T931" i="6"/>
  <c r="S931" i="6"/>
  <c r="R931" i="6"/>
  <c r="Q931" i="6"/>
  <c r="P931" i="6"/>
  <c r="O931" i="6"/>
  <c r="N931" i="6"/>
  <c r="M931" i="6"/>
  <c r="L931" i="6"/>
  <c r="K931" i="6"/>
  <c r="J931" i="6"/>
  <c r="I931" i="6"/>
  <c r="H931" i="6"/>
  <c r="G931" i="6"/>
  <c r="F931" i="6"/>
  <c r="AW930" i="6"/>
  <c r="AV930" i="6"/>
  <c r="AU930" i="6"/>
  <c r="AT930" i="6"/>
  <c r="AS930" i="6"/>
  <c r="AR930" i="6"/>
  <c r="AQ930" i="6"/>
  <c r="AP930" i="6"/>
  <c r="AO930" i="6"/>
  <c r="AN930" i="6"/>
  <c r="AM930" i="6"/>
  <c r="AL930" i="6"/>
  <c r="AK930" i="6"/>
  <c r="AJ930" i="6"/>
  <c r="AI930" i="6"/>
  <c r="AH930" i="6"/>
  <c r="AG930" i="6"/>
  <c r="AF930" i="6"/>
  <c r="AE930" i="6"/>
  <c r="AD930" i="6"/>
  <c r="AC930" i="6"/>
  <c r="AA930" i="6"/>
  <c r="Z930" i="6"/>
  <c r="Y930" i="6"/>
  <c r="X930" i="6"/>
  <c r="W930" i="6"/>
  <c r="V930" i="6"/>
  <c r="U930" i="6"/>
  <c r="T930" i="6"/>
  <c r="S930" i="6"/>
  <c r="R930" i="6"/>
  <c r="Q930" i="6"/>
  <c r="P930" i="6"/>
  <c r="O930" i="6"/>
  <c r="N930" i="6"/>
  <c r="M930" i="6"/>
  <c r="L930" i="6"/>
  <c r="K930" i="6"/>
  <c r="J930" i="6"/>
  <c r="I930" i="6"/>
  <c r="H930" i="6"/>
  <c r="G930" i="6"/>
  <c r="F930" i="6"/>
  <c r="AW929" i="6"/>
  <c r="AV929" i="6"/>
  <c r="AU929" i="6"/>
  <c r="AT929" i="6"/>
  <c r="AS929" i="6"/>
  <c r="AR929" i="6"/>
  <c r="AQ929" i="6"/>
  <c r="AP929" i="6"/>
  <c r="AO929" i="6"/>
  <c r="AN929" i="6"/>
  <c r="AM929" i="6"/>
  <c r="AL929" i="6"/>
  <c r="AK929" i="6"/>
  <c r="AJ929" i="6"/>
  <c r="AI929" i="6"/>
  <c r="AH929" i="6"/>
  <c r="AG929" i="6"/>
  <c r="AF929" i="6"/>
  <c r="AE929" i="6"/>
  <c r="AD929" i="6"/>
  <c r="AC929" i="6"/>
  <c r="AA929" i="6"/>
  <c r="Z929" i="6"/>
  <c r="Y929" i="6"/>
  <c r="X929" i="6"/>
  <c r="W929" i="6"/>
  <c r="V929" i="6"/>
  <c r="U929" i="6"/>
  <c r="T929" i="6"/>
  <c r="S929" i="6"/>
  <c r="R929" i="6"/>
  <c r="Q929" i="6"/>
  <c r="P929" i="6"/>
  <c r="O929" i="6"/>
  <c r="N929" i="6"/>
  <c r="M929" i="6"/>
  <c r="L929" i="6"/>
  <c r="K929" i="6"/>
  <c r="J929" i="6"/>
  <c r="I929" i="6"/>
  <c r="H929" i="6"/>
  <c r="G929" i="6"/>
  <c r="F929" i="6"/>
  <c r="AW928" i="6"/>
  <c r="AV928" i="6"/>
  <c r="AU928" i="6"/>
  <c r="AT928" i="6"/>
  <c r="AS928" i="6"/>
  <c r="AR928" i="6"/>
  <c r="AQ928" i="6"/>
  <c r="AP928" i="6"/>
  <c r="AO928" i="6"/>
  <c r="AN928" i="6"/>
  <c r="AM928" i="6"/>
  <c r="AL928" i="6"/>
  <c r="AK928" i="6"/>
  <c r="AJ928" i="6"/>
  <c r="AI928" i="6"/>
  <c r="AH928" i="6"/>
  <c r="AG928" i="6"/>
  <c r="AF928" i="6"/>
  <c r="AE928" i="6"/>
  <c r="AD928" i="6"/>
  <c r="AC928" i="6"/>
  <c r="AA928" i="6"/>
  <c r="Z928" i="6"/>
  <c r="Y928" i="6"/>
  <c r="X928" i="6"/>
  <c r="W928" i="6"/>
  <c r="V928" i="6"/>
  <c r="U928" i="6"/>
  <c r="T928" i="6"/>
  <c r="S928" i="6"/>
  <c r="R928" i="6"/>
  <c r="Q928" i="6"/>
  <c r="P928" i="6"/>
  <c r="O928" i="6"/>
  <c r="N928" i="6"/>
  <c r="M928" i="6"/>
  <c r="L928" i="6"/>
  <c r="K928" i="6"/>
  <c r="J928" i="6"/>
  <c r="I928" i="6"/>
  <c r="H928" i="6"/>
  <c r="G928" i="6"/>
  <c r="F928" i="6"/>
  <c r="AW927" i="6"/>
  <c r="AV927" i="6"/>
  <c r="AU927" i="6"/>
  <c r="AT927" i="6"/>
  <c r="AS927" i="6"/>
  <c r="AR927" i="6"/>
  <c r="AQ927" i="6"/>
  <c r="AP927" i="6"/>
  <c r="AO927" i="6"/>
  <c r="AN927" i="6"/>
  <c r="AM927" i="6"/>
  <c r="AL927" i="6"/>
  <c r="AK927" i="6"/>
  <c r="AJ927" i="6"/>
  <c r="AI927" i="6"/>
  <c r="AH927" i="6"/>
  <c r="AG927" i="6"/>
  <c r="AF927" i="6"/>
  <c r="AE927" i="6"/>
  <c r="AD927" i="6"/>
  <c r="AC927" i="6"/>
  <c r="AA927" i="6"/>
  <c r="Z927" i="6"/>
  <c r="Y927" i="6"/>
  <c r="X927" i="6"/>
  <c r="W927" i="6"/>
  <c r="V927" i="6"/>
  <c r="U927" i="6"/>
  <c r="T927" i="6"/>
  <c r="S927" i="6"/>
  <c r="R927" i="6"/>
  <c r="Q927" i="6"/>
  <c r="P927" i="6"/>
  <c r="O927" i="6"/>
  <c r="N927" i="6"/>
  <c r="M927" i="6"/>
  <c r="L927" i="6"/>
  <c r="K927" i="6"/>
  <c r="J927" i="6"/>
  <c r="I927" i="6"/>
  <c r="H927" i="6"/>
  <c r="G927" i="6"/>
  <c r="F927" i="6"/>
  <c r="AW926" i="6"/>
  <c r="AV926" i="6"/>
  <c r="AU926" i="6"/>
  <c r="AT926" i="6"/>
  <c r="AS926" i="6"/>
  <c r="AR926" i="6"/>
  <c r="AQ926" i="6"/>
  <c r="AP926" i="6"/>
  <c r="AO926" i="6"/>
  <c r="AN926" i="6"/>
  <c r="AM926" i="6"/>
  <c r="AL926" i="6"/>
  <c r="AK926" i="6"/>
  <c r="AJ926" i="6"/>
  <c r="AI926" i="6"/>
  <c r="AH926" i="6"/>
  <c r="AG926" i="6"/>
  <c r="AF926" i="6"/>
  <c r="AE926" i="6"/>
  <c r="AD926" i="6"/>
  <c r="AC926" i="6"/>
  <c r="AA926" i="6"/>
  <c r="Z926" i="6"/>
  <c r="Y926" i="6"/>
  <c r="X926" i="6"/>
  <c r="W926" i="6"/>
  <c r="V926" i="6"/>
  <c r="U926" i="6"/>
  <c r="T926" i="6"/>
  <c r="S926" i="6"/>
  <c r="R926" i="6"/>
  <c r="Q926" i="6"/>
  <c r="P926" i="6"/>
  <c r="O926" i="6"/>
  <c r="N926" i="6"/>
  <c r="M926" i="6"/>
  <c r="L926" i="6"/>
  <c r="K926" i="6"/>
  <c r="J926" i="6"/>
  <c r="I926" i="6"/>
  <c r="H926" i="6"/>
  <c r="G926" i="6"/>
  <c r="F926" i="6"/>
  <c r="AW925" i="6"/>
  <c r="AV925" i="6"/>
  <c r="AU925" i="6"/>
  <c r="AT925" i="6"/>
  <c r="AS925" i="6"/>
  <c r="AR925" i="6"/>
  <c r="AQ925" i="6"/>
  <c r="AP925" i="6"/>
  <c r="AO925" i="6"/>
  <c r="AN925" i="6"/>
  <c r="AM925" i="6"/>
  <c r="AL925" i="6"/>
  <c r="AK925" i="6"/>
  <c r="AJ925" i="6"/>
  <c r="AI925" i="6"/>
  <c r="AH925" i="6"/>
  <c r="AG925" i="6"/>
  <c r="AF925" i="6"/>
  <c r="AE925" i="6"/>
  <c r="AD925" i="6"/>
  <c r="AC925" i="6"/>
  <c r="AA925" i="6"/>
  <c r="Z925" i="6"/>
  <c r="Y925" i="6"/>
  <c r="X925" i="6"/>
  <c r="W925" i="6"/>
  <c r="V925" i="6"/>
  <c r="U925" i="6"/>
  <c r="T925" i="6"/>
  <c r="S925" i="6"/>
  <c r="R925" i="6"/>
  <c r="Q925" i="6"/>
  <c r="P925" i="6"/>
  <c r="O925" i="6"/>
  <c r="N925" i="6"/>
  <c r="M925" i="6"/>
  <c r="L925" i="6"/>
  <c r="K925" i="6"/>
  <c r="J925" i="6"/>
  <c r="I925" i="6"/>
  <c r="H925" i="6"/>
  <c r="G925" i="6"/>
  <c r="F925" i="6"/>
  <c r="AW924" i="6"/>
  <c r="AV924" i="6"/>
  <c r="AU924" i="6"/>
  <c r="AT924" i="6"/>
  <c r="AS924" i="6"/>
  <c r="AR924" i="6"/>
  <c r="AQ924" i="6"/>
  <c r="AP924" i="6"/>
  <c r="AO924" i="6"/>
  <c r="AN924" i="6"/>
  <c r="AM924" i="6"/>
  <c r="AL924" i="6"/>
  <c r="AK924" i="6"/>
  <c r="AJ924" i="6"/>
  <c r="AI924" i="6"/>
  <c r="AH924" i="6"/>
  <c r="AG924" i="6"/>
  <c r="AF924" i="6"/>
  <c r="AE924" i="6"/>
  <c r="AD924" i="6"/>
  <c r="AC924" i="6"/>
  <c r="AA924" i="6"/>
  <c r="Z924" i="6"/>
  <c r="Y924" i="6"/>
  <c r="X924" i="6"/>
  <c r="W924" i="6"/>
  <c r="V924" i="6"/>
  <c r="U924" i="6"/>
  <c r="T924" i="6"/>
  <c r="S924" i="6"/>
  <c r="R924" i="6"/>
  <c r="Q924" i="6"/>
  <c r="P924" i="6"/>
  <c r="O924" i="6"/>
  <c r="N924" i="6"/>
  <c r="M924" i="6"/>
  <c r="L924" i="6"/>
  <c r="K924" i="6"/>
  <c r="J924" i="6"/>
  <c r="I924" i="6"/>
  <c r="H924" i="6"/>
  <c r="G924" i="6"/>
  <c r="F924" i="6"/>
  <c r="AW923" i="6"/>
  <c r="AV923" i="6"/>
  <c r="AU923" i="6"/>
  <c r="AT923" i="6"/>
  <c r="AS923" i="6"/>
  <c r="AR923" i="6"/>
  <c r="AQ923" i="6"/>
  <c r="AP923" i="6"/>
  <c r="AO923" i="6"/>
  <c r="AN923" i="6"/>
  <c r="AM923" i="6"/>
  <c r="AL923" i="6"/>
  <c r="AK923" i="6"/>
  <c r="AJ923" i="6"/>
  <c r="AI923" i="6"/>
  <c r="AH923" i="6"/>
  <c r="AG923" i="6"/>
  <c r="AF923" i="6"/>
  <c r="AE923" i="6"/>
  <c r="AD923" i="6"/>
  <c r="AC923" i="6"/>
  <c r="AA923" i="6"/>
  <c r="Z923" i="6"/>
  <c r="Y923" i="6"/>
  <c r="X923" i="6"/>
  <c r="W923" i="6"/>
  <c r="V923" i="6"/>
  <c r="U923" i="6"/>
  <c r="T923" i="6"/>
  <c r="S923" i="6"/>
  <c r="R923" i="6"/>
  <c r="Q923" i="6"/>
  <c r="P923" i="6"/>
  <c r="O923" i="6"/>
  <c r="N923" i="6"/>
  <c r="M923" i="6"/>
  <c r="L923" i="6"/>
  <c r="K923" i="6"/>
  <c r="J923" i="6"/>
  <c r="I923" i="6"/>
  <c r="H923" i="6"/>
  <c r="G923" i="6"/>
  <c r="F923" i="6"/>
  <c r="AW922" i="6"/>
  <c r="AV922" i="6"/>
  <c r="AU922" i="6"/>
  <c r="AT922" i="6"/>
  <c r="AS922" i="6"/>
  <c r="AR922" i="6"/>
  <c r="AQ922" i="6"/>
  <c r="AP922" i="6"/>
  <c r="AO922" i="6"/>
  <c r="AN922" i="6"/>
  <c r="AM922" i="6"/>
  <c r="AL922" i="6"/>
  <c r="AK922" i="6"/>
  <c r="AJ922" i="6"/>
  <c r="AI922" i="6"/>
  <c r="AH922" i="6"/>
  <c r="AG922" i="6"/>
  <c r="AF922" i="6"/>
  <c r="AE922" i="6"/>
  <c r="AD922" i="6"/>
  <c r="AC922" i="6"/>
  <c r="AA922" i="6"/>
  <c r="Z922" i="6"/>
  <c r="Y922" i="6"/>
  <c r="X922" i="6"/>
  <c r="W922" i="6"/>
  <c r="V922" i="6"/>
  <c r="U922" i="6"/>
  <c r="T922" i="6"/>
  <c r="S922" i="6"/>
  <c r="R922" i="6"/>
  <c r="Q922" i="6"/>
  <c r="P922" i="6"/>
  <c r="O922" i="6"/>
  <c r="N922" i="6"/>
  <c r="M922" i="6"/>
  <c r="L922" i="6"/>
  <c r="K922" i="6"/>
  <c r="J922" i="6"/>
  <c r="I922" i="6"/>
  <c r="H922" i="6"/>
  <c r="G922" i="6"/>
  <c r="F922" i="6"/>
  <c r="AW921" i="6"/>
  <c r="AV921" i="6"/>
  <c r="AU921" i="6"/>
  <c r="AT921" i="6"/>
  <c r="AS921" i="6"/>
  <c r="AR921" i="6"/>
  <c r="AQ921" i="6"/>
  <c r="AP921" i="6"/>
  <c r="AO921" i="6"/>
  <c r="AN921" i="6"/>
  <c r="AM921" i="6"/>
  <c r="AL921" i="6"/>
  <c r="AK921" i="6"/>
  <c r="AJ921" i="6"/>
  <c r="AI921" i="6"/>
  <c r="AH921" i="6"/>
  <c r="AG921" i="6"/>
  <c r="AF921" i="6"/>
  <c r="AE921" i="6"/>
  <c r="AD921" i="6"/>
  <c r="AC921" i="6"/>
  <c r="AA921" i="6"/>
  <c r="Z921" i="6"/>
  <c r="Y921" i="6"/>
  <c r="X921" i="6"/>
  <c r="W921" i="6"/>
  <c r="V921" i="6"/>
  <c r="U921" i="6"/>
  <c r="T921" i="6"/>
  <c r="S921" i="6"/>
  <c r="R921" i="6"/>
  <c r="Q921" i="6"/>
  <c r="P921" i="6"/>
  <c r="O921" i="6"/>
  <c r="N921" i="6"/>
  <c r="M921" i="6"/>
  <c r="L921" i="6"/>
  <c r="K921" i="6"/>
  <c r="J921" i="6"/>
  <c r="I921" i="6"/>
  <c r="H921" i="6"/>
  <c r="G921" i="6"/>
  <c r="F921" i="6"/>
  <c r="AW920" i="6"/>
  <c r="AV920" i="6"/>
  <c r="AU920" i="6"/>
  <c r="AT920" i="6"/>
  <c r="AS920" i="6"/>
  <c r="AR920" i="6"/>
  <c r="AQ920" i="6"/>
  <c r="AP920" i="6"/>
  <c r="AO920" i="6"/>
  <c r="AN920" i="6"/>
  <c r="AM920" i="6"/>
  <c r="AL920" i="6"/>
  <c r="AK920" i="6"/>
  <c r="AJ920" i="6"/>
  <c r="AI920" i="6"/>
  <c r="AH920" i="6"/>
  <c r="AG920" i="6"/>
  <c r="AF920" i="6"/>
  <c r="AE920" i="6"/>
  <c r="AD920" i="6"/>
  <c r="AC920" i="6"/>
  <c r="AA920" i="6"/>
  <c r="Z920" i="6"/>
  <c r="Y920" i="6"/>
  <c r="X920" i="6"/>
  <c r="W920" i="6"/>
  <c r="V920" i="6"/>
  <c r="U920" i="6"/>
  <c r="T920" i="6"/>
  <c r="S920" i="6"/>
  <c r="R920" i="6"/>
  <c r="Q920" i="6"/>
  <c r="P920" i="6"/>
  <c r="O920" i="6"/>
  <c r="N920" i="6"/>
  <c r="M920" i="6"/>
  <c r="L920" i="6"/>
  <c r="K920" i="6"/>
  <c r="J920" i="6"/>
  <c r="I920" i="6"/>
  <c r="H920" i="6"/>
  <c r="G920" i="6"/>
  <c r="F920" i="6"/>
  <c r="AW919" i="6"/>
  <c r="AV919" i="6"/>
  <c r="AU919" i="6"/>
  <c r="AT919" i="6"/>
  <c r="AS919" i="6"/>
  <c r="AR919" i="6"/>
  <c r="AQ919" i="6"/>
  <c r="AP919" i="6"/>
  <c r="AO919" i="6"/>
  <c r="AN919" i="6"/>
  <c r="AM919" i="6"/>
  <c r="AL919" i="6"/>
  <c r="AK919" i="6"/>
  <c r="AJ919" i="6"/>
  <c r="AI919" i="6"/>
  <c r="AH919" i="6"/>
  <c r="AG919" i="6"/>
  <c r="AF919" i="6"/>
  <c r="AE919" i="6"/>
  <c r="AD919" i="6"/>
  <c r="AC919" i="6"/>
  <c r="AA919" i="6"/>
  <c r="Z919" i="6"/>
  <c r="Y919" i="6"/>
  <c r="X919" i="6"/>
  <c r="W919" i="6"/>
  <c r="V919" i="6"/>
  <c r="U919" i="6"/>
  <c r="T919" i="6"/>
  <c r="S919" i="6"/>
  <c r="R919" i="6"/>
  <c r="Q919" i="6"/>
  <c r="P919" i="6"/>
  <c r="O919" i="6"/>
  <c r="N919" i="6"/>
  <c r="M919" i="6"/>
  <c r="L919" i="6"/>
  <c r="K919" i="6"/>
  <c r="J919" i="6"/>
  <c r="I919" i="6"/>
  <c r="H919" i="6"/>
  <c r="G919" i="6"/>
  <c r="F919" i="6"/>
  <c r="AW918" i="6"/>
  <c r="AV918" i="6"/>
  <c r="AU918" i="6"/>
  <c r="AT918" i="6"/>
  <c r="AS918" i="6"/>
  <c r="AR918" i="6"/>
  <c r="AQ918" i="6"/>
  <c r="AP918" i="6"/>
  <c r="AO918" i="6"/>
  <c r="AN918" i="6"/>
  <c r="AM918" i="6"/>
  <c r="AL918" i="6"/>
  <c r="AK918" i="6"/>
  <c r="AJ918" i="6"/>
  <c r="AI918" i="6"/>
  <c r="AH918" i="6"/>
  <c r="AG918" i="6"/>
  <c r="AF918" i="6"/>
  <c r="AE918" i="6"/>
  <c r="AD918" i="6"/>
  <c r="AC918" i="6"/>
  <c r="AA918" i="6"/>
  <c r="Z918" i="6"/>
  <c r="Y918" i="6"/>
  <c r="X918" i="6"/>
  <c r="W918" i="6"/>
  <c r="V918" i="6"/>
  <c r="U918" i="6"/>
  <c r="T918" i="6"/>
  <c r="S918" i="6"/>
  <c r="R918" i="6"/>
  <c r="Q918" i="6"/>
  <c r="P918" i="6"/>
  <c r="O918" i="6"/>
  <c r="N918" i="6"/>
  <c r="M918" i="6"/>
  <c r="L918" i="6"/>
  <c r="K918" i="6"/>
  <c r="J918" i="6"/>
  <c r="I918" i="6"/>
  <c r="H918" i="6"/>
  <c r="G918" i="6"/>
  <c r="F918" i="6"/>
  <c r="AW917" i="6"/>
  <c r="AV917" i="6"/>
  <c r="AU917" i="6"/>
  <c r="AT917" i="6"/>
  <c r="AS917" i="6"/>
  <c r="AR917" i="6"/>
  <c r="AQ917" i="6"/>
  <c r="AP917" i="6"/>
  <c r="AO917" i="6"/>
  <c r="AN917" i="6"/>
  <c r="AM917" i="6"/>
  <c r="AL917" i="6"/>
  <c r="AK917" i="6"/>
  <c r="AJ917" i="6"/>
  <c r="AI917" i="6"/>
  <c r="AH917" i="6"/>
  <c r="AG917" i="6"/>
  <c r="AF917" i="6"/>
  <c r="AE917" i="6"/>
  <c r="AD917" i="6"/>
  <c r="AC917" i="6"/>
  <c r="AA917" i="6"/>
  <c r="Z917" i="6"/>
  <c r="Y917" i="6"/>
  <c r="X917" i="6"/>
  <c r="W917" i="6"/>
  <c r="V917" i="6"/>
  <c r="U917" i="6"/>
  <c r="T917" i="6"/>
  <c r="S917" i="6"/>
  <c r="R917" i="6"/>
  <c r="Q917" i="6"/>
  <c r="P917" i="6"/>
  <c r="O917" i="6"/>
  <c r="N917" i="6"/>
  <c r="M917" i="6"/>
  <c r="L917" i="6"/>
  <c r="K917" i="6"/>
  <c r="J917" i="6"/>
  <c r="I917" i="6"/>
  <c r="H917" i="6"/>
  <c r="G917" i="6"/>
  <c r="F917" i="6"/>
  <c r="AW916" i="6"/>
  <c r="AV916" i="6"/>
  <c r="AU916" i="6"/>
  <c r="AT916" i="6"/>
  <c r="AS916" i="6"/>
  <c r="AR916" i="6"/>
  <c r="AQ916" i="6"/>
  <c r="AP916" i="6"/>
  <c r="AO916" i="6"/>
  <c r="AN916" i="6"/>
  <c r="AM916" i="6"/>
  <c r="AL916" i="6"/>
  <c r="AK916" i="6"/>
  <c r="AJ916" i="6"/>
  <c r="AI916" i="6"/>
  <c r="AH916" i="6"/>
  <c r="AG916" i="6"/>
  <c r="AF916" i="6"/>
  <c r="AE916" i="6"/>
  <c r="AD916" i="6"/>
  <c r="AC916" i="6"/>
  <c r="AA916" i="6"/>
  <c r="Z916" i="6"/>
  <c r="Y916" i="6"/>
  <c r="X916" i="6"/>
  <c r="W916" i="6"/>
  <c r="V916" i="6"/>
  <c r="U916" i="6"/>
  <c r="T916" i="6"/>
  <c r="S916" i="6"/>
  <c r="R916" i="6"/>
  <c r="Q916" i="6"/>
  <c r="P916" i="6"/>
  <c r="O916" i="6"/>
  <c r="N916" i="6"/>
  <c r="M916" i="6"/>
  <c r="L916" i="6"/>
  <c r="K916" i="6"/>
  <c r="J916" i="6"/>
  <c r="I916" i="6"/>
  <c r="H916" i="6"/>
  <c r="G916" i="6"/>
  <c r="F916" i="6"/>
  <c r="AW915" i="6"/>
  <c r="AV915" i="6"/>
  <c r="AU915" i="6"/>
  <c r="AT915" i="6"/>
  <c r="AS915" i="6"/>
  <c r="AR915" i="6"/>
  <c r="AQ915" i="6"/>
  <c r="AP915" i="6"/>
  <c r="AO915" i="6"/>
  <c r="AN915" i="6"/>
  <c r="AM915" i="6"/>
  <c r="AL915" i="6"/>
  <c r="AK915" i="6"/>
  <c r="AJ915" i="6"/>
  <c r="AI915" i="6"/>
  <c r="AH915" i="6"/>
  <c r="AG915" i="6"/>
  <c r="AF915" i="6"/>
  <c r="AE915" i="6"/>
  <c r="AD915" i="6"/>
  <c r="AC915" i="6"/>
  <c r="AA915" i="6"/>
  <c r="Z915" i="6"/>
  <c r="Y915" i="6"/>
  <c r="X915" i="6"/>
  <c r="W915" i="6"/>
  <c r="V915" i="6"/>
  <c r="U915" i="6"/>
  <c r="T915" i="6"/>
  <c r="S915" i="6"/>
  <c r="R915" i="6"/>
  <c r="Q915" i="6"/>
  <c r="P915" i="6"/>
  <c r="O915" i="6"/>
  <c r="N915" i="6"/>
  <c r="M915" i="6"/>
  <c r="L915" i="6"/>
  <c r="K915" i="6"/>
  <c r="J915" i="6"/>
  <c r="I915" i="6"/>
  <c r="H915" i="6"/>
  <c r="G915" i="6"/>
  <c r="F915" i="6"/>
  <c r="AW914" i="6"/>
  <c r="AV914" i="6"/>
  <c r="AU914" i="6"/>
  <c r="AT914" i="6"/>
  <c r="AS914" i="6"/>
  <c r="AR914" i="6"/>
  <c r="AQ914" i="6"/>
  <c r="AP914" i="6"/>
  <c r="AO914" i="6"/>
  <c r="AN914" i="6"/>
  <c r="AM914" i="6"/>
  <c r="AL914" i="6"/>
  <c r="AK914" i="6"/>
  <c r="AJ914" i="6"/>
  <c r="AI914" i="6"/>
  <c r="AH914" i="6"/>
  <c r="AG914" i="6"/>
  <c r="AF914" i="6"/>
  <c r="AE914" i="6"/>
  <c r="AD914" i="6"/>
  <c r="AC914" i="6"/>
  <c r="AA914" i="6"/>
  <c r="Z914" i="6"/>
  <c r="Y914" i="6"/>
  <c r="X914" i="6"/>
  <c r="W914" i="6"/>
  <c r="V914" i="6"/>
  <c r="U914" i="6"/>
  <c r="T914" i="6"/>
  <c r="S914" i="6"/>
  <c r="R914" i="6"/>
  <c r="Q914" i="6"/>
  <c r="P914" i="6"/>
  <c r="O914" i="6"/>
  <c r="N914" i="6"/>
  <c r="M914" i="6"/>
  <c r="L914" i="6"/>
  <c r="K914" i="6"/>
  <c r="J914" i="6"/>
  <c r="I914" i="6"/>
  <c r="H914" i="6"/>
  <c r="G914" i="6"/>
  <c r="F914" i="6"/>
  <c r="AW913" i="6"/>
  <c r="AV913" i="6"/>
  <c r="AU913" i="6"/>
  <c r="AT913" i="6"/>
  <c r="AS913" i="6"/>
  <c r="AR913" i="6"/>
  <c r="AQ913" i="6"/>
  <c r="AP913" i="6"/>
  <c r="AO913" i="6"/>
  <c r="AN913" i="6"/>
  <c r="AM913" i="6"/>
  <c r="AL913" i="6"/>
  <c r="AK913" i="6"/>
  <c r="AJ913" i="6"/>
  <c r="AI913" i="6"/>
  <c r="AH913" i="6"/>
  <c r="AG913" i="6"/>
  <c r="AF913" i="6"/>
  <c r="AE913" i="6"/>
  <c r="AD913" i="6"/>
  <c r="AC913" i="6"/>
  <c r="AA913" i="6"/>
  <c r="Z913" i="6"/>
  <c r="Y913" i="6"/>
  <c r="X913" i="6"/>
  <c r="W913" i="6"/>
  <c r="V913" i="6"/>
  <c r="U913" i="6"/>
  <c r="T913" i="6"/>
  <c r="S913" i="6"/>
  <c r="R913" i="6"/>
  <c r="Q913" i="6"/>
  <c r="P913" i="6"/>
  <c r="O913" i="6"/>
  <c r="N913" i="6"/>
  <c r="M913" i="6"/>
  <c r="L913" i="6"/>
  <c r="K913" i="6"/>
  <c r="J913" i="6"/>
  <c r="I913" i="6"/>
  <c r="H913" i="6"/>
  <c r="G913" i="6"/>
  <c r="F913" i="6"/>
  <c r="AW912" i="6"/>
  <c r="AV912" i="6"/>
  <c r="AU912" i="6"/>
  <c r="AT912" i="6"/>
  <c r="AS912" i="6"/>
  <c r="AR912" i="6"/>
  <c r="AQ912" i="6"/>
  <c r="AP912" i="6"/>
  <c r="AO912" i="6"/>
  <c r="AN912" i="6"/>
  <c r="AM912" i="6"/>
  <c r="AL912" i="6"/>
  <c r="AK912" i="6"/>
  <c r="AJ912" i="6"/>
  <c r="AI912" i="6"/>
  <c r="AH912" i="6"/>
  <c r="AG912" i="6"/>
  <c r="AF912" i="6"/>
  <c r="AE912" i="6"/>
  <c r="AD912" i="6"/>
  <c r="AC912" i="6"/>
  <c r="AA912" i="6"/>
  <c r="Z912" i="6"/>
  <c r="Y912" i="6"/>
  <c r="X912" i="6"/>
  <c r="W912" i="6"/>
  <c r="V912" i="6"/>
  <c r="U912" i="6"/>
  <c r="T912" i="6"/>
  <c r="S912" i="6"/>
  <c r="R912" i="6"/>
  <c r="Q912" i="6"/>
  <c r="P912" i="6"/>
  <c r="O912" i="6"/>
  <c r="N912" i="6"/>
  <c r="M912" i="6"/>
  <c r="L912" i="6"/>
  <c r="K912" i="6"/>
  <c r="J912" i="6"/>
  <c r="I912" i="6"/>
  <c r="H912" i="6"/>
  <c r="G912" i="6"/>
  <c r="F912" i="6"/>
  <c r="AW911" i="6"/>
  <c r="AV911" i="6"/>
  <c r="AU911" i="6"/>
  <c r="AT911" i="6"/>
  <c r="AS911" i="6"/>
  <c r="AR911" i="6"/>
  <c r="AQ911" i="6"/>
  <c r="AP911" i="6"/>
  <c r="AO911" i="6"/>
  <c r="AN911" i="6"/>
  <c r="AM911" i="6"/>
  <c r="AL911" i="6"/>
  <c r="AK911" i="6"/>
  <c r="AJ911" i="6"/>
  <c r="AI911" i="6"/>
  <c r="AH911" i="6"/>
  <c r="AG911" i="6"/>
  <c r="AF911" i="6"/>
  <c r="AE911" i="6"/>
  <c r="AD911" i="6"/>
  <c r="AC911" i="6"/>
  <c r="AA911" i="6"/>
  <c r="Z911" i="6"/>
  <c r="Y911" i="6"/>
  <c r="X911" i="6"/>
  <c r="W911" i="6"/>
  <c r="V911" i="6"/>
  <c r="U911" i="6"/>
  <c r="T911" i="6"/>
  <c r="S911" i="6"/>
  <c r="R911" i="6"/>
  <c r="Q911" i="6"/>
  <c r="P911" i="6"/>
  <c r="O911" i="6"/>
  <c r="N911" i="6"/>
  <c r="M911" i="6"/>
  <c r="L911" i="6"/>
  <c r="K911" i="6"/>
  <c r="J911" i="6"/>
  <c r="I911" i="6"/>
  <c r="H911" i="6"/>
  <c r="G911" i="6"/>
  <c r="F911" i="6"/>
  <c r="AW910" i="6"/>
  <c r="AV910" i="6"/>
  <c r="AU910" i="6"/>
  <c r="AT910" i="6"/>
  <c r="AS910" i="6"/>
  <c r="AR910" i="6"/>
  <c r="AQ910" i="6"/>
  <c r="AP910" i="6"/>
  <c r="AO910" i="6"/>
  <c r="AN910" i="6"/>
  <c r="AM910" i="6"/>
  <c r="AL910" i="6"/>
  <c r="AK910" i="6"/>
  <c r="AJ910" i="6"/>
  <c r="AI910" i="6"/>
  <c r="AH910" i="6"/>
  <c r="AG910" i="6"/>
  <c r="AF910" i="6"/>
  <c r="AE910" i="6"/>
  <c r="AD910" i="6"/>
  <c r="AC910" i="6"/>
  <c r="AA910" i="6"/>
  <c r="Z910" i="6"/>
  <c r="Y910" i="6"/>
  <c r="X910" i="6"/>
  <c r="W910" i="6"/>
  <c r="V910" i="6"/>
  <c r="U910" i="6"/>
  <c r="T910" i="6"/>
  <c r="S910" i="6"/>
  <c r="R910" i="6"/>
  <c r="Q910" i="6"/>
  <c r="P910" i="6"/>
  <c r="O910" i="6"/>
  <c r="N910" i="6"/>
  <c r="M910" i="6"/>
  <c r="L910" i="6"/>
  <c r="K910" i="6"/>
  <c r="J910" i="6"/>
  <c r="I910" i="6"/>
  <c r="H910" i="6"/>
  <c r="G910" i="6"/>
  <c r="F910" i="6"/>
  <c r="AW909" i="6"/>
  <c r="AV909" i="6"/>
  <c r="AU909" i="6"/>
  <c r="AT909" i="6"/>
  <c r="AS909" i="6"/>
  <c r="AR909" i="6"/>
  <c r="AQ909" i="6"/>
  <c r="AP909" i="6"/>
  <c r="AO909" i="6"/>
  <c r="AN909" i="6"/>
  <c r="AM909" i="6"/>
  <c r="AL909" i="6"/>
  <c r="AK909" i="6"/>
  <c r="AJ909" i="6"/>
  <c r="AI909" i="6"/>
  <c r="AH909" i="6"/>
  <c r="AG909" i="6"/>
  <c r="AF909" i="6"/>
  <c r="AE909" i="6"/>
  <c r="AD909" i="6"/>
  <c r="AC909" i="6"/>
  <c r="AA909" i="6"/>
  <c r="Z909" i="6"/>
  <c r="Y909" i="6"/>
  <c r="X909" i="6"/>
  <c r="W909" i="6"/>
  <c r="V909" i="6"/>
  <c r="U909" i="6"/>
  <c r="T909" i="6"/>
  <c r="S909" i="6"/>
  <c r="R909" i="6"/>
  <c r="Q909" i="6"/>
  <c r="P909" i="6"/>
  <c r="O909" i="6"/>
  <c r="N909" i="6"/>
  <c r="M909" i="6"/>
  <c r="L909" i="6"/>
  <c r="K909" i="6"/>
  <c r="J909" i="6"/>
  <c r="I909" i="6"/>
  <c r="H909" i="6"/>
  <c r="G909" i="6"/>
  <c r="F909" i="6"/>
  <c r="AW908" i="6"/>
  <c r="AV908" i="6"/>
  <c r="AU908" i="6"/>
  <c r="AT908" i="6"/>
  <c r="AS908" i="6"/>
  <c r="AR908" i="6"/>
  <c r="AQ908" i="6"/>
  <c r="AP908" i="6"/>
  <c r="AO908" i="6"/>
  <c r="AN908" i="6"/>
  <c r="AM908" i="6"/>
  <c r="AL908" i="6"/>
  <c r="AK908" i="6"/>
  <c r="AJ908" i="6"/>
  <c r="AI908" i="6"/>
  <c r="AH908" i="6"/>
  <c r="AG908" i="6"/>
  <c r="AF908" i="6"/>
  <c r="AE908" i="6"/>
  <c r="AD908" i="6"/>
  <c r="AC908" i="6"/>
  <c r="AA908" i="6"/>
  <c r="Z908" i="6"/>
  <c r="Y908" i="6"/>
  <c r="X908" i="6"/>
  <c r="W908" i="6"/>
  <c r="V908" i="6"/>
  <c r="U908" i="6"/>
  <c r="T908" i="6"/>
  <c r="S908" i="6"/>
  <c r="R908" i="6"/>
  <c r="Q908" i="6"/>
  <c r="P908" i="6"/>
  <c r="O908" i="6"/>
  <c r="N908" i="6"/>
  <c r="M908" i="6"/>
  <c r="L908" i="6"/>
  <c r="K908" i="6"/>
  <c r="J908" i="6"/>
  <c r="I908" i="6"/>
  <c r="H908" i="6"/>
  <c r="G908" i="6"/>
  <c r="F908" i="6"/>
  <c r="AW907" i="6"/>
  <c r="AV907" i="6"/>
  <c r="AU907" i="6"/>
  <c r="AT907" i="6"/>
  <c r="AS907" i="6"/>
  <c r="AR907" i="6"/>
  <c r="AQ907" i="6"/>
  <c r="AP907" i="6"/>
  <c r="AO907" i="6"/>
  <c r="AN907" i="6"/>
  <c r="AM907" i="6"/>
  <c r="AL907" i="6"/>
  <c r="AK907" i="6"/>
  <c r="AJ907" i="6"/>
  <c r="AI907" i="6"/>
  <c r="AH907" i="6"/>
  <c r="AG907" i="6"/>
  <c r="AF907" i="6"/>
  <c r="AE907" i="6"/>
  <c r="AD907" i="6"/>
  <c r="AC907" i="6"/>
  <c r="AA907" i="6"/>
  <c r="Z907" i="6"/>
  <c r="Y907" i="6"/>
  <c r="X907" i="6"/>
  <c r="W907" i="6"/>
  <c r="V907" i="6"/>
  <c r="U907" i="6"/>
  <c r="T907" i="6"/>
  <c r="S907" i="6"/>
  <c r="R907" i="6"/>
  <c r="Q907" i="6"/>
  <c r="P907" i="6"/>
  <c r="O907" i="6"/>
  <c r="N907" i="6"/>
  <c r="M907" i="6"/>
  <c r="L907" i="6"/>
  <c r="K907" i="6"/>
  <c r="J907" i="6"/>
  <c r="I907" i="6"/>
  <c r="H907" i="6"/>
  <c r="G907" i="6"/>
  <c r="F907" i="6"/>
  <c r="AW906" i="6"/>
  <c r="AV906" i="6"/>
  <c r="AU906" i="6"/>
  <c r="AT906" i="6"/>
  <c r="AS906" i="6"/>
  <c r="AR906" i="6"/>
  <c r="AQ906" i="6"/>
  <c r="AP906" i="6"/>
  <c r="AO906" i="6"/>
  <c r="AN906" i="6"/>
  <c r="AM906" i="6"/>
  <c r="AL906" i="6"/>
  <c r="AK906" i="6"/>
  <c r="AJ906" i="6"/>
  <c r="AI906" i="6"/>
  <c r="AH906" i="6"/>
  <c r="AG906" i="6"/>
  <c r="AF906" i="6"/>
  <c r="AE906" i="6"/>
  <c r="AD906" i="6"/>
  <c r="AC906" i="6"/>
  <c r="AA906" i="6"/>
  <c r="Z906" i="6"/>
  <c r="Y906" i="6"/>
  <c r="X906" i="6"/>
  <c r="W906" i="6"/>
  <c r="V906" i="6"/>
  <c r="U906" i="6"/>
  <c r="T906" i="6"/>
  <c r="S906" i="6"/>
  <c r="R906" i="6"/>
  <c r="Q906" i="6"/>
  <c r="P906" i="6"/>
  <c r="O906" i="6"/>
  <c r="N906" i="6"/>
  <c r="M906" i="6"/>
  <c r="L906" i="6"/>
  <c r="K906" i="6"/>
  <c r="J906" i="6"/>
  <c r="I906" i="6"/>
  <c r="H906" i="6"/>
  <c r="G906" i="6"/>
  <c r="F906" i="6"/>
  <c r="AW905" i="6"/>
  <c r="AV905" i="6"/>
  <c r="AU905" i="6"/>
  <c r="AT905" i="6"/>
  <c r="AS905" i="6"/>
  <c r="AR905" i="6"/>
  <c r="AQ905" i="6"/>
  <c r="AP905" i="6"/>
  <c r="AO905" i="6"/>
  <c r="AN905" i="6"/>
  <c r="AM905" i="6"/>
  <c r="AL905" i="6"/>
  <c r="AK905" i="6"/>
  <c r="AJ905" i="6"/>
  <c r="AI905" i="6"/>
  <c r="AH905" i="6"/>
  <c r="AG905" i="6"/>
  <c r="AF905" i="6"/>
  <c r="AE905" i="6"/>
  <c r="AD905" i="6"/>
  <c r="AC905" i="6"/>
  <c r="AA905" i="6"/>
  <c r="Z905" i="6"/>
  <c r="Y905" i="6"/>
  <c r="X905" i="6"/>
  <c r="W905" i="6"/>
  <c r="V905" i="6"/>
  <c r="U905" i="6"/>
  <c r="T905" i="6"/>
  <c r="S905" i="6"/>
  <c r="R905" i="6"/>
  <c r="Q905" i="6"/>
  <c r="P905" i="6"/>
  <c r="O905" i="6"/>
  <c r="N905" i="6"/>
  <c r="M905" i="6"/>
  <c r="L905" i="6"/>
  <c r="K905" i="6"/>
  <c r="J905" i="6"/>
  <c r="I905" i="6"/>
  <c r="H905" i="6"/>
  <c r="G905" i="6"/>
  <c r="F905" i="6"/>
  <c r="AW904" i="6"/>
  <c r="AV904" i="6"/>
  <c r="AU904" i="6"/>
  <c r="AT904" i="6"/>
  <c r="AS904" i="6"/>
  <c r="AR904" i="6"/>
  <c r="AQ904" i="6"/>
  <c r="AP904" i="6"/>
  <c r="AO904" i="6"/>
  <c r="AN904" i="6"/>
  <c r="AM904" i="6"/>
  <c r="AL904" i="6"/>
  <c r="AK904" i="6"/>
  <c r="AJ904" i="6"/>
  <c r="AI904" i="6"/>
  <c r="AH904" i="6"/>
  <c r="AG904" i="6"/>
  <c r="AF904" i="6"/>
  <c r="AE904" i="6"/>
  <c r="AD904" i="6"/>
  <c r="AC904" i="6"/>
  <c r="AA904" i="6"/>
  <c r="Z904" i="6"/>
  <c r="Y904" i="6"/>
  <c r="X904" i="6"/>
  <c r="W904" i="6"/>
  <c r="V904" i="6"/>
  <c r="U904" i="6"/>
  <c r="T904" i="6"/>
  <c r="S904" i="6"/>
  <c r="R904" i="6"/>
  <c r="Q904" i="6"/>
  <c r="P904" i="6"/>
  <c r="O904" i="6"/>
  <c r="N904" i="6"/>
  <c r="M904" i="6"/>
  <c r="L904" i="6"/>
  <c r="K904" i="6"/>
  <c r="J904" i="6"/>
  <c r="I904" i="6"/>
  <c r="H904" i="6"/>
  <c r="G904" i="6"/>
  <c r="F904" i="6"/>
  <c r="AW903" i="6"/>
  <c r="AV903" i="6"/>
  <c r="AU903" i="6"/>
  <c r="AT903" i="6"/>
  <c r="AS903" i="6"/>
  <c r="AR903" i="6"/>
  <c r="AQ903" i="6"/>
  <c r="AP903" i="6"/>
  <c r="AO903" i="6"/>
  <c r="AN903" i="6"/>
  <c r="AM903" i="6"/>
  <c r="AL903" i="6"/>
  <c r="AK903" i="6"/>
  <c r="AJ903" i="6"/>
  <c r="AI903" i="6"/>
  <c r="AH903" i="6"/>
  <c r="AG903" i="6"/>
  <c r="AF903" i="6"/>
  <c r="AE903" i="6"/>
  <c r="AD903" i="6"/>
  <c r="AC903" i="6"/>
  <c r="AA903" i="6"/>
  <c r="Z903" i="6"/>
  <c r="Y903" i="6"/>
  <c r="X903" i="6"/>
  <c r="W903" i="6"/>
  <c r="V903" i="6"/>
  <c r="U903" i="6"/>
  <c r="T903" i="6"/>
  <c r="S903" i="6"/>
  <c r="R903" i="6"/>
  <c r="Q903" i="6"/>
  <c r="P903" i="6"/>
  <c r="O903" i="6"/>
  <c r="N903" i="6"/>
  <c r="M903" i="6"/>
  <c r="L903" i="6"/>
  <c r="K903" i="6"/>
  <c r="J903" i="6"/>
  <c r="I903" i="6"/>
  <c r="H903" i="6"/>
  <c r="G903" i="6"/>
  <c r="F903" i="6"/>
  <c r="AW902" i="6"/>
  <c r="AV902" i="6"/>
  <c r="AU902" i="6"/>
  <c r="AT902" i="6"/>
  <c r="AS902" i="6"/>
  <c r="AR902" i="6"/>
  <c r="AQ902" i="6"/>
  <c r="AP902" i="6"/>
  <c r="AO902" i="6"/>
  <c r="AN902" i="6"/>
  <c r="AM902" i="6"/>
  <c r="AL902" i="6"/>
  <c r="AK902" i="6"/>
  <c r="AJ902" i="6"/>
  <c r="AI902" i="6"/>
  <c r="AH902" i="6"/>
  <c r="AG902" i="6"/>
  <c r="AF902" i="6"/>
  <c r="AE902" i="6"/>
  <c r="AD902" i="6"/>
  <c r="AC902" i="6"/>
  <c r="AA902" i="6"/>
  <c r="Z902" i="6"/>
  <c r="Y902" i="6"/>
  <c r="X902" i="6"/>
  <c r="W902" i="6"/>
  <c r="V902" i="6"/>
  <c r="U902" i="6"/>
  <c r="T902" i="6"/>
  <c r="S902" i="6"/>
  <c r="R902" i="6"/>
  <c r="Q902" i="6"/>
  <c r="P902" i="6"/>
  <c r="O902" i="6"/>
  <c r="N902" i="6"/>
  <c r="M902" i="6"/>
  <c r="L902" i="6"/>
  <c r="K902" i="6"/>
  <c r="J902" i="6"/>
  <c r="I902" i="6"/>
  <c r="H902" i="6"/>
  <c r="G902" i="6"/>
  <c r="F902" i="6"/>
  <c r="AW901" i="6"/>
  <c r="AV901" i="6"/>
  <c r="AU901" i="6"/>
  <c r="AT901" i="6"/>
  <c r="AS901" i="6"/>
  <c r="AR901" i="6"/>
  <c r="AQ901" i="6"/>
  <c r="AP901" i="6"/>
  <c r="AO901" i="6"/>
  <c r="AN901" i="6"/>
  <c r="AM901" i="6"/>
  <c r="AL901" i="6"/>
  <c r="AK901" i="6"/>
  <c r="AJ901" i="6"/>
  <c r="AI901" i="6"/>
  <c r="AH901" i="6"/>
  <c r="AG901" i="6"/>
  <c r="AF901" i="6"/>
  <c r="AE901" i="6"/>
  <c r="AD901" i="6"/>
  <c r="AC901" i="6"/>
  <c r="AA901" i="6"/>
  <c r="Z901" i="6"/>
  <c r="Y901" i="6"/>
  <c r="X901" i="6"/>
  <c r="W901" i="6"/>
  <c r="V901" i="6"/>
  <c r="U901" i="6"/>
  <c r="T901" i="6"/>
  <c r="S901" i="6"/>
  <c r="R901" i="6"/>
  <c r="Q901" i="6"/>
  <c r="P901" i="6"/>
  <c r="O901" i="6"/>
  <c r="N901" i="6"/>
  <c r="M901" i="6"/>
  <c r="L901" i="6"/>
  <c r="K901" i="6"/>
  <c r="J901" i="6"/>
  <c r="I901" i="6"/>
  <c r="H901" i="6"/>
  <c r="G901" i="6"/>
  <c r="F901" i="6"/>
  <c r="AW900" i="6"/>
  <c r="AV900" i="6"/>
  <c r="AU900" i="6"/>
  <c r="AT900" i="6"/>
  <c r="AS900" i="6"/>
  <c r="AR900" i="6"/>
  <c r="AQ900" i="6"/>
  <c r="AP900" i="6"/>
  <c r="AO900" i="6"/>
  <c r="AN900" i="6"/>
  <c r="AM900" i="6"/>
  <c r="AL900" i="6"/>
  <c r="AK900" i="6"/>
  <c r="AJ900" i="6"/>
  <c r="AI900" i="6"/>
  <c r="AH900" i="6"/>
  <c r="AG900" i="6"/>
  <c r="AF900" i="6"/>
  <c r="AE900" i="6"/>
  <c r="AD900" i="6"/>
  <c r="AC900" i="6"/>
  <c r="AA900" i="6"/>
  <c r="Z900" i="6"/>
  <c r="Y900" i="6"/>
  <c r="X900" i="6"/>
  <c r="W900" i="6"/>
  <c r="V900" i="6"/>
  <c r="U900" i="6"/>
  <c r="T900" i="6"/>
  <c r="S900" i="6"/>
  <c r="R900" i="6"/>
  <c r="Q900" i="6"/>
  <c r="P900" i="6"/>
  <c r="O900" i="6"/>
  <c r="N900" i="6"/>
  <c r="M900" i="6"/>
  <c r="L900" i="6"/>
  <c r="K900" i="6"/>
  <c r="J900" i="6"/>
  <c r="I900" i="6"/>
  <c r="H900" i="6"/>
  <c r="G900" i="6"/>
  <c r="F900" i="6"/>
  <c r="AW899" i="6"/>
  <c r="AV899" i="6"/>
  <c r="AU899" i="6"/>
  <c r="AT899" i="6"/>
  <c r="AS899" i="6"/>
  <c r="AR899" i="6"/>
  <c r="AQ899" i="6"/>
  <c r="AP899" i="6"/>
  <c r="AO899" i="6"/>
  <c r="AN899" i="6"/>
  <c r="AM899" i="6"/>
  <c r="AL899" i="6"/>
  <c r="AK899" i="6"/>
  <c r="AJ899" i="6"/>
  <c r="AI899" i="6"/>
  <c r="AH899" i="6"/>
  <c r="AG899" i="6"/>
  <c r="AF899" i="6"/>
  <c r="AE899" i="6"/>
  <c r="AD899" i="6"/>
  <c r="AC899" i="6"/>
  <c r="AA899" i="6"/>
  <c r="Z899" i="6"/>
  <c r="Y899" i="6"/>
  <c r="X899" i="6"/>
  <c r="W899" i="6"/>
  <c r="V899" i="6"/>
  <c r="U899" i="6"/>
  <c r="T899" i="6"/>
  <c r="S899" i="6"/>
  <c r="R899" i="6"/>
  <c r="Q899" i="6"/>
  <c r="P899" i="6"/>
  <c r="O899" i="6"/>
  <c r="N899" i="6"/>
  <c r="M899" i="6"/>
  <c r="L899" i="6"/>
  <c r="K899" i="6"/>
  <c r="J899" i="6"/>
  <c r="I899" i="6"/>
  <c r="H899" i="6"/>
  <c r="G899" i="6"/>
  <c r="F899" i="6"/>
  <c r="AW898" i="6"/>
  <c r="AV898" i="6"/>
  <c r="AU898" i="6"/>
  <c r="AT898" i="6"/>
  <c r="AS898" i="6"/>
  <c r="AR898" i="6"/>
  <c r="AQ898" i="6"/>
  <c r="AP898" i="6"/>
  <c r="AO898" i="6"/>
  <c r="AN898" i="6"/>
  <c r="AM898" i="6"/>
  <c r="AL898" i="6"/>
  <c r="AK898" i="6"/>
  <c r="AJ898" i="6"/>
  <c r="AI898" i="6"/>
  <c r="AH898" i="6"/>
  <c r="AG898" i="6"/>
  <c r="AF898" i="6"/>
  <c r="AE898" i="6"/>
  <c r="AD898" i="6"/>
  <c r="AC898" i="6"/>
  <c r="AA898" i="6"/>
  <c r="Z898" i="6"/>
  <c r="Y898" i="6"/>
  <c r="X898" i="6"/>
  <c r="W898" i="6"/>
  <c r="V898" i="6"/>
  <c r="U898" i="6"/>
  <c r="T898" i="6"/>
  <c r="S898" i="6"/>
  <c r="R898" i="6"/>
  <c r="Q898" i="6"/>
  <c r="P898" i="6"/>
  <c r="O898" i="6"/>
  <c r="N898" i="6"/>
  <c r="M898" i="6"/>
  <c r="L898" i="6"/>
  <c r="K898" i="6"/>
  <c r="J898" i="6"/>
  <c r="I898" i="6"/>
  <c r="H898" i="6"/>
  <c r="G898" i="6"/>
  <c r="F898" i="6"/>
  <c r="AW897" i="6"/>
  <c r="AV897" i="6"/>
  <c r="AU897" i="6"/>
  <c r="AT897" i="6"/>
  <c r="AS897" i="6"/>
  <c r="AR897" i="6"/>
  <c r="AQ897" i="6"/>
  <c r="AP897" i="6"/>
  <c r="AO897" i="6"/>
  <c r="AN897" i="6"/>
  <c r="AM897" i="6"/>
  <c r="AL897" i="6"/>
  <c r="AK897" i="6"/>
  <c r="AJ897" i="6"/>
  <c r="AI897" i="6"/>
  <c r="AH897" i="6"/>
  <c r="AG897" i="6"/>
  <c r="AF897" i="6"/>
  <c r="AE897" i="6"/>
  <c r="AD897" i="6"/>
  <c r="AC897" i="6"/>
  <c r="AA897" i="6"/>
  <c r="Z897" i="6"/>
  <c r="Y897" i="6"/>
  <c r="X897" i="6"/>
  <c r="W897" i="6"/>
  <c r="V897" i="6"/>
  <c r="U897" i="6"/>
  <c r="T897" i="6"/>
  <c r="S897" i="6"/>
  <c r="R897" i="6"/>
  <c r="Q897" i="6"/>
  <c r="P897" i="6"/>
  <c r="O897" i="6"/>
  <c r="N897" i="6"/>
  <c r="M897" i="6"/>
  <c r="L897" i="6"/>
  <c r="K897" i="6"/>
  <c r="J897" i="6"/>
  <c r="I897" i="6"/>
  <c r="H897" i="6"/>
  <c r="G897" i="6"/>
  <c r="F897" i="6"/>
  <c r="AW896" i="6"/>
  <c r="AV896" i="6"/>
  <c r="AU896" i="6"/>
  <c r="AT896" i="6"/>
  <c r="AS896" i="6"/>
  <c r="AR896" i="6"/>
  <c r="AQ896" i="6"/>
  <c r="AP896" i="6"/>
  <c r="AO896" i="6"/>
  <c r="AN896" i="6"/>
  <c r="AM896" i="6"/>
  <c r="AL896" i="6"/>
  <c r="AK896" i="6"/>
  <c r="AJ896" i="6"/>
  <c r="AI896" i="6"/>
  <c r="AH896" i="6"/>
  <c r="AG896" i="6"/>
  <c r="AF896" i="6"/>
  <c r="AE896" i="6"/>
  <c r="AD896" i="6"/>
  <c r="AC896" i="6"/>
  <c r="AA896" i="6"/>
  <c r="Z896" i="6"/>
  <c r="Y896" i="6"/>
  <c r="X896" i="6"/>
  <c r="W896" i="6"/>
  <c r="V896" i="6"/>
  <c r="U896" i="6"/>
  <c r="T896" i="6"/>
  <c r="S896" i="6"/>
  <c r="R896" i="6"/>
  <c r="Q896" i="6"/>
  <c r="P896" i="6"/>
  <c r="O896" i="6"/>
  <c r="N896" i="6"/>
  <c r="M896" i="6"/>
  <c r="L896" i="6"/>
  <c r="K896" i="6"/>
  <c r="J896" i="6"/>
  <c r="I896" i="6"/>
  <c r="H896" i="6"/>
  <c r="G896" i="6"/>
  <c r="F896" i="6"/>
  <c r="AW895" i="6"/>
  <c r="AV895" i="6"/>
  <c r="AU895" i="6"/>
  <c r="AT895" i="6"/>
  <c r="AS895" i="6"/>
  <c r="AR895" i="6"/>
  <c r="AQ895" i="6"/>
  <c r="AP895" i="6"/>
  <c r="AO895" i="6"/>
  <c r="AN895" i="6"/>
  <c r="AM895" i="6"/>
  <c r="AL895" i="6"/>
  <c r="AK895" i="6"/>
  <c r="AJ895" i="6"/>
  <c r="AI895" i="6"/>
  <c r="AH895" i="6"/>
  <c r="AG895" i="6"/>
  <c r="AF895" i="6"/>
  <c r="AE895" i="6"/>
  <c r="AD895" i="6"/>
  <c r="AC895" i="6"/>
  <c r="AA895" i="6"/>
  <c r="Z895" i="6"/>
  <c r="Y895" i="6"/>
  <c r="X895" i="6"/>
  <c r="W895" i="6"/>
  <c r="V895" i="6"/>
  <c r="U895" i="6"/>
  <c r="T895" i="6"/>
  <c r="S895" i="6"/>
  <c r="R895" i="6"/>
  <c r="Q895" i="6"/>
  <c r="P895" i="6"/>
  <c r="O895" i="6"/>
  <c r="N895" i="6"/>
  <c r="M895" i="6"/>
  <c r="L895" i="6"/>
  <c r="K895" i="6"/>
  <c r="J895" i="6"/>
  <c r="I895" i="6"/>
  <c r="H895" i="6"/>
  <c r="G895" i="6"/>
  <c r="F895" i="6"/>
  <c r="AW894" i="6"/>
  <c r="AV894" i="6"/>
  <c r="AU894" i="6"/>
  <c r="AT894" i="6"/>
  <c r="AS894" i="6"/>
  <c r="AR894" i="6"/>
  <c r="AQ894" i="6"/>
  <c r="AP894" i="6"/>
  <c r="AO894" i="6"/>
  <c r="AN894" i="6"/>
  <c r="AM894" i="6"/>
  <c r="AL894" i="6"/>
  <c r="AK894" i="6"/>
  <c r="AJ894" i="6"/>
  <c r="AI894" i="6"/>
  <c r="AH894" i="6"/>
  <c r="AG894" i="6"/>
  <c r="AF894" i="6"/>
  <c r="AE894" i="6"/>
  <c r="AD894" i="6"/>
  <c r="AC894" i="6"/>
  <c r="AA894" i="6"/>
  <c r="Z894" i="6"/>
  <c r="Y894" i="6"/>
  <c r="X894" i="6"/>
  <c r="W894" i="6"/>
  <c r="V894" i="6"/>
  <c r="U894" i="6"/>
  <c r="T894" i="6"/>
  <c r="S894" i="6"/>
  <c r="R894" i="6"/>
  <c r="Q894" i="6"/>
  <c r="P894" i="6"/>
  <c r="O894" i="6"/>
  <c r="N894" i="6"/>
  <c r="M894" i="6"/>
  <c r="L894" i="6"/>
  <c r="K894" i="6"/>
  <c r="J894" i="6"/>
  <c r="I894" i="6"/>
  <c r="H894" i="6"/>
  <c r="G894" i="6"/>
  <c r="F894" i="6"/>
  <c r="AW893" i="6"/>
  <c r="AV893" i="6"/>
  <c r="AU893" i="6"/>
  <c r="AT893" i="6"/>
  <c r="AS893" i="6"/>
  <c r="AR893" i="6"/>
  <c r="AQ893" i="6"/>
  <c r="AP893" i="6"/>
  <c r="AO893" i="6"/>
  <c r="AN893" i="6"/>
  <c r="AM893" i="6"/>
  <c r="AL893" i="6"/>
  <c r="AK893" i="6"/>
  <c r="AJ893" i="6"/>
  <c r="AI893" i="6"/>
  <c r="AH893" i="6"/>
  <c r="AG893" i="6"/>
  <c r="AF893" i="6"/>
  <c r="AE893" i="6"/>
  <c r="AD893" i="6"/>
  <c r="AC893" i="6"/>
  <c r="AA893" i="6"/>
  <c r="Z893" i="6"/>
  <c r="Y893" i="6"/>
  <c r="X893" i="6"/>
  <c r="W893" i="6"/>
  <c r="V893" i="6"/>
  <c r="U893" i="6"/>
  <c r="T893" i="6"/>
  <c r="S893" i="6"/>
  <c r="R893" i="6"/>
  <c r="Q893" i="6"/>
  <c r="P893" i="6"/>
  <c r="O893" i="6"/>
  <c r="N893" i="6"/>
  <c r="M893" i="6"/>
  <c r="L893" i="6"/>
  <c r="K893" i="6"/>
  <c r="J893" i="6"/>
  <c r="I893" i="6"/>
  <c r="H893" i="6"/>
  <c r="G893" i="6"/>
  <c r="F893" i="6"/>
  <c r="AW892" i="6"/>
  <c r="AV892" i="6"/>
  <c r="AU892" i="6"/>
  <c r="AT892" i="6"/>
  <c r="AS892" i="6"/>
  <c r="AR892" i="6"/>
  <c r="AQ892" i="6"/>
  <c r="AP892" i="6"/>
  <c r="AO892" i="6"/>
  <c r="AN892" i="6"/>
  <c r="AM892" i="6"/>
  <c r="AL892" i="6"/>
  <c r="AK892" i="6"/>
  <c r="AJ892" i="6"/>
  <c r="AI892" i="6"/>
  <c r="AH892" i="6"/>
  <c r="AG892" i="6"/>
  <c r="AF892" i="6"/>
  <c r="AE892" i="6"/>
  <c r="AD892" i="6"/>
  <c r="AC892" i="6"/>
  <c r="AA892" i="6"/>
  <c r="Z892" i="6"/>
  <c r="Y892" i="6"/>
  <c r="X892" i="6"/>
  <c r="W892" i="6"/>
  <c r="V892" i="6"/>
  <c r="U892" i="6"/>
  <c r="T892" i="6"/>
  <c r="S892" i="6"/>
  <c r="R892" i="6"/>
  <c r="Q892" i="6"/>
  <c r="P892" i="6"/>
  <c r="O892" i="6"/>
  <c r="N892" i="6"/>
  <c r="M892" i="6"/>
  <c r="L892" i="6"/>
  <c r="K892" i="6"/>
  <c r="J892" i="6"/>
  <c r="I892" i="6"/>
  <c r="H892" i="6"/>
  <c r="G892" i="6"/>
  <c r="F892" i="6"/>
  <c r="AW891" i="6"/>
  <c r="AV891" i="6"/>
  <c r="AU891" i="6"/>
  <c r="AT891" i="6"/>
  <c r="AS891" i="6"/>
  <c r="AR891" i="6"/>
  <c r="AQ891" i="6"/>
  <c r="AP891" i="6"/>
  <c r="AO891" i="6"/>
  <c r="AN891" i="6"/>
  <c r="AM891" i="6"/>
  <c r="AL891" i="6"/>
  <c r="AK891" i="6"/>
  <c r="AJ891" i="6"/>
  <c r="AI891" i="6"/>
  <c r="AH891" i="6"/>
  <c r="AG891" i="6"/>
  <c r="AF891" i="6"/>
  <c r="AE891" i="6"/>
  <c r="AD891" i="6"/>
  <c r="AC891" i="6"/>
  <c r="AA891" i="6"/>
  <c r="Z891" i="6"/>
  <c r="Y891" i="6"/>
  <c r="X891" i="6"/>
  <c r="W891" i="6"/>
  <c r="V891" i="6"/>
  <c r="U891" i="6"/>
  <c r="T891" i="6"/>
  <c r="S891" i="6"/>
  <c r="R891" i="6"/>
  <c r="Q891" i="6"/>
  <c r="P891" i="6"/>
  <c r="O891" i="6"/>
  <c r="N891" i="6"/>
  <c r="M891" i="6"/>
  <c r="L891" i="6"/>
  <c r="K891" i="6"/>
  <c r="J891" i="6"/>
  <c r="I891" i="6"/>
  <c r="H891" i="6"/>
  <c r="G891" i="6"/>
  <c r="F891" i="6"/>
  <c r="AW890" i="6"/>
  <c r="AV890" i="6"/>
  <c r="AU890" i="6"/>
  <c r="AT890" i="6"/>
  <c r="AS890" i="6"/>
  <c r="AR890" i="6"/>
  <c r="AQ890" i="6"/>
  <c r="AP890" i="6"/>
  <c r="AO890" i="6"/>
  <c r="AN890" i="6"/>
  <c r="AM890" i="6"/>
  <c r="AL890" i="6"/>
  <c r="AK890" i="6"/>
  <c r="AJ890" i="6"/>
  <c r="AI890" i="6"/>
  <c r="AH890" i="6"/>
  <c r="AG890" i="6"/>
  <c r="AF890" i="6"/>
  <c r="AE890" i="6"/>
  <c r="AD890" i="6"/>
  <c r="AC890" i="6"/>
  <c r="AA890" i="6"/>
  <c r="Z890" i="6"/>
  <c r="Y890" i="6"/>
  <c r="X890" i="6"/>
  <c r="W890" i="6"/>
  <c r="V890" i="6"/>
  <c r="U890" i="6"/>
  <c r="T890" i="6"/>
  <c r="S890" i="6"/>
  <c r="R890" i="6"/>
  <c r="Q890" i="6"/>
  <c r="P890" i="6"/>
  <c r="O890" i="6"/>
  <c r="N890" i="6"/>
  <c r="M890" i="6"/>
  <c r="L890" i="6"/>
  <c r="K890" i="6"/>
  <c r="J890" i="6"/>
  <c r="I890" i="6"/>
  <c r="H890" i="6"/>
  <c r="G890" i="6"/>
  <c r="F890" i="6"/>
  <c r="AW889" i="6"/>
  <c r="AV889" i="6"/>
  <c r="AU889" i="6"/>
  <c r="AT889" i="6"/>
  <c r="AS889" i="6"/>
  <c r="AR889" i="6"/>
  <c r="AQ889" i="6"/>
  <c r="AP889" i="6"/>
  <c r="AO889" i="6"/>
  <c r="AN889" i="6"/>
  <c r="AM889" i="6"/>
  <c r="AL889" i="6"/>
  <c r="AK889" i="6"/>
  <c r="AJ889" i="6"/>
  <c r="AI889" i="6"/>
  <c r="AH889" i="6"/>
  <c r="AG889" i="6"/>
  <c r="AF889" i="6"/>
  <c r="AE889" i="6"/>
  <c r="AD889" i="6"/>
  <c r="AC889" i="6"/>
  <c r="AA889" i="6"/>
  <c r="Z889" i="6"/>
  <c r="Y889" i="6"/>
  <c r="X889" i="6"/>
  <c r="W889" i="6"/>
  <c r="V889" i="6"/>
  <c r="U889" i="6"/>
  <c r="T889" i="6"/>
  <c r="S889" i="6"/>
  <c r="R889" i="6"/>
  <c r="Q889" i="6"/>
  <c r="P889" i="6"/>
  <c r="O889" i="6"/>
  <c r="N889" i="6"/>
  <c r="M889" i="6"/>
  <c r="L889" i="6"/>
  <c r="K889" i="6"/>
  <c r="J889" i="6"/>
  <c r="I889" i="6"/>
  <c r="H889" i="6"/>
  <c r="G889" i="6"/>
  <c r="F889" i="6"/>
  <c r="AW888" i="6"/>
  <c r="AV888" i="6"/>
  <c r="AU888" i="6"/>
  <c r="AT888" i="6"/>
  <c r="AS888" i="6"/>
  <c r="AR888" i="6"/>
  <c r="AQ888" i="6"/>
  <c r="AP888" i="6"/>
  <c r="AO888" i="6"/>
  <c r="AN888" i="6"/>
  <c r="AM888" i="6"/>
  <c r="AL888" i="6"/>
  <c r="AK888" i="6"/>
  <c r="AJ888" i="6"/>
  <c r="AI888" i="6"/>
  <c r="AH888" i="6"/>
  <c r="AG888" i="6"/>
  <c r="AF888" i="6"/>
  <c r="AE888" i="6"/>
  <c r="AD888" i="6"/>
  <c r="AC888" i="6"/>
  <c r="AA888" i="6"/>
  <c r="Z888" i="6"/>
  <c r="Y888" i="6"/>
  <c r="X888" i="6"/>
  <c r="W888" i="6"/>
  <c r="V888" i="6"/>
  <c r="U888" i="6"/>
  <c r="T888" i="6"/>
  <c r="S888" i="6"/>
  <c r="R888" i="6"/>
  <c r="Q888" i="6"/>
  <c r="P888" i="6"/>
  <c r="O888" i="6"/>
  <c r="N888" i="6"/>
  <c r="M888" i="6"/>
  <c r="L888" i="6"/>
  <c r="K888" i="6"/>
  <c r="J888" i="6"/>
  <c r="I888" i="6"/>
  <c r="H888" i="6"/>
  <c r="G888" i="6"/>
  <c r="F888" i="6"/>
  <c r="AW887" i="6"/>
  <c r="AV887" i="6"/>
  <c r="AU887" i="6"/>
  <c r="AT887" i="6"/>
  <c r="AS887" i="6"/>
  <c r="AR887" i="6"/>
  <c r="AQ887" i="6"/>
  <c r="AP887" i="6"/>
  <c r="AO887" i="6"/>
  <c r="AN887" i="6"/>
  <c r="AM887" i="6"/>
  <c r="AL887" i="6"/>
  <c r="AK887" i="6"/>
  <c r="AJ887" i="6"/>
  <c r="AI887" i="6"/>
  <c r="AH887" i="6"/>
  <c r="AG887" i="6"/>
  <c r="AF887" i="6"/>
  <c r="AE887" i="6"/>
  <c r="AD887" i="6"/>
  <c r="AC887" i="6"/>
  <c r="AA887" i="6"/>
  <c r="Z887" i="6"/>
  <c r="Y887" i="6"/>
  <c r="X887" i="6"/>
  <c r="W887" i="6"/>
  <c r="V887" i="6"/>
  <c r="U887" i="6"/>
  <c r="T887" i="6"/>
  <c r="S887" i="6"/>
  <c r="R887" i="6"/>
  <c r="Q887" i="6"/>
  <c r="P887" i="6"/>
  <c r="O887" i="6"/>
  <c r="N887" i="6"/>
  <c r="M887" i="6"/>
  <c r="L887" i="6"/>
  <c r="K887" i="6"/>
  <c r="J887" i="6"/>
  <c r="I887" i="6"/>
  <c r="H887" i="6"/>
  <c r="G887" i="6"/>
  <c r="F887" i="6"/>
  <c r="AW886" i="6"/>
  <c r="AV886" i="6"/>
  <c r="AU886" i="6"/>
  <c r="AT886" i="6"/>
  <c r="AS886" i="6"/>
  <c r="AR886" i="6"/>
  <c r="AQ886" i="6"/>
  <c r="AP886" i="6"/>
  <c r="AO886" i="6"/>
  <c r="AN886" i="6"/>
  <c r="AM886" i="6"/>
  <c r="AL886" i="6"/>
  <c r="AK886" i="6"/>
  <c r="AJ886" i="6"/>
  <c r="AI886" i="6"/>
  <c r="AH886" i="6"/>
  <c r="AG886" i="6"/>
  <c r="AF886" i="6"/>
  <c r="AE886" i="6"/>
  <c r="AD886" i="6"/>
  <c r="AC886" i="6"/>
  <c r="AA886" i="6"/>
  <c r="Z886" i="6"/>
  <c r="Y886" i="6"/>
  <c r="X886" i="6"/>
  <c r="W886" i="6"/>
  <c r="V886" i="6"/>
  <c r="U886" i="6"/>
  <c r="T886" i="6"/>
  <c r="S886" i="6"/>
  <c r="R886" i="6"/>
  <c r="Q886" i="6"/>
  <c r="P886" i="6"/>
  <c r="O886" i="6"/>
  <c r="N886" i="6"/>
  <c r="M886" i="6"/>
  <c r="L886" i="6"/>
  <c r="K886" i="6"/>
  <c r="J886" i="6"/>
  <c r="I886" i="6"/>
  <c r="H886" i="6"/>
  <c r="G886" i="6"/>
  <c r="F886" i="6"/>
  <c r="AW885" i="6"/>
  <c r="AV885" i="6"/>
  <c r="AU885" i="6"/>
  <c r="AT885" i="6"/>
  <c r="AS885" i="6"/>
  <c r="AR885" i="6"/>
  <c r="AQ885" i="6"/>
  <c r="AP885" i="6"/>
  <c r="AO885" i="6"/>
  <c r="AN885" i="6"/>
  <c r="AM885" i="6"/>
  <c r="AL885" i="6"/>
  <c r="AK885" i="6"/>
  <c r="AJ885" i="6"/>
  <c r="AI885" i="6"/>
  <c r="AH885" i="6"/>
  <c r="AG885" i="6"/>
  <c r="AF885" i="6"/>
  <c r="AE885" i="6"/>
  <c r="AD885" i="6"/>
  <c r="AC885" i="6"/>
  <c r="AA885" i="6"/>
  <c r="Z885" i="6"/>
  <c r="Y885" i="6"/>
  <c r="X885" i="6"/>
  <c r="W885" i="6"/>
  <c r="V885" i="6"/>
  <c r="U885" i="6"/>
  <c r="T885" i="6"/>
  <c r="S885" i="6"/>
  <c r="R885" i="6"/>
  <c r="Q885" i="6"/>
  <c r="P885" i="6"/>
  <c r="O885" i="6"/>
  <c r="N885" i="6"/>
  <c r="M885" i="6"/>
  <c r="L885" i="6"/>
  <c r="K885" i="6"/>
  <c r="J885" i="6"/>
  <c r="I885" i="6"/>
  <c r="H885" i="6"/>
  <c r="G885" i="6"/>
  <c r="F885" i="6"/>
  <c r="AW884" i="6"/>
  <c r="AV884" i="6"/>
  <c r="AU884" i="6"/>
  <c r="AT884" i="6"/>
  <c r="AS884" i="6"/>
  <c r="AR884" i="6"/>
  <c r="AQ884" i="6"/>
  <c r="AP884" i="6"/>
  <c r="AO884" i="6"/>
  <c r="AN884" i="6"/>
  <c r="AM884" i="6"/>
  <c r="AL884" i="6"/>
  <c r="AK884" i="6"/>
  <c r="AJ884" i="6"/>
  <c r="AI884" i="6"/>
  <c r="AH884" i="6"/>
  <c r="AG884" i="6"/>
  <c r="AF884" i="6"/>
  <c r="AE884" i="6"/>
  <c r="AD884" i="6"/>
  <c r="AC884" i="6"/>
  <c r="AA884" i="6"/>
  <c r="Z884" i="6"/>
  <c r="Y884" i="6"/>
  <c r="X884" i="6"/>
  <c r="W884" i="6"/>
  <c r="V884" i="6"/>
  <c r="U884" i="6"/>
  <c r="T884" i="6"/>
  <c r="S884" i="6"/>
  <c r="R884" i="6"/>
  <c r="Q884" i="6"/>
  <c r="P884" i="6"/>
  <c r="O884" i="6"/>
  <c r="N884" i="6"/>
  <c r="M884" i="6"/>
  <c r="L884" i="6"/>
  <c r="K884" i="6"/>
  <c r="J884" i="6"/>
  <c r="I884" i="6"/>
  <c r="H884" i="6"/>
  <c r="G884" i="6"/>
  <c r="F884" i="6"/>
  <c r="AW883" i="6"/>
  <c r="AV883" i="6"/>
  <c r="AU883" i="6"/>
  <c r="AT883" i="6"/>
  <c r="AS883" i="6"/>
  <c r="AR883" i="6"/>
  <c r="AQ883" i="6"/>
  <c r="AP883" i="6"/>
  <c r="AO883" i="6"/>
  <c r="AN883" i="6"/>
  <c r="AM883" i="6"/>
  <c r="AL883" i="6"/>
  <c r="AK883" i="6"/>
  <c r="AJ883" i="6"/>
  <c r="AI883" i="6"/>
  <c r="AH883" i="6"/>
  <c r="AG883" i="6"/>
  <c r="AF883" i="6"/>
  <c r="AE883" i="6"/>
  <c r="AD883" i="6"/>
  <c r="AC883" i="6"/>
  <c r="AA883" i="6"/>
  <c r="Z883" i="6"/>
  <c r="Y883" i="6"/>
  <c r="X883" i="6"/>
  <c r="W883" i="6"/>
  <c r="V883" i="6"/>
  <c r="U883" i="6"/>
  <c r="T883" i="6"/>
  <c r="S883" i="6"/>
  <c r="R883" i="6"/>
  <c r="Q883" i="6"/>
  <c r="P883" i="6"/>
  <c r="O883" i="6"/>
  <c r="N883" i="6"/>
  <c r="M883" i="6"/>
  <c r="L883" i="6"/>
  <c r="K883" i="6"/>
  <c r="J883" i="6"/>
  <c r="I883" i="6"/>
  <c r="H883" i="6"/>
  <c r="G883" i="6"/>
  <c r="F883" i="6"/>
  <c r="AW882" i="6"/>
  <c r="AV882" i="6"/>
  <c r="AU882" i="6"/>
  <c r="AT882" i="6"/>
  <c r="AS882" i="6"/>
  <c r="AR882" i="6"/>
  <c r="AQ882" i="6"/>
  <c r="AP882" i="6"/>
  <c r="AO882" i="6"/>
  <c r="AN882" i="6"/>
  <c r="AM882" i="6"/>
  <c r="AL882" i="6"/>
  <c r="AK882" i="6"/>
  <c r="AJ882" i="6"/>
  <c r="AI882" i="6"/>
  <c r="AH882" i="6"/>
  <c r="AG882" i="6"/>
  <c r="AF882" i="6"/>
  <c r="AE882" i="6"/>
  <c r="AD882" i="6"/>
  <c r="AC882" i="6"/>
  <c r="AA882" i="6"/>
  <c r="Z882" i="6"/>
  <c r="Y882" i="6"/>
  <c r="X882" i="6"/>
  <c r="W882" i="6"/>
  <c r="V882" i="6"/>
  <c r="U882" i="6"/>
  <c r="T882" i="6"/>
  <c r="S882" i="6"/>
  <c r="R882" i="6"/>
  <c r="Q882" i="6"/>
  <c r="P882" i="6"/>
  <c r="O882" i="6"/>
  <c r="N882" i="6"/>
  <c r="M882" i="6"/>
  <c r="L882" i="6"/>
  <c r="K882" i="6"/>
  <c r="J882" i="6"/>
  <c r="I882" i="6"/>
  <c r="H882" i="6"/>
  <c r="G882" i="6"/>
  <c r="F882" i="6"/>
  <c r="AW881" i="6"/>
  <c r="AV881" i="6"/>
  <c r="AU881" i="6"/>
  <c r="AT881" i="6"/>
  <c r="AS881" i="6"/>
  <c r="AR881" i="6"/>
  <c r="AQ881" i="6"/>
  <c r="AP881" i="6"/>
  <c r="AO881" i="6"/>
  <c r="AN881" i="6"/>
  <c r="AM881" i="6"/>
  <c r="AL881" i="6"/>
  <c r="AK881" i="6"/>
  <c r="AJ881" i="6"/>
  <c r="AI881" i="6"/>
  <c r="AH881" i="6"/>
  <c r="AG881" i="6"/>
  <c r="AF881" i="6"/>
  <c r="AE881" i="6"/>
  <c r="AD881" i="6"/>
  <c r="AC881" i="6"/>
  <c r="AA881" i="6"/>
  <c r="Z881" i="6"/>
  <c r="Y881" i="6"/>
  <c r="X881" i="6"/>
  <c r="W881" i="6"/>
  <c r="V881" i="6"/>
  <c r="U881" i="6"/>
  <c r="T881" i="6"/>
  <c r="S881" i="6"/>
  <c r="R881" i="6"/>
  <c r="Q881" i="6"/>
  <c r="P881" i="6"/>
  <c r="O881" i="6"/>
  <c r="N881" i="6"/>
  <c r="M881" i="6"/>
  <c r="L881" i="6"/>
  <c r="K881" i="6"/>
  <c r="J881" i="6"/>
  <c r="I881" i="6"/>
  <c r="H881" i="6"/>
  <c r="G881" i="6"/>
  <c r="F881" i="6"/>
  <c r="AW880" i="6"/>
  <c r="AV880" i="6"/>
  <c r="AU880" i="6"/>
  <c r="AT880" i="6"/>
  <c r="AS880" i="6"/>
  <c r="AR880" i="6"/>
  <c r="AQ880" i="6"/>
  <c r="AP880" i="6"/>
  <c r="AO880" i="6"/>
  <c r="AN880" i="6"/>
  <c r="AM880" i="6"/>
  <c r="AL880" i="6"/>
  <c r="AK880" i="6"/>
  <c r="AJ880" i="6"/>
  <c r="AI880" i="6"/>
  <c r="AH880" i="6"/>
  <c r="AG880" i="6"/>
  <c r="AF880" i="6"/>
  <c r="AE880" i="6"/>
  <c r="AD880" i="6"/>
  <c r="AC880" i="6"/>
  <c r="AA880" i="6"/>
  <c r="Z880" i="6"/>
  <c r="Y880" i="6"/>
  <c r="X880" i="6"/>
  <c r="W880" i="6"/>
  <c r="V880" i="6"/>
  <c r="U880" i="6"/>
  <c r="T880" i="6"/>
  <c r="S880" i="6"/>
  <c r="R880" i="6"/>
  <c r="Q880" i="6"/>
  <c r="P880" i="6"/>
  <c r="O880" i="6"/>
  <c r="N880" i="6"/>
  <c r="M880" i="6"/>
  <c r="L880" i="6"/>
  <c r="K880" i="6"/>
  <c r="J880" i="6"/>
  <c r="I880" i="6"/>
  <c r="H880" i="6"/>
  <c r="G880" i="6"/>
  <c r="F880" i="6"/>
  <c r="AW879" i="6"/>
  <c r="AV879" i="6"/>
  <c r="AU879" i="6"/>
  <c r="AT879" i="6"/>
  <c r="AS879" i="6"/>
  <c r="AR879" i="6"/>
  <c r="AQ879" i="6"/>
  <c r="AP879" i="6"/>
  <c r="AO879" i="6"/>
  <c r="AN879" i="6"/>
  <c r="AM879" i="6"/>
  <c r="AL879" i="6"/>
  <c r="AK879" i="6"/>
  <c r="AJ879" i="6"/>
  <c r="AI879" i="6"/>
  <c r="AH879" i="6"/>
  <c r="AG879" i="6"/>
  <c r="AF879" i="6"/>
  <c r="AE879" i="6"/>
  <c r="AD879" i="6"/>
  <c r="AC879" i="6"/>
  <c r="AA879" i="6"/>
  <c r="Z879" i="6"/>
  <c r="Y879" i="6"/>
  <c r="X879" i="6"/>
  <c r="W879" i="6"/>
  <c r="V879" i="6"/>
  <c r="U879" i="6"/>
  <c r="T879" i="6"/>
  <c r="S879" i="6"/>
  <c r="R879" i="6"/>
  <c r="Q879" i="6"/>
  <c r="P879" i="6"/>
  <c r="O879" i="6"/>
  <c r="N879" i="6"/>
  <c r="M879" i="6"/>
  <c r="L879" i="6"/>
  <c r="K879" i="6"/>
  <c r="J879" i="6"/>
  <c r="I879" i="6"/>
  <c r="H879" i="6"/>
  <c r="G879" i="6"/>
  <c r="F879" i="6"/>
  <c r="AW878" i="6"/>
  <c r="AV878" i="6"/>
  <c r="AU878" i="6"/>
  <c r="AT878" i="6"/>
  <c r="AS878" i="6"/>
  <c r="AR878" i="6"/>
  <c r="AQ878" i="6"/>
  <c r="AP878" i="6"/>
  <c r="AO878" i="6"/>
  <c r="AN878" i="6"/>
  <c r="AM878" i="6"/>
  <c r="AL878" i="6"/>
  <c r="AK878" i="6"/>
  <c r="AJ878" i="6"/>
  <c r="AI878" i="6"/>
  <c r="AH878" i="6"/>
  <c r="AG878" i="6"/>
  <c r="AF878" i="6"/>
  <c r="AE878" i="6"/>
  <c r="AD878" i="6"/>
  <c r="AC878" i="6"/>
  <c r="AA878" i="6"/>
  <c r="Z878" i="6"/>
  <c r="Y878" i="6"/>
  <c r="X878" i="6"/>
  <c r="W878" i="6"/>
  <c r="V878" i="6"/>
  <c r="U878" i="6"/>
  <c r="T878" i="6"/>
  <c r="S878" i="6"/>
  <c r="R878" i="6"/>
  <c r="Q878" i="6"/>
  <c r="P878" i="6"/>
  <c r="O878" i="6"/>
  <c r="N878" i="6"/>
  <c r="M878" i="6"/>
  <c r="L878" i="6"/>
  <c r="K878" i="6"/>
  <c r="J878" i="6"/>
  <c r="I878" i="6"/>
  <c r="H878" i="6"/>
  <c r="G878" i="6"/>
  <c r="F878" i="6"/>
  <c r="AW877" i="6"/>
  <c r="AV877" i="6"/>
  <c r="AU877" i="6"/>
  <c r="AT877" i="6"/>
  <c r="AS877" i="6"/>
  <c r="AR877" i="6"/>
  <c r="AQ877" i="6"/>
  <c r="AP877" i="6"/>
  <c r="AO877" i="6"/>
  <c r="AN877" i="6"/>
  <c r="AM877" i="6"/>
  <c r="AL877" i="6"/>
  <c r="AK877" i="6"/>
  <c r="AJ877" i="6"/>
  <c r="AI877" i="6"/>
  <c r="AH877" i="6"/>
  <c r="AG877" i="6"/>
  <c r="AF877" i="6"/>
  <c r="AE877" i="6"/>
  <c r="AD877" i="6"/>
  <c r="AC877" i="6"/>
  <c r="AA877" i="6"/>
  <c r="Z877" i="6"/>
  <c r="Y877" i="6"/>
  <c r="X877" i="6"/>
  <c r="W877" i="6"/>
  <c r="V877" i="6"/>
  <c r="U877" i="6"/>
  <c r="T877" i="6"/>
  <c r="S877" i="6"/>
  <c r="R877" i="6"/>
  <c r="Q877" i="6"/>
  <c r="P877" i="6"/>
  <c r="O877" i="6"/>
  <c r="N877" i="6"/>
  <c r="M877" i="6"/>
  <c r="L877" i="6"/>
  <c r="K877" i="6"/>
  <c r="J877" i="6"/>
  <c r="I877" i="6"/>
  <c r="H877" i="6"/>
  <c r="G877" i="6"/>
  <c r="F877" i="6"/>
  <c r="AW876" i="6"/>
  <c r="AV876" i="6"/>
  <c r="AU876" i="6"/>
  <c r="AT876" i="6"/>
  <c r="AS876" i="6"/>
  <c r="AR876" i="6"/>
  <c r="AQ876" i="6"/>
  <c r="AP876" i="6"/>
  <c r="AO876" i="6"/>
  <c r="AN876" i="6"/>
  <c r="AM876" i="6"/>
  <c r="AL876" i="6"/>
  <c r="AK876" i="6"/>
  <c r="AJ876" i="6"/>
  <c r="AI876" i="6"/>
  <c r="AH876" i="6"/>
  <c r="AG876" i="6"/>
  <c r="AF876" i="6"/>
  <c r="AE876" i="6"/>
  <c r="AD876" i="6"/>
  <c r="AC876" i="6"/>
  <c r="AA876" i="6"/>
  <c r="Z876" i="6"/>
  <c r="Y876" i="6"/>
  <c r="X876" i="6"/>
  <c r="W876" i="6"/>
  <c r="V876" i="6"/>
  <c r="U876" i="6"/>
  <c r="T876" i="6"/>
  <c r="S876" i="6"/>
  <c r="R876" i="6"/>
  <c r="Q876" i="6"/>
  <c r="P876" i="6"/>
  <c r="O876" i="6"/>
  <c r="N876" i="6"/>
  <c r="M876" i="6"/>
  <c r="L876" i="6"/>
  <c r="K876" i="6"/>
  <c r="J876" i="6"/>
  <c r="I876" i="6"/>
  <c r="H876" i="6"/>
  <c r="G876" i="6"/>
  <c r="F876" i="6"/>
  <c r="AW875" i="6"/>
  <c r="AV875" i="6"/>
  <c r="AU875" i="6"/>
  <c r="AT875" i="6"/>
  <c r="AS875" i="6"/>
  <c r="AR875" i="6"/>
  <c r="AQ875" i="6"/>
  <c r="AP875" i="6"/>
  <c r="AO875" i="6"/>
  <c r="AN875" i="6"/>
  <c r="AM875" i="6"/>
  <c r="AL875" i="6"/>
  <c r="AK875" i="6"/>
  <c r="AJ875" i="6"/>
  <c r="AI875" i="6"/>
  <c r="AH875" i="6"/>
  <c r="AG875" i="6"/>
  <c r="AF875" i="6"/>
  <c r="AE875" i="6"/>
  <c r="AD875" i="6"/>
  <c r="AC875" i="6"/>
  <c r="AA875" i="6"/>
  <c r="Z875" i="6"/>
  <c r="Y875" i="6"/>
  <c r="X875" i="6"/>
  <c r="W875" i="6"/>
  <c r="V875" i="6"/>
  <c r="U875" i="6"/>
  <c r="T875" i="6"/>
  <c r="S875" i="6"/>
  <c r="R875" i="6"/>
  <c r="Q875" i="6"/>
  <c r="P875" i="6"/>
  <c r="O875" i="6"/>
  <c r="N875" i="6"/>
  <c r="M875" i="6"/>
  <c r="L875" i="6"/>
  <c r="K875" i="6"/>
  <c r="J875" i="6"/>
  <c r="I875" i="6"/>
  <c r="H875" i="6"/>
  <c r="G875" i="6"/>
  <c r="F875" i="6"/>
  <c r="AW874" i="6"/>
  <c r="AV874" i="6"/>
  <c r="AU874" i="6"/>
  <c r="AT874" i="6"/>
  <c r="AS874" i="6"/>
  <c r="AR874" i="6"/>
  <c r="AQ874" i="6"/>
  <c r="AP874" i="6"/>
  <c r="AO874" i="6"/>
  <c r="AN874" i="6"/>
  <c r="AM874" i="6"/>
  <c r="AL874" i="6"/>
  <c r="AK874" i="6"/>
  <c r="AJ874" i="6"/>
  <c r="AI874" i="6"/>
  <c r="AH874" i="6"/>
  <c r="AG874" i="6"/>
  <c r="AF874" i="6"/>
  <c r="AE874" i="6"/>
  <c r="AD874" i="6"/>
  <c r="AC874" i="6"/>
  <c r="AA874" i="6"/>
  <c r="Z874" i="6"/>
  <c r="Y874" i="6"/>
  <c r="X874" i="6"/>
  <c r="W874" i="6"/>
  <c r="V874" i="6"/>
  <c r="U874" i="6"/>
  <c r="T874" i="6"/>
  <c r="S874" i="6"/>
  <c r="R874" i="6"/>
  <c r="Q874" i="6"/>
  <c r="P874" i="6"/>
  <c r="O874" i="6"/>
  <c r="N874" i="6"/>
  <c r="M874" i="6"/>
  <c r="L874" i="6"/>
  <c r="K874" i="6"/>
  <c r="J874" i="6"/>
  <c r="I874" i="6"/>
  <c r="H874" i="6"/>
  <c r="G874" i="6"/>
  <c r="F874" i="6"/>
  <c r="AW873" i="6"/>
  <c r="AV873" i="6"/>
  <c r="AU873" i="6"/>
  <c r="AT873" i="6"/>
  <c r="AS873" i="6"/>
  <c r="AR873" i="6"/>
  <c r="AQ873" i="6"/>
  <c r="AP873" i="6"/>
  <c r="AO873" i="6"/>
  <c r="AN873" i="6"/>
  <c r="AM873" i="6"/>
  <c r="AL873" i="6"/>
  <c r="AK873" i="6"/>
  <c r="AJ873" i="6"/>
  <c r="AI873" i="6"/>
  <c r="AH873" i="6"/>
  <c r="AG873" i="6"/>
  <c r="AF873" i="6"/>
  <c r="AE873" i="6"/>
  <c r="AD873" i="6"/>
  <c r="AC873" i="6"/>
  <c r="AA873" i="6"/>
  <c r="Z873" i="6"/>
  <c r="Y873" i="6"/>
  <c r="X873" i="6"/>
  <c r="W873" i="6"/>
  <c r="V873" i="6"/>
  <c r="U873" i="6"/>
  <c r="T873" i="6"/>
  <c r="S873" i="6"/>
  <c r="R873" i="6"/>
  <c r="Q873" i="6"/>
  <c r="P873" i="6"/>
  <c r="O873" i="6"/>
  <c r="N873" i="6"/>
  <c r="M873" i="6"/>
  <c r="L873" i="6"/>
  <c r="K873" i="6"/>
  <c r="J873" i="6"/>
  <c r="I873" i="6"/>
  <c r="H873" i="6"/>
  <c r="G873" i="6"/>
  <c r="F873" i="6"/>
  <c r="AW872" i="6"/>
  <c r="AV872" i="6"/>
  <c r="AU872" i="6"/>
  <c r="AT872" i="6"/>
  <c r="AS872" i="6"/>
  <c r="AR872" i="6"/>
  <c r="AQ872" i="6"/>
  <c r="AP872" i="6"/>
  <c r="AO872" i="6"/>
  <c r="AN872" i="6"/>
  <c r="AM872" i="6"/>
  <c r="AL872" i="6"/>
  <c r="AK872" i="6"/>
  <c r="AJ872" i="6"/>
  <c r="AI872" i="6"/>
  <c r="AH872" i="6"/>
  <c r="AG872" i="6"/>
  <c r="AF872" i="6"/>
  <c r="AE872" i="6"/>
  <c r="AD872" i="6"/>
  <c r="AC872" i="6"/>
  <c r="AA872" i="6"/>
  <c r="Z872" i="6"/>
  <c r="Y872" i="6"/>
  <c r="X872" i="6"/>
  <c r="W872" i="6"/>
  <c r="V872" i="6"/>
  <c r="U872" i="6"/>
  <c r="T872" i="6"/>
  <c r="S872" i="6"/>
  <c r="R872" i="6"/>
  <c r="Q872" i="6"/>
  <c r="P872" i="6"/>
  <c r="O872" i="6"/>
  <c r="N872" i="6"/>
  <c r="M872" i="6"/>
  <c r="L872" i="6"/>
  <c r="K872" i="6"/>
  <c r="J872" i="6"/>
  <c r="I872" i="6"/>
  <c r="H872" i="6"/>
  <c r="G872" i="6"/>
  <c r="F872" i="6"/>
  <c r="AW871" i="6"/>
  <c r="AV871" i="6"/>
  <c r="AU871" i="6"/>
  <c r="AT871" i="6"/>
  <c r="AS871" i="6"/>
  <c r="AR871" i="6"/>
  <c r="AQ871" i="6"/>
  <c r="AP871" i="6"/>
  <c r="AO871" i="6"/>
  <c r="AN871" i="6"/>
  <c r="AM871" i="6"/>
  <c r="AL871" i="6"/>
  <c r="AK871" i="6"/>
  <c r="AJ871" i="6"/>
  <c r="AI871" i="6"/>
  <c r="AH871" i="6"/>
  <c r="AG871" i="6"/>
  <c r="AF871" i="6"/>
  <c r="AE871" i="6"/>
  <c r="AD871" i="6"/>
  <c r="AC871" i="6"/>
  <c r="AA871" i="6"/>
  <c r="Z871" i="6"/>
  <c r="Y871" i="6"/>
  <c r="X871" i="6"/>
  <c r="W871" i="6"/>
  <c r="V871" i="6"/>
  <c r="U871" i="6"/>
  <c r="T871" i="6"/>
  <c r="S871" i="6"/>
  <c r="R871" i="6"/>
  <c r="Q871" i="6"/>
  <c r="P871" i="6"/>
  <c r="O871" i="6"/>
  <c r="N871" i="6"/>
  <c r="M871" i="6"/>
  <c r="L871" i="6"/>
  <c r="K871" i="6"/>
  <c r="J871" i="6"/>
  <c r="I871" i="6"/>
  <c r="H871" i="6"/>
  <c r="G871" i="6"/>
  <c r="F871" i="6"/>
  <c r="AW870" i="6"/>
  <c r="AV870" i="6"/>
  <c r="AU870" i="6"/>
  <c r="AT870" i="6"/>
  <c r="AS870" i="6"/>
  <c r="AR870" i="6"/>
  <c r="AQ870" i="6"/>
  <c r="AP870" i="6"/>
  <c r="AO870" i="6"/>
  <c r="AN870" i="6"/>
  <c r="AM870" i="6"/>
  <c r="AL870" i="6"/>
  <c r="AK870" i="6"/>
  <c r="AJ870" i="6"/>
  <c r="AI870" i="6"/>
  <c r="AH870" i="6"/>
  <c r="AG870" i="6"/>
  <c r="AF870" i="6"/>
  <c r="AE870" i="6"/>
  <c r="AD870" i="6"/>
  <c r="AC870" i="6"/>
  <c r="AA870" i="6"/>
  <c r="Z870" i="6"/>
  <c r="Y870" i="6"/>
  <c r="X870" i="6"/>
  <c r="W870" i="6"/>
  <c r="V870" i="6"/>
  <c r="U870" i="6"/>
  <c r="T870" i="6"/>
  <c r="S870" i="6"/>
  <c r="R870" i="6"/>
  <c r="Q870" i="6"/>
  <c r="P870" i="6"/>
  <c r="O870" i="6"/>
  <c r="N870" i="6"/>
  <c r="M870" i="6"/>
  <c r="L870" i="6"/>
  <c r="K870" i="6"/>
  <c r="J870" i="6"/>
  <c r="I870" i="6"/>
  <c r="H870" i="6"/>
  <c r="G870" i="6"/>
  <c r="F870" i="6"/>
  <c r="AW869" i="6"/>
  <c r="AV869" i="6"/>
  <c r="AU869" i="6"/>
  <c r="AT869" i="6"/>
  <c r="AS869" i="6"/>
  <c r="AR869" i="6"/>
  <c r="AQ869" i="6"/>
  <c r="AP869" i="6"/>
  <c r="AO869" i="6"/>
  <c r="AN869" i="6"/>
  <c r="AM869" i="6"/>
  <c r="AL869" i="6"/>
  <c r="AK869" i="6"/>
  <c r="AJ869" i="6"/>
  <c r="AI869" i="6"/>
  <c r="AH869" i="6"/>
  <c r="AG869" i="6"/>
  <c r="AF869" i="6"/>
  <c r="AE869" i="6"/>
  <c r="AD869" i="6"/>
  <c r="AC869" i="6"/>
  <c r="AA869" i="6"/>
  <c r="Z869" i="6"/>
  <c r="Y869" i="6"/>
  <c r="X869" i="6"/>
  <c r="W869" i="6"/>
  <c r="V869" i="6"/>
  <c r="U869" i="6"/>
  <c r="T869" i="6"/>
  <c r="S869" i="6"/>
  <c r="R869" i="6"/>
  <c r="Q869" i="6"/>
  <c r="P869" i="6"/>
  <c r="O869" i="6"/>
  <c r="N869" i="6"/>
  <c r="M869" i="6"/>
  <c r="L869" i="6"/>
  <c r="K869" i="6"/>
  <c r="J869" i="6"/>
  <c r="I869" i="6"/>
  <c r="H869" i="6"/>
  <c r="G869" i="6"/>
  <c r="F869" i="6"/>
  <c r="AW868" i="6"/>
  <c r="AV868" i="6"/>
  <c r="AU868" i="6"/>
  <c r="AT868" i="6"/>
  <c r="AS868" i="6"/>
  <c r="AR868" i="6"/>
  <c r="AQ868" i="6"/>
  <c r="AP868" i="6"/>
  <c r="AO868" i="6"/>
  <c r="AN868" i="6"/>
  <c r="AM868" i="6"/>
  <c r="AL868" i="6"/>
  <c r="AK868" i="6"/>
  <c r="AJ868" i="6"/>
  <c r="AI868" i="6"/>
  <c r="AH868" i="6"/>
  <c r="AG868" i="6"/>
  <c r="AF868" i="6"/>
  <c r="AE868" i="6"/>
  <c r="AD868" i="6"/>
  <c r="AC868" i="6"/>
  <c r="AA868" i="6"/>
  <c r="Z868" i="6"/>
  <c r="Y868" i="6"/>
  <c r="X868" i="6"/>
  <c r="W868" i="6"/>
  <c r="V868" i="6"/>
  <c r="U868" i="6"/>
  <c r="T868" i="6"/>
  <c r="S868" i="6"/>
  <c r="R868" i="6"/>
  <c r="Q868" i="6"/>
  <c r="P868" i="6"/>
  <c r="O868" i="6"/>
  <c r="N868" i="6"/>
  <c r="M868" i="6"/>
  <c r="L868" i="6"/>
  <c r="K868" i="6"/>
  <c r="J868" i="6"/>
  <c r="I868" i="6"/>
  <c r="H868" i="6"/>
  <c r="G868" i="6"/>
  <c r="F868" i="6"/>
  <c r="AW867" i="6"/>
  <c r="AV867" i="6"/>
  <c r="AU867" i="6"/>
  <c r="AT867" i="6"/>
  <c r="AS867" i="6"/>
  <c r="AR867" i="6"/>
  <c r="AQ867" i="6"/>
  <c r="AP867" i="6"/>
  <c r="AO867" i="6"/>
  <c r="AN867" i="6"/>
  <c r="AM867" i="6"/>
  <c r="AL867" i="6"/>
  <c r="AK867" i="6"/>
  <c r="AJ867" i="6"/>
  <c r="AI867" i="6"/>
  <c r="AH867" i="6"/>
  <c r="AG867" i="6"/>
  <c r="AF867" i="6"/>
  <c r="AE867" i="6"/>
  <c r="AD867" i="6"/>
  <c r="AC867" i="6"/>
  <c r="AA867" i="6"/>
  <c r="Z867" i="6"/>
  <c r="Y867" i="6"/>
  <c r="X867" i="6"/>
  <c r="W867" i="6"/>
  <c r="V867" i="6"/>
  <c r="U867" i="6"/>
  <c r="T867" i="6"/>
  <c r="S867" i="6"/>
  <c r="R867" i="6"/>
  <c r="Q867" i="6"/>
  <c r="P867" i="6"/>
  <c r="O867" i="6"/>
  <c r="N867" i="6"/>
  <c r="M867" i="6"/>
  <c r="L867" i="6"/>
  <c r="K867" i="6"/>
  <c r="J867" i="6"/>
  <c r="I867" i="6"/>
  <c r="H867" i="6"/>
  <c r="G867" i="6"/>
  <c r="F867" i="6"/>
  <c r="AW866" i="6"/>
  <c r="AV866" i="6"/>
  <c r="AU866" i="6"/>
  <c r="AT866" i="6"/>
  <c r="AS866" i="6"/>
  <c r="AR866" i="6"/>
  <c r="AQ866" i="6"/>
  <c r="AP866" i="6"/>
  <c r="AO866" i="6"/>
  <c r="AN866" i="6"/>
  <c r="AM866" i="6"/>
  <c r="AL866" i="6"/>
  <c r="AK866" i="6"/>
  <c r="AJ866" i="6"/>
  <c r="AI866" i="6"/>
  <c r="AH866" i="6"/>
  <c r="AG866" i="6"/>
  <c r="AF866" i="6"/>
  <c r="AE866" i="6"/>
  <c r="AD866" i="6"/>
  <c r="AC866" i="6"/>
  <c r="AA866" i="6"/>
  <c r="Z866" i="6"/>
  <c r="Y866" i="6"/>
  <c r="X866" i="6"/>
  <c r="W866" i="6"/>
  <c r="V866" i="6"/>
  <c r="U866" i="6"/>
  <c r="T866" i="6"/>
  <c r="S866" i="6"/>
  <c r="R866" i="6"/>
  <c r="Q866" i="6"/>
  <c r="P866" i="6"/>
  <c r="O866" i="6"/>
  <c r="N866" i="6"/>
  <c r="M866" i="6"/>
  <c r="L866" i="6"/>
  <c r="K866" i="6"/>
  <c r="J866" i="6"/>
  <c r="I866" i="6"/>
  <c r="H866" i="6"/>
  <c r="G866" i="6"/>
  <c r="F866" i="6"/>
  <c r="AW865" i="6"/>
  <c r="AV865" i="6"/>
  <c r="AU865" i="6"/>
  <c r="AT865" i="6"/>
  <c r="AS865" i="6"/>
  <c r="AR865" i="6"/>
  <c r="AQ865" i="6"/>
  <c r="AP865" i="6"/>
  <c r="AO865" i="6"/>
  <c r="AN865" i="6"/>
  <c r="AM865" i="6"/>
  <c r="AL865" i="6"/>
  <c r="AK865" i="6"/>
  <c r="AJ865" i="6"/>
  <c r="AI865" i="6"/>
  <c r="AH865" i="6"/>
  <c r="AG865" i="6"/>
  <c r="AF865" i="6"/>
  <c r="AE865" i="6"/>
  <c r="AD865" i="6"/>
  <c r="AC865" i="6"/>
  <c r="AA865" i="6"/>
  <c r="Z865" i="6"/>
  <c r="Y865" i="6"/>
  <c r="X865" i="6"/>
  <c r="W865" i="6"/>
  <c r="V865" i="6"/>
  <c r="U865" i="6"/>
  <c r="T865" i="6"/>
  <c r="S865" i="6"/>
  <c r="R865" i="6"/>
  <c r="Q865" i="6"/>
  <c r="P865" i="6"/>
  <c r="O865" i="6"/>
  <c r="N865" i="6"/>
  <c r="M865" i="6"/>
  <c r="L865" i="6"/>
  <c r="K865" i="6"/>
  <c r="J865" i="6"/>
  <c r="I865" i="6"/>
  <c r="H865" i="6"/>
  <c r="G865" i="6"/>
  <c r="F865" i="6"/>
  <c r="AW864" i="6"/>
  <c r="AV864" i="6"/>
  <c r="AU864" i="6"/>
  <c r="AT864" i="6"/>
  <c r="AS864" i="6"/>
  <c r="AR864" i="6"/>
  <c r="AQ864" i="6"/>
  <c r="AP864" i="6"/>
  <c r="AO864" i="6"/>
  <c r="AN864" i="6"/>
  <c r="AM864" i="6"/>
  <c r="AL864" i="6"/>
  <c r="AK864" i="6"/>
  <c r="AJ864" i="6"/>
  <c r="AI864" i="6"/>
  <c r="AH864" i="6"/>
  <c r="AG864" i="6"/>
  <c r="AF864" i="6"/>
  <c r="AE864" i="6"/>
  <c r="AD864" i="6"/>
  <c r="AC864" i="6"/>
  <c r="AA864" i="6"/>
  <c r="Z864" i="6"/>
  <c r="Y864" i="6"/>
  <c r="X864" i="6"/>
  <c r="W864" i="6"/>
  <c r="V864" i="6"/>
  <c r="U864" i="6"/>
  <c r="T864" i="6"/>
  <c r="S864" i="6"/>
  <c r="R864" i="6"/>
  <c r="Q864" i="6"/>
  <c r="P864" i="6"/>
  <c r="O864" i="6"/>
  <c r="N864" i="6"/>
  <c r="M864" i="6"/>
  <c r="L864" i="6"/>
  <c r="K864" i="6"/>
  <c r="J864" i="6"/>
  <c r="I864" i="6"/>
  <c r="H864" i="6"/>
  <c r="G864" i="6"/>
  <c r="F864" i="6"/>
  <c r="AW863" i="6"/>
  <c r="AV863" i="6"/>
  <c r="AU863" i="6"/>
  <c r="AT863" i="6"/>
  <c r="AS863" i="6"/>
  <c r="AR863" i="6"/>
  <c r="AQ863" i="6"/>
  <c r="AP863" i="6"/>
  <c r="AO863" i="6"/>
  <c r="AN863" i="6"/>
  <c r="AM863" i="6"/>
  <c r="AL863" i="6"/>
  <c r="AK863" i="6"/>
  <c r="AJ863" i="6"/>
  <c r="AI863" i="6"/>
  <c r="AH863" i="6"/>
  <c r="AG863" i="6"/>
  <c r="AF863" i="6"/>
  <c r="AE863" i="6"/>
  <c r="AD863" i="6"/>
  <c r="AC863" i="6"/>
  <c r="AA863" i="6"/>
  <c r="Z863" i="6"/>
  <c r="Y863" i="6"/>
  <c r="X863" i="6"/>
  <c r="W863" i="6"/>
  <c r="V863" i="6"/>
  <c r="U863" i="6"/>
  <c r="T863" i="6"/>
  <c r="S863" i="6"/>
  <c r="R863" i="6"/>
  <c r="Q863" i="6"/>
  <c r="P863" i="6"/>
  <c r="O863" i="6"/>
  <c r="N863" i="6"/>
  <c r="M863" i="6"/>
  <c r="L863" i="6"/>
  <c r="K863" i="6"/>
  <c r="J863" i="6"/>
  <c r="I863" i="6"/>
  <c r="H863" i="6"/>
  <c r="G863" i="6"/>
  <c r="F863" i="6"/>
  <c r="AW862" i="6"/>
  <c r="AV862" i="6"/>
  <c r="AU862" i="6"/>
  <c r="AT862" i="6"/>
  <c r="AS862" i="6"/>
  <c r="AR862" i="6"/>
  <c r="AQ862" i="6"/>
  <c r="AP862" i="6"/>
  <c r="AO862" i="6"/>
  <c r="AN862" i="6"/>
  <c r="AM862" i="6"/>
  <c r="AL862" i="6"/>
  <c r="AK862" i="6"/>
  <c r="AJ862" i="6"/>
  <c r="AI862" i="6"/>
  <c r="AH862" i="6"/>
  <c r="AG862" i="6"/>
  <c r="AF862" i="6"/>
  <c r="AE862" i="6"/>
  <c r="AD862" i="6"/>
  <c r="AC862" i="6"/>
  <c r="AA862" i="6"/>
  <c r="Z862" i="6"/>
  <c r="Y862" i="6"/>
  <c r="X862" i="6"/>
  <c r="W862" i="6"/>
  <c r="V862" i="6"/>
  <c r="U862" i="6"/>
  <c r="T862" i="6"/>
  <c r="S862" i="6"/>
  <c r="R862" i="6"/>
  <c r="Q862" i="6"/>
  <c r="P862" i="6"/>
  <c r="O862" i="6"/>
  <c r="N862" i="6"/>
  <c r="M862" i="6"/>
  <c r="L862" i="6"/>
  <c r="K862" i="6"/>
  <c r="J862" i="6"/>
  <c r="I862" i="6"/>
  <c r="H862" i="6"/>
  <c r="G862" i="6"/>
  <c r="F862" i="6"/>
  <c r="AW861" i="6"/>
  <c r="AV861" i="6"/>
  <c r="AU861" i="6"/>
  <c r="AT861" i="6"/>
  <c r="AS861" i="6"/>
  <c r="AR861" i="6"/>
  <c r="AQ861" i="6"/>
  <c r="AP861" i="6"/>
  <c r="AO861" i="6"/>
  <c r="AN861" i="6"/>
  <c r="AM861" i="6"/>
  <c r="AL861" i="6"/>
  <c r="AK861" i="6"/>
  <c r="AJ861" i="6"/>
  <c r="AI861" i="6"/>
  <c r="AH861" i="6"/>
  <c r="AG861" i="6"/>
  <c r="AF861" i="6"/>
  <c r="AE861" i="6"/>
  <c r="AD861" i="6"/>
  <c r="AC861" i="6"/>
  <c r="AA861" i="6"/>
  <c r="Z861" i="6"/>
  <c r="Y861" i="6"/>
  <c r="X861" i="6"/>
  <c r="W861" i="6"/>
  <c r="V861" i="6"/>
  <c r="U861" i="6"/>
  <c r="T861" i="6"/>
  <c r="S861" i="6"/>
  <c r="R861" i="6"/>
  <c r="Q861" i="6"/>
  <c r="P861" i="6"/>
  <c r="O861" i="6"/>
  <c r="N861" i="6"/>
  <c r="M861" i="6"/>
  <c r="L861" i="6"/>
  <c r="K861" i="6"/>
  <c r="J861" i="6"/>
  <c r="I861" i="6"/>
  <c r="H861" i="6"/>
  <c r="G861" i="6"/>
  <c r="F861" i="6"/>
  <c r="AW860" i="6"/>
  <c r="AV860" i="6"/>
  <c r="AU860" i="6"/>
  <c r="AT860" i="6"/>
  <c r="AS860" i="6"/>
  <c r="AR860" i="6"/>
  <c r="AQ860" i="6"/>
  <c r="AP860" i="6"/>
  <c r="AO860" i="6"/>
  <c r="AN860" i="6"/>
  <c r="AM860" i="6"/>
  <c r="AL860" i="6"/>
  <c r="AK860" i="6"/>
  <c r="AJ860" i="6"/>
  <c r="AI860" i="6"/>
  <c r="AH860" i="6"/>
  <c r="AG860" i="6"/>
  <c r="AF860" i="6"/>
  <c r="AE860" i="6"/>
  <c r="AD860" i="6"/>
  <c r="AC860" i="6"/>
  <c r="AA860" i="6"/>
  <c r="Z860" i="6"/>
  <c r="Y860" i="6"/>
  <c r="X860" i="6"/>
  <c r="W860" i="6"/>
  <c r="V860" i="6"/>
  <c r="U860" i="6"/>
  <c r="T860" i="6"/>
  <c r="S860" i="6"/>
  <c r="R860" i="6"/>
  <c r="Q860" i="6"/>
  <c r="P860" i="6"/>
  <c r="O860" i="6"/>
  <c r="N860" i="6"/>
  <c r="M860" i="6"/>
  <c r="L860" i="6"/>
  <c r="K860" i="6"/>
  <c r="J860" i="6"/>
  <c r="I860" i="6"/>
  <c r="H860" i="6"/>
  <c r="G860" i="6"/>
  <c r="F860" i="6"/>
  <c r="AW859" i="6"/>
  <c r="AV859" i="6"/>
  <c r="AU859" i="6"/>
  <c r="AT859" i="6"/>
  <c r="AS859" i="6"/>
  <c r="AR859" i="6"/>
  <c r="AQ859" i="6"/>
  <c r="AP859" i="6"/>
  <c r="AO859" i="6"/>
  <c r="AN859" i="6"/>
  <c r="AM859" i="6"/>
  <c r="AL859" i="6"/>
  <c r="AK859" i="6"/>
  <c r="AJ859" i="6"/>
  <c r="AI859" i="6"/>
  <c r="AH859" i="6"/>
  <c r="AG859" i="6"/>
  <c r="AF859" i="6"/>
  <c r="AE859" i="6"/>
  <c r="AD859" i="6"/>
  <c r="AC859" i="6"/>
  <c r="AA859" i="6"/>
  <c r="Z859" i="6"/>
  <c r="Y859" i="6"/>
  <c r="X859" i="6"/>
  <c r="W859" i="6"/>
  <c r="V859" i="6"/>
  <c r="U859" i="6"/>
  <c r="T859" i="6"/>
  <c r="S859" i="6"/>
  <c r="R859" i="6"/>
  <c r="Q859" i="6"/>
  <c r="P859" i="6"/>
  <c r="O859" i="6"/>
  <c r="N859" i="6"/>
  <c r="M859" i="6"/>
  <c r="L859" i="6"/>
  <c r="K859" i="6"/>
  <c r="J859" i="6"/>
  <c r="I859" i="6"/>
  <c r="H859" i="6"/>
  <c r="G859" i="6"/>
  <c r="F859" i="6"/>
  <c r="AW858" i="6"/>
  <c r="AV858" i="6"/>
  <c r="AU858" i="6"/>
  <c r="AT858" i="6"/>
  <c r="AS858" i="6"/>
  <c r="AR858" i="6"/>
  <c r="AQ858" i="6"/>
  <c r="AP858" i="6"/>
  <c r="AO858" i="6"/>
  <c r="AN858" i="6"/>
  <c r="AM858" i="6"/>
  <c r="AL858" i="6"/>
  <c r="AK858" i="6"/>
  <c r="AJ858" i="6"/>
  <c r="AI858" i="6"/>
  <c r="AH858" i="6"/>
  <c r="AG858" i="6"/>
  <c r="AF858" i="6"/>
  <c r="AE858" i="6"/>
  <c r="AD858" i="6"/>
  <c r="AC858" i="6"/>
  <c r="AA858" i="6"/>
  <c r="Z858" i="6"/>
  <c r="Y858" i="6"/>
  <c r="X858" i="6"/>
  <c r="W858" i="6"/>
  <c r="V858" i="6"/>
  <c r="U858" i="6"/>
  <c r="T858" i="6"/>
  <c r="S858" i="6"/>
  <c r="R858" i="6"/>
  <c r="Q858" i="6"/>
  <c r="P858" i="6"/>
  <c r="O858" i="6"/>
  <c r="N858" i="6"/>
  <c r="M858" i="6"/>
  <c r="L858" i="6"/>
  <c r="K858" i="6"/>
  <c r="J858" i="6"/>
  <c r="I858" i="6"/>
  <c r="H858" i="6"/>
  <c r="G858" i="6"/>
  <c r="F858" i="6"/>
  <c r="AW857" i="6"/>
  <c r="AV857" i="6"/>
  <c r="AU857" i="6"/>
  <c r="AT857" i="6"/>
  <c r="AS857" i="6"/>
  <c r="AR857" i="6"/>
  <c r="AQ857" i="6"/>
  <c r="AP857" i="6"/>
  <c r="AO857" i="6"/>
  <c r="AN857" i="6"/>
  <c r="AM857" i="6"/>
  <c r="AL857" i="6"/>
  <c r="AK857" i="6"/>
  <c r="AJ857" i="6"/>
  <c r="AI857" i="6"/>
  <c r="AH857" i="6"/>
  <c r="AG857" i="6"/>
  <c r="AF857" i="6"/>
  <c r="AE857" i="6"/>
  <c r="AD857" i="6"/>
  <c r="AC857" i="6"/>
  <c r="AA857" i="6"/>
  <c r="Z857" i="6"/>
  <c r="Y857" i="6"/>
  <c r="X857" i="6"/>
  <c r="W857" i="6"/>
  <c r="V857" i="6"/>
  <c r="U857" i="6"/>
  <c r="T857" i="6"/>
  <c r="S857" i="6"/>
  <c r="R857" i="6"/>
  <c r="Q857" i="6"/>
  <c r="P857" i="6"/>
  <c r="O857" i="6"/>
  <c r="N857" i="6"/>
  <c r="M857" i="6"/>
  <c r="L857" i="6"/>
  <c r="K857" i="6"/>
  <c r="J857" i="6"/>
  <c r="I857" i="6"/>
  <c r="H857" i="6"/>
  <c r="G857" i="6"/>
  <c r="F857" i="6"/>
  <c r="AW856" i="6"/>
  <c r="AV856" i="6"/>
  <c r="AU856" i="6"/>
  <c r="AT856" i="6"/>
  <c r="AS856" i="6"/>
  <c r="AR856" i="6"/>
  <c r="AQ856" i="6"/>
  <c r="AP856" i="6"/>
  <c r="AO856" i="6"/>
  <c r="AN856" i="6"/>
  <c r="AM856" i="6"/>
  <c r="AL856" i="6"/>
  <c r="AK856" i="6"/>
  <c r="AJ856" i="6"/>
  <c r="AI856" i="6"/>
  <c r="AH856" i="6"/>
  <c r="AG856" i="6"/>
  <c r="AF856" i="6"/>
  <c r="AE856" i="6"/>
  <c r="AD856" i="6"/>
  <c r="AC856" i="6"/>
  <c r="AA856" i="6"/>
  <c r="Z856" i="6"/>
  <c r="Y856" i="6"/>
  <c r="X856" i="6"/>
  <c r="W856" i="6"/>
  <c r="V856" i="6"/>
  <c r="U856" i="6"/>
  <c r="T856" i="6"/>
  <c r="S856" i="6"/>
  <c r="R856" i="6"/>
  <c r="Q856" i="6"/>
  <c r="P856" i="6"/>
  <c r="O856" i="6"/>
  <c r="N856" i="6"/>
  <c r="M856" i="6"/>
  <c r="L856" i="6"/>
  <c r="K856" i="6"/>
  <c r="J856" i="6"/>
  <c r="I856" i="6"/>
  <c r="H856" i="6"/>
  <c r="G856" i="6"/>
  <c r="F856" i="6"/>
  <c r="AW855" i="6"/>
  <c r="AV855" i="6"/>
  <c r="AU855" i="6"/>
  <c r="AT855" i="6"/>
  <c r="AS855" i="6"/>
  <c r="AR855" i="6"/>
  <c r="AQ855" i="6"/>
  <c r="AP855" i="6"/>
  <c r="AO855" i="6"/>
  <c r="AN855" i="6"/>
  <c r="AM855" i="6"/>
  <c r="AL855" i="6"/>
  <c r="AK855" i="6"/>
  <c r="AJ855" i="6"/>
  <c r="AI855" i="6"/>
  <c r="AH855" i="6"/>
  <c r="AG855" i="6"/>
  <c r="AF855" i="6"/>
  <c r="AE855" i="6"/>
  <c r="AD855" i="6"/>
  <c r="AC855" i="6"/>
  <c r="AA855" i="6"/>
  <c r="Z855" i="6"/>
  <c r="Y855" i="6"/>
  <c r="X855" i="6"/>
  <c r="W855" i="6"/>
  <c r="V855" i="6"/>
  <c r="U855" i="6"/>
  <c r="T855" i="6"/>
  <c r="S855" i="6"/>
  <c r="R855" i="6"/>
  <c r="Q855" i="6"/>
  <c r="P855" i="6"/>
  <c r="O855" i="6"/>
  <c r="N855" i="6"/>
  <c r="M855" i="6"/>
  <c r="L855" i="6"/>
  <c r="K855" i="6"/>
  <c r="J855" i="6"/>
  <c r="I855" i="6"/>
  <c r="H855" i="6"/>
  <c r="G855" i="6"/>
  <c r="F855" i="6"/>
  <c r="AW854" i="6"/>
  <c r="AV854" i="6"/>
  <c r="AU854" i="6"/>
  <c r="AT854" i="6"/>
  <c r="AS854" i="6"/>
  <c r="AR854" i="6"/>
  <c r="AQ854" i="6"/>
  <c r="AP854" i="6"/>
  <c r="AO854" i="6"/>
  <c r="AN854" i="6"/>
  <c r="AM854" i="6"/>
  <c r="AL854" i="6"/>
  <c r="AK854" i="6"/>
  <c r="AJ854" i="6"/>
  <c r="AI854" i="6"/>
  <c r="AH854" i="6"/>
  <c r="AG854" i="6"/>
  <c r="AF854" i="6"/>
  <c r="AE854" i="6"/>
  <c r="AD854" i="6"/>
  <c r="AC854" i="6"/>
  <c r="AA854" i="6"/>
  <c r="Z854" i="6"/>
  <c r="Y854" i="6"/>
  <c r="X854" i="6"/>
  <c r="W854" i="6"/>
  <c r="V854" i="6"/>
  <c r="U854" i="6"/>
  <c r="T854" i="6"/>
  <c r="S854" i="6"/>
  <c r="R854" i="6"/>
  <c r="Q854" i="6"/>
  <c r="P854" i="6"/>
  <c r="O854" i="6"/>
  <c r="N854" i="6"/>
  <c r="M854" i="6"/>
  <c r="L854" i="6"/>
  <c r="K854" i="6"/>
  <c r="J854" i="6"/>
  <c r="I854" i="6"/>
  <c r="H854" i="6"/>
  <c r="G854" i="6"/>
  <c r="F854" i="6"/>
  <c r="AW853" i="6"/>
  <c r="AV853" i="6"/>
  <c r="AU853" i="6"/>
  <c r="AT853" i="6"/>
  <c r="AS853" i="6"/>
  <c r="AR853" i="6"/>
  <c r="AQ853" i="6"/>
  <c r="AP853" i="6"/>
  <c r="AO853" i="6"/>
  <c r="AN853" i="6"/>
  <c r="AM853" i="6"/>
  <c r="AL853" i="6"/>
  <c r="AK853" i="6"/>
  <c r="AJ853" i="6"/>
  <c r="AI853" i="6"/>
  <c r="AH853" i="6"/>
  <c r="AG853" i="6"/>
  <c r="AF853" i="6"/>
  <c r="AE853" i="6"/>
  <c r="AD853" i="6"/>
  <c r="AC853" i="6"/>
  <c r="AA853" i="6"/>
  <c r="Z853" i="6"/>
  <c r="Y853" i="6"/>
  <c r="X853" i="6"/>
  <c r="W853" i="6"/>
  <c r="V853" i="6"/>
  <c r="U853" i="6"/>
  <c r="T853" i="6"/>
  <c r="S853" i="6"/>
  <c r="R853" i="6"/>
  <c r="Q853" i="6"/>
  <c r="P853" i="6"/>
  <c r="O853" i="6"/>
  <c r="N853" i="6"/>
  <c r="M853" i="6"/>
  <c r="L853" i="6"/>
  <c r="K853" i="6"/>
  <c r="J853" i="6"/>
  <c r="I853" i="6"/>
  <c r="H853" i="6"/>
  <c r="G853" i="6"/>
  <c r="F853" i="6"/>
  <c r="AW852" i="6"/>
  <c r="AV852" i="6"/>
  <c r="AU852" i="6"/>
  <c r="AT852" i="6"/>
  <c r="AS852" i="6"/>
  <c r="AR852" i="6"/>
  <c r="AQ852" i="6"/>
  <c r="AP852" i="6"/>
  <c r="AO852" i="6"/>
  <c r="AN852" i="6"/>
  <c r="AM852" i="6"/>
  <c r="AL852" i="6"/>
  <c r="AK852" i="6"/>
  <c r="AJ852" i="6"/>
  <c r="AI852" i="6"/>
  <c r="AH852" i="6"/>
  <c r="AG852" i="6"/>
  <c r="AF852" i="6"/>
  <c r="AE852" i="6"/>
  <c r="AD852" i="6"/>
  <c r="AC852" i="6"/>
  <c r="AA852" i="6"/>
  <c r="Z852" i="6"/>
  <c r="Y852" i="6"/>
  <c r="X852" i="6"/>
  <c r="W852" i="6"/>
  <c r="V852" i="6"/>
  <c r="U852" i="6"/>
  <c r="T852" i="6"/>
  <c r="S852" i="6"/>
  <c r="R852" i="6"/>
  <c r="Q852" i="6"/>
  <c r="P852" i="6"/>
  <c r="O852" i="6"/>
  <c r="N852" i="6"/>
  <c r="M852" i="6"/>
  <c r="L852" i="6"/>
  <c r="K852" i="6"/>
  <c r="J852" i="6"/>
  <c r="I852" i="6"/>
  <c r="H852" i="6"/>
  <c r="G852" i="6"/>
  <c r="F852" i="6"/>
  <c r="AW851" i="6"/>
  <c r="AV851" i="6"/>
  <c r="AU851" i="6"/>
  <c r="AT851" i="6"/>
  <c r="AS851" i="6"/>
  <c r="AR851" i="6"/>
  <c r="AQ851" i="6"/>
  <c r="AP851" i="6"/>
  <c r="AO851" i="6"/>
  <c r="AN851" i="6"/>
  <c r="AM851" i="6"/>
  <c r="AL851" i="6"/>
  <c r="AK851" i="6"/>
  <c r="AJ851" i="6"/>
  <c r="AI851" i="6"/>
  <c r="AH851" i="6"/>
  <c r="AG851" i="6"/>
  <c r="AF851" i="6"/>
  <c r="AE851" i="6"/>
  <c r="AD851" i="6"/>
  <c r="AC851" i="6"/>
  <c r="AA851" i="6"/>
  <c r="Z851" i="6"/>
  <c r="Y851" i="6"/>
  <c r="X851" i="6"/>
  <c r="W851" i="6"/>
  <c r="V851" i="6"/>
  <c r="U851" i="6"/>
  <c r="T851" i="6"/>
  <c r="S851" i="6"/>
  <c r="R851" i="6"/>
  <c r="Q851" i="6"/>
  <c r="P851" i="6"/>
  <c r="O851" i="6"/>
  <c r="N851" i="6"/>
  <c r="M851" i="6"/>
  <c r="L851" i="6"/>
  <c r="K851" i="6"/>
  <c r="J851" i="6"/>
  <c r="I851" i="6"/>
  <c r="H851" i="6"/>
  <c r="G851" i="6"/>
  <c r="F851" i="6"/>
  <c r="AW850" i="6"/>
  <c r="AV850" i="6"/>
  <c r="AU850" i="6"/>
  <c r="AT850" i="6"/>
  <c r="AS850" i="6"/>
  <c r="AR850" i="6"/>
  <c r="AQ850" i="6"/>
  <c r="AP850" i="6"/>
  <c r="AO850" i="6"/>
  <c r="AN850" i="6"/>
  <c r="AM850" i="6"/>
  <c r="AL850" i="6"/>
  <c r="AK850" i="6"/>
  <c r="AJ850" i="6"/>
  <c r="AI850" i="6"/>
  <c r="AH850" i="6"/>
  <c r="AG850" i="6"/>
  <c r="AF850" i="6"/>
  <c r="AE850" i="6"/>
  <c r="AD850" i="6"/>
  <c r="AC850" i="6"/>
  <c r="AA850" i="6"/>
  <c r="Z850" i="6"/>
  <c r="Y850" i="6"/>
  <c r="X850" i="6"/>
  <c r="W850" i="6"/>
  <c r="V850" i="6"/>
  <c r="U850" i="6"/>
  <c r="T850" i="6"/>
  <c r="S850" i="6"/>
  <c r="R850" i="6"/>
  <c r="Q850" i="6"/>
  <c r="P850" i="6"/>
  <c r="O850" i="6"/>
  <c r="N850" i="6"/>
  <c r="M850" i="6"/>
  <c r="L850" i="6"/>
  <c r="K850" i="6"/>
  <c r="J850" i="6"/>
  <c r="I850" i="6"/>
  <c r="H850" i="6"/>
  <c r="G850" i="6"/>
  <c r="F850" i="6"/>
  <c r="AW849" i="6"/>
  <c r="AV849" i="6"/>
  <c r="AU849" i="6"/>
  <c r="AT849" i="6"/>
  <c r="AS849" i="6"/>
  <c r="AR849" i="6"/>
  <c r="AQ849" i="6"/>
  <c r="AP849" i="6"/>
  <c r="AO849" i="6"/>
  <c r="AN849" i="6"/>
  <c r="AM849" i="6"/>
  <c r="AL849" i="6"/>
  <c r="AK849" i="6"/>
  <c r="AJ849" i="6"/>
  <c r="AI849" i="6"/>
  <c r="AH849" i="6"/>
  <c r="AG849" i="6"/>
  <c r="AF849" i="6"/>
  <c r="AE849" i="6"/>
  <c r="AD849" i="6"/>
  <c r="AC849" i="6"/>
  <c r="AA849" i="6"/>
  <c r="Z849" i="6"/>
  <c r="Y849" i="6"/>
  <c r="X849" i="6"/>
  <c r="W849" i="6"/>
  <c r="V849" i="6"/>
  <c r="U849" i="6"/>
  <c r="T849" i="6"/>
  <c r="S849" i="6"/>
  <c r="R849" i="6"/>
  <c r="Q849" i="6"/>
  <c r="P849" i="6"/>
  <c r="O849" i="6"/>
  <c r="N849" i="6"/>
  <c r="M849" i="6"/>
  <c r="L849" i="6"/>
  <c r="K849" i="6"/>
  <c r="J849" i="6"/>
  <c r="I849" i="6"/>
  <c r="H849" i="6"/>
  <c r="G849" i="6"/>
  <c r="F849" i="6"/>
  <c r="AW848" i="6"/>
  <c r="AV848" i="6"/>
  <c r="AU848" i="6"/>
  <c r="AT848" i="6"/>
  <c r="AS848" i="6"/>
  <c r="AR848" i="6"/>
  <c r="AQ848" i="6"/>
  <c r="AP848" i="6"/>
  <c r="AO848" i="6"/>
  <c r="AN848" i="6"/>
  <c r="AM848" i="6"/>
  <c r="AL848" i="6"/>
  <c r="AK848" i="6"/>
  <c r="AJ848" i="6"/>
  <c r="AI848" i="6"/>
  <c r="AH848" i="6"/>
  <c r="AG848" i="6"/>
  <c r="AF848" i="6"/>
  <c r="AE848" i="6"/>
  <c r="AD848" i="6"/>
  <c r="AC848" i="6"/>
  <c r="AA848" i="6"/>
  <c r="Z848" i="6"/>
  <c r="Y848" i="6"/>
  <c r="X848" i="6"/>
  <c r="W848" i="6"/>
  <c r="V848" i="6"/>
  <c r="U848" i="6"/>
  <c r="T848" i="6"/>
  <c r="S848" i="6"/>
  <c r="R848" i="6"/>
  <c r="Q848" i="6"/>
  <c r="P848" i="6"/>
  <c r="O848" i="6"/>
  <c r="N848" i="6"/>
  <c r="M848" i="6"/>
  <c r="L848" i="6"/>
  <c r="K848" i="6"/>
  <c r="J848" i="6"/>
  <c r="I848" i="6"/>
  <c r="H848" i="6"/>
  <c r="G848" i="6"/>
  <c r="F848" i="6"/>
  <c r="AW847" i="6"/>
  <c r="AV847" i="6"/>
  <c r="AU847" i="6"/>
  <c r="AT847" i="6"/>
  <c r="AS847" i="6"/>
  <c r="AR847" i="6"/>
  <c r="AQ847" i="6"/>
  <c r="AP847" i="6"/>
  <c r="AO847" i="6"/>
  <c r="AN847" i="6"/>
  <c r="AM847" i="6"/>
  <c r="AL847" i="6"/>
  <c r="AK847" i="6"/>
  <c r="AJ847" i="6"/>
  <c r="AI847" i="6"/>
  <c r="AH847" i="6"/>
  <c r="AG847" i="6"/>
  <c r="AF847" i="6"/>
  <c r="AE847" i="6"/>
  <c r="AD847" i="6"/>
  <c r="AC847" i="6"/>
  <c r="AA847" i="6"/>
  <c r="Z847" i="6"/>
  <c r="Y847" i="6"/>
  <c r="X847" i="6"/>
  <c r="W847" i="6"/>
  <c r="V847" i="6"/>
  <c r="U847" i="6"/>
  <c r="T847" i="6"/>
  <c r="S847" i="6"/>
  <c r="R847" i="6"/>
  <c r="Q847" i="6"/>
  <c r="P847" i="6"/>
  <c r="O847" i="6"/>
  <c r="N847" i="6"/>
  <c r="M847" i="6"/>
  <c r="L847" i="6"/>
  <c r="K847" i="6"/>
  <c r="J847" i="6"/>
  <c r="I847" i="6"/>
  <c r="H847" i="6"/>
  <c r="G847" i="6"/>
  <c r="F847" i="6"/>
  <c r="AW846" i="6"/>
  <c r="AV846" i="6"/>
  <c r="AU846" i="6"/>
  <c r="AT846" i="6"/>
  <c r="AS846" i="6"/>
  <c r="AR846" i="6"/>
  <c r="AQ846" i="6"/>
  <c r="AP846" i="6"/>
  <c r="AO846" i="6"/>
  <c r="AN846" i="6"/>
  <c r="AM846" i="6"/>
  <c r="AL846" i="6"/>
  <c r="AK846" i="6"/>
  <c r="AJ846" i="6"/>
  <c r="AI846" i="6"/>
  <c r="AH846" i="6"/>
  <c r="AG846" i="6"/>
  <c r="AF846" i="6"/>
  <c r="AE846" i="6"/>
  <c r="AD846" i="6"/>
  <c r="AC846" i="6"/>
  <c r="AA846" i="6"/>
  <c r="Z846" i="6"/>
  <c r="Y846" i="6"/>
  <c r="X846" i="6"/>
  <c r="W846" i="6"/>
  <c r="V846" i="6"/>
  <c r="U846" i="6"/>
  <c r="T846" i="6"/>
  <c r="S846" i="6"/>
  <c r="R846" i="6"/>
  <c r="Q846" i="6"/>
  <c r="P846" i="6"/>
  <c r="O846" i="6"/>
  <c r="N846" i="6"/>
  <c r="M846" i="6"/>
  <c r="L846" i="6"/>
  <c r="K846" i="6"/>
  <c r="J846" i="6"/>
  <c r="I846" i="6"/>
  <c r="H846" i="6"/>
  <c r="G846" i="6"/>
  <c r="F846" i="6"/>
  <c r="AW845" i="6"/>
  <c r="AV845" i="6"/>
  <c r="AU845" i="6"/>
  <c r="AT845" i="6"/>
  <c r="AS845" i="6"/>
  <c r="AR845" i="6"/>
  <c r="AQ845" i="6"/>
  <c r="AP845" i="6"/>
  <c r="AO845" i="6"/>
  <c r="AN845" i="6"/>
  <c r="AM845" i="6"/>
  <c r="AL845" i="6"/>
  <c r="AK845" i="6"/>
  <c r="AJ845" i="6"/>
  <c r="AI845" i="6"/>
  <c r="AH845" i="6"/>
  <c r="AG845" i="6"/>
  <c r="AF845" i="6"/>
  <c r="AE845" i="6"/>
  <c r="AD845" i="6"/>
  <c r="AC845" i="6"/>
  <c r="AA845" i="6"/>
  <c r="Z845" i="6"/>
  <c r="Y845" i="6"/>
  <c r="X845" i="6"/>
  <c r="W845" i="6"/>
  <c r="V845" i="6"/>
  <c r="U845" i="6"/>
  <c r="T845" i="6"/>
  <c r="S845" i="6"/>
  <c r="R845" i="6"/>
  <c r="Q845" i="6"/>
  <c r="P845" i="6"/>
  <c r="O845" i="6"/>
  <c r="N845" i="6"/>
  <c r="M845" i="6"/>
  <c r="L845" i="6"/>
  <c r="K845" i="6"/>
  <c r="J845" i="6"/>
  <c r="I845" i="6"/>
  <c r="H845" i="6"/>
  <c r="G845" i="6"/>
  <c r="F845" i="6"/>
  <c r="AW844" i="6"/>
  <c r="AV844" i="6"/>
  <c r="AU844" i="6"/>
  <c r="AT844" i="6"/>
  <c r="AS844" i="6"/>
  <c r="AR844" i="6"/>
  <c r="AQ844" i="6"/>
  <c r="AP844" i="6"/>
  <c r="AO844" i="6"/>
  <c r="AN844" i="6"/>
  <c r="AM844" i="6"/>
  <c r="AL844" i="6"/>
  <c r="AK844" i="6"/>
  <c r="AJ844" i="6"/>
  <c r="AI844" i="6"/>
  <c r="AH844" i="6"/>
  <c r="AG844" i="6"/>
  <c r="AF844" i="6"/>
  <c r="AE844" i="6"/>
  <c r="AD844" i="6"/>
  <c r="AC844" i="6"/>
  <c r="AA844" i="6"/>
  <c r="Z844" i="6"/>
  <c r="Y844" i="6"/>
  <c r="X844" i="6"/>
  <c r="W844" i="6"/>
  <c r="V844" i="6"/>
  <c r="U844" i="6"/>
  <c r="T844" i="6"/>
  <c r="S844" i="6"/>
  <c r="R844" i="6"/>
  <c r="Q844" i="6"/>
  <c r="P844" i="6"/>
  <c r="O844" i="6"/>
  <c r="N844" i="6"/>
  <c r="M844" i="6"/>
  <c r="L844" i="6"/>
  <c r="K844" i="6"/>
  <c r="J844" i="6"/>
  <c r="I844" i="6"/>
  <c r="H844" i="6"/>
  <c r="G844" i="6"/>
  <c r="F844" i="6"/>
  <c r="AW843" i="6"/>
  <c r="AV843" i="6"/>
  <c r="AU843" i="6"/>
  <c r="AT843" i="6"/>
  <c r="AS843" i="6"/>
  <c r="AR843" i="6"/>
  <c r="AQ843" i="6"/>
  <c r="AP843" i="6"/>
  <c r="AO843" i="6"/>
  <c r="AN843" i="6"/>
  <c r="AM843" i="6"/>
  <c r="AL843" i="6"/>
  <c r="AK843" i="6"/>
  <c r="AJ843" i="6"/>
  <c r="AI843" i="6"/>
  <c r="AH843" i="6"/>
  <c r="AG843" i="6"/>
  <c r="AF843" i="6"/>
  <c r="AE843" i="6"/>
  <c r="AD843" i="6"/>
  <c r="AC843" i="6"/>
  <c r="AA843" i="6"/>
  <c r="Z843" i="6"/>
  <c r="Y843" i="6"/>
  <c r="X843" i="6"/>
  <c r="W843" i="6"/>
  <c r="V843" i="6"/>
  <c r="U843" i="6"/>
  <c r="T843" i="6"/>
  <c r="S843" i="6"/>
  <c r="R843" i="6"/>
  <c r="Q843" i="6"/>
  <c r="P843" i="6"/>
  <c r="O843" i="6"/>
  <c r="N843" i="6"/>
  <c r="M843" i="6"/>
  <c r="L843" i="6"/>
  <c r="K843" i="6"/>
  <c r="J843" i="6"/>
  <c r="I843" i="6"/>
  <c r="H843" i="6"/>
  <c r="G843" i="6"/>
  <c r="F843" i="6"/>
  <c r="AW842" i="6"/>
  <c r="AV842" i="6"/>
  <c r="AU842" i="6"/>
  <c r="AT842" i="6"/>
  <c r="AS842" i="6"/>
  <c r="AR842" i="6"/>
  <c r="AQ842" i="6"/>
  <c r="AP842" i="6"/>
  <c r="AO842" i="6"/>
  <c r="AN842" i="6"/>
  <c r="AM842" i="6"/>
  <c r="AL842" i="6"/>
  <c r="AK842" i="6"/>
  <c r="AJ842" i="6"/>
  <c r="AI842" i="6"/>
  <c r="AH842" i="6"/>
  <c r="AG842" i="6"/>
  <c r="AF842" i="6"/>
  <c r="AE842" i="6"/>
  <c r="AD842" i="6"/>
  <c r="AC842" i="6"/>
  <c r="AA842" i="6"/>
  <c r="Z842" i="6"/>
  <c r="Y842" i="6"/>
  <c r="X842" i="6"/>
  <c r="W842" i="6"/>
  <c r="V842" i="6"/>
  <c r="U842" i="6"/>
  <c r="T842" i="6"/>
  <c r="S842" i="6"/>
  <c r="R842" i="6"/>
  <c r="Q842" i="6"/>
  <c r="P842" i="6"/>
  <c r="O842" i="6"/>
  <c r="N842" i="6"/>
  <c r="M842" i="6"/>
  <c r="L842" i="6"/>
  <c r="K842" i="6"/>
  <c r="J842" i="6"/>
  <c r="I842" i="6"/>
  <c r="H842" i="6"/>
  <c r="G842" i="6"/>
  <c r="F842" i="6"/>
  <c r="AW841" i="6"/>
  <c r="AV841" i="6"/>
  <c r="AU841" i="6"/>
  <c r="AT841" i="6"/>
  <c r="AS841" i="6"/>
  <c r="AR841" i="6"/>
  <c r="AQ841" i="6"/>
  <c r="AP841" i="6"/>
  <c r="AO841" i="6"/>
  <c r="AN841" i="6"/>
  <c r="AM841" i="6"/>
  <c r="AL841" i="6"/>
  <c r="AK841" i="6"/>
  <c r="AJ841" i="6"/>
  <c r="AI841" i="6"/>
  <c r="AH841" i="6"/>
  <c r="AG841" i="6"/>
  <c r="AF841" i="6"/>
  <c r="AE841" i="6"/>
  <c r="AD841" i="6"/>
  <c r="AC841" i="6"/>
  <c r="AA841" i="6"/>
  <c r="Z841" i="6"/>
  <c r="Y841" i="6"/>
  <c r="X841" i="6"/>
  <c r="W841" i="6"/>
  <c r="V841" i="6"/>
  <c r="U841" i="6"/>
  <c r="T841" i="6"/>
  <c r="S841" i="6"/>
  <c r="R841" i="6"/>
  <c r="Q841" i="6"/>
  <c r="P841" i="6"/>
  <c r="O841" i="6"/>
  <c r="N841" i="6"/>
  <c r="M841" i="6"/>
  <c r="L841" i="6"/>
  <c r="K841" i="6"/>
  <c r="J841" i="6"/>
  <c r="I841" i="6"/>
  <c r="H841" i="6"/>
  <c r="G841" i="6"/>
  <c r="F841" i="6"/>
  <c r="AW840" i="6"/>
  <c r="AV840" i="6"/>
  <c r="AU840" i="6"/>
  <c r="AT840" i="6"/>
  <c r="AS840" i="6"/>
  <c r="AR840" i="6"/>
  <c r="AQ840" i="6"/>
  <c r="AP840" i="6"/>
  <c r="AO840" i="6"/>
  <c r="AN840" i="6"/>
  <c r="AM840" i="6"/>
  <c r="AL840" i="6"/>
  <c r="AK840" i="6"/>
  <c r="AJ840" i="6"/>
  <c r="AI840" i="6"/>
  <c r="AH840" i="6"/>
  <c r="AG840" i="6"/>
  <c r="AF840" i="6"/>
  <c r="AE840" i="6"/>
  <c r="AD840" i="6"/>
  <c r="AC840" i="6"/>
  <c r="AA840" i="6"/>
  <c r="Z840" i="6"/>
  <c r="Y840" i="6"/>
  <c r="X840" i="6"/>
  <c r="W840" i="6"/>
  <c r="V840" i="6"/>
  <c r="U840" i="6"/>
  <c r="T840" i="6"/>
  <c r="S840" i="6"/>
  <c r="R840" i="6"/>
  <c r="Q840" i="6"/>
  <c r="P840" i="6"/>
  <c r="O840" i="6"/>
  <c r="N840" i="6"/>
  <c r="M840" i="6"/>
  <c r="L840" i="6"/>
  <c r="K840" i="6"/>
  <c r="J840" i="6"/>
  <c r="I840" i="6"/>
  <c r="H840" i="6"/>
  <c r="G840" i="6"/>
  <c r="F840" i="6"/>
  <c r="AW839" i="6"/>
  <c r="AV839" i="6"/>
  <c r="AU839" i="6"/>
  <c r="AT839" i="6"/>
  <c r="AS839" i="6"/>
  <c r="AR839" i="6"/>
  <c r="AQ839" i="6"/>
  <c r="AP839" i="6"/>
  <c r="AO839" i="6"/>
  <c r="AN839" i="6"/>
  <c r="AM839" i="6"/>
  <c r="AL839" i="6"/>
  <c r="AK839" i="6"/>
  <c r="AJ839" i="6"/>
  <c r="AI839" i="6"/>
  <c r="AH839" i="6"/>
  <c r="AG839" i="6"/>
  <c r="AF839" i="6"/>
  <c r="AE839" i="6"/>
  <c r="AD839" i="6"/>
  <c r="AC839" i="6"/>
  <c r="AA839" i="6"/>
  <c r="Z839" i="6"/>
  <c r="Y839" i="6"/>
  <c r="X839" i="6"/>
  <c r="W839" i="6"/>
  <c r="V839" i="6"/>
  <c r="U839" i="6"/>
  <c r="T839" i="6"/>
  <c r="S839" i="6"/>
  <c r="R839" i="6"/>
  <c r="Q839" i="6"/>
  <c r="P839" i="6"/>
  <c r="O839" i="6"/>
  <c r="N839" i="6"/>
  <c r="M839" i="6"/>
  <c r="L839" i="6"/>
  <c r="K839" i="6"/>
  <c r="J839" i="6"/>
  <c r="I839" i="6"/>
  <c r="H839" i="6"/>
  <c r="G839" i="6"/>
  <c r="F839" i="6"/>
  <c r="AW838" i="6"/>
  <c r="AV838" i="6"/>
  <c r="AU838" i="6"/>
  <c r="AT838" i="6"/>
  <c r="AS838" i="6"/>
  <c r="AR838" i="6"/>
  <c r="AQ838" i="6"/>
  <c r="AP838" i="6"/>
  <c r="AO838" i="6"/>
  <c r="AN838" i="6"/>
  <c r="AM838" i="6"/>
  <c r="AL838" i="6"/>
  <c r="AK838" i="6"/>
  <c r="AJ838" i="6"/>
  <c r="AI838" i="6"/>
  <c r="AH838" i="6"/>
  <c r="AG838" i="6"/>
  <c r="AF838" i="6"/>
  <c r="AE838" i="6"/>
  <c r="AD838" i="6"/>
  <c r="AC838" i="6"/>
  <c r="AA838" i="6"/>
  <c r="Z838" i="6"/>
  <c r="Y838" i="6"/>
  <c r="X838" i="6"/>
  <c r="W838" i="6"/>
  <c r="V838" i="6"/>
  <c r="U838" i="6"/>
  <c r="T838" i="6"/>
  <c r="S838" i="6"/>
  <c r="R838" i="6"/>
  <c r="Q838" i="6"/>
  <c r="P838" i="6"/>
  <c r="O838" i="6"/>
  <c r="N838" i="6"/>
  <c r="M838" i="6"/>
  <c r="L838" i="6"/>
  <c r="K838" i="6"/>
  <c r="J838" i="6"/>
  <c r="I838" i="6"/>
  <c r="H838" i="6"/>
  <c r="G838" i="6"/>
  <c r="F838" i="6"/>
  <c r="AW837" i="6"/>
  <c r="AV837" i="6"/>
  <c r="AU837" i="6"/>
  <c r="AT837" i="6"/>
  <c r="AS837" i="6"/>
  <c r="AR837" i="6"/>
  <c r="AQ837" i="6"/>
  <c r="AP837" i="6"/>
  <c r="AO837" i="6"/>
  <c r="AN837" i="6"/>
  <c r="AM837" i="6"/>
  <c r="AL837" i="6"/>
  <c r="AK837" i="6"/>
  <c r="AJ837" i="6"/>
  <c r="AI837" i="6"/>
  <c r="AH837" i="6"/>
  <c r="AG837" i="6"/>
  <c r="AF837" i="6"/>
  <c r="AE837" i="6"/>
  <c r="AD837" i="6"/>
  <c r="AC837" i="6"/>
  <c r="AA837" i="6"/>
  <c r="Z837" i="6"/>
  <c r="Y837" i="6"/>
  <c r="X837" i="6"/>
  <c r="W837" i="6"/>
  <c r="V837" i="6"/>
  <c r="U837" i="6"/>
  <c r="T837" i="6"/>
  <c r="S837" i="6"/>
  <c r="R837" i="6"/>
  <c r="Q837" i="6"/>
  <c r="P837" i="6"/>
  <c r="O837" i="6"/>
  <c r="N837" i="6"/>
  <c r="M837" i="6"/>
  <c r="L837" i="6"/>
  <c r="K837" i="6"/>
  <c r="J837" i="6"/>
  <c r="I837" i="6"/>
  <c r="H837" i="6"/>
  <c r="G837" i="6"/>
  <c r="F837" i="6"/>
  <c r="AW836" i="6"/>
  <c r="AV836" i="6"/>
  <c r="AU836" i="6"/>
  <c r="AT836" i="6"/>
  <c r="AS836" i="6"/>
  <c r="AR836" i="6"/>
  <c r="AQ836" i="6"/>
  <c r="AP836" i="6"/>
  <c r="AO836" i="6"/>
  <c r="AN836" i="6"/>
  <c r="AM836" i="6"/>
  <c r="AL836" i="6"/>
  <c r="AK836" i="6"/>
  <c r="AJ836" i="6"/>
  <c r="AI836" i="6"/>
  <c r="AH836" i="6"/>
  <c r="AG836" i="6"/>
  <c r="AF836" i="6"/>
  <c r="AE836" i="6"/>
  <c r="AD836" i="6"/>
  <c r="AC836" i="6"/>
  <c r="AA836" i="6"/>
  <c r="Z836" i="6"/>
  <c r="Y836" i="6"/>
  <c r="X836" i="6"/>
  <c r="W836" i="6"/>
  <c r="V836" i="6"/>
  <c r="U836" i="6"/>
  <c r="T836" i="6"/>
  <c r="S836" i="6"/>
  <c r="R836" i="6"/>
  <c r="Q836" i="6"/>
  <c r="P836" i="6"/>
  <c r="O836" i="6"/>
  <c r="N836" i="6"/>
  <c r="M836" i="6"/>
  <c r="L836" i="6"/>
  <c r="K836" i="6"/>
  <c r="J836" i="6"/>
  <c r="I836" i="6"/>
  <c r="H836" i="6"/>
  <c r="G836" i="6"/>
  <c r="F836" i="6"/>
  <c r="AW835" i="6"/>
  <c r="AV835" i="6"/>
  <c r="AU835" i="6"/>
  <c r="AT835" i="6"/>
  <c r="AS835" i="6"/>
  <c r="AR835" i="6"/>
  <c r="AQ835" i="6"/>
  <c r="AP835" i="6"/>
  <c r="AO835" i="6"/>
  <c r="AN835" i="6"/>
  <c r="AM835" i="6"/>
  <c r="AL835" i="6"/>
  <c r="AK835" i="6"/>
  <c r="AJ835" i="6"/>
  <c r="AI835" i="6"/>
  <c r="AH835" i="6"/>
  <c r="AG835" i="6"/>
  <c r="AF835" i="6"/>
  <c r="AE835" i="6"/>
  <c r="AD835" i="6"/>
  <c r="AC835" i="6"/>
  <c r="AA835" i="6"/>
  <c r="Z835" i="6"/>
  <c r="Y835" i="6"/>
  <c r="X835" i="6"/>
  <c r="W835" i="6"/>
  <c r="V835" i="6"/>
  <c r="U835" i="6"/>
  <c r="T835" i="6"/>
  <c r="S835" i="6"/>
  <c r="R835" i="6"/>
  <c r="Q835" i="6"/>
  <c r="P835" i="6"/>
  <c r="O835" i="6"/>
  <c r="N835" i="6"/>
  <c r="M835" i="6"/>
  <c r="L835" i="6"/>
  <c r="K835" i="6"/>
  <c r="J835" i="6"/>
  <c r="I835" i="6"/>
  <c r="H835" i="6"/>
  <c r="G835" i="6"/>
  <c r="F835" i="6"/>
  <c r="AW834" i="6"/>
  <c r="AV834" i="6"/>
  <c r="AU834" i="6"/>
  <c r="AT834" i="6"/>
  <c r="AS834" i="6"/>
  <c r="AR834" i="6"/>
  <c r="AQ834" i="6"/>
  <c r="AP834" i="6"/>
  <c r="AO834" i="6"/>
  <c r="AN834" i="6"/>
  <c r="AM834" i="6"/>
  <c r="AL834" i="6"/>
  <c r="AK834" i="6"/>
  <c r="AJ834" i="6"/>
  <c r="AI834" i="6"/>
  <c r="AH834" i="6"/>
  <c r="AG834" i="6"/>
  <c r="AF834" i="6"/>
  <c r="AE834" i="6"/>
  <c r="AD834" i="6"/>
  <c r="AC834" i="6"/>
  <c r="AA834" i="6"/>
  <c r="Z834" i="6"/>
  <c r="Y834" i="6"/>
  <c r="X834" i="6"/>
  <c r="W834" i="6"/>
  <c r="V834" i="6"/>
  <c r="U834" i="6"/>
  <c r="T834" i="6"/>
  <c r="S834" i="6"/>
  <c r="R834" i="6"/>
  <c r="Q834" i="6"/>
  <c r="P834" i="6"/>
  <c r="O834" i="6"/>
  <c r="N834" i="6"/>
  <c r="M834" i="6"/>
  <c r="L834" i="6"/>
  <c r="K834" i="6"/>
  <c r="J834" i="6"/>
  <c r="I834" i="6"/>
  <c r="H834" i="6"/>
  <c r="G834" i="6"/>
  <c r="F834" i="6"/>
  <c r="AW833" i="6"/>
  <c r="AV833" i="6"/>
  <c r="AU833" i="6"/>
  <c r="AT833" i="6"/>
  <c r="AS833" i="6"/>
  <c r="AR833" i="6"/>
  <c r="AQ833" i="6"/>
  <c r="AP833" i="6"/>
  <c r="AO833" i="6"/>
  <c r="AN833" i="6"/>
  <c r="AM833" i="6"/>
  <c r="AL833" i="6"/>
  <c r="AK833" i="6"/>
  <c r="AJ833" i="6"/>
  <c r="AI833" i="6"/>
  <c r="AH833" i="6"/>
  <c r="AG833" i="6"/>
  <c r="AF833" i="6"/>
  <c r="AE833" i="6"/>
  <c r="AD833" i="6"/>
  <c r="AC833" i="6"/>
  <c r="AA833" i="6"/>
  <c r="Z833" i="6"/>
  <c r="Y833" i="6"/>
  <c r="X833" i="6"/>
  <c r="W833" i="6"/>
  <c r="V833" i="6"/>
  <c r="U833" i="6"/>
  <c r="T833" i="6"/>
  <c r="S833" i="6"/>
  <c r="R833" i="6"/>
  <c r="Q833" i="6"/>
  <c r="P833" i="6"/>
  <c r="O833" i="6"/>
  <c r="N833" i="6"/>
  <c r="M833" i="6"/>
  <c r="L833" i="6"/>
  <c r="K833" i="6"/>
  <c r="J833" i="6"/>
  <c r="I833" i="6"/>
  <c r="H833" i="6"/>
  <c r="G833" i="6"/>
  <c r="F833" i="6"/>
  <c r="AW832" i="6"/>
  <c r="AV832" i="6"/>
  <c r="AU832" i="6"/>
  <c r="AT832" i="6"/>
  <c r="AS832" i="6"/>
  <c r="AR832" i="6"/>
  <c r="AQ832" i="6"/>
  <c r="AP832" i="6"/>
  <c r="AO832" i="6"/>
  <c r="AN832" i="6"/>
  <c r="AM832" i="6"/>
  <c r="AL832" i="6"/>
  <c r="AK832" i="6"/>
  <c r="AJ832" i="6"/>
  <c r="AI832" i="6"/>
  <c r="AH832" i="6"/>
  <c r="AG832" i="6"/>
  <c r="AF832" i="6"/>
  <c r="AE832" i="6"/>
  <c r="AD832" i="6"/>
  <c r="AC832" i="6"/>
  <c r="AA832" i="6"/>
  <c r="Z832" i="6"/>
  <c r="Y832" i="6"/>
  <c r="X832" i="6"/>
  <c r="W832" i="6"/>
  <c r="V832" i="6"/>
  <c r="U832" i="6"/>
  <c r="T832" i="6"/>
  <c r="S832" i="6"/>
  <c r="R832" i="6"/>
  <c r="Q832" i="6"/>
  <c r="P832" i="6"/>
  <c r="O832" i="6"/>
  <c r="N832" i="6"/>
  <c r="M832" i="6"/>
  <c r="L832" i="6"/>
  <c r="K832" i="6"/>
  <c r="J832" i="6"/>
  <c r="I832" i="6"/>
  <c r="H832" i="6"/>
  <c r="G832" i="6"/>
  <c r="F832" i="6"/>
  <c r="AW831" i="6"/>
  <c r="AV831" i="6"/>
  <c r="AU831" i="6"/>
  <c r="AT831" i="6"/>
  <c r="AS831" i="6"/>
  <c r="AR831" i="6"/>
  <c r="AQ831" i="6"/>
  <c r="AP831" i="6"/>
  <c r="AO831" i="6"/>
  <c r="AN831" i="6"/>
  <c r="AM831" i="6"/>
  <c r="AL831" i="6"/>
  <c r="AK831" i="6"/>
  <c r="AJ831" i="6"/>
  <c r="AI831" i="6"/>
  <c r="AH831" i="6"/>
  <c r="AG831" i="6"/>
  <c r="AF831" i="6"/>
  <c r="AE831" i="6"/>
  <c r="AD831" i="6"/>
  <c r="AC831" i="6"/>
  <c r="AA831" i="6"/>
  <c r="Z831" i="6"/>
  <c r="Y831" i="6"/>
  <c r="X831" i="6"/>
  <c r="W831" i="6"/>
  <c r="V831" i="6"/>
  <c r="U831" i="6"/>
  <c r="T831" i="6"/>
  <c r="S831" i="6"/>
  <c r="R831" i="6"/>
  <c r="Q831" i="6"/>
  <c r="P831" i="6"/>
  <c r="O831" i="6"/>
  <c r="N831" i="6"/>
  <c r="M831" i="6"/>
  <c r="L831" i="6"/>
  <c r="K831" i="6"/>
  <c r="J831" i="6"/>
  <c r="I831" i="6"/>
  <c r="H831" i="6"/>
  <c r="G831" i="6"/>
  <c r="F831" i="6"/>
  <c r="AW830" i="6"/>
  <c r="AV830" i="6"/>
  <c r="AU830" i="6"/>
  <c r="AT830" i="6"/>
  <c r="AS830" i="6"/>
  <c r="AR830" i="6"/>
  <c r="AQ830" i="6"/>
  <c r="AP830" i="6"/>
  <c r="AO830" i="6"/>
  <c r="AN830" i="6"/>
  <c r="AM830" i="6"/>
  <c r="AL830" i="6"/>
  <c r="AK830" i="6"/>
  <c r="AJ830" i="6"/>
  <c r="AI830" i="6"/>
  <c r="AH830" i="6"/>
  <c r="AG830" i="6"/>
  <c r="AF830" i="6"/>
  <c r="AE830" i="6"/>
  <c r="AD830" i="6"/>
  <c r="AC830" i="6"/>
  <c r="AA830" i="6"/>
  <c r="Z830" i="6"/>
  <c r="Y830" i="6"/>
  <c r="X830" i="6"/>
  <c r="W830" i="6"/>
  <c r="V830" i="6"/>
  <c r="U830" i="6"/>
  <c r="T830" i="6"/>
  <c r="S830" i="6"/>
  <c r="R830" i="6"/>
  <c r="Q830" i="6"/>
  <c r="P830" i="6"/>
  <c r="O830" i="6"/>
  <c r="N830" i="6"/>
  <c r="M830" i="6"/>
  <c r="L830" i="6"/>
  <c r="K830" i="6"/>
  <c r="J830" i="6"/>
  <c r="I830" i="6"/>
  <c r="H830" i="6"/>
  <c r="G830" i="6"/>
  <c r="F830" i="6"/>
  <c r="AW829" i="6"/>
  <c r="AV829" i="6"/>
  <c r="AU829" i="6"/>
  <c r="AT829" i="6"/>
  <c r="AS829" i="6"/>
  <c r="AR829" i="6"/>
  <c r="AQ829" i="6"/>
  <c r="AP829" i="6"/>
  <c r="AO829" i="6"/>
  <c r="AN829" i="6"/>
  <c r="AM829" i="6"/>
  <c r="AL829" i="6"/>
  <c r="AK829" i="6"/>
  <c r="AJ829" i="6"/>
  <c r="AI829" i="6"/>
  <c r="AH829" i="6"/>
  <c r="AG829" i="6"/>
  <c r="AF829" i="6"/>
  <c r="AE829" i="6"/>
  <c r="AD829" i="6"/>
  <c r="AC829" i="6"/>
  <c r="AA829" i="6"/>
  <c r="Z829" i="6"/>
  <c r="Y829" i="6"/>
  <c r="X829" i="6"/>
  <c r="W829" i="6"/>
  <c r="V829" i="6"/>
  <c r="U829" i="6"/>
  <c r="T829" i="6"/>
  <c r="S829" i="6"/>
  <c r="R829" i="6"/>
  <c r="Q829" i="6"/>
  <c r="P829" i="6"/>
  <c r="O829" i="6"/>
  <c r="N829" i="6"/>
  <c r="M829" i="6"/>
  <c r="L829" i="6"/>
  <c r="K829" i="6"/>
  <c r="J829" i="6"/>
  <c r="I829" i="6"/>
  <c r="H829" i="6"/>
  <c r="G829" i="6"/>
  <c r="F829" i="6"/>
  <c r="AW828" i="6"/>
  <c r="AV828" i="6"/>
  <c r="AU828" i="6"/>
  <c r="AT828" i="6"/>
  <c r="AS828" i="6"/>
  <c r="AR828" i="6"/>
  <c r="AQ828" i="6"/>
  <c r="AP828" i="6"/>
  <c r="AO828" i="6"/>
  <c r="AN828" i="6"/>
  <c r="AM828" i="6"/>
  <c r="AL828" i="6"/>
  <c r="AK828" i="6"/>
  <c r="AJ828" i="6"/>
  <c r="AI828" i="6"/>
  <c r="AH828" i="6"/>
  <c r="AG828" i="6"/>
  <c r="AF828" i="6"/>
  <c r="AE828" i="6"/>
  <c r="AD828" i="6"/>
  <c r="AC828" i="6"/>
  <c r="AA828" i="6"/>
  <c r="Z828" i="6"/>
  <c r="Y828" i="6"/>
  <c r="X828" i="6"/>
  <c r="W828" i="6"/>
  <c r="V828" i="6"/>
  <c r="U828" i="6"/>
  <c r="T828" i="6"/>
  <c r="S828" i="6"/>
  <c r="R828" i="6"/>
  <c r="Q828" i="6"/>
  <c r="P828" i="6"/>
  <c r="O828" i="6"/>
  <c r="N828" i="6"/>
  <c r="M828" i="6"/>
  <c r="L828" i="6"/>
  <c r="K828" i="6"/>
  <c r="J828" i="6"/>
  <c r="I828" i="6"/>
  <c r="H828" i="6"/>
  <c r="G828" i="6"/>
  <c r="F828" i="6"/>
  <c r="AW827" i="6"/>
  <c r="AV827" i="6"/>
  <c r="AU827" i="6"/>
  <c r="AT827" i="6"/>
  <c r="AS827" i="6"/>
  <c r="AR827" i="6"/>
  <c r="AQ827" i="6"/>
  <c r="AP827" i="6"/>
  <c r="AO827" i="6"/>
  <c r="AN827" i="6"/>
  <c r="AM827" i="6"/>
  <c r="AL827" i="6"/>
  <c r="AK827" i="6"/>
  <c r="AJ827" i="6"/>
  <c r="AI827" i="6"/>
  <c r="AH827" i="6"/>
  <c r="AG827" i="6"/>
  <c r="AF827" i="6"/>
  <c r="AE827" i="6"/>
  <c r="AD827" i="6"/>
  <c r="AC827" i="6"/>
  <c r="AA827" i="6"/>
  <c r="Z827" i="6"/>
  <c r="Y827" i="6"/>
  <c r="X827" i="6"/>
  <c r="W827" i="6"/>
  <c r="V827" i="6"/>
  <c r="U827" i="6"/>
  <c r="T827" i="6"/>
  <c r="S827" i="6"/>
  <c r="R827" i="6"/>
  <c r="Q827" i="6"/>
  <c r="P827" i="6"/>
  <c r="O827" i="6"/>
  <c r="N827" i="6"/>
  <c r="M827" i="6"/>
  <c r="L827" i="6"/>
  <c r="K827" i="6"/>
  <c r="J827" i="6"/>
  <c r="I827" i="6"/>
  <c r="H827" i="6"/>
  <c r="G827" i="6"/>
  <c r="F827" i="6"/>
  <c r="AW826" i="6"/>
  <c r="AV826" i="6"/>
  <c r="AU826" i="6"/>
  <c r="AT826" i="6"/>
  <c r="AS826" i="6"/>
  <c r="AR826" i="6"/>
  <c r="AQ826" i="6"/>
  <c r="AP826" i="6"/>
  <c r="AO826" i="6"/>
  <c r="AN826" i="6"/>
  <c r="AM826" i="6"/>
  <c r="AL826" i="6"/>
  <c r="AK826" i="6"/>
  <c r="AJ826" i="6"/>
  <c r="AI826" i="6"/>
  <c r="AH826" i="6"/>
  <c r="AG826" i="6"/>
  <c r="AF826" i="6"/>
  <c r="AE826" i="6"/>
  <c r="AD826" i="6"/>
  <c r="AC826" i="6"/>
  <c r="AA826" i="6"/>
  <c r="Z826" i="6"/>
  <c r="Y826" i="6"/>
  <c r="X826" i="6"/>
  <c r="W826" i="6"/>
  <c r="V826" i="6"/>
  <c r="U826" i="6"/>
  <c r="T826" i="6"/>
  <c r="S826" i="6"/>
  <c r="R826" i="6"/>
  <c r="Q826" i="6"/>
  <c r="P826" i="6"/>
  <c r="O826" i="6"/>
  <c r="N826" i="6"/>
  <c r="M826" i="6"/>
  <c r="L826" i="6"/>
  <c r="K826" i="6"/>
  <c r="J826" i="6"/>
  <c r="I826" i="6"/>
  <c r="H826" i="6"/>
  <c r="G826" i="6"/>
  <c r="F826" i="6"/>
  <c r="AW825" i="6"/>
  <c r="AV825" i="6"/>
  <c r="AU825" i="6"/>
  <c r="AT825" i="6"/>
  <c r="AS825" i="6"/>
  <c r="AR825" i="6"/>
  <c r="AQ825" i="6"/>
  <c r="AP825" i="6"/>
  <c r="AO825" i="6"/>
  <c r="AN825" i="6"/>
  <c r="AM825" i="6"/>
  <c r="AL825" i="6"/>
  <c r="AK825" i="6"/>
  <c r="AJ825" i="6"/>
  <c r="AI825" i="6"/>
  <c r="AH825" i="6"/>
  <c r="AG825" i="6"/>
  <c r="AF825" i="6"/>
  <c r="AE825" i="6"/>
  <c r="AD825" i="6"/>
  <c r="AC825" i="6"/>
  <c r="AA825" i="6"/>
  <c r="Z825" i="6"/>
  <c r="Y825" i="6"/>
  <c r="X825" i="6"/>
  <c r="W825" i="6"/>
  <c r="V825" i="6"/>
  <c r="U825" i="6"/>
  <c r="T825" i="6"/>
  <c r="S825" i="6"/>
  <c r="R825" i="6"/>
  <c r="Q825" i="6"/>
  <c r="P825" i="6"/>
  <c r="O825" i="6"/>
  <c r="N825" i="6"/>
  <c r="M825" i="6"/>
  <c r="L825" i="6"/>
  <c r="K825" i="6"/>
  <c r="J825" i="6"/>
  <c r="I825" i="6"/>
  <c r="H825" i="6"/>
  <c r="G825" i="6"/>
  <c r="F825" i="6"/>
  <c r="AW824" i="6"/>
  <c r="AV824" i="6"/>
  <c r="AU824" i="6"/>
  <c r="AT824" i="6"/>
  <c r="AS824" i="6"/>
  <c r="AR824" i="6"/>
  <c r="AQ824" i="6"/>
  <c r="AP824" i="6"/>
  <c r="AO824" i="6"/>
  <c r="AN824" i="6"/>
  <c r="AM824" i="6"/>
  <c r="AL824" i="6"/>
  <c r="AK824" i="6"/>
  <c r="AJ824" i="6"/>
  <c r="AI824" i="6"/>
  <c r="AH824" i="6"/>
  <c r="AG824" i="6"/>
  <c r="AF824" i="6"/>
  <c r="AE824" i="6"/>
  <c r="AD824" i="6"/>
  <c r="AC824" i="6"/>
  <c r="AA824" i="6"/>
  <c r="Z824" i="6"/>
  <c r="Y824" i="6"/>
  <c r="X824" i="6"/>
  <c r="W824" i="6"/>
  <c r="V824" i="6"/>
  <c r="U824" i="6"/>
  <c r="T824" i="6"/>
  <c r="S824" i="6"/>
  <c r="R824" i="6"/>
  <c r="Q824" i="6"/>
  <c r="P824" i="6"/>
  <c r="O824" i="6"/>
  <c r="N824" i="6"/>
  <c r="M824" i="6"/>
  <c r="L824" i="6"/>
  <c r="K824" i="6"/>
  <c r="J824" i="6"/>
  <c r="I824" i="6"/>
  <c r="H824" i="6"/>
  <c r="G824" i="6"/>
  <c r="F824" i="6"/>
  <c r="AW823" i="6"/>
  <c r="AV823" i="6"/>
  <c r="AU823" i="6"/>
  <c r="AT823" i="6"/>
  <c r="AS823" i="6"/>
  <c r="AR823" i="6"/>
  <c r="AQ823" i="6"/>
  <c r="AP823" i="6"/>
  <c r="AO823" i="6"/>
  <c r="AN823" i="6"/>
  <c r="AM823" i="6"/>
  <c r="AL823" i="6"/>
  <c r="AK823" i="6"/>
  <c r="AJ823" i="6"/>
  <c r="AI823" i="6"/>
  <c r="AH823" i="6"/>
  <c r="AG823" i="6"/>
  <c r="AF823" i="6"/>
  <c r="AE823" i="6"/>
  <c r="AD823" i="6"/>
  <c r="AC823" i="6"/>
  <c r="AA823" i="6"/>
  <c r="Z823" i="6"/>
  <c r="Y823" i="6"/>
  <c r="X823" i="6"/>
  <c r="W823" i="6"/>
  <c r="V823" i="6"/>
  <c r="U823" i="6"/>
  <c r="T823" i="6"/>
  <c r="S823" i="6"/>
  <c r="R823" i="6"/>
  <c r="Q823" i="6"/>
  <c r="P823" i="6"/>
  <c r="O823" i="6"/>
  <c r="N823" i="6"/>
  <c r="M823" i="6"/>
  <c r="L823" i="6"/>
  <c r="K823" i="6"/>
  <c r="J823" i="6"/>
  <c r="I823" i="6"/>
  <c r="H823" i="6"/>
  <c r="G823" i="6"/>
  <c r="F823" i="6"/>
  <c r="AW822" i="6"/>
  <c r="AV822" i="6"/>
  <c r="AU822" i="6"/>
  <c r="AT822" i="6"/>
  <c r="AS822" i="6"/>
  <c r="AR822" i="6"/>
  <c r="AQ822" i="6"/>
  <c r="AP822" i="6"/>
  <c r="AO822" i="6"/>
  <c r="AN822" i="6"/>
  <c r="AM822" i="6"/>
  <c r="AL822" i="6"/>
  <c r="AK822" i="6"/>
  <c r="AJ822" i="6"/>
  <c r="AI822" i="6"/>
  <c r="AH822" i="6"/>
  <c r="AG822" i="6"/>
  <c r="AF822" i="6"/>
  <c r="AE822" i="6"/>
  <c r="AD822" i="6"/>
  <c r="AC822" i="6"/>
  <c r="AA822" i="6"/>
  <c r="Z822" i="6"/>
  <c r="Y822" i="6"/>
  <c r="X822" i="6"/>
  <c r="W822" i="6"/>
  <c r="V822" i="6"/>
  <c r="U822" i="6"/>
  <c r="T822" i="6"/>
  <c r="S822" i="6"/>
  <c r="R822" i="6"/>
  <c r="Q822" i="6"/>
  <c r="P822" i="6"/>
  <c r="O822" i="6"/>
  <c r="N822" i="6"/>
  <c r="M822" i="6"/>
  <c r="L822" i="6"/>
  <c r="K822" i="6"/>
  <c r="J822" i="6"/>
  <c r="I822" i="6"/>
  <c r="H822" i="6"/>
  <c r="G822" i="6"/>
  <c r="F822" i="6"/>
  <c r="AW821" i="6"/>
  <c r="AV821" i="6"/>
  <c r="AU821" i="6"/>
  <c r="AT821" i="6"/>
  <c r="AS821" i="6"/>
  <c r="AR821" i="6"/>
  <c r="AQ821" i="6"/>
  <c r="AP821" i="6"/>
  <c r="AO821" i="6"/>
  <c r="AN821" i="6"/>
  <c r="AM821" i="6"/>
  <c r="AL821" i="6"/>
  <c r="AK821" i="6"/>
  <c r="AJ821" i="6"/>
  <c r="AI821" i="6"/>
  <c r="AH821" i="6"/>
  <c r="AG821" i="6"/>
  <c r="AF821" i="6"/>
  <c r="AE821" i="6"/>
  <c r="AD821" i="6"/>
  <c r="AC821" i="6"/>
  <c r="AA821" i="6"/>
  <c r="Z821" i="6"/>
  <c r="Y821" i="6"/>
  <c r="X821" i="6"/>
  <c r="W821" i="6"/>
  <c r="V821" i="6"/>
  <c r="U821" i="6"/>
  <c r="T821" i="6"/>
  <c r="S821" i="6"/>
  <c r="R821" i="6"/>
  <c r="Q821" i="6"/>
  <c r="P821" i="6"/>
  <c r="O821" i="6"/>
  <c r="N821" i="6"/>
  <c r="M821" i="6"/>
  <c r="L821" i="6"/>
  <c r="K821" i="6"/>
  <c r="J821" i="6"/>
  <c r="I821" i="6"/>
  <c r="H821" i="6"/>
  <c r="G821" i="6"/>
  <c r="F821" i="6"/>
  <c r="AW820" i="6"/>
  <c r="AV820" i="6"/>
  <c r="AU820" i="6"/>
  <c r="AT820" i="6"/>
  <c r="AS820" i="6"/>
  <c r="AR820" i="6"/>
  <c r="AQ820" i="6"/>
  <c r="AP820" i="6"/>
  <c r="AO820" i="6"/>
  <c r="AN820" i="6"/>
  <c r="AM820" i="6"/>
  <c r="AL820" i="6"/>
  <c r="AK820" i="6"/>
  <c r="AJ820" i="6"/>
  <c r="AI820" i="6"/>
  <c r="AH820" i="6"/>
  <c r="AG820" i="6"/>
  <c r="AF820" i="6"/>
  <c r="AE820" i="6"/>
  <c r="AD820" i="6"/>
  <c r="AC820" i="6"/>
  <c r="AA820" i="6"/>
  <c r="Z820" i="6"/>
  <c r="Y820" i="6"/>
  <c r="X820" i="6"/>
  <c r="W820" i="6"/>
  <c r="V820" i="6"/>
  <c r="U820" i="6"/>
  <c r="T820" i="6"/>
  <c r="S820" i="6"/>
  <c r="R820" i="6"/>
  <c r="Q820" i="6"/>
  <c r="P820" i="6"/>
  <c r="O820" i="6"/>
  <c r="N820" i="6"/>
  <c r="M820" i="6"/>
  <c r="L820" i="6"/>
  <c r="K820" i="6"/>
  <c r="J820" i="6"/>
  <c r="I820" i="6"/>
  <c r="H820" i="6"/>
  <c r="G820" i="6"/>
  <c r="F820" i="6"/>
  <c r="AW819" i="6"/>
  <c r="AV819" i="6"/>
  <c r="AU819" i="6"/>
  <c r="AT819" i="6"/>
  <c r="AS819" i="6"/>
  <c r="AR819" i="6"/>
  <c r="AQ819" i="6"/>
  <c r="AP819" i="6"/>
  <c r="AO819" i="6"/>
  <c r="AN819" i="6"/>
  <c r="AM819" i="6"/>
  <c r="AL819" i="6"/>
  <c r="AK819" i="6"/>
  <c r="AJ819" i="6"/>
  <c r="AI819" i="6"/>
  <c r="AH819" i="6"/>
  <c r="AG819" i="6"/>
  <c r="AF819" i="6"/>
  <c r="AE819" i="6"/>
  <c r="AD819" i="6"/>
  <c r="AC819" i="6"/>
  <c r="AA819" i="6"/>
  <c r="Z819" i="6"/>
  <c r="Y819" i="6"/>
  <c r="X819" i="6"/>
  <c r="W819" i="6"/>
  <c r="V819" i="6"/>
  <c r="U819" i="6"/>
  <c r="T819" i="6"/>
  <c r="S819" i="6"/>
  <c r="R819" i="6"/>
  <c r="Q819" i="6"/>
  <c r="P819" i="6"/>
  <c r="O819" i="6"/>
  <c r="N819" i="6"/>
  <c r="M819" i="6"/>
  <c r="L819" i="6"/>
  <c r="K819" i="6"/>
  <c r="J819" i="6"/>
  <c r="I819" i="6"/>
  <c r="H819" i="6"/>
  <c r="G819" i="6"/>
  <c r="F819" i="6"/>
  <c r="AW818" i="6"/>
  <c r="AV818" i="6"/>
  <c r="AU818" i="6"/>
  <c r="AT818" i="6"/>
  <c r="AS818" i="6"/>
  <c r="AR818" i="6"/>
  <c r="AQ818" i="6"/>
  <c r="AP818" i="6"/>
  <c r="AO818" i="6"/>
  <c r="AN818" i="6"/>
  <c r="AM818" i="6"/>
  <c r="AL818" i="6"/>
  <c r="AK818" i="6"/>
  <c r="AJ818" i="6"/>
  <c r="AI818" i="6"/>
  <c r="AH818" i="6"/>
  <c r="AG818" i="6"/>
  <c r="AF818" i="6"/>
  <c r="AE818" i="6"/>
  <c r="AD818" i="6"/>
  <c r="AC818" i="6"/>
  <c r="AA818" i="6"/>
  <c r="Z818" i="6"/>
  <c r="Y818" i="6"/>
  <c r="X818" i="6"/>
  <c r="W818" i="6"/>
  <c r="V818" i="6"/>
  <c r="U818" i="6"/>
  <c r="T818" i="6"/>
  <c r="S818" i="6"/>
  <c r="R818" i="6"/>
  <c r="Q818" i="6"/>
  <c r="P818" i="6"/>
  <c r="O818" i="6"/>
  <c r="N818" i="6"/>
  <c r="M818" i="6"/>
  <c r="L818" i="6"/>
  <c r="K818" i="6"/>
  <c r="J818" i="6"/>
  <c r="I818" i="6"/>
  <c r="H818" i="6"/>
  <c r="G818" i="6"/>
  <c r="F818" i="6"/>
  <c r="AW817" i="6"/>
  <c r="AV817" i="6"/>
  <c r="AU817" i="6"/>
  <c r="AT817" i="6"/>
  <c r="AS817" i="6"/>
  <c r="AR817" i="6"/>
  <c r="AQ817" i="6"/>
  <c r="AP817" i="6"/>
  <c r="AO817" i="6"/>
  <c r="AN817" i="6"/>
  <c r="AM817" i="6"/>
  <c r="AL817" i="6"/>
  <c r="AK817" i="6"/>
  <c r="AJ817" i="6"/>
  <c r="AI817" i="6"/>
  <c r="AH817" i="6"/>
  <c r="AG817" i="6"/>
  <c r="AF817" i="6"/>
  <c r="AE817" i="6"/>
  <c r="AD817" i="6"/>
  <c r="AC817" i="6"/>
  <c r="AA817" i="6"/>
  <c r="Z817" i="6"/>
  <c r="Y817" i="6"/>
  <c r="X817" i="6"/>
  <c r="W817" i="6"/>
  <c r="V817" i="6"/>
  <c r="U817" i="6"/>
  <c r="T817" i="6"/>
  <c r="S817" i="6"/>
  <c r="R817" i="6"/>
  <c r="Q817" i="6"/>
  <c r="P817" i="6"/>
  <c r="O817" i="6"/>
  <c r="N817" i="6"/>
  <c r="M817" i="6"/>
  <c r="L817" i="6"/>
  <c r="K817" i="6"/>
  <c r="J817" i="6"/>
  <c r="I817" i="6"/>
  <c r="H817" i="6"/>
  <c r="G817" i="6"/>
  <c r="F817" i="6"/>
  <c r="AW816" i="6"/>
  <c r="AV816" i="6"/>
  <c r="AU816" i="6"/>
  <c r="AT816" i="6"/>
  <c r="AS816" i="6"/>
  <c r="AR816" i="6"/>
  <c r="AQ816" i="6"/>
  <c r="AP816" i="6"/>
  <c r="AO816" i="6"/>
  <c r="AN816" i="6"/>
  <c r="AM816" i="6"/>
  <c r="AL816" i="6"/>
  <c r="AK816" i="6"/>
  <c r="AJ816" i="6"/>
  <c r="AI816" i="6"/>
  <c r="AH816" i="6"/>
  <c r="AG816" i="6"/>
  <c r="AF816" i="6"/>
  <c r="AE816" i="6"/>
  <c r="AD816" i="6"/>
  <c r="AC816" i="6"/>
  <c r="AA816" i="6"/>
  <c r="Z816" i="6"/>
  <c r="Y816" i="6"/>
  <c r="X816" i="6"/>
  <c r="W816" i="6"/>
  <c r="V816" i="6"/>
  <c r="U816" i="6"/>
  <c r="T816" i="6"/>
  <c r="S816" i="6"/>
  <c r="R816" i="6"/>
  <c r="Q816" i="6"/>
  <c r="P816" i="6"/>
  <c r="O816" i="6"/>
  <c r="N816" i="6"/>
  <c r="M816" i="6"/>
  <c r="L816" i="6"/>
  <c r="K816" i="6"/>
  <c r="J816" i="6"/>
  <c r="I816" i="6"/>
  <c r="H816" i="6"/>
  <c r="G816" i="6"/>
  <c r="F816" i="6"/>
  <c r="AW815" i="6"/>
  <c r="AV815" i="6"/>
  <c r="AU815" i="6"/>
  <c r="AT815" i="6"/>
  <c r="AS815" i="6"/>
  <c r="AR815" i="6"/>
  <c r="AQ815" i="6"/>
  <c r="AP815" i="6"/>
  <c r="AO815" i="6"/>
  <c r="AN815" i="6"/>
  <c r="AM815" i="6"/>
  <c r="AL815" i="6"/>
  <c r="AK815" i="6"/>
  <c r="AJ815" i="6"/>
  <c r="AI815" i="6"/>
  <c r="AH815" i="6"/>
  <c r="AG815" i="6"/>
  <c r="AF815" i="6"/>
  <c r="AE815" i="6"/>
  <c r="AD815" i="6"/>
  <c r="AC815" i="6"/>
  <c r="AA815" i="6"/>
  <c r="Z815" i="6"/>
  <c r="Y815" i="6"/>
  <c r="X815" i="6"/>
  <c r="W815" i="6"/>
  <c r="V815" i="6"/>
  <c r="U815" i="6"/>
  <c r="T815" i="6"/>
  <c r="S815" i="6"/>
  <c r="R815" i="6"/>
  <c r="Q815" i="6"/>
  <c r="P815" i="6"/>
  <c r="O815" i="6"/>
  <c r="N815" i="6"/>
  <c r="M815" i="6"/>
  <c r="L815" i="6"/>
  <c r="K815" i="6"/>
  <c r="J815" i="6"/>
  <c r="I815" i="6"/>
  <c r="H815" i="6"/>
  <c r="G815" i="6"/>
  <c r="F815" i="6"/>
  <c r="AW814" i="6"/>
  <c r="AV814" i="6"/>
  <c r="AU814" i="6"/>
  <c r="AT814" i="6"/>
  <c r="AS814" i="6"/>
  <c r="AR814" i="6"/>
  <c r="AQ814" i="6"/>
  <c r="AP814" i="6"/>
  <c r="AO814" i="6"/>
  <c r="AN814" i="6"/>
  <c r="AM814" i="6"/>
  <c r="AL814" i="6"/>
  <c r="AK814" i="6"/>
  <c r="AJ814" i="6"/>
  <c r="AI814" i="6"/>
  <c r="AH814" i="6"/>
  <c r="AG814" i="6"/>
  <c r="AF814" i="6"/>
  <c r="AE814" i="6"/>
  <c r="AD814" i="6"/>
  <c r="AC814" i="6"/>
  <c r="AA814" i="6"/>
  <c r="Z814" i="6"/>
  <c r="Y814" i="6"/>
  <c r="X814" i="6"/>
  <c r="W814" i="6"/>
  <c r="V814" i="6"/>
  <c r="U814" i="6"/>
  <c r="T814" i="6"/>
  <c r="S814" i="6"/>
  <c r="R814" i="6"/>
  <c r="Q814" i="6"/>
  <c r="P814" i="6"/>
  <c r="O814" i="6"/>
  <c r="N814" i="6"/>
  <c r="M814" i="6"/>
  <c r="L814" i="6"/>
  <c r="K814" i="6"/>
  <c r="J814" i="6"/>
  <c r="I814" i="6"/>
  <c r="H814" i="6"/>
  <c r="G814" i="6"/>
  <c r="F814" i="6"/>
  <c r="AW813" i="6"/>
  <c r="AV813" i="6"/>
  <c r="AU813" i="6"/>
  <c r="AT813" i="6"/>
  <c r="AS813" i="6"/>
  <c r="AR813" i="6"/>
  <c r="AQ813" i="6"/>
  <c r="AP813" i="6"/>
  <c r="AO813" i="6"/>
  <c r="AN813" i="6"/>
  <c r="AM813" i="6"/>
  <c r="AL813" i="6"/>
  <c r="AK813" i="6"/>
  <c r="AJ813" i="6"/>
  <c r="AI813" i="6"/>
  <c r="AH813" i="6"/>
  <c r="AG813" i="6"/>
  <c r="AF813" i="6"/>
  <c r="AE813" i="6"/>
  <c r="AD813" i="6"/>
  <c r="AC813" i="6"/>
  <c r="AA813" i="6"/>
  <c r="Z813" i="6"/>
  <c r="Y813" i="6"/>
  <c r="X813" i="6"/>
  <c r="W813" i="6"/>
  <c r="V813" i="6"/>
  <c r="U813" i="6"/>
  <c r="T813" i="6"/>
  <c r="S813" i="6"/>
  <c r="R813" i="6"/>
  <c r="Q813" i="6"/>
  <c r="P813" i="6"/>
  <c r="O813" i="6"/>
  <c r="N813" i="6"/>
  <c r="M813" i="6"/>
  <c r="L813" i="6"/>
  <c r="K813" i="6"/>
  <c r="J813" i="6"/>
  <c r="I813" i="6"/>
  <c r="H813" i="6"/>
  <c r="G813" i="6"/>
  <c r="F813" i="6"/>
  <c r="AW812" i="6"/>
  <c r="AV812" i="6"/>
  <c r="AU812" i="6"/>
  <c r="AT812" i="6"/>
  <c r="AS812" i="6"/>
  <c r="AR812" i="6"/>
  <c r="AQ812" i="6"/>
  <c r="AP812" i="6"/>
  <c r="AO812" i="6"/>
  <c r="AN812" i="6"/>
  <c r="AM812" i="6"/>
  <c r="AL812" i="6"/>
  <c r="AK812" i="6"/>
  <c r="AJ812" i="6"/>
  <c r="AI812" i="6"/>
  <c r="AH812" i="6"/>
  <c r="AG812" i="6"/>
  <c r="AF812" i="6"/>
  <c r="AE812" i="6"/>
  <c r="AD812" i="6"/>
  <c r="AC812" i="6"/>
  <c r="AA812" i="6"/>
  <c r="Z812" i="6"/>
  <c r="Y812" i="6"/>
  <c r="X812" i="6"/>
  <c r="W812" i="6"/>
  <c r="V812" i="6"/>
  <c r="U812" i="6"/>
  <c r="T812" i="6"/>
  <c r="S812" i="6"/>
  <c r="R812" i="6"/>
  <c r="Q812" i="6"/>
  <c r="P812" i="6"/>
  <c r="O812" i="6"/>
  <c r="N812" i="6"/>
  <c r="M812" i="6"/>
  <c r="L812" i="6"/>
  <c r="K812" i="6"/>
  <c r="J812" i="6"/>
  <c r="I812" i="6"/>
  <c r="H812" i="6"/>
  <c r="G812" i="6"/>
  <c r="F812" i="6"/>
  <c r="AW811" i="6"/>
  <c r="AV811" i="6"/>
  <c r="AU811" i="6"/>
  <c r="AT811" i="6"/>
  <c r="AS811" i="6"/>
  <c r="AR811" i="6"/>
  <c r="AQ811" i="6"/>
  <c r="AP811" i="6"/>
  <c r="AO811" i="6"/>
  <c r="AN811" i="6"/>
  <c r="AM811" i="6"/>
  <c r="AL811" i="6"/>
  <c r="AK811" i="6"/>
  <c r="AJ811" i="6"/>
  <c r="AI811" i="6"/>
  <c r="AH811" i="6"/>
  <c r="AG811" i="6"/>
  <c r="AF811" i="6"/>
  <c r="AE811" i="6"/>
  <c r="AD811" i="6"/>
  <c r="AC811" i="6"/>
  <c r="AA811" i="6"/>
  <c r="Z811" i="6"/>
  <c r="Y811" i="6"/>
  <c r="X811" i="6"/>
  <c r="W811" i="6"/>
  <c r="V811" i="6"/>
  <c r="U811" i="6"/>
  <c r="T811" i="6"/>
  <c r="S811" i="6"/>
  <c r="R811" i="6"/>
  <c r="Q811" i="6"/>
  <c r="P811" i="6"/>
  <c r="O811" i="6"/>
  <c r="N811" i="6"/>
  <c r="M811" i="6"/>
  <c r="L811" i="6"/>
  <c r="K811" i="6"/>
  <c r="J811" i="6"/>
  <c r="I811" i="6"/>
  <c r="H811" i="6"/>
  <c r="G811" i="6"/>
  <c r="F811" i="6"/>
  <c r="AW810" i="6"/>
  <c r="AV810" i="6"/>
  <c r="AU810" i="6"/>
  <c r="AT810" i="6"/>
  <c r="AS810" i="6"/>
  <c r="AR810" i="6"/>
  <c r="AQ810" i="6"/>
  <c r="AP810" i="6"/>
  <c r="AO810" i="6"/>
  <c r="AN810" i="6"/>
  <c r="AM810" i="6"/>
  <c r="AL810" i="6"/>
  <c r="AK810" i="6"/>
  <c r="AJ810" i="6"/>
  <c r="AI810" i="6"/>
  <c r="AH810" i="6"/>
  <c r="AG810" i="6"/>
  <c r="AF810" i="6"/>
  <c r="AE810" i="6"/>
  <c r="AD810" i="6"/>
  <c r="AC810" i="6"/>
  <c r="AA810" i="6"/>
  <c r="Z810" i="6"/>
  <c r="Y810" i="6"/>
  <c r="X810" i="6"/>
  <c r="W810" i="6"/>
  <c r="V810" i="6"/>
  <c r="U810" i="6"/>
  <c r="T810" i="6"/>
  <c r="S810" i="6"/>
  <c r="R810" i="6"/>
  <c r="Q810" i="6"/>
  <c r="P810" i="6"/>
  <c r="O810" i="6"/>
  <c r="N810" i="6"/>
  <c r="M810" i="6"/>
  <c r="L810" i="6"/>
  <c r="K810" i="6"/>
  <c r="J810" i="6"/>
  <c r="I810" i="6"/>
  <c r="H810" i="6"/>
  <c r="G810" i="6"/>
  <c r="F810" i="6"/>
  <c r="AW809" i="6"/>
  <c r="AV809" i="6"/>
  <c r="AU809" i="6"/>
  <c r="AT809" i="6"/>
  <c r="AS809" i="6"/>
  <c r="AR809" i="6"/>
  <c r="AQ809" i="6"/>
  <c r="AP809" i="6"/>
  <c r="AO809" i="6"/>
  <c r="AN809" i="6"/>
  <c r="AM809" i="6"/>
  <c r="AL809" i="6"/>
  <c r="AK809" i="6"/>
  <c r="AJ809" i="6"/>
  <c r="AI809" i="6"/>
  <c r="AH809" i="6"/>
  <c r="AG809" i="6"/>
  <c r="AF809" i="6"/>
  <c r="AE809" i="6"/>
  <c r="AD809" i="6"/>
  <c r="AC809" i="6"/>
  <c r="AA809" i="6"/>
  <c r="Z809" i="6"/>
  <c r="Y809" i="6"/>
  <c r="X809" i="6"/>
  <c r="W809" i="6"/>
  <c r="V809" i="6"/>
  <c r="U809" i="6"/>
  <c r="T809" i="6"/>
  <c r="S809" i="6"/>
  <c r="R809" i="6"/>
  <c r="Q809" i="6"/>
  <c r="P809" i="6"/>
  <c r="O809" i="6"/>
  <c r="N809" i="6"/>
  <c r="M809" i="6"/>
  <c r="L809" i="6"/>
  <c r="K809" i="6"/>
  <c r="J809" i="6"/>
  <c r="I809" i="6"/>
  <c r="H809" i="6"/>
  <c r="G809" i="6"/>
  <c r="F809" i="6"/>
  <c r="AW808" i="6"/>
  <c r="AV808" i="6"/>
  <c r="AU808" i="6"/>
  <c r="AT808" i="6"/>
  <c r="AS808" i="6"/>
  <c r="AR808" i="6"/>
  <c r="AQ808" i="6"/>
  <c r="AP808" i="6"/>
  <c r="AO808" i="6"/>
  <c r="AN808" i="6"/>
  <c r="AM808" i="6"/>
  <c r="AL808" i="6"/>
  <c r="AK808" i="6"/>
  <c r="AJ808" i="6"/>
  <c r="AI808" i="6"/>
  <c r="AH808" i="6"/>
  <c r="AG808" i="6"/>
  <c r="AF808" i="6"/>
  <c r="AE808" i="6"/>
  <c r="AD808" i="6"/>
  <c r="AC808" i="6"/>
  <c r="AA808" i="6"/>
  <c r="Z808" i="6"/>
  <c r="Y808" i="6"/>
  <c r="X808" i="6"/>
  <c r="W808" i="6"/>
  <c r="V808" i="6"/>
  <c r="U808" i="6"/>
  <c r="T808" i="6"/>
  <c r="S808" i="6"/>
  <c r="R808" i="6"/>
  <c r="Q808" i="6"/>
  <c r="P808" i="6"/>
  <c r="O808" i="6"/>
  <c r="N808" i="6"/>
  <c r="M808" i="6"/>
  <c r="L808" i="6"/>
  <c r="K808" i="6"/>
  <c r="J808" i="6"/>
  <c r="I808" i="6"/>
  <c r="H808" i="6"/>
  <c r="G808" i="6"/>
  <c r="F808" i="6"/>
  <c r="AW807" i="6"/>
  <c r="AV807" i="6"/>
  <c r="AU807" i="6"/>
  <c r="AT807" i="6"/>
  <c r="AS807" i="6"/>
  <c r="AR807" i="6"/>
  <c r="AQ807" i="6"/>
  <c r="AP807" i="6"/>
  <c r="AO807" i="6"/>
  <c r="AN807" i="6"/>
  <c r="AM807" i="6"/>
  <c r="AL807" i="6"/>
  <c r="AK807" i="6"/>
  <c r="AJ807" i="6"/>
  <c r="AI807" i="6"/>
  <c r="AH807" i="6"/>
  <c r="AG807" i="6"/>
  <c r="AF807" i="6"/>
  <c r="AE807" i="6"/>
  <c r="AD807" i="6"/>
  <c r="AC807" i="6"/>
  <c r="AA807" i="6"/>
  <c r="Z807" i="6"/>
  <c r="Y807" i="6"/>
  <c r="X807" i="6"/>
  <c r="W807" i="6"/>
  <c r="V807" i="6"/>
  <c r="U807" i="6"/>
  <c r="T807" i="6"/>
  <c r="S807" i="6"/>
  <c r="R807" i="6"/>
  <c r="Q807" i="6"/>
  <c r="P807" i="6"/>
  <c r="O807" i="6"/>
  <c r="N807" i="6"/>
  <c r="M807" i="6"/>
  <c r="L807" i="6"/>
  <c r="K807" i="6"/>
  <c r="J807" i="6"/>
  <c r="I807" i="6"/>
  <c r="H807" i="6"/>
  <c r="G807" i="6"/>
  <c r="F807" i="6"/>
  <c r="AW806" i="6"/>
  <c r="AV806" i="6"/>
  <c r="AU806" i="6"/>
  <c r="AT806" i="6"/>
  <c r="AS806" i="6"/>
  <c r="AR806" i="6"/>
  <c r="AQ806" i="6"/>
  <c r="AP806" i="6"/>
  <c r="AO806" i="6"/>
  <c r="AN806" i="6"/>
  <c r="AM806" i="6"/>
  <c r="AL806" i="6"/>
  <c r="AK806" i="6"/>
  <c r="AJ806" i="6"/>
  <c r="AI806" i="6"/>
  <c r="AH806" i="6"/>
  <c r="AG806" i="6"/>
  <c r="AF806" i="6"/>
  <c r="AE806" i="6"/>
  <c r="AD806" i="6"/>
  <c r="AC806" i="6"/>
  <c r="AA806" i="6"/>
  <c r="Z806" i="6"/>
  <c r="Y806" i="6"/>
  <c r="X806" i="6"/>
  <c r="W806" i="6"/>
  <c r="V806" i="6"/>
  <c r="U806" i="6"/>
  <c r="T806" i="6"/>
  <c r="S806" i="6"/>
  <c r="R806" i="6"/>
  <c r="Q806" i="6"/>
  <c r="P806" i="6"/>
  <c r="O806" i="6"/>
  <c r="N806" i="6"/>
  <c r="M806" i="6"/>
  <c r="L806" i="6"/>
  <c r="K806" i="6"/>
  <c r="J806" i="6"/>
  <c r="I806" i="6"/>
  <c r="H806" i="6"/>
  <c r="G806" i="6"/>
  <c r="F806" i="6"/>
  <c r="AW805" i="6"/>
  <c r="AV805" i="6"/>
  <c r="AU805" i="6"/>
  <c r="AT805" i="6"/>
  <c r="AS805" i="6"/>
  <c r="AR805" i="6"/>
  <c r="AQ805" i="6"/>
  <c r="AP805" i="6"/>
  <c r="AO805" i="6"/>
  <c r="AN805" i="6"/>
  <c r="AM805" i="6"/>
  <c r="AL805" i="6"/>
  <c r="AK805" i="6"/>
  <c r="AJ805" i="6"/>
  <c r="AI805" i="6"/>
  <c r="AH805" i="6"/>
  <c r="AG805" i="6"/>
  <c r="AF805" i="6"/>
  <c r="AE805" i="6"/>
  <c r="AD805" i="6"/>
  <c r="AC805" i="6"/>
  <c r="AA805" i="6"/>
  <c r="Z805" i="6"/>
  <c r="Y805" i="6"/>
  <c r="X805" i="6"/>
  <c r="W805" i="6"/>
  <c r="V805" i="6"/>
  <c r="U805" i="6"/>
  <c r="T805" i="6"/>
  <c r="S805" i="6"/>
  <c r="R805" i="6"/>
  <c r="Q805" i="6"/>
  <c r="P805" i="6"/>
  <c r="O805" i="6"/>
  <c r="N805" i="6"/>
  <c r="M805" i="6"/>
  <c r="L805" i="6"/>
  <c r="K805" i="6"/>
  <c r="J805" i="6"/>
  <c r="I805" i="6"/>
  <c r="H805" i="6"/>
  <c r="G805" i="6"/>
  <c r="F805" i="6"/>
  <c r="AW804" i="6"/>
  <c r="AV804" i="6"/>
  <c r="AU804" i="6"/>
  <c r="AT804" i="6"/>
  <c r="AS804" i="6"/>
  <c r="AR804" i="6"/>
  <c r="AQ804" i="6"/>
  <c r="AP804" i="6"/>
  <c r="AO804" i="6"/>
  <c r="AN804" i="6"/>
  <c r="AM804" i="6"/>
  <c r="AL804" i="6"/>
  <c r="AK804" i="6"/>
  <c r="AJ804" i="6"/>
  <c r="AI804" i="6"/>
  <c r="AH804" i="6"/>
  <c r="AG804" i="6"/>
  <c r="AF804" i="6"/>
  <c r="AE804" i="6"/>
  <c r="AD804" i="6"/>
  <c r="AC804" i="6"/>
  <c r="AA804" i="6"/>
  <c r="Z804" i="6"/>
  <c r="Y804" i="6"/>
  <c r="X804" i="6"/>
  <c r="W804" i="6"/>
  <c r="V804" i="6"/>
  <c r="U804" i="6"/>
  <c r="T804" i="6"/>
  <c r="S804" i="6"/>
  <c r="R804" i="6"/>
  <c r="Q804" i="6"/>
  <c r="P804" i="6"/>
  <c r="O804" i="6"/>
  <c r="N804" i="6"/>
  <c r="M804" i="6"/>
  <c r="L804" i="6"/>
  <c r="K804" i="6"/>
  <c r="J804" i="6"/>
  <c r="I804" i="6"/>
  <c r="H804" i="6"/>
  <c r="G804" i="6"/>
  <c r="F804" i="6"/>
  <c r="AW803" i="6"/>
  <c r="AV803" i="6"/>
  <c r="AU803" i="6"/>
  <c r="AT803" i="6"/>
  <c r="AS803" i="6"/>
  <c r="AR803" i="6"/>
  <c r="AQ803" i="6"/>
  <c r="AP803" i="6"/>
  <c r="AO803" i="6"/>
  <c r="AN803" i="6"/>
  <c r="AM803" i="6"/>
  <c r="AL803" i="6"/>
  <c r="AK803" i="6"/>
  <c r="AJ803" i="6"/>
  <c r="AI803" i="6"/>
  <c r="AH803" i="6"/>
  <c r="AG803" i="6"/>
  <c r="AF803" i="6"/>
  <c r="AE803" i="6"/>
  <c r="AD803" i="6"/>
  <c r="AC803" i="6"/>
  <c r="AA803" i="6"/>
  <c r="Z803" i="6"/>
  <c r="Y803" i="6"/>
  <c r="X803" i="6"/>
  <c r="W803" i="6"/>
  <c r="V803" i="6"/>
  <c r="U803" i="6"/>
  <c r="T803" i="6"/>
  <c r="S803" i="6"/>
  <c r="R803" i="6"/>
  <c r="Q803" i="6"/>
  <c r="P803" i="6"/>
  <c r="O803" i="6"/>
  <c r="N803" i="6"/>
  <c r="M803" i="6"/>
  <c r="L803" i="6"/>
  <c r="K803" i="6"/>
  <c r="J803" i="6"/>
  <c r="I803" i="6"/>
  <c r="H803" i="6"/>
  <c r="G803" i="6"/>
  <c r="F803" i="6"/>
  <c r="AW802" i="6"/>
  <c r="AV802" i="6"/>
  <c r="AU802" i="6"/>
  <c r="AT802" i="6"/>
  <c r="AS802" i="6"/>
  <c r="AR802" i="6"/>
  <c r="AQ802" i="6"/>
  <c r="AP802" i="6"/>
  <c r="AO802" i="6"/>
  <c r="AN802" i="6"/>
  <c r="AM802" i="6"/>
  <c r="AL802" i="6"/>
  <c r="AK802" i="6"/>
  <c r="AJ802" i="6"/>
  <c r="AI802" i="6"/>
  <c r="AH802" i="6"/>
  <c r="AG802" i="6"/>
  <c r="AF802" i="6"/>
  <c r="AE802" i="6"/>
  <c r="AD802" i="6"/>
  <c r="AC802" i="6"/>
  <c r="AA802" i="6"/>
  <c r="Z802" i="6"/>
  <c r="Y802" i="6"/>
  <c r="X802" i="6"/>
  <c r="W802" i="6"/>
  <c r="V802" i="6"/>
  <c r="U802" i="6"/>
  <c r="T802" i="6"/>
  <c r="S802" i="6"/>
  <c r="R802" i="6"/>
  <c r="Q802" i="6"/>
  <c r="P802" i="6"/>
  <c r="O802" i="6"/>
  <c r="N802" i="6"/>
  <c r="M802" i="6"/>
  <c r="L802" i="6"/>
  <c r="K802" i="6"/>
  <c r="J802" i="6"/>
  <c r="I802" i="6"/>
  <c r="H802" i="6"/>
  <c r="G802" i="6"/>
  <c r="F802" i="6"/>
  <c r="AW801" i="6"/>
  <c r="AV801" i="6"/>
  <c r="AU801" i="6"/>
  <c r="AT801" i="6"/>
  <c r="AS801" i="6"/>
  <c r="AR801" i="6"/>
  <c r="AQ801" i="6"/>
  <c r="AP801" i="6"/>
  <c r="AO801" i="6"/>
  <c r="AN801" i="6"/>
  <c r="AM801" i="6"/>
  <c r="AL801" i="6"/>
  <c r="AK801" i="6"/>
  <c r="AJ801" i="6"/>
  <c r="AI801" i="6"/>
  <c r="AH801" i="6"/>
  <c r="AG801" i="6"/>
  <c r="AF801" i="6"/>
  <c r="AE801" i="6"/>
  <c r="AD801" i="6"/>
  <c r="AC801" i="6"/>
  <c r="AA801" i="6"/>
  <c r="Z801" i="6"/>
  <c r="Y801" i="6"/>
  <c r="X801" i="6"/>
  <c r="W801" i="6"/>
  <c r="V801" i="6"/>
  <c r="U801" i="6"/>
  <c r="T801" i="6"/>
  <c r="S801" i="6"/>
  <c r="R801" i="6"/>
  <c r="Q801" i="6"/>
  <c r="P801" i="6"/>
  <c r="O801" i="6"/>
  <c r="N801" i="6"/>
  <c r="M801" i="6"/>
  <c r="L801" i="6"/>
  <c r="K801" i="6"/>
  <c r="J801" i="6"/>
  <c r="I801" i="6"/>
  <c r="H801" i="6"/>
  <c r="G801" i="6"/>
  <c r="F801" i="6"/>
  <c r="AW800" i="6"/>
  <c r="AV800" i="6"/>
  <c r="AU800" i="6"/>
  <c r="AT800" i="6"/>
  <c r="AS800" i="6"/>
  <c r="AR800" i="6"/>
  <c r="AQ800" i="6"/>
  <c r="AP800" i="6"/>
  <c r="AO800" i="6"/>
  <c r="AN800" i="6"/>
  <c r="AM800" i="6"/>
  <c r="AL800" i="6"/>
  <c r="AK800" i="6"/>
  <c r="AJ800" i="6"/>
  <c r="AI800" i="6"/>
  <c r="AH800" i="6"/>
  <c r="AG800" i="6"/>
  <c r="AF800" i="6"/>
  <c r="AE800" i="6"/>
  <c r="AD800" i="6"/>
  <c r="AC800" i="6"/>
  <c r="AA800" i="6"/>
  <c r="Z800" i="6"/>
  <c r="Y800" i="6"/>
  <c r="X800" i="6"/>
  <c r="W800" i="6"/>
  <c r="V800" i="6"/>
  <c r="U800" i="6"/>
  <c r="T800" i="6"/>
  <c r="S800" i="6"/>
  <c r="R800" i="6"/>
  <c r="Q800" i="6"/>
  <c r="P800" i="6"/>
  <c r="O800" i="6"/>
  <c r="N800" i="6"/>
  <c r="M800" i="6"/>
  <c r="L800" i="6"/>
  <c r="K800" i="6"/>
  <c r="J800" i="6"/>
  <c r="I800" i="6"/>
  <c r="H800" i="6"/>
  <c r="G800" i="6"/>
  <c r="F800" i="6"/>
  <c r="AW799" i="6"/>
  <c r="AV799" i="6"/>
  <c r="AU799" i="6"/>
  <c r="AT799" i="6"/>
  <c r="AS799" i="6"/>
  <c r="AR799" i="6"/>
  <c r="AQ799" i="6"/>
  <c r="AP799" i="6"/>
  <c r="AO799" i="6"/>
  <c r="AN799" i="6"/>
  <c r="AM799" i="6"/>
  <c r="AL799" i="6"/>
  <c r="AK799" i="6"/>
  <c r="AJ799" i="6"/>
  <c r="AI799" i="6"/>
  <c r="AH799" i="6"/>
  <c r="AG799" i="6"/>
  <c r="AF799" i="6"/>
  <c r="AE799" i="6"/>
  <c r="AD799" i="6"/>
  <c r="AC799" i="6"/>
  <c r="AA799" i="6"/>
  <c r="Z799" i="6"/>
  <c r="Y799" i="6"/>
  <c r="X799" i="6"/>
  <c r="W799" i="6"/>
  <c r="V799" i="6"/>
  <c r="U799" i="6"/>
  <c r="T799" i="6"/>
  <c r="S799" i="6"/>
  <c r="R799" i="6"/>
  <c r="Q799" i="6"/>
  <c r="P799" i="6"/>
  <c r="O799" i="6"/>
  <c r="N799" i="6"/>
  <c r="M799" i="6"/>
  <c r="L799" i="6"/>
  <c r="K799" i="6"/>
  <c r="J799" i="6"/>
  <c r="I799" i="6"/>
  <c r="H799" i="6"/>
  <c r="G799" i="6"/>
  <c r="F799" i="6"/>
  <c r="AW798" i="6"/>
  <c r="AV798" i="6"/>
  <c r="AU798" i="6"/>
  <c r="AT798" i="6"/>
  <c r="AS798" i="6"/>
  <c r="AR798" i="6"/>
  <c r="AQ798" i="6"/>
  <c r="AP798" i="6"/>
  <c r="AO798" i="6"/>
  <c r="AN798" i="6"/>
  <c r="AM798" i="6"/>
  <c r="AL798" i="6"/>
  <c r="AK798" i="6"/>
  <c r="AJ798" i="6"/>
  <c r="AI798" i="6"/>
  <c r="AH798" i="6"/>
  <c r="AG798" i="6"/>
  <c r="AF798" i="6"/>
  <c r="AE798" i="6"/>
  <c r="AD798" i="6"/>
  <c r="AC798" i="6"/>
  <c r="AA798" i="6"/>
  <c r="Z798" i="6"/>
  <c r="Y798" i="6"/>
  <c r="X798" i="6"/>
  <c r="W798" i="6"/>
  <c r="V798" i="6"/>
  <c r="U798" i="6"/>
  <c r="T798" i="6"/>
  <c r="S798" i="6"/>
  <c r="R798" i="6"/>
  <c r="Q798" i="6"/>
  <c r="P798" i="6"/>
  <c r="O798" i="6"/>
  <c r="N798" i="6"/>
  <c r="M798" i="6"/>
  <c r="L798" i="6"/>
  <c r="K798" i="6"/>
  <c r="J798" i="6"/>
  <c r="I798" i="6"/>
  <c r="H798" i="6"/>
  <c r="G798" i="6"/>
  <c r="F798" i="6"/>
  <c r="AW797" i="6"/>
  <c r="AV797" i="6"/>
  <c r="AU797" i="6"/>
  <c r="AT797" i="6"/>
  <c r="AS797" i="6"/>
  <c r="AR797" i="6"/>
  <c r="AQ797" i="6"/>
  <c r="AP797" i="6"/>
  <c r="AO797" i="6"/>
  <c r="AN797" i="6"/>
  <c r="AM797" i="6"/>
  <c r="AL797" i="6"/>
  <c r="AK797" i="6"/>
  <c r="AJ797" i="6"/>
  <c r="AI797" i="6"/>
  <c r="AH797" i="6"/>
  <c r="AG797" i="6"/>
  <c r="AF797" i="6"/>
  <c r="AE797" i="6"/>
  <c r="AD797" i="6"/>
  <c r="AC797" i="6"/>
  <c r="AA797" i="6"/>
  <c r="Z797" i="6"/>
  <c r="Y797" i="6"/>
  <c r="X797" i="6"/>
  <c r="W797" i="6"/>
  <c r="V797" i="6"/>
  <c r="U797" i="6"/>
  <c r="T797" i="6"/>
  <c r="S797" i="6"/>
  <c r="R797" i="6"/>
  <c r="Q797" i="6"/>
  <c r="P797" i="6"/>
  <c r="O797" i="6"/>
  <c r="N797" i="6"/>
  <c r="M797" i="6"/>
  <c r="L797" i="6"/>
  <c r="K797" i="6"/>
  <c r="J797" i="6"/>
  <c r="I797" i="6"/>
  <c r="H797" i="6"/>
  <c r="G797" i="6"/>
  <c r="F797" i="6"/>
  <c r="AW796" i="6"/>
  <c r="AV796" i="6"/>
  <c r="AU796" i="6"/>
  <c r="AT796" i="6"/>
  <c r="AS796" i="6"/>
  <c r="AR796" i="6"/>
  <c r="AQ796" i="6"/>
  <c r="AP796" i="6"/>
  <c r="AO796" i="6"/>
  <c r="AN796" i="6"/>
  <c r="AM796" i="6"/>
  <c r="AL796" i="6"/>
  <c r="AK796" i="6"/>
  <c r="AJ796" i="6"/>
  <c r="AI796" i="6"/>
  <c r="AH796" i="6"/>
  <c r="AG796" i="6"/>
  <c r="AF796" i="6"/>
  <c r="AE796" i="6"/>
  <c r="AD796" i="6"/>
  <c r="AC796" i="6"/>
  <c r="AA796" i="6"/>
  <c r="Z796" i="6"/>
  <c r="Y796" i="6"/>
  <c r="X796" i="6"/>
  <c r="W796" i="6"/>
  <c r="V796" i="6"/>
  <c r="U796" i="6"/>
  <c r="T796" i="6"/>
  <c r="S796" i="6"/>
  <c r="R796" i="6"/>
  <c r="Q796" i="6"/>
  <c r="P796" i="6"/>
  <c r="O796" i="6"/>
  <c r="N796" i="6"/>
  <c r="M796" i="6"/>
  <c r="L796" i="6"/>
  <c r="K796" i="6"/>
  <c r="J796" i="6"/>
  <c r="I796" i="6"/>
  <c r="H796" i="6"/>
  <c r="G796" i="6"/>
  <c r="F796" i="6"/>
  <c r="AW795" i="6"/>
  <c r="AV795" i="6"/>
  <c r="AU795" i="6"/>
  <c r="AT795" i="6"/>
  <c r="AS795" i="6"/>
  <c r="AR795" i="6"/>
  <c r="AQ795" i="6"/>
  <c r="AP795" i="6"/>
  <c r="AO795" i="6"/>
  <c r="AN795" i="6"/>
  <c r="AM795" i="6"/>
  <c r="AL795" i="6"/>
  <c r="AK795" i="6"/>
  <c r="AJ795" i="6"/>
  <c r="AI795" i="6"/>
  <c r="AH795" i="6"/>
  <c r="AG795" i="6"/>
  <c r="AF795" i="6"/>
  <c r="AE795" i="6"/>
  <c r="AD795" i="6"/>
  <c r="AC795" i="6"/>
  <c r="AA795" i="6"/>
  <c r="Z795" i="6"/>
  <c r="Y795" i="6"/>
  <c r="X795" i="6"/>
  <c r="W795" i="6"/>
  <c r="V795" i="6"/>
  <c r="U795" i="6"/>
  <c r="T795" i="6"/>
  <c r="S795" i="6"/>
  <c r="R795" i="6"/>
  <c r="Q795" i="6"/>
  <c r="P795" i="6"/>
  <c r="O795" i="6"/>
  <c r="N795" i="6"/>
  <c r="M795" i="6"/>
  <c r="L795" i="6"/>
  <c r="K795" i="6"/>
  <c r="J795" i="6"/>
  <c r="I795" i="6"/>
  <c r="H795" i="6"/>
  <c r="G795" i="6"/>
  <c r="F795" i="6"/>
  <c r="AW794" i="6"/>
  <c r="AV794" i="6"/>
  <c r="AU794" i="6"/>
  <c r="AT794" i="6"/>
  <c r="AS794" i="6"/>
  <c r="AR794" i="6"/>
  <c r="AQ794" i="6"/>
  <c r="AP794" i="6"/>
  <c r="AO794" i="6"/>
  <c r="AN794" i="6"/>
  <c r="AM794" i="6"/>
  <c r="AL794" i="6"/>
  <c r="AK794" i="6"/>
  <c r="AJ794" i="6"/>
  <c r="AI794" i="6"/>
  <c r="AH794" i="6"/>
  <c r="AG794" i="6"/>
  <c r="AF794" i="6"/>
  <c r="AE794" i="6"/>
  <c r="AD794" i="6"/>
  <c r="AC794" i="6"/>
  <c r="AA794" i="6"/>
  <c r="Z794" i="6"/>
  <c r="Y794" i="6"/>
  <c r="X794" i="6"/>
  <c r="W794" i="6"/>
  <c r="V794" i="6"/>
  <c r="U794" i="6"/>
  <c r="T794" i="6"/>
  <c r="S794" i="6"/>
  <c r="R794" i="6"/>
  <c r="Q794" i="6"/>
  <c r="P794" i="6"/>
  <c r="O794" i="6"/>
  <c r="N794" i="6"/>
  <c r="M794" i="6"/>
  <c r="L794" i="6"/>
  <c r="K794" i="6"/>
  <c r="J794" i="6"/>
  <c r="I794" i="6"/>
  <c r="H794" i="6"/>
  <c r="G794" i="6"/>
  <c r="F794" i="6"/>
  <c r="AW793" i="6"/>
  <c r="AV793" i="6"/>
  <c r="AU793" i="6"/>
  <c r="AT793" i="6"/>
  <c r="AS793" i="6"/>
  <c r="AR793" i="6"/>
  <c r="AQ793" i="6"/>
  <c r="AP793" i="6"/>
  <c r="AO793" i="6"/>
  <c r="AN793" i="6"/>
  <c r="AM793" i="6"/>
  <c r="AL793" i="6"/>
  <c r="AK793" i="6"/>
  <c r="AJ793" i="6"/>
  <c r="AI793" i="6"/>
  <c r="AH793" i="6"/>
  <c r="AG793" i="6"/>
  <c r="AF793" i="6"/>
  <c r="AE793" i="6"/>
  <c r="AD793" i="6"/>
  <c r="AC793" i="6"/>
  <c r="AA793" i="6"/>
  <c r="Z793" i="6"/>
  <c r="Y793" i="6"/>
  <c r="X793" i="6"/>
  <c r="W793" i="6"/>
  <c r="V793" i="6"/>
  <c r="U793" i="6"/>
  <c r="T793" i="6"/>
  <c r="S793" i="6"/>
  <c r="R793" i="6"/>
  <c r="Q793" i="6"/>
  <c r="P793" i="6"/>
  <c r="O793" i="6"/>
  <c r="N793" i="6"/>
  <c r="M793" i="6"/>
  <c r="L793" i="6"/>
  <c r="K793" i="6"/>
  <c r="J793" i="6"/>
  <c r="I793" i="6"/>
  <c r="H793" i="6"/>
  <c r="G793" i="6"/>
  <c r="F793" i="6"/>
  <c r="AW792" i="6"/>
  <c r="AV792" i="6"/>
  <c r="AU792" i="6"/>
  <c r="AT792" i="6"/>
  <c r="AS792" i="6"/>
  <c r="AR792" i="6"/>
  <c r="AQ792" i="6"/>
  <c r="AP792" i="6"/>
  <c r="AO792" i="6"/>
  <c r="AN792" i="6"/>
  <c r="AM792" i="6"/>
  <c r="AL792" i="6"/>
  <c r="AK792" i="6"/>
  <c r="AJ792" i="6"/>
  <c r="AI792" i="6"/>
  <c r="AH792" i="6"/>
  <c r="AG792" i="6"/>
  <c r="AF792" i="6"/>
  <c r="AE792" i="6"/>
  <c r="AD792" i="6"/>
  <c r="AC792" i="6"/>
  <c r="AA792" i="6"/>
  <c r="Z792" i="6"/>
  <c r="Y792" i="6"/>
  <c r="X792" i="6"/>
  <c r="W792" i="6"/>
  <c r="V792" i="6"/>
  <c r="U792" i="6"/>
  <c r="T792" i="6"/>
  <c r="S792" i="6"/>
  <c r="R792" i="6"/>
  <c r="Q792" i="6"/>
  <c r="P792" i="6"/>
  <c r="O792" i="6"/>
  <c r="N792" i="6"/>
  <c r="M792" i="6"/>
  <c r="L792" i="6"/>
  <c r="K792" i="6"/>
  <c r="J792" i="6"/>
  <c r="I792" i="6"/>
  <c r="H792" i="6"/>
  <c r="G792" i="6"/>
  <c r="F792" i="6"/>
  <c r="AW791" i="6"/>
  <c r="AV791" i="6"/>
  <c r="AU791" i="6"/>
  <c r="AT791" i="6"/>
  <c r="AS791" i="6"/>
  <c r="AR791" i="6"/>
  <c r="AQ791" i="6"/>
  <c r="AP791" i="6"/>
  <c r="AO791" i="6"/>
  <c r="AN791" i="6"/>
  <c r="AM791" i="6"/>
  <c r="AL791" i="6"/>
  <c r="AK791" i="6"/>
  <c r="AJ791" i="6"/>
  <c r="AI791" i="6"/>
  <c r="AH791" i="6"/>
  <c r="AG791" i="6"/>
  <c r="AF791" i="6"/>
  <c r="AE791" i="6"/>
  <c r="AD791" i="6"/>
  <c r="AC791" i="6"/>
  <c r="AA791" i="6"/>
  <c r="Z791" i="6"/>
  <c r="Y791" i="6"/>
  <c r="X791" i="6"/>
  <c r="W791" i="6"/>
  <c r="V791" i="6"/>
  <c r="U791" i="6"/>
  <c r="T791" i="6"/>
  <c r="S791" i="6"/>
  <c r="R791" i="6"/>
  <c r="Q791" i="6"/>
  <c r="P791" i="6"/>
  <c r="O791" i="6"/>
  <c r="N791" i="6"/>
  <c r="M791" i="6"/>
  <c r="L791" i="6"/>
  <c r="K791" i="6"/>
  <c r="J791" i="6"/>
  <c r="I791" i="6"/>
  <c r="H791" i="6"/>
  <c r="G791" i="6"/>
  <c r="F791" i="6"/>
  <c r="AW790" i="6"/>
  <c r="AV790" i="6"/>
  <c r="AU790" i="6"/>
  <c r="AT790" i="6"/>
  <c r="AS790" i="6"/>
  <c r="AR790" i="6"/>
  <c r="AQ790" i="6"/>
  <c r="AP790" i="6"/>
  <c r="AO790" i="6"/>
  <c r="AN790" i="6"/>
  <c r="AM790" i="6"/>
  <c r="AL790" i="6"/>
  <c r="AK790" i="6"/>
  <c r="AJ790" i="6"/>
  <c r="AI790" i="6"/>
  <c r="AH790" i="6"/>
  <c r="AG790" i="6"/>
  <c r="AF790" i="6"/>
  <c r="AE790" i="6"/>
  <c r="AD790" i="6"/>
  <c r="AC790" i="6"/>
  <c r="AA790" i="6"/>
  <c r="Z790" i="6"/>
  <c r="Y790" i="6"/>
  <c r="X790" i="6"/>
  <c r="W790" i="6"/>
  <c r="V790" i="6"/>
  <c r="U790" i="6"/>
  <c r="T790" i="6"/>
  <c r="S790" i="6"/>
  <c r="R790" i="6"/>
  <c r="Q790" i="6"/>
  <c r="P790" i="6"/>
  <c r="O790" i="6"/>
  <c r="N790" i="6"/>
  <c r="M790" i="6"/>
  <c r="L790" i="6"/>
  <c r="K790" i="6"/>
  <c r="J790" i="6"/>
  <c r="I790" i="6"/>
  <c r="H790" i="6"/>
  <c r="G790" i="6"/>
  <c r="F790" i="6"/>
  <c r="AW789" i="6"/>
  <c r="AV789" i="6"/>
  <c r="AU789" i="6"/>
  <c r="AT789" i="6"/>
  <c r="AS789" i="6"/>
  <c r="AR789" i="6"/>
  <c r="AQ789" i="6"/>
  <c r="AP789" i="6"/>
  <c r="AO789" i="6"/>
  <c r="AN789" i="6"/>
  <c r="AM789" i="6"/>
  <c r="AL789" i="6"/>
  <c r="AK789" i="6"/>
  <c r="AJ789" i="6"/>
  <c r="AI789" i="6"/>
  <c r="AH789" i="6"/>
  <c r="AG789" i="6"/>
  <c r="AF789" i="6"/>
  <c r="AE789" i="6"/>
  <c r="AD789" i="6"/>
  <c r="AC789" i="6"/>
  <c r="AA789" i="6"/>
  <c r="Z789" i="6"/>
  <c r="Y789" i="6"/>
  <c r="X789" i="6"/>
  <c r="W789" i="6"/>
  <c r="V789" i="6"/>
  <c r="U789" i="6"/>
  <c r="T789" i="6"/>
  <c r="S789" i="6"/>
  <c r="R789" i="6"/>
  <c r="Q789" i="6"/>
  <c r="P789" i="6"/>
  <c r="O789" i="6"/>
  <c r="N789" i="6"/>
  <c r="M789" i="6"/>
  <c r="L789" i="6"/>
  <c r="K789" i="6"/>
  <c r="J789" i="6"/>
  <c r="I789" i="6"/>
  <c r="H789" i="6"/>
  <c r="G789" i="6"/>
  <c r="F789" i="6"/>
  <c r="AW788" i="6"/>
  <c r="AV788" i="6"/>
  <c r="AU788" i="6"/>
  <c r="AT788" i="6"/>
  <c r="AS788" i="6"/>
  <c r="AR788" i="6"/>
  <c r="AQ788" i="6"/>
  <c r="AP788" i="6"/>
  <c r="AO788" i="6"/>
  <c r="AN788" i="6"/>
  <c r="AM788" i="6"/>
  <c r="AL788" i="6"/>
  <c r="AK788" i="6"/>
  <c r="AJ788" i="6"/>
  <c r="AI788" i="6"/>
  <c r="AH788" i="6"/>
  <c r="AG788" i="6"/>
  <c r="AF788" i="6"/>
  <c r="AE788" i="6"/>
  <c r="AD788" i="6"/>
  <c r="AC788" i="6"/>
  <c r="AA788" i="6"/>
  <c r="Z788" i="6"/>
  <c r="Y788" i="6"/>
  <c r="X788" i="6"/>
  <c r="W788" i="6"/>
  <c r="V788" i="6"/>
  <c r="U788" i="6"/>
  <c r="T788" i="6"/>
  <c r="S788" i="6"/>
  <c r="R788" i="6"/>
  <c r="Q788" i="6"/>
  <c r="P788" i="6"/>
  <c r="O788" i="6"/>
  <c r="N788" i="6"/>
  <c r="M788" i="6"/>
  <c r="L788" i="6"/>
  <c r="K788" i="6"/>
  <c r="J788" i="6"/>
  <c r="I788" i="6"/>
  <c r="H788" i="6"/>
  <c r="G788" i="6"/>
  <c r="F788" i="6"/>
  <c r="AW787" i="6"/>
  <c r="AV787" i="6"/>
  <c r="AU787" i="6"/>
  <c r="AT787" i="6"/>
  <c r="AS787" i="6"/>
  <c r="AR787" i="6"/>
  <c r="AQ787" i="6"/>
  <c r="AP787" i="6"/>
  <c r="AO787" i="6"/>
  <c r="AN787" i="6"/>
  <c r="AM787" i="6"/>
  <c r="AL787" i="6"/>
  <c r="AK787" i="6"/>
  <c r="AJ787" i="6"/>
  <c r="AI787" i="6"/>
  <c r="AH787" i="6"/>
  <c r="AG787" i="6"/>
  <c r="AF787" i="6"/>
  <c r="AE787" i="6"/>
  <c r="AD787" i="6"/>
  <c r="AC787" i="6"/>
  <c r="AA787" i="6"/>
  <c r="Z787" i="6"/>
  <c r="Y787" i="6"/>
  <c r="X787" i="6"/>
  <c r="W787" i="6"/>
  <c r="V787" i="6"/>
  <c r="U787" i="6"/>
  <c r="T787" i="6"/>
  <c r="S787" i="6"/>
  <c r="R787" i="6"/>
  <c r="Q787" i="6"/>
  <c r="P787" i="6"/>
  <c r="O787" i="6"/>
  <c r="N787" i="6"/>
  <c r="M787" i="6"/>
  <c r="L787" i="6"/>
  <c r="K787" i="6"/>
  <c r="J787" i="6"/>
  <c r="I787" i="6"/>
  <c r="H787" i="6"/>
  <c r="G787" i="6"/>
  <c r="F787" i="6"/>
  <c r="AW786" i="6"/>
  <c r="AV786" i="6"/>
  <c r="AU786" i="6"/>
  <c r="AT786" i="6"/>
  <c r="AS786" i="6"/>
  <c r="AR786" i="6"/>
  <c r="AQ786" i="6"/>
  <c r="AP786" i="6"/>
  <c r="AO786" i="6"/>
  <c r="AN786" i="6"/>
  <c r="AM786" i="6"/>
  <c r="AL786" i="6"/>
  <c r="AK786" i="6"/>
  <c r="AJ786" i="6"/>
  <c r="AI786" i="6"/>
  <c r="AH786" i="6"/>
  <c r="AG786" i="6"/>
  <c r="AF786" i="6"/>
  <c r="AE786" i="6"/>
  <c r="AD786" i="6"/>
  <c r="AC786" i="6"/>
  <c r="AA786" i="6"/>
  <c r="Z786" i="6"/>
  <c r="Y786" i="6"/>
  <c r="X786" i="6"/>
  <c r="W786" i="6"/>
  <c r="V786" i="6"/>
  <c r="U786" i="6"/>
  <c r="T786" i="6"/>
  <c r="S786" i="6"/>
  <c r="R786" i="6"/>
  <c r="Q786" i="6"/>
  <c r="P786" i="6"/>
  <c r="O786" i="6"/>
  <c r="N786" i="6"/>
  <c r="M786" i="6"/>
  <c r="L786" i="6"/>
  <c r="K786" i="6"/>
  <c r="J786" i="6"/>
  <c r="I786" i="6"/>
  <c r="H786" i="6"/>
  <c r="G786" i="6"/>
  <c r="F786" i="6"/>
  <c r="AW785" i="6"/>
  <c r="AV785" i="6"/>
  <c r="AU785" i="6"/>
  <c r="AT785" i="6"/>
  <c r="AS785" i="6"/>
  <c r="AR785" i="6"/>
  <c r="AQ785" i="6"/>
  <c r="AP785" i="6"/>
  <c r="AO785" i="6"/>
  <c r="AN785" i="6"/>
  <c r="AM785" i="6"/>
  <c r="AL785" i="6"/>
  <c r="AK785" i="6"/>
  <c r="AJ785" i="6"/>
  <c r="AI785" i="6"/>
  <c r="AH785" i="6"/>
  <c r="AG785" i="6"/>
  <c r="AF785" i="6"/>
  <c r="AE785" i="6"/>
  <c r="AD785" i="6"/>
  <c r="AC785" i="6"/>
  <c r="AA785" i="6"/>
  <c r="Z785" i="6"/>
  <c r="Y785" i="6"/>
  <c r="X785" i="6"/>
  <c r="W785" i="6"/>
  <c r="V785" i="6"/>
  <c r="U785" i="6"/>
  <c r="T785" i="6"/>
  <c r="S785" i="6"/>
  <c r="R785" i="6"/>
  <c r="Q785" i="6"/>
  <c r="P785" i="6"/>
  <c r="O785" i="6"/>
  <c r="N785" i="6"/>
  <c r="M785" i="6"/>
  <c r="L785" i="6"/>
  <c r="K785" i="6"/>
  <c r="J785" i="6"/>
  <c r="I785" i="6"/>
  <c r="H785" i="6"/>
  <c r="G785" i="6"/>
  <c r="F785" i="6"/>
  <c r="AW784" i="6"/>
  <c r="AV784" i="6"/>
  <c r="AU784" i="6"/>
  <c r="AT784" i="6"/>
  <c r="AS784" i="6"/>
  <c r="AR784" i="6"/>
  <c r="AQ784" i="6"/>
  <c r="AP784" i="6"/>
  <c r="AO784" i="6"/>
  <c r="AN784" i="6"/>
  <c r="AM784" i="6"/>
  <c r="AL784" i="6"/>
  <c r="AK784" i="6"/>
  <c r="AJ784" i="6"/>
  <c r="AI784" i="6"/>
  <c r="AH784" i="6"/>
  <c r="AG784" i="6"/>
  <c r="AF784" i="6"/>
  <c r="AE784" i="6"/>
  <c r="AD784" i="6"/>
  <c r="AC784" i="6"/>
  <c r="AA784" i="6"/>
  <c r="Z784" i="6"/>
  <c r="Y784" i="6"/>
  <c r="X784" i="6"/>
  <c r="W784" i="6"/>
  <c r="V784" i="6"/>
  <c r="U784" i="6"/>
  <c r="T784" i="6"/>
  <c r="S784" i="6"/>
  <c r="R784" i="6"/>
  <c r="Q784" i="6"/>
  <c r="P784" i="6"/>
  <c r="O784" i="6"/>
  <c r="N784" i="6"/>
  <c r="M784" i="6"/>
  <c r="L784" i="6"/>
  <c r="K784" i="6"/>
  <c r="J784" i="6"/>
  <c r="I784" i="6"/>
  <c r="H784" i="6"/>
  <c r="G784" i="6"/>
  <c r="F784" i="6"/>
  <c r="AW783" i="6"/>
  <c r="AV783" i="6"/>
  <c r="AU783" i="6"/>
  <c r="AT783" i="6"/>
  <c r="AS783" i="6"/>
  <c r="AR783" i="6"/>
  <c r="AQ783" i="6"/>
  <c r="AP783" i="6"/>
  <c r="AO783" i="6"/>
  <c r="AN783" i="6"/>
  <c r="AM783" i="6"/>
  <c r="AL783" i="6"/>
  <c r="AK783" i="6"/>
  <c r="AJ783" i="6"/>
  <c r="AI783" i="6"/>
  <c r="AH783" i="6"/>
  <c r="AG783" i="6"/>
  <c r="AF783" i="6"/>
  <c r="AE783" i="6"/>
  <c r="AD783" i="6"/>
  <c r="AC783" i="6"/>
  <c r="AA783" i="6"/>
  <c r="Z783" i="6"/>
  <c r="Y783" i="6"/>
  <c r="X783" i="6"/>
  <c r="W783" i="6"/>
  <c r="V783" i="6"/>
  <c r="U783" i="6"/>
  <c r="T783" i="6"/>
  <c r="S783" i="6"/>
  <c r="R783" i="6"/>
  <c r="Q783" i="6"/>
  <c r="P783" i="6"/>
  <c r="O783" i="6"/>
  <c r="N783" i="6"/>
  <c r="M783" i="6"/>
  <c r="L783" i="6"/>
  <c r="K783" i="6"/>
  <c r="J783" i="6"/>
  <c r="I783" i="6"/>
  <c r="H783" i="6"/>
  <c r="G783" i="6"/>
  <c r="F783" i="6"/>
  <c r="AW782" i="6"/>
  <c r="AV782" i="6"/>
  <c r="AU782" i="6"/>
  <c r="AT782" i="6"/>
  <c r="AS782" i="6"/>
  <c r="AR782" i="6"/>
  <c r="AQ782" i="6"/>
  <c r="AP782" i="6"/>
  <c r="AO782" i="6"/>
  <c r="AN782" i="6"/>
  <c r="AM782" i="6"/>
  <c r="AL782" i="6"/>
  <c r="AK782" i="6"/>
  <c r="AJ782" i="6"/>
  <c r="AI782" i="6"/>
  <c r="AH782" i="6"/>
  <c r="AG782" i="6"/>
  <c r="AF782" i="6"/>
  <c r="AE782" i="6"/>
  <c r="AD782" i="6"/>
  <c r="AC782" i="6"/>
  <c r="AA782" i="6"/>
  <c r="Z782" i="6"/>
  <c r="Y782" i="6"/>
  <c r="X782" i="6"/>
  <c r="W782" i="6"/>
  <c r="V782" i="6"/>
  <c r="U782" i="6"/>
  <c r="T782" i="6"/>
  <c r="S782" i="6"/>
  <c r="R782" i="6"/>
  <c r="Q782" i="6"/>
  <c r="P782" i="6"/>
  <c r="O782" i="6"/>
  <c r="N782" i="6"/>
  <c r="M782" i="6"/>
  <c r="L782" i="6"/>
  <c r="K782" i="6"/>
  <c r="J782" i="6"/>
  <c r="I782" i="6"/>
  <c r="H782" i="6"/>
  <c r="G782" i="6"/>
  <c r="F782" i="6"/>
  <c r="AW781" i="6"/>
  <c r="AV781" i="6"/>
  <c r="AU781" i="6"/>
  <c r="AT781" i="6"/>
  <c r="AS781" i="6"/>
  <c r="AR781" i="6"/>
  <c r="AQ781" i="6"/>
  <c r="AP781" i="6"/>
  <c r="AO781" i="6"/>
  <c r="AN781" i="6"/>
  <c r="AM781" i="6"/>
  <c r="AL781" i="6"/>
  <c r="AK781" i="6"/>
  <c r="AJ781" i="6"/>
  <c r="AI781" i="6"/>
  <c r="AH781" i="6"/>
  <c r="AG781" i="6"/>
  <c r="AF781" i="6"/>
  <c r="AE781" i="6"/>
  <c r="AD781" i="6"/>
  <c r="AC781" i="6"/>
  <c r="AA781" i="6"/>
  <c r="Z781" i="6"/>
  <c r="Y781" i="6"/>
  <c r="X781" i="6"/>
  <c r="W781" i="6"/>
  <c r="V781" i="6"/>
  <c r="U781" i="6"/>
  <c r="T781" i="6"/>
  <c r="S781" i="6"/>
  <c r="R781" i="6"/>
  <c r="Q781" i="6"/>
  <c r="P781" i="6"/>
  <c r="O781" i="6"/>
  <c r="N781" i="6"/>
  <c r="M781" i="6"/>
  <c r="L781" i="6"/>
  <c r="K781" i="6"/>
  <c r="J781" i="6"/>
  <c r="I781" i="6"/>
  <c r="H781" i="6"/>
  <c r="G781" i="6"/>
  <c r="F781" i="6"/>
  <c r="AW780" i="6"/>
  <c r="AV780" i="6"/>
  <c r="AU780" i="6"/>
  <c r="AT780" i="6"/>
  <c r="AS780" i="6"/>
  <c r="AR780" i="6"/>
  <c r="AQ780" i="6"/>
  <c r="AP780" i="6"/>
  <c r="AO780" i="6"/>
  <c r="AN780" i="6"/>
  <c r="AM780" i="6"/>
  <c r="AL780" i="6"/>
  <c r="AK780" i="6"/>
  <c r="AJ780" i="6"/>
  <c r="AI780" i="6"/>
  <c r="AH780" i="6"/>
  <c r="AG780" i="6"/>
  <c r="AF780" i="6"/>
  <c r="AE780" i="6"/>
  <c r="AD780" i="6"/>
  <c r="AC780" i="6"/>
  <c r="AA780" i="6"/>
  <c r="Z780" i="6"/>
  <c r="Y780" i="6"/>
  <c r="X780" i="6"/>
  <c r="W780" i="6"/>
  <c r="V780" i="6"/>
  <c r="U780" i="6"/>
  <c r="T780" i="6"/>
  <c r="S780" i="6"/>
  <c r="R780" i="6"/>
  <c r="Q780" i="6"/>
  <c r="P780" i="6"/>
  <c r="O780" i="6"/>
  <c r="N780" i="6"/>
  <c r="M780" i="6"/>
  <c r="L780" i="6"/>
  <c r="K780" i="6"/>
  <c r="J780" i="6"/>
  <c r="I780" i="6"/>
  <c r="H780" i="6"/>
  <c r="G780" i="6"/>
  <c r="F780" i="6"/>
  <c r="AW779" i="6"/>
  <c r="AV779" i="6"/>
  <c r="AU779" i="6"/>
  <c r="AT779" i="6"/>
  <c r="AS779" i="6"/>
  <c r="AR779" i="6"/>
  <c r="AQ779" i="6"/>
  <c r="AP779" i="6"/>
  <c r="AO779" i="6"/>
  <c r="AN779" i="6"/>
  <c r="AM779" i="6"/>
  <c r="AL779" i="6"/>
  <c r="AK779" i="6"/>
  <c r="AJ779" i="6"/>
  <c r="AI779" i="6"/>
  <c r="AH779" i="6"/>
  <c r="AG779" i="6"/>
  <c r="AF779" i="6"/>
  <c r="AE779" i="6"/>
  <c r="AD779" i="6"/>
  <c r="AC779" i="6"/>
  <c r="AA779" i="6"/>
  <c r="Z779" i="6"/>
  <c r="Y779" i="6"/>
  <c r="X779" i="6"/>
  <c r="W779" i="6"/>
  <c r="V779" i="6"/>
  <c r="U779" i="6"/>
  <c r="T779" i="6"/>
  <c r="S779" i="6"/>
  <c r="R779" i="6"/>
  <c r="Q779" i="6"/>
  <c r="P779" i="6"/>
  <c r="O779" i="6"/>
  <c r="N779" i="6"/>
  <c r="M779" i="6"/>
  <c r="L779" i="6"/>
  <c r="K779" i="6"/>
  <c r="J779" i="6"/>
  <c r="I779" i="6"/>
  <c r="H779" i="6"/>
  <c r="G779" i="6"/>
  <c r="F779" i="6"/>
  <c r="AW778" i="6"/>
  <c r="AV778" i="6"/>
  <c r="AU778" i="6"/>
  <c r="AT778" i="6"/>
  <c r="AS778" i="6"/>
  <c r="AR778" i="6"/>
  <c r="AQ778" i="6"/>
  <c r="AP778" i="6"/>
  <c r="AO778" i="6"/>
  <c r="AN778" i="6"/>
  <c r="AM778" i="6"/>
  <c r="AL778" i="6"/>
  <c r="AK778" i="6"/>
  <c r="AJ778" i="6"/>
  <c r="AI778" i="6"/>
  <c r="AH778" i="6"/>
  <c r="AG778" i="6"/>
  <c r="AF778" i="6"/>
  <c r="AE778" i="6"/>
  <c r="AD778" i="6"/>
  <c r="AC778" i="6"/>
  <c r="AA778" i="6"/>
  <c r="Z778" i="6"/>
  <c r="Y778" i="6"/>
  <c r="X778" i="6"/>
  <c r="W778" i="6"/>
  <c r="V778" i="6"/>
  <c r="U778" i="6"/>
  <c r="T778" i="6"/>
  <c r="S778" i="6"/>
  <c r="R778" i="6"/>
  <c r="Q778" i="6"/>
  <c r="P778" i="6"/>
  <c r="O778" i="6"/>
  <c r="N778" i="6"/>
  <c r="M778" i="6"/>
  <c r="L778" i="6"/>
  <c r="K778" i="6"/>
  <c r="J778" i="6"/>
  <c r="I778" i="6"/>
  <c r="H778" i="6"/>
  <c r="G778" i="6"/>
  <c r="F778" i="6"/>
  <c r="AW777" i="6"/>
  <c r="AV777" i="6"/>
  <c r="AU777" i="6"/>
  <c r="AT777" i="6"/>
  <c r="AS777" i="6"/>
  <c r="AR777" i="6"/>
  <c r="AQ777" i="6"/>
  <c r="AP777" i="6"/>
  <c r="AO777" i="6"/>
  <c r="AN777" i="6"/>
  <c r="AM777" i="6"/>
  <c r="AL777" i="6"/>
  <c r="AK777" i="6"/>
  <c r="AJ777" i="6"/>
  <c r="AI777" i="6"/>
  <c r="AH777" i="6"/>
  <c r="AG777" i="6"/>
  <c r="AF777" i="6"/>
  <c r="AE777" i="6"/>
  <c r="AD777" i="6"/>
  <c r="AC777" i="6"/>
  <c r="AA777" i="6"/>
  <c r="Z777" i="6"/>
  <c r="Y777" i="6"/>
  <c r="X777" i="6"/>
  <c r="W777" i="6"/>
  <c r="V777" i="6"/>
  <c r="U777" i="6"/>
  <c r="T777" i="6"/>
  <c r="S777" i="6"/>
  <c r="R777" i="6"/>
  <c r="Q777" i="6"/>
  <c r="P777" i="6"/>
  <c r="O777" i="6"/>
  <c r="N777" i="6"/>
  <c r="M777" i="6"/>
  <c r="L777" i="6"/>
  <c r="K777" i="6"/>
  <c r="J777" i="6"/>
  <c r="I777" i="6"/>
  <c r="H777" i="6"/>
  <c r="G777" i="6"/>
  <c r="F777" i="6"/>
  <c r="AW776" i="6"/>
  <c r="AV776" i="6"/>
  <c r="AU776" i="6"/>
  <c r="AT776" i="6"/>
  <c r="AS776" i="6"/>
  <c r="AR776" i="6"/>
  <c r="AQ776" i="6"/>
  <c r="AP776" i="6"/>
  <c r="AO776" i="6"/>
  <c r="AN776" i="6"/>
  <c r="AM776" i="6"/>
  <c r="AL776" i="6"/>
  <c r="AK776" i="6"/>
  <c r="AJ776" i="6"/>
  <c r="AI776" i="6"/>
  <c r="AH776" i="6"/>
  <c r="AG776" i="6"/>
  <c r="AF776" i="6"/>
  <c r="AE776" i="6"/>
  <c r="AD776" i="6"/>
  <c r="AC776" i="6"/>
  <c r="AA776" i="6"/>
  <c r="Z776" i="6"/>
  <c r="Y776" i="6"/>
  <c r="X776" i="6"/>
  <c r="W776" i="6"/>
  <c r="V776" i="6"/>
  <c r="U776" i="6"/>
  <c r="T776" i="6"/>
  <c r="S776" i="6"/>
  <c r="R776" i="6"/>
  <c r="Q776" i="6"/>
  <c r="P776" i="6"/>
  <c r="O776" i="6"/>
  <c r="N776" i="6"/>
  <c r="M776" i="6"/>
  <c r="L776" i="6"/>
  <c r="K776" i="6"/>
  <c r="J776" i="6"/>
  <c r="I776" i="6"/>
  <c r="H776" i="6"/>
  <c r="G776" i="6"/>
  <c r="F776" i="6"/>
  <c r="AW775" i="6"/>
  <c r="AV775" i="6"/>
  <c r="AU775" i="6"/>
  <c r="AT775" i="6"/>
  <c r="AS775" i="6"/>
  <c r="AR775" i="6"/>
  <c r="AQ775" i="6"/>
  <c r="AP775" i="6"/>
  <c r="AO775" i="6"/>
  <c r="AN775" i="6"/>
  <c r="AM775" i="6"/>
  <c r="AL775" i="6"/>
  <c r="AK775" i="6"/>
  <c r="AJ775" i="6"/>
  <c r="AI775" i="6"/>
  <c r="AH775" i="6"/>
  <c r="AG775" i="6"/>
  <c r="AF775" i="6"/>
  <c r="AE775" i="6"/>
  <c r="AD775" i="6"/>
  <c r="AC775" i="6"/>
  <c r="AA775" i="6"/>
  <c r="Z775" i="6"/>
  <c r="Y775" i="6"/>
  <c r="X775" i="6"/>
  <c r="W775" i="6"/>
  <c r="V775" i="6"/>
  <c r="U775" i="6"/>
  <c r="T775" i="6"/>
  <c r="S775" i="6"/>
  <c r="R775" i="6"/>
  <c r="Q775" i="6"/>
  <c r="P775" i="6"/>
  <c r="O775" i="6"/>
  <c r="N775" i="6"/>
  <c r="M775" i="6"/>
  <c r="L775" i="6"/>
  <c r="K775" i="6"/>
  <c r="J775" i="6"/>
  <c r="I775" i="6"/>
  <c r="H775" i="6"/>
  <c r="G775" i="6"/>
  <c r="F775" i="6"/>
  <c r="AW774" i="6"/>
  <c r="AV774" i="6"/>
  <c r="AU774" i="6"/>
  <c r="AT774" i="6"/>
  <c r="AS774" i="6"/>
  <c r="AR774" i="6"/>
  <c r="AQ774" i="6"/>
  <c r="AP774" i="6"/>
  <c r="AO774" i="6"/>
  <c r="AN774" i="6"/>
  <c r="AM774" i="6"/>
  <c r="AL774" i="6"/>
  <c r="AK774" i="6"/>
  <c r="AJ774" i="6"/>
  <c r="AI774" i="6"/>
  <c r="AH774" i="6"/>
  <c r="AG774" i="6"/>
  <c r="AF774" i="6"/>
  <c r="AE774" i="6"/>
  <c r="AD774" i="6"/>
  <c r="AC774" i="6"/>
  <c r="AA774" i="6"/>
  <c r="Z774" i="6"/>
  <c r="Y774" i="6"/>
  <c r="X774" i="6"/>
  <c r="W774" i="6"/>
  <c r="V774" i="6"/>
  <c r="U774" i="6"/>
  <c r="T774" i="6"/>
  <c r="S774" i="6"/>
  <c r="R774" i="6"/>
  <c r="Q774" i="6"/>
  <c r="P774" i="6"/>
  <c r="O774" i="6"/>
  <c r="N774" i="6"/>
  <c r="M774" i="6"/>
  <c r="L774" i="6"/>
  <c r="K774" i="6"/>
  <c r="J774" i="6"/>
  <c r="I774" i="6"/>
  <c r="H774" i="6"/>
  <c r="G774" i="6"/>
  <c r="F774" i="6"/>
  <c r="AW773" i="6"/>
  <c r="AV773" i="6"/>
  <c r="AU773" i="6"/>
  <c r="AT773" i="6"/>
  <c r="AS773" i="6"/>
  <c r="AR773" i="6"/>
  <c r="AQ773" i="6"/>
  <c r="AP773" i="6"/>
  <c r="AO773" i="6"/>
  <c r="AN773" i="6"/>
  <c r="AM773" i="6"/>
  <c r="AL773" i="6"/>
  <c r="AK773" i="6"/>
  <c r="AJ773" i="6"/>
  <c r="AI773" i="6"/>
  <c r="AH773" i="6"/>
  <c r="AG773" i="6"/>
  <c r="AF773" i="6"/>
  <c r="AE773" i="6"/>
  <c r="AD773" i="6"/>
  <c r="AC773" i="6"/>
  <c r="AA773" i="6"/>
  <c r="Z773" i="6"/>
  <c r="Y773" i="6"/>
  <c r="X773" i="6"/>
  <c r="W773" i="6"/>
  <c r="V773" i="6"/>
  <c r="U773" i="6"/>
  <c r="T773" i="6"/>
  <c r="S773" i="6"/>
  <c r="R773" i="6"/>
  <c r="Q773" i="6"/>
  <c r="P773" i="6"/>
  <c r="O773" i="6"/>
  <c r="N773" i="6"/>
  <c r="M773" i="6"/>
  <c r="L773" i="6"/>
  <c r="K773" i="6"/>
  <c r="J773" i="6"/>
  <c r="I773" i="6"/>
  <c r="H773" i="6"/>
  <c r="G773" i="6"/>
  <c r="F773" i="6"/>
  <c r="AW772" i="6"/>
  <c r="AV772" i="6"/>
  <c r="AU772" i="6"/>
  <c r="AT772" i="6"/>
  <c r="AS772" i="6"/>
  <c r="AR772" i="6"/>
  <c r="AQ772" i="6"/>
  <c r="AP772" i="6"/>
  <c r="AO772" i="6"/>
  <c r="AN772" i="6"/>
  <c r="AM772" i="6"/>
  <c r="AL772" i="6"/>
  <c r="AK772" i="6"/>
  <c r="AJ772" i="6"/>
  <c r="AI772" i="6"/>
  <c r="AH772" i="6"/>
  <c r="AG772" i="6"/>
  <c r="AF772" i="6"/>
  <c r="AE772" i="6"/>
  <c r="AD772" i="6"/>
  <c r="AC772" i="6"/>
  <c r="AA772" i="6"/>
  <c r="Z772" i="6"/>
  <c r="Y772" i="6"/>
  <c r="X772" i="6"/>
  <c r="W772" i="6"/>
  <c r="V772" i="6"/>
  <c r="U772" i="6"/>
  <c r="T772" i="6"/>
  <c r="S772" i="6"/>
  <c r="R772" i="6"/>
  <c r="Q772" i="6"/>
  <c r="P772" i="6"/>
  <c r="O772" i="6"/>
  <c r="N772" i="6"/>
  <c r="M772" i="6"/>
  <c r="L772" i="6"/>
  <c r="K772" i="6"/>
  <c r="J772" i="6"/>
  <c r="I772" i="6"/>
  <c r="H772" i="6"/>
  <c r="G772" i="6"/>
  <c r="F772" i="6"/>
  <c r="AW771" i="6"/>
  <c r="AV771" i="6"/>
  <c r="AU771" i="6"/>
  <c r="AT771" i="6"/>
  <c r="AS771" i="6"/>
  <c r="AR771" i="6"/>
  <c r="AQ771" i="6"/>
  <c r="AP771" i="6"/>
  <c r="AO771" i="6"/>
  <c r="AN771" i="6"/>
  <c r="AM771" i="6"/>
  <c r="AL771" i="6"/>
  <c r="AK771" i="6"/>
  <c r="AJ771" i="6"/>
  <c r="AI771" i="6"/>
  <c r="AH771" i="6"/>
  <c r="AG771" i="6"/>
  <c r="AF771" i="6"/>
  <c r="AE771" i="6"/>
  <c r="AD771" i="6"/>
  <c r="AC771" i="6"/>
  <c r="AA771" i="6"/>
  <c r="Z771" i="6"/>
  <c r="Y771" i="6"/>
  <c r="X771" i="6"/>
  <c r="W771" i="6"/>
  <c r="V771" i="6"/>
  <c r="U771" i="6"/>
  <c r="T771" i="6"/>
  <c r="S771" i="6"/>
  <c r="R771" i="6"/>
  <c r="Q771" i="6"/>
  <c r="P771" i="6"/>
  <c r="O771" i="6"/>
  <c r="N771" i="6"/>
  <c r="M771" i="6"/>
  <c r="L771" i="6"/>
  <c r="K771" i="6"/>
  <c r="J771" i="6"/>
  <c r="I771" i="6"/>
  <c r="H771" i="6"/>
  <c r="G771" i="6"/>
  <c r="F771" i="6"/>
  <c r="AW770" i="6"/>
  <c r="AV770" i="6"/>
  <c r="AU770" i="6"/>
  <c r="AT770" i="6"/>
  <c r="AS770" i="6"/>
  <c r="AR770" i="6"/>
  <c r="AQ770" i="6"/>
  <c r="AP770" i="6"/>
  <c r="AO770" i="6"/>
  <c r="AN770" i="6"/>
  <c r="AM770" i="6"/>
  <c r="AL770" i="6"/>
  <c r="AK770" i="6"/>
  <c r="AJ770" i="6"/>
  <c r="AI770" i="6"/>
  <c r="AH770" i="6"/>
  <c r="AG770" i="6"/>
  <c r="AF770" i="6"/>
  <c r="AE770" i="6"/>
  <c r="AD770" i="6"/>
  <c r="AC770" i="6"/>
  <c r="AA770" i="6"/>
  <c r="Z770" i="6"/>
  <c r="Y770" i="6"/>
  <c r="X770" i="6"/>
  <c r="W770" i="6"/>
  <c r="V770" i="6"/>
  <c r="U770" i="6"/>
  <c r="T770" i="6"/>
  <c r="S770" i="6"/>
  <c r="R770" i="6"/>
  <c r="Q770" i="6"/>
  <c r="P770" i="6"/>
  <c r="O770" i="6"/>
  <c r="N770" i="6"/>
  <c r="M770" i="6"/>
  <c r="L770" i="6"/>
  <c r="K770" i="6"/>
  <c r="J770" i="6"/>
  <c r="I770" i="6"/>
  <c r="H770" i="6"/>
  <c r="G770" i="6"/>
  <c r="F770" i="6"/>
  <c r="AW769" i="6"/>
  <c r="AV769" i="6"/>
  <c r="AU769" i="6"/>
  <c r="AT769" i="6"/>
  <c r="AS769" i="6"/>
  <c r="AR769" i="6"/>
  <c r="AQ769" i="6"/>
  <c r="AP769" i="6"/>
  <c r="AO769" i="6"/>
  <c r="AN769" i="6"/>
  <c r="AM769" i="6"/>
  <c r="AL769" i="6"/>
  <c r="AK769" i="6"/>
  <c r="AJ769" i="6"/>
  <c r="AI769" i="6"/>
  <c r="AH769" i="6"/>
  <c r="AG769" i="6"/>
  <c r="AF769" i="6"/>
  <c r="AE769" i="6"/>
  <c r="AD769" i="6"/>
  <c r="AC769" i="6"/>
  <c r="AA769" i="6"/>
  <c r="Z769" i="6"/>
  <c r="Y769" i="6"/>
  <c r="X769" i="6"/>
  <c r="W769" i="6"/>
  <c r="V769" i="6"/>
  <c r="U769" i="6"/>
  <c r="T769" i="6"/>
  <c r="S769" i="6"/>
  <c r="R769" i="6"/>
  <c r="Q769" i="6"/>
  <c r="P769" i="6"/>
  <c r="O769" i="6"/>
  <c r="N769" i="6"/>
  <c r="M769" i="6"/>
  <c r="L769" i="6"/>
  <c r="K769" i="6"/>
  <c r="J769" i="6"/>
  <c r="I769" i="6"/>
  <c r="H769" i="6"/>
  <c r="G769" i="6"/>
  <c r="F769" i="6"/>
  <c r="AW768" i="6"/>
  <c r="AV768" i="6"/>
  <c r="AU768" i="6"/>
  <c r="AT768" i="6"/>
  <c r="AS768" i="6"/>
  <c r="AR768" i="6"/>
  <c r="AQ768" i="6"/>
  <c r="AP768" i="6"/>
  <c r="AO768" i="6"/>
  <c r="AN768" i="6"/>
  <c r="AM768" i="6"/>
  <c r="AL768" i="6"/>
  <c r="AK768" i="6"/>
  <c r="AJ768" i="6"/>
  <c r="AI768" i="6"/>
  <c r="AH768" i="6"/>
  <c r="AG768" i="6"/>
  <c r="AF768" i="6"/>
  <c r="AE768" i="6"/>
  <c r="AD768" i="6"/>
  <c r="AC768" i="6"/>
  <c r="AA768" i="6"/>
  <c r="Z768" i="6"/>
  <c r="Y768" i="6"/>
  <c r="X768" i="6"/>
  <c r="W768" i="6"/>
  <c r="V768" i="6"/>
  <c r="U768" i="6"/>
  <c r="T768" i="6"/>
  <c r="S768" i="6"/>
  <c r="R768" i="6"/>
  <c r="Q768" i="6"/>
  <c r="P768" i="6"/>
  <c r="O768" i="6"/>
  <c r="N768" i="6"/>
  <c r="M768" i="6"/>
  <c r="L768" i="6"/>
  <c r="K768" i="6"/>
  <c r="J768" i="6"/>
  <c r="I768" i="6"/>
  <c r="H768" i="6"/>
  <c r="G768" i="6"/>
  <c r="F768" i="6"/>
  <c r="AW767" i="6"/>
  <c r="AV767" i="6"/>
  <c r="AU767" i="6"/>
  <c r="AT767" i="6"/>
  <c r="AS767" i="6"/>
  <c r="AR767" i="6"/>
  <c r="AQ767" i="6"/>
  <c r="AP767" i="6"/>
  <c r="AO767" i="6"/>
  <c r="AN767" i="6"/>
  <c r="AM767" i="6"/>
  <c r="AL767" i="6"/>
  <c r="AK767" i="6"/>
  <c r="AJ767" i="6"/>
  <c r="AI767" i="6"/>
  <c r="AH767" i="6"/>
  <c r="AG767" i="6"/>
  <c r="AF767" i="6"/>
  <c r="AE767" i="6"/>
  <c r="AD767" i="6"/>
  <c r="AC767" i="6"/>
  <c r="AA767" i="6"/>
  <c r="Z767" i="6"/>
  <c r="Y767" i="6"/>
  <c r="X767" i="6"/>
  <c r="W767" i="6"/>
  <c r="V767" i="6"/>
  <c r="U767" i="6"/>
  <c r="T767" i="6"/>
  <c r="S767" i="6"/>
  <c r="R767" i="6"/>
  <c r="Q767" i="6"/>
  <c r="P767" i="6"/>
  <c r="O767" i="6"/>
  <c r="N767" i="6"/>
  <c r="M767" i="6"/>
  <c r="L767" i="6"/>
  <c r="K767" i="6"/>
  <c r="J767" i="6"/>
  <c r="I767" i="6"/>
  <c r="H767" i="6"/>
  <c r="G767" i="6"/>
  <c r="F767" i="6"/>
  <c r="AW766" i="6"/>
  <c r="AV766" i="6"/>
  <c r="AU766" i="6"/>
  <c r="AT766" i="6"/>
  <c r="AS766" i="6"/>
  <c r="AR766" i="6"/>
  <c r="AQ766" i="6"/>
  <c r="AP766" i="6"/>
  <c r="AO766" i="6"/>
  <c r="AN766" i="6"/>
  <c r="AM766" i="6"/>
  <c r="AL766" i="6"/>
  <c r="AK766" i="6"/>
  <c r="AJ766" i="6"/>
  <c r="AI766" i="6"/>
  <c r="AH766" i="6"/>
  <c r="AG766" i="6"/>
  <c r="AF766" i="6"/>
  <c r="AE766" i="6"/>
  <c r="AD766" i="6"/>
  <c r="AC766" i="6"/>
  <c r="AA766" i="6"/>
  <c r="Z766" i="6"/>
  <c r="Y766" i="6"/>
  <c r="X766" i="6"/>
  <c r="W766" i="6"/>
  <c r="V766" i="6"/>
  <c r="U766" i="6"/>
  <c r="T766" i="6"/>
  <c r="S766" i="6"/>
  <c r="R766" i="6"/>
  <c r="Q766" i="6"/>
  <c r="P766" i="6"/>
  <c r="O766" i="6"/>
  <c r="N766" i="6"/>
  <c r="M766" i="6"/>
  <c r="L766" i="6"/>
  <c r="K766" i="6"/>
  <c r="J766" i="6"/>
  <c r="I766" i="6"/>
  <c r="H766" i="6"/>
  <c r="G766" i="6"/>
  <c r="F766" i="6"/>
  <c r="AW765" i="6"/>
  <c r="AV765" i="6"/>
  <c r="AU765" i="6"/>
  <c r="AT765" i="6"/>
  <c r="AS765" i="6"/>
  <c r="AR765" i="6"/>
  <c r="AQ765" i="6"/>
  <c r="AP765" i="6"/>
  <c r="AO765" i="6"/>
  <c r="AN765" i="6"/>
  <c r="AM765" i="6"/>
  <c r="AL765" i="6"/>
  <c r="AK765" i="6"/>
  <c r="AJ765" i="6"/>
  <c r="AI765" i="6"/>
  <c r="AH765" i="6"/>
  <c r="AG765" i="6"/>
  <c r="AF765" i="6"/>
  <c r="AE765" i="6"/>
  <c r="AD765" i="6"/>
  <c r="AC765" i="6"/>
  <c r="AA765" i="6"/>
  <c r="Z765" i="6"/>
  <c r="Y765" i="6"/>
  <c r="X765" i="6"/>
  <c r="W765" i="6"/>
  <c r="V765" i="6"/>
  <c r="U765" i="6"/>
  <c r="T765" i="6"/>
  <c r="S765" i="6"/>
  <c r="R765" i="6"/>
  <c r="Q765" i="6"/>
  <c r="P765" i="6"/>
  <c r="O765" i="6"/>
  <c r="N765" i="6"/>
  <c r="M765" i="6"/>
  <c r="L765" i="6"/>
  <c r="K765" i="6"/>
  <c r="J765" i="6"/>
  <c r="I765" i="6"/>
  <c r="H765" i="6"/>
  <c r="G765" i="6"/>
  <c r="F765" i="6"/>
  <c r="AW764" i="6"/>
  <c r="AV764" i="6"/>
  <c r="AU764" i="6"/>
  <c r="AT764" i="6"/>
  <c r="AS764" i="6"/>
  <c r="AR764" i="6"/>
  <c r="AQ764" i="6"/>
  <c r="AP764" i="6"/>
  <c r="AO764" i="6"/>
  <c r="AN764" i="6"/>
  <c r="AM764" i="6"/>
  <c r="AL764" i="6"/>
  <c r="AK764" i="6"/>
  <c r="AJ764" i="6"/>
  <c r="AI764" i="6"/>
  <c r="AH764" i="6"/>
  <c r="AG764" i="6"/>
  <c r="AF764" i="6"/>
  <c r="AE764" i="6"/>
  <c r="AD764" i="6"/>
  <c r="AC764" i="6"/>
  <c r="AA764" i="6"/>
  <c r="Z764" i="6"/>
  <c r="Y764" i="6"/>
  <c r="X764" i="6"/>
  <c r="W764" i="6"/>
  <c r="V764" i="6"/>
  <c r="U764" i="6"/>
  <c r="T764" i="6"/>
  <c r="S764" i="6"/>
  <c r="R764" i="6"/>
  <c r="Q764" i="6"/>
  <c r="P764" i="6"/>
  <c r="O764" i="6"/>
  <c r="N764" i="6"/>
  <c r="M764" i="6"/>
  <c r="L764" i="6"/>
  <c r="K764" i="6"/>
  <c r="J764" i="6"/>
  <c r="I764" i="6"/>
  <c r="H764" i="6"/>
  <c r="G764" i="6"/>
  <c r="F764" i="6"/>
  <c r="AW763" i="6"/>
  <c r="AV763" i="6"/>
  <c r="AU763" i="6"/>
  <c r="AT763" i="6"/>
  <c r="AS763" i="6"/>
  <c r="AR763" i="6"/>
  <c r="AQ763" i="6"/>
  <c r="AP763" i="6"/>
  <c r="AO763" i="6"/>
  <c r="AN763" i="6"/>
  <c r="AM763" i="6"/>
  <c r="AL763" i="6"/>
  <c r="AK763" i="6"/>
  <c r="AJ763" i="6"/>
  <c r="AI763" i="6"/>
  <c r="AH763" i="6"/>
  <c r="AG763" i="6"/>
  <c r="AF763" i="6"/>
  <c r="AE763" i="6"/>
  <c r="AD763" i="6"/>
  <c r="AC763" i="6"/>
  <c r="AA763" i="6"/>
  <c r="Z763" i="6"/>
  <c r="Y763" i="6"/>
  <c r="X763" i="6"/>
  <c r="W763" i="6"/>
  <c r="V763" i="6"/>
  <c r="U763" i="6"/>
  <c r="T763" i="6"/>
  <c r="S763" i="6"/>
  <c r="R763" i="6"/>
  <c r="Q763" i="6"/>
  <c r="P763" i="6"/>
  <c r="O763" i="6"/>
  <c r="N763" i="6"/>
  <c r="M763" i="6"/>
  <c r="L763" i="6"/>
  <c r="K763" i="6"/>
  <c r="J763" i="6"/>
  <c r="I763" i="6"/>
  <c r="H763" i="6"/>
  <c r="G763" i="6"/>
  <c r="F763" i="6"/>
  <c r="AW762" i="6"/>
  <c r="AV762" i="6"/>
  <c r="AU762" i="6"/>
  <c r="AT762" i="6"/>
  <c r="AS762" i="6"/>
  <c r="AR762" i="6"/>
  <c r="AQ762" i="6"/>
  <c r="AP762" i="6"/>
  <c r="AO762" i="6"/>
  <c r="AN762" i="6"/>
  <c r="AM762" i="6"/>
  <c r="AL762" i="6"/>
  <c r="AK762" i="6"/>
  <c r="AJ762" i="6"/>
  <c r="AI762" i="6"/>
  <c r="AH762" i="6"/>
  <c r="AG762" i="6"/>
  <c r="AF762" i="6"/>
  <c r="AE762" i="6"/>
  <c r="AD762" i="6"/>
  <c r="AC762" i="6"/>
  <c r="AA762" i="6"/>
  <c r="Z762" i="6"/>
  <c r="Y762" i="6"/>
  <c r="X762" i="6"/>
  <c r="W762" i="6"/>
  <c r="V762" i="6"/>
  <c r="U762" i="6"/>
  <c r="T762" i="6"/>
  <c r="S762" i="6"/>
  <c r="R762" i="6"/>
  <c r="Q762" i="6"/>
  <c r="P762" i="6"/>
  <c r="O762" i="6"/>
  <c r="N762" i="6"/>
  <c r="M762" i="6"/>
  <c r="L762" i="6"/>
  <c r="K762" i="6"/>
  <c r="J762" i="6"/>
  <c r="I762" i="6"/>
  <c r="H762" i="6"/>
  <c r="G762" i="6"/>
  <c r="F762" i="6"/>
  <c r="AW761" i="6"/>
  <c r="AV761" i="6"/>
  <c r="AU761" i="6"/>
  <c r="AT761" i="6"/>
  <c r="AS761" i="6"/>
  <c r="AR761" i="6"/>
  <c r="AQ761" i="6"/>
  <c r="AP761" i="6"/>
  <c r="AO761" i="6"/>
  <c r="AN761" i="6"/>
  <c r="AM761" i="6"/>
  <c r="AL761" i="6"/>
  <c r="AK761" i="6"/>
  <c r="AJ761" i="6"/>
  <c r="AI761" i="6"/>
  <c r="AH761" i="6"/>
  <c r="AG761" i="6"/>
  <c r="AF761" i="6"/>
  <c r="AE761" i="6"/>
  <c r="AD761" i="6"/>
  <c r="AC761" i="6"/>
  <c r="AA761" i="6"/>
  <c r="Z761" i="6"/>
  <c r="Y761" i="6"/>
  <c r="X761" i="6"/>
  <c r="W761" i="6"/>
  <c r="V761" i="6"/>
  <c r="U761" i="6"/>
  <c r="T761" i="6"/>
  <c r="S761" i="6"/>
  <c r="R761" i="6"/>
  <c r="Q761" i="6"/>
  <c r="P761" i="6"/>
  <c r="O761" i="6"/>
  <c r="N761" i="6"/>
  <c r="M761" i="6"/>
  <c r="L761" i="6"/>
  <c r="K761" i="6"/>
  <c r="J761" i="6"/>
  <c r="I761" i="6"/>
  <c r="H761" i="6"/>
  <c r="G761" i="6"/>
  <c r="F761" i="6"/>
  <c r="AW760" i="6"/>
  <c r="AV760" i="6"/>
  <c r="AU760" i="6"/>
  <c r="AT760" i="6"/>
  <c r="AS760" i="6"/>
  <c r="AR760" i="6"/>
  <c r="AQ760" i="6"/>
  <c r="AP760" i="6"/>
  <c r="AO760" i="6"/>
  <c r="AN760" i="6"/>
  <c r="AM760" i="6"/>
  <c r="AL760" i="6"/>
  <c r="AK760" i="6"/>
  <c r="AJ760" i="6"/>
  <c r="AI760" i="6"/>
  <c r="AH760" i="6"/>
  <c r="AG760" i="6"/>
  <c r="AF760" i="6"/>
  <c r="AE760" i="6"/>
  <c r="AD760" i="6"/>
  <c r="AC760" i="6"/>
  <c r="AA760" i="6"/>
  <c r="Z760" i="6"/>
  <c r="Y760" i="6"/>
  <c r="X760" i="6"/>
  <c r="W760" i="6"/>
  <c r="V760" i="6"/>
  <c r="U760" i="6"/>
  <c r="T760" i="6"/>
  <c r="S760" i="6"/>
  <c r="R760" i="6"/>
  <c r="Q760" i="6"/>
  <c r="P760" i="6"/>
  <c r="O760" i="6"/>
  <c r="N760" i="6"/>
  <c r="M760" i="6"/>
  <c r="L760" i="6"/>
  <c r="K760" i="6"/>
  <c r="J760" i="6"/>
  <c r="I760" i="6"/>
  <c r="H760" i="6"/>
  <c r="G760" i="6"/>
  <c r="F760" i="6"/>
  <c r="AW759" i="6"/>
  <c r="AV759" i="6"/>
  <c r="AU759" i="6"/>
  <c r="AT759" i="6"/>
  <c r="AS759" i="6"/>
  <c r="AR759" i="6"/>
  <c r="AQ759" i="6"/>
  <c r="AP759" i="6"/>
  <c r="AO759" i="6"/>
  <c r="AN759" i="6"/>
  <c r="AM759" i="6"/>
  <c r="AL759" i="6"/>
  <c r="AK759" i="6"/>
  <c r="AJ759" i="6"/>
  <c r="AI759" i="6"/>
  <c r="AH759" i="6"/>
  <c r="AG759" i="6"/>
  <c r="AF759" i="6"/>
  <c r="AE759" i="6"/>
  <c r="AD759" i="6"/>
  <c r="AC759" i="6"/>
  <c r="AA759" i="6"/>
  <c r="Z759" i="6"/>
  <c r="Y759" i="6"/>
  <c r="X759" i="6"/>
  <c r="W759" i="6"/>
  <c r="V759" i="6"/>
  <c r="U759" i="6"/>
  <c r="T759" i="6"/>
  <c r="S759" i="6"/>
  <c r="R759" i="6"/>
  <c r="Q759" i="6"/>
  <c r="P759" i="6"/>
  <c r="O759" i="6"/>
  <c r="N759" i="6"/>
  <c r="M759" i="6"/>
  <c r="L759" i="6"/>
  <c r="K759" i="6"/>
  <c r="J759" i="6"/>
  <c r="I759" i="6"/>
  <c r="H759" i="6"/>
  <c r="G759" i="6"/>
  <c r="F759" i="6"/>
  <c r="AW758" i="6"/>
  <c r="AV758" i="6"/>
  <c r="AU758" i="6"/>
  <c r="AT758" i="6"/>
  <c r="AS758" i="6"/>
  <c r="AR758" i="6"/>
  <c r="AQ758" i="6"/>
  <c r="AP758" i="6"/>
  <c r="AO758" i="6"/>
  <c r="AN758" i="6"/>
  <c r="AM758" i="6"/>
  <c r="AL758" i="6"/>
  <c r="AK758" i="6"/>
  <c r="AJ758" i="6"/>
  <c r="AI758" i="6"/>
  <c r="AH758" i="6"/>
  <c r="AG758" i="6"/>
  <c r="AF758" i="6"/>
  <c r="AE758" i="6"/>
  <c r="AD758" i="6"/>
  <c r="AC758" i="6"/>
  <c r="AA758" i="6"/>
  <c r="Z758" i="6"/>
  <c r="Y758" i="6"/>
  <c r="X758" i="6"/>
  <c r="W758" i="6"/>
  <c r="V758" i="6"/>
  <c r="U758" i="6"/>
  <c r="T758" i="6"/>
  <c r="S758" i="6"/>
  <c r="R758" i="6"/>
  <c r="Q758" i="6"/>
  <c r="P758" i="6"/>
  <c r="O758" i="6"/>
  <c r="N758" i="6"/>
  <c r="M758" i="6"/>
  <c r="L758" i="6"/>
  <c r="K758" i="6"/>
  <c r="J758" i="6"/>
  <c r="I758" i="6"/>
  <c r="H758" i="6"/>
  <c r="G758" i="6"/>
  <c r="F758" i="6"/>
  <c r="AW757" i="6"/>
  <c r="AV757" i="6"/>
  <c r="AU757" i="6"/>
  <c r="AT757" i="6"/>
  <c r="AS757" i="6"/>
  <c r="AR757" i="6"/>
  <c r="AQ757" i="6"/>
  <c r="AP757" i="6"/>
  <c r="AO757" i="6"/>
  <c r="AN757" i="6"/>
  <c r="AM757" i="6"/>
  <c r="AL757" i="6"/>
  <c r="AK757" i="6"/>
  <c r="AJ757" i="6"/>
  <c r="AI757" i="6"/>
  <c r="AH757" i="6"/>
  <c r="AG757" i="6"/>
  <c r="AF757" i="6"/>
  <c r="AE757" i="6"/>
  <c r="AD757" i="6"/>
  <c r="AC757" i="6"/>
  <c r="AA757" i="6"/>
  <c r="Z757" i="6"/>
  <c r="Y757" i="6"/>
  <c r="X757" i="6"/>
  <c r="W757" i="6"/>
  <c r="V757" i="6"/>
  <c r="U757" i="6"/>
  <c r="T757" i="6"/>
  <c r="S757" i="6"/>
  <c r="R757" i="6"/>
  <c r="Q757" i="6"/>
  <c r="P757" i="6"/>
  <c r="O757" i="6"/>
  <c r="N757" i="6"/>
  <c r="M757" i="6"/>
  <c r="L757" i="6"/>
  <c r="K757" i="6"/>
  <c r="J757" i="6"/>
  <c r="I757" i="6"/>
  <c r="H757" i="6"/>
  <c r="G757" i="6"/>
  <c r="F757" i="6"/>
  <c r="AW756" i="6"/>
  <c r="AV756" i="6"/>
  <c r="AU756" i="6"/>
  <c r="AT756" i="6"/>
  <c r="AS756" i="6"/>
  <c r="AR756" i="6"/>
  <c r="AQ756" i="6"/>
  <c r="AP756" i="6"/>
  <c r="AO756" i="6"/>
  <c r="AN756" i="6"/>
  <c r="AM756" i="6"/>
  <c r="AL756" i="6"/>
  <c r="AK756" i="6"/>
  <c r="AJ756" i="6"/>
  <c r="AI756" i="6"/>
  <c r="AH756" i="6"/>
  <c r="AG756" i="6"/>
  <c r="AF756" i="6"/>
  <c r="AE756" i="6"/>
  <c r="AD756" i="6"/>
  <c r="AC756" i="6"/>
  <c r="AA756" i="6"/>
  <c r="Z756" i="6"/>
  <c r="Y756" i="6"/>
  <c r="X756" i="6"/>
  <c r="W756" i="6"/>
  <c r="V756" i="6"/>
  <c r="U756" i="6"/>
  <c r="T756" i="6"/>
  <c r="S756" i="6"/>
  <c r="R756" i="6"/>
  <c r="Q756" i="6"/>
  <c r="P756" i="6"/>
  <c r="O756" i="6"/>
  <c r="N756" i="6"/>
  <c r="M756" i="6"/>
  <c r="L756" i="6"/>
  <c r="K756" i="6"/>
  <c r="J756" i="6"/>
  <c r="I756" i="6"/>
  <c r="H756" i="6"/>
  <c r="G756" i="6"/>
  <c r="F756" i="6"/>
  <c r="AW755" i="6"/>
  <c r="AV755" i="6"/>
  <c r="AU755" i="6"/>
  <c r="AT755" i="6"/>
  <c r="AS755" i="6"/>
  <c r="AR755" i="6"/>
  <c r="AQ755" i="6"/>
  <c r="AP755" i="6"/>
  <c r="AO755" i="6"/>
  <c r="AN755" i="6"/>
  <c r="AM755" i="6"/>
  <c r="AL755" i="6"/>
  <c r="AK755" i="6"/>
  <c r="AJ755" i="6"/>
  <c r="AI755" i="6"/>
  <c r="AH755" i="6"/>
  <c r="AG755" i="6"/>
  <c r="AF755" i="6"/>
  <c r="AE755" i="6"/>
  <c r="AD755" i="6"/>
  <c r="AC755" i="6"/>
  <c r="AA755" i="6"/>
  <c r="Z755" i="6"/>
  <c r="Y755" i="6"/>
  <c r="X755" i="6"/>
  <c r="W755" i="6"/>
  <c r="V755" i="6"/>
  <c r="U755" i="6"/>
  <c r="T755" i="6"/>
  <c r="S755" i="6"/>
  <c r="R755" i="6"/>
  <c r="Q755" i="6"/>
  <c r="P755" i="6"/>
  <c r="O755" i="6"/>
  <c r="N755" i="6"/>
  <c r="M755" i="6"/>
  <c r="L755" i="6"/>
  <c r="K755" i="6"/>
  <c r="J755" i="6"/>
  <c r="I755" i="6"/>
  <c r="H755" i="6"/>
  <c r="G755" i="6"/>
  <c r="F755" i="6"/>
  <c r="AW754" i="6"/>
  <c r="AV754" i="6"/>
  <c r="AU754" i="6"/>
  <c r="AT754" i="6"/>
  <c r="AS754" i="6"/>
  <c r="AR754" i="6"/>
  <c r="AQ754" i="6"/>
  <c r="AP754" i="6"/>
  <c r="AO754" i="6"/>
  <c r="AN754" i="6"/>
  <c r="AM754" i="6"/>
  <c r="AL754" i="6"/>
  <c r="AK754" i="6"/>
  <c r="AJ754" i="6"/>
  <c r="AI754" i="6"/>
  <c r="AH754" i="6"/>
  <c r="AG754" i="6"/>
  <c r="AF754" i="6"/>
  <c r="AE754" i="6"/>
  <c r="AD754" i="6"/>
  <c r="AC754" i="6"/>
  <c r="AA754" i="6"/>
  <c r="Z754" i="6"/>
  <c r="Y754" i="6"/>
  <c r="X754" i="6"/>
  <c r="W754" i="6"/>
  <c r="V754" i="6"/>
  <c r="U754" i="6"/>
  <c r="T754" i="6"/>
  <c r="S754" i="6"/>
  <c r="R754" i="6"/>
  <c r="Q754" i="6"/>
  <c r="P754" i="6"/>
  <c r="O754" i="6"/>
  <c r="N754" i="6"/>
  <c r="M754" i="6"/>
  <c r="L754" i="6"/>
  <c r="K754" i="6"/>
  <c r="J754" i="6"/>
  <c r="I754" i="6"/>
  <c r="H754" i="6"/>
  <c r="G754" i="6"/>
  <c r="F754" i="6"/>
  <c r="AW753" i="6"/>
  <c r="AV753" i="6"/>
  <c r="AU753" i="6"/>
  <c r="AT753" i="6"/>
  <c r="AS753" i="6"/>
  <c r="AR753" i="6"/>
  <c r="AQ753" i="6"/>
  <c r="AP753" i="6"/>
  <c r="AO753" i="6"/>
  <c r="AN753" i="6"/>
  <c r="AM753" i="6"/>
  <c r="AL753" i="6"/>
  <c r="AK753" i="6"/>
  <c r="AJ753" i="6"/>
  <c r="AI753" i="6"/>
  <c r="AH753" i="6"/>
  <c r="AG753" i="6"/>
  <c r="AF753" i="6"/>
  <c r="AE753" i="6"/>
  <c r="AD753" i="6"/>
  <c r="AC753" i="6"/>
  <c r="AA753" i="6"/>
  <c r="Z753" i="6"/>
  <c r="Y753" i="6"/>
  <c r="X753" i="6"/>
  <c r="W753" i="6"/>
  <c r="V753" i="6"/>
  <c r="U753" i="6"/>
  <c r="T753" i="6"/>
  <c r="S753" i="6"/>
  <c r="R753" i="6"/>
  <c r="Q753" i="6"/>
  <c r="P753" i="6"/>
  <c r="O753" i="6"/>
  <c r="N753" i="6"/>
  <c r="M753" i="6"/>
  <c r="L753" i="6"/>
  <c r="K753" i="6"/>
  <c r="J753" i="6"/>
  <c r="I753" i="6"/>
  <c r="H753" i="6"/>
  <c r="G753" i="6"/>
  <c r="F753" i="6"/>
  <c r="AW752" i="6"/>
  <c r="AV752" i="6"/>
  <c r="AU752" i="6"/>
  <c r="AT752" i="6"/>
  <c r="AS752" i="6"/>
  <c r="AR752" i="6"/>
  <c r="AQ752" i="6"/>
  <c r="AP752" i="6"/>
  <c r="AO752" i="6"/>
  <c r="AN752" i="6"/>
  <c r="AM752" i="6"/>
  <c r="AL752" i="6"/>
  <c r="AK752" i="6"/>
  <c r="AJ752" i="6"/>
  <c r="AI752" i="6"/>
  <c r="AH752" i="6"/>
  <c r="AG752" i="6"/>
  <c r="AF752" i="6"/>
  <c r="AE752" i="6"/>
  <c r="AD752" i="6"/>
  <c r="AC752" i="6"/>
  <c r="AA752" i="6"/>
  <c r="Z752" i="6"/>
  <c r="Y752" i="6"/>
  <c r="X752" i="6"/>
  <c r="W752" i="6"/>
  <c r="V752" i="6"/>
  <c r="U752" i="6"/>
  <c r="T752" i="6"/>
  <c r="S752" i="6"/>
  <c r="R752" i="6"/>
  <c r="Q752" i="6"/>
  <c r="P752" i="6"/>
  <c r="O752" i="6"/>
  <c r="N752" i="6"/>
  <c r="M752" i="6"/>
  <c r="L752" i="6"/>
  <c r="K752" i="6"/>
  <c r="J752" i="6"/>
  <c r="I752" i="6"/>
  <c r="H752" i="6"/>
  <c r="G752" i="6"/>
  <c r="F752" i="6"/>
  <c r="AW751" i="6"/>
  <c r="AV751" i="6"/>
  <c r="AU751" i="6"/>
  <c r="AT751" i="6"/>
  <c r="AS751" i="6"/>
  <c r="AR751" i="6"/>
  <c r="AQ751" i="6"/>
  <c r="AP751" i="6"/>
  <c r="AO751" i="6"/>
  <c r="AN751" i="6"/>
  <c r="AM751" i="6"/>
  <c r="AL751" i="6"/>
  <c r="AK751" i="6"/>
  <c r="AJ751" i="6"/>
  <c r="AI751" i="6"/>
  <c r="AH751" i="6"/>
  <c r="AG751" i="6"/>
  <c r="AF751" i="6"/>
  <c r="AE751" i="6"/>
  <c r="AD751" i="6"/>
  <c r="AC751" i="6"/>
  <c r="AA751" i="6"/>
  <c r="Z751" i="6"/>
  <c r="Y751" i="6"/>
  <c r="X751" i="6"/>
  <c r="W751" i="6"/>
  <c r="V751" i="6"/>
  <c r="U751" i="6"/>
  <c r="T751" i="6"/>
  <c r="S751" i="6"/>
  <c r="R751" i="6"/>
  <c r="Q751" i="6"/>
  <c r="P751" i="6"/>
  <c r="O751" i="6"/>
  <c r="N751" i="6"/>
  <c r="M751" i="6"/>
  <c r="L751" i="6"/>
  <c r="K751" i="6"/>
  <c r="J751" i="6"/>
  <c r="I751" i="6"/>
  <c r="H751" i="6"/>
  <c r="G751" i="6"/>
  <c r="F751" i="6"/>
  <c r="AW750" i="6"/>
  <c r="AV750" i="6"/>
  <c r="AU750" i="6"/>
  <c r="AT750" i="6"/>
  <c r="AS750" i="6"/>
  <c r="AR750" i="6"/>
  <c r="AQ750" i="6"/>
  <c r="AP750" i="6"/>
  <c r="AO750" i="6"/>
  <c r="AN750" i="6"/>
  <c r="AM750" i="6"/>
  <c r="AL750" i="6"/>
  <c r="AK750" i="6"/>
  <c r="AJ750" i="6"/>
  <c r="AI750" i="6"/>
  <c r="AH750" i="6"/>
  <c r="AG750" i="6"/>
  <c r="AF750" i="6"/>
  <c r="AE750" i="6"/>
  <c r="AD750" i="6"/>
  <c r="AC750" i="6"/>
  <c r="AA750" i="6"/>
  <c r="Z750" i="6"/>
  <c r="Y750" i="6"/>
  <c r="X750" i="6"/>
  <c r="W750" i="6"/>
  <c r="V750" i="6"/>
  <c r="U750" i="6"/>
  <c r="T750" i="6"/>
  <c r="S750" i="6"/>
  <c r="R750" i="6"/>
  <c r="Q750" i="6"/>
  <c r="P750" i="6"/>
  <c r="O750" i="6"/>
  <c r="N750" i="6"/>
  <c r="M750" i="6"/>
  <c r="L750" i="6"/>
  <c r="K750" i="6"/>
  <c r="J750" i="6"/>
  <c r="I750" i="6"/>
  <c r="H750" i="6"/>
  <c r="G750" i="6"/>
  <c r="F750" i="6"/>
  <c r="AW749" i="6"/>
  <c r="AV749" i="6"/>
  <c r="AU749" i="6"/>
  <c r="AT749" i="6"/>
  <c r="AS749" i="6"/>
  <c r="AR749" i="6"/>
  <c r="AQ749" i="6"/>
  <c r="AP749" i="6"/>
  <c r="AO749" i="6"/>
  <c r="AN749" i="6"/>
  <c r="AM749" i="6"/>
  <c r="AL749" i="6"/>
  <c r="AK749" i="6"/>
  <c r="AJ749" i="6"/>
  <c r="AI749" i="6"/>
  <c r="AH749" i="6"/>
  <c r="AG749" i="6"/>
  <c r="AF749" i="6"/>
  <c r="AE749" i="6"/>
  <c r="AD749" i="6"/>
  <c r="AC749" i="6"/>
  <c r="AA749" i="6"/>
  <c r="Z749" i="6"/>
  <c r="Y749" i="6"/>
  <c r="X749" i="6"/>
  <c r="W749" i="6"/>
  <c r="V749" i="6"/>
  <c r="U749" i="6"/>
  <c r="T749" i="6"/>
  <c r="S749" i="6"/>
  <c r="R749" i="6"/>
  <c r="Q749" i="6"/>
  <c r="P749" i="6"/>
  <c r="O749" i="6"/>
  <c r="N749" i="6"/>
  <c r="M749" i="6"/>
  <c r="L749" i="6"/>
  <c r="K749" i="6"/>
  <c r="J749" i="6"/>
  <c r="I749" i="6"/>
  <c r="H749" i="6"/>
  <c r="G749" i="6"/>
  <c r="F749" i="6"/>
  <c r="AW748" i="6"/>
  <c r="AV748" i="6"/>
  <c r="AU748" i="6"/>
  <c r="AT748" i="6"/>
  <c r="AS748" i="6"/>
  <c r="AR748" i="6"/>
  <c r="AQ748" i="6"/>
  <c r="AP748" i="6"/>
  <c r="AO748" i="6"/>
  <c r="AN748" i="6"/>
  <c r="AM748" i="6"/>
  <c r="AL748" i="6"/>
  <c r="AK748" i="6"/>
  <c r="AJ748" i="6"/>
  <c r="AI748" i="6"/>
  <c r="AH748" i="6"/>
  <c r="AG748" i="6"/>
  <c r="AF748" i="6"/>
  <c r="AE748" i="6"/>
  <c r="AD748" i="6"/>
  <c r="AC748" i="6"/>
  <c r="AA748" i="6"/>
  <c r="Z748" i="6"/>
  <c r="Y748" i="6"/>
  <c r="X748" i="6"/>
  <c r="W748" i="6"/>
  <c r="V748" i="6"/>
  <c r="U748" i="6"/>
  <c r="T748" i="6"/>
  <c r="S748" i="6"/>
  <c r="R748" i="6"/>
  <c r="Q748" i="6"/>
  <c r="P748" i="6"/>
  <c r="O748" i="6"/>
  <c r="N748" i="6"/>
  <c r="M748" i="6"/>
  <c r="L748" i="6"/>
  <c r="K748" i="6"/>
  <c r="J748" i="6"/>
  <c r="I748" i="6"/>
  <c r="H748" i="6"/>
  <c r="G748" i="6"/>
  <c r="F748" i="6"/>
  <c r="AW747" i="6"/>
  <c r="AV747" i="6"/>
  <c r="AU747" i="6"/>
  <c r="AT747" i="6"/>
  <c r="AS747" i="6"/>
  <c r="AR747" i="6"/>
  <c r="AQ747" i="6"/>
  <c r="AP747" i="6"/>
  <c r="AO747" i="6"/>
  <c r="AN747" i="6"/>
  <c r="AM747" i="6"/>
  <c r="AL747" i="6"/>
  <c r="AK747" i="6"/>
  <c r="AJ747" i="6"/>
  <c r="AI747" i="6"/>
  <c r="AH747" i="6"/>
  <c r="AG747" i="6"/>
  <c r="AF747" i="6"/>
  <c r="AE747" i="6"/>
  <c r="AD747" i="6"/>
  <c r="AC747" i="6"/>
  <c r="AA747" i="6"/>
  <c r="Z747" i="6"/>
  <c r="Y747" i="6"/>
  <c r="X747" i="6"/>
  <c r="W747" i="6"/>
  <c r="V747" i="6"/>
  <c r="U747" i="6"/>
  <c r="T747" i="6"/>
  <c r="S747" i="6"/>
  <c r="R747" i="6"/>
  <c r="Q747" i="6"/>
  <c r="P747" i="6"/>
  <c r="O747" i="6"/>
  <c r="N747" i="6"/>
  <c r="M747" i="6"/>
  <c r="L747" i="6"/>
  <c r="K747" i="6"/>
  <c r="J747" i="6"/>
  <c r="I747" i="6"/>
  <c r="H747" i="6"/>
  <c r="G747" i="6"/>
  <c r="F747" i="6"/>
  <c r="AW746" i="6"/>
  <c r="AV746" i="6"/>
  <c r="AU746" i="6"/>
  <c r="AT746" i="6"/>
  <c r="AS746" i="6"/>
  <c r="AR746" i="6"/>
  <c r="AQ746" i="6"/>
  <c r="AP746" i="6"/>
  <c r="AO746" i="6"/>
  <c r="AN746" i="6"/>
  <c r="AM746" i="6"/>
  <c r="AL746" i="6"/>
  <c r="AK746" i="6"/>
  <c r="AJ746" i="6"/>
  <c r="AI746" i="6"/>
  <c r="AH746" i="6"/>
  <c r="AG746" i="6"/>
  <c r="AF746" i="6"/>
  <c r="AE746" i="6"/>
  <c r="AD746" i="6"/>
  <c r="AC746" i="6"/>
  <c r="AA746" i="6"/>
  <c r="Z746" i="6"/>
  <c r="Y746" i="6"/>
  <c r="X746" i="6"/>
  <c r="W746" i="6"/>
  <c r="V746" i="6"/>
  <c r="U746" i="6"/>
  <c r="T746" i="6"/>
  <c r="S746" i="6"/>
  <c r="R746" i="6"/>
  <c r="Q746" i="6"/>
  <c r="P746" i="6"/>
  <c r="O746" i="6"/>
  <c r="N746" i="6"/>
  <c r="M746" i="6"/>
  <c r="L746" i="6"/>
  <c r="K746" i="6"/>
  <c r="J746" i="6"/>
  <c r="I746" i="6"/>
  <c r="H746" i="6"/>
  <c r="G746" i="6"/>
  <c r="F746" i="6"/>
  <c r="AW745" i="6"/>
  <c r="AV745" i="6"/>
  <c r="AU745" i="6"/>
  <c r="AT745" i="6"/>
  <c r="AS745" i="6"/>
  <c r="AR745" i="6"/>
  <c r="AQ745" i="6"/>
  <c r="AP745" i="6"/>
  <c r="AO745" i="6"/>
  <c r="AN745" i="6"/>
  <c r="AM745" i="6"/>
  <c r="AL745" i="6"/>
  <c r="AK745" i="6"/>
  <c r="AJ745" i="6"/>
  <c r="AI745" i="6"/>
  <c r="AH745" i="6"/>
  <c r="AG745" i="6"/>
  <c r="AF745" i="6"/>
  <c r="AE745" i="6"/>
  <c r="AD745" i="6"/>
  <c r="AC745" i="6"/>
  <c r="AA745" i="6"/>
  <c r="Z745" i="6"/>
  <c r="Y745" i="6"/>
  <c r="X745" i="6"/>
  <c r="W745" i="6"/>
  <c r="V745" i="6"/>
  <c r="U745" i="6"/>
  <c r="T745" i="6"/>
  <c r="S745" i="6"/>
  <c r="R745" i="6"/>
  <c r="Q745" i="6"/>
  <c r="P745" i="6"/>
  <c r="O745" i="6"/>
  <c r="N745" i="6"/>
  <c r="M745" i="6"/>
  <c r="L745" i="6"/>
  <c r="K745" i="6"/>
  <c r="J745" i="6"/>
  <c r="I745" i="6"/>
  <c r="H745" i="6"/>
  <c r="G745" i="6"/>
  <c r="F745" i="6"/>
  <c r="AW744" i="6"/>
  <c r="AV744" i="6"/>
  <c r="AU744" i="6"/>
  <c r="AT744" i="6"/>
  <c r="AS744" i="6"/>
  <c r="AR744" i="6"/>
  <c r="AQ744" i="6"/>
  <c r="AP744" i="6"/>
  <c r="AO744" i="6"/>
  <c r="AN744" i="6"/>
  <c r="AM744" i="6"/>
  <c r="AL744" i="6"/>
  <c r="AK744" i="6"/>
  <c r="AJ744" i="6"/>
  <c r="AI744" i="6"/>
  <c r="AH744" i="6"/>
  <c r="AG744" i="6"/>
  <c r="AF744" i="6"/>
  <c r="AE744" i="6"/>
  <c r="AD744" i="6"/>
  <c r="AC744" i="6"/>
  <c r="AA744" i="6"/>
  <c r="Z744" i="6"/>
  <c r="Y744" i="6"/>
  <c r="X744" i="6"/>
  <c r="W744" i="6"/>
  <c r="V744" i="6"/>
  <c r="U744" i="6"/>
  <c r="T744" i="6"/>
  <c r="S744" i="6"/>
  <c r="R744" i="6"/>
  <c r="Q744" i="6"/>
  <c r="P744" i="6"/>
  <c r="O744" i="6"/>
  <c r="N744" i="6"/>
  <c r="M744" i="6"/>
  <c r="L744" i="6"/>
  <c r="K744" i="6"/>
  <c r="J744" i="6"/>
  <c r="I744" i="6"/>
  <c r="H744" i="6"/>
  <c r="G744" i="6"/>
  <c r="F744" i="6"/>
  <c r="AW743" i="6"/>
  <c r="AV743" i="6"/>
  <c r="AU743" i="6"/>
  <c r="AT743" i="6"/>
  <c r="AS743" i="6"/>
  <c r="AR743" i="6"/>
  <c r="AQ743" i="6"/>
  <c r="AP743" i="6"/>
  <c r="AO743" i="6"/>
  <c r="AN743" i="6"/>
  <c r="AM743" i="6"/>
  <c r="AL743" i="6"/>
  <c r="AK743" i="6"/>
  <c r="AJ743" i="6"/>
  <c r="AI743" i="6"/>
  <c r="AH743" i="6"/>
  <c r="AG743" i="6"/>
  <c r="AF743" i="6"/>
  <c r="AE743" i="6"/>
  <c r="AD743" i="6"/>
  <c r="AC743" i="6"/>
  <c r="AA743" i="6"/>
  <c r="Z743" i="6"/>
  <c r="Y743" i="6"/>
  <c r="X743" i="6"/>
  <c r="W743" i="6"/>
  <c r="V743" i="6"/>
  <c r="U743" i="6"/>
  <c r="T743" i="6"/>
  <c r="S743" i="6"/>
  <c r="R743" i="6"/>
  <c r="Q743" i="6"/>
  <c r="P743" i="6"/>
  <c r="O743" i="6"/>
  <c r="N743" i="6"/>
  <c r="M743" i="6"/>
  <c r="L743" i="6"/>
  <c r="K743" i="6"/>
  <c r="J743" i="6"/>
  <c r="I743" i="6"/>
  <c r="H743" i="6"/>
  <c r="G743" i="6"/>
  <c r="F743" i="6"/>
  <c r="AW742" i="6"/>
  <c r="AV742" i="6"/>
  <c r="AU742" i="6"/>
  <c r="AT742" i="6"/>
  <c r="AS742" i="6"/>
  <c r="AR742" i="6"/>
  <c r="AQ742" i="6"/>
  <c r="AP742" i="6"/>
  <c r="AO742" i="6"/>
  <c r="AN742" i="6"/>
  <c r="AM742" i="6"/>
  <c r="AL742" i="6"/>
  <c r="AK742" i="6"/>
  <c r="AJ742" i="6"/>
  <c r="AI742" i="6"/>
  <c r="AH742" i="6"/>
  <c r="AG742" i="6"/>
  <c r="AF742" i="6"/>
  <c r="AE742" i="6"/>
  <c r="AD742" i="6"/>
  <c r="AC742" i="6"/>
  <c r="AA742" i="6"/>
  <c r="Z742" i="6"/>
  <c r="Y742" i="6"/>
  <c r="X742" i="6"/>
  <c r="W742" i="6"/>
  <c r="V742" i="6"/>
  <c r="U742" i="6"/>
  <c r="T742" i="6"/>
  <c r="S742" i="6"/>
  <c r="R742" i="6"/>
  <c r="Q742" i="6"/>
  <c r="P742" i="6"/>
  <c r="O742" i="6"/>
  <c r="N742" i="6"/>
  <c r="M742" i="6"/>
  <c r="L742" i="6"/>
  <c r="K742" i="6"/>
  <c r="J742" i="6"/>
  <c r="I742" i="6"/>
  <c r="H742" i="6"/>
  <c r="G742" i="6"/>
  <c r="F742" i="6"/>
  <c r="AW741" i="6"/>
  <c r="AV741" i="6"/>
  <c r="AU741" i="6"/>
  <c r="AT741" i="6"/>
  <c r="AS741" i="6"/>
  <c r="AR741" i="6"/>
  <c r="AQ741" i="6"/>
  <c r="AP741" i="6"/>
  <c r="AO741" i="6"/>
  <c r="AN741" i="6"/>
  <c r="AM741" i="6"/>
  <c r="AL741" i="6"/>
  <c r="AK741" i="6"/>
  <c r="AJ741" i="6"/>
  <c r="AI741" i="6"/>
  <c r="AH741" i="6"/>
  <c r="AG741" i="6"/>
  <c r="AF741" i="6"/>
  <c r="AE741" i="6"/>
  <c r="AD741" i="6"/>
  <c r="AC741" i="6"/>
  <c r="AA741" i="6"/>
  <c r="Z741" i="6"/>
  <c r="Y741" i="6"/>
  <c r="X741" i="6"/>
  <c r="W741" i="6"/>
  <c r="V741" i="6"/>
  <c r="U741" i="6"/>
  <c r="T741" i="6"/>
  <c r="S741" i="6"/>
  <c r="R741" i="6"/>
  <c r="Q741" i="6"/>
  <c r="P741" i="6"/>
  <c r="O741" i="6"/>
  <c r="N741" i="6"/>
  <c r="M741" i="6"/>
  <c r="L741" i="6"/>
  <c r="K741" i="6"/>
  <c r="J741" i="6"/>
  <c r="I741" i="6"/>
  <c r="H741" i="6"/>
  <c r="G741" i="6"/>
  <c r="F741" i="6"/>
  <c r="AW740" i="6"/>
  <c r="AV740" i="6"/>
  <c r="AU740" i="6"/>
  <c r="AT740" i="6"/>
  <c r="AS740" i="6"/>
  <c r="AR740" i="6"/>
  <c r="AQ740" i="6"/>
  <c r="AP740" i="6"/>
  <c r="AO740" i="6"/>
  <c r="AN740" i="6"/>
  <c r="AM740" i="6"/>
  <c r="AL740" i="6"/>
  <c r="AK740" i="6"/>
  <c r="AJ740" i="6"/>
  <c r="AI740" i="6"/>
  <c r="AH740" i="6"/>
  <c r="AG740" i="6"/>
  <c r="AF740" i="6"/>
  <c r="AE740" i="6"/>
  <c r="AD740" i="6"/>
  <c r="AC740" i="6"/>
  <c r="AA740" i="6"/>
  <c r="Z740" i="6"/>
  <c r="Y740" i="6"/>
  <c r="X740" i="6"/>
  <c r="W740" i="6"/>
  <c r="V740" i="6"/>
  <c r="U740" i="6"/>
  <c r="T740" i="6"/>
  <c r="S740" i="6"/>
  <c r="R740" i="6"/>
  <c r="Q740" i="6"/>
  <c r="P740" i="6"/>
  <c r="O740" i="6"/>
  <c r="N740" i="6"/>
  <c r="M740" i="6"/>
  <c r="L740" i="6"/>
  <c r="K740" i="6"/>
  <c r="J740" i="6"/>
  <c r="I740" i="6"/>
  <c r="H740" i="6"/>
  <c r="G740" i="6"/>
  <c r="F740" i="6"/>
  <c r="AW739" i="6"/>
  <c r="AV739" i="6"/>
  <c r="AU739" i="6"/>
  <c r="AT739" i="6"/>
  <c r="AS739" i="6"/>
  <c r="AR739" i="6"/>
  <c r="AQ739" i="6"/>
  <c r="AP739" i="6"/>
  <c r="AO739" i="6"/>
  <c r="AN739" i="6"/>
  <c r="AM739" i="6"/>
  <c r="AL739" i="6"/>
  <c r="AK739" i="6"/>
  <c r="AJ739" i="6"/>
  <c r="AI739" i="6"/>
  <c r="AH739" i="6"/>
  <c r="AG739" i="6"/>
  <c r="AF739" i="6"/>
  <c r="AE739" i="6"/>
  <c r="AD739" i="6"/>
  <c r="AC739" i="6"/>
  <c r="AA739" i="6"/>
  <c r="Z739" i="6"/>
  <c r="Y739" i="6"/>
  <c r="X739" i="6"/>
  <c r="W739" i="6"/>
  <c r="V739" i="6"/>
  <c r="U739" i="6"/>
  <c r="T739" i="6"/>
  <c r="S739" i="6"/>
  <c r="R739" i="6"/>
  <c r="Q739" i="6"/>
  <c r="P739" i="6"/>
  <c r="O739" i="6"/>
  <c r="N739" i="6"/>
  <c r="M739" i="6"/>
  <c r="L739" i="6"/>
  <c r="K739" i="6"/>
  <c r="J739" i="6"/>
  <c r="I739" i="6"/>
  <c r="H739" i="6"/>
  <c r="G739" i="6"/>
  <c r="F739" i="6"/>
  <c r="AW738" i="6"/>
  <c r="AV738" i="6"/>
  <c r="AU738" i="6"/>
  <c r="AT738" i="6"/>
  <c r="AS738" i="6"/>
  <c r="AR738" i="6"/>
  <c r="AQ738" i="6"/>
  <c r="AP738" i="6"/>
  <c r="AO738" i="6"/>
  <c r="AN738" i="6"/>
  <c r="AM738" i="6"/>
  <c r="AL738" i="6"/>
  <c r="AK738" i="6"/>
  <c r="AJ738" i="6"/>
  <c r="AI738" i="6"/>
  <c r="AH738" i="6"/>
  <c r="AG738" i="6"/>
  <c r="AF738" i="6"/>
  <c r="AE738" i="6"/>
  <c r="AD738" i="6"/>
  <c r="AC738" i="6"/>
  <c r="AA738" i="6"/>
  <c r="Z738" i="6"/>
  <c r="Y738" i="6"/>
  <c r="X738" i="6"/>
  <c r="W738" i="6"/>
  <c r="V738" i="6"/>
  <c r="U738" i="6"/>
  <c r="T738" i="6"/>
  <c r="S738" i="6"/>
  <c r="R738" i="6"/>
  <c r="Q738" i="6"/>
  <c r="P738" i="6"/>
  <c r="O738" i="6"/>
  <c r="N738" i="6"/>
  <c r="M738" i="6"/>
  <c r="L738" i="6"/>
  <c r="K738" i="6"/>
  <c r="J738" i="6"/>
  <c r="I738" i="6"/>
  <c r="H738" i="6"/>
  <c r="G738" i="6"/>
  <c r="F738" i="6"/>
  <c r="AW737" i="6"/>
  <c r="AV737" i="6"/>
  <c r="AU737" i="6"/>
  <c r="AT737" i="6"/>
  <c r="AS737" i="6"/>
  <c r="AR737" i="6"/>
  <c r="AQ737" i="6"/>
  <c r="AP737" i="6"/>
  <c r="AO737" i="6"/>
  <c r="AN737" i="6"/>
  <c r="AM737" i="6"/>
  <c r="AL737" i="6"/>
  <c r="AK737" i="6"/>
  <c r="AJ737" i="6"/>
  <c r="AI737" i="6"/>
  <c r="AH737" i="6"/>
  <c r="AG737" i="6"/>
  <c r="AF737" i="6"/>
  <c r="AE737" i="6"/>
  <c r="AD737" i="6"/>
  <c r="AC737" i="6"/>
  <c r="AA737" i="6"/>
  <c r="Z737" i="6"/>
  <c r="Y737" i="6"/>
  <c r="X737" i="6"/>
  <c r="W737" i="6"/>
  <c r="V737" i="6"/>
  <c r="U737" i="6"/>
  <c r="T737" i="6"/>
  <c r="S737" i="6"/>
  <c r="R737" i="6"/>
  <c r="Q737" i="6"/>
  <c r="P737" i="6"/>
  <c r="O737" i="6"/>
  <c r="N737" i="6"/>
  <c r="M737" i="6"/>
  <c r="L737" i="6"/>
  <c r="K737" i="6"/>
  <c r="J737" i="6"/>
  <c r="I737" i="6"/>
  <c r="H737" i="6"/>
  <c r="G737" i="6"/>
  <c r="F737" i="6"/>
  <c r="AW736" i="6"/>
  <c r="AV736" i="6"/>
  <c r="AU736" i="6"/>
  <c r="AT736" i="6"/>
  <c r="AS736" i="6"/>
  <c r="AR736" i="6"/>
  <c r="AQ736" i="6"/>
  <c r="AP736" i="6"/>
  <c r="AO736" i="6"/>
  <c r="AN736" i="6"/>
  <c r="AM736" i="6"/>
  <c r="AL736" i="6"/>
  <c r="AK736" i="6"/>
  <c r="AJ736" i="6"/>
  <c r="AI736" i="6"/>
  <c r="AH736" i="6"/>
  <c r="AG736" i="6"/>
  <c r="AF736" i="6"/>
  <c r="AE736" i="6"/>
  <c r="AD736" i="6"/>
  <c r="AC736" i="6"/>
  <c r="AA736" i="6"/>
  <c r="Z736" i="6"/>
  <c r="Y736" i="6"/>
  <c r="X736" i="6"/>
  <c r="W736" i="6"/>
  <c r="V736" i="6"/>
  <c r="U736" i="6"/>
  <c r="T736" i="6"/>
  <c r="S736" i="6"/>
  <c r="R736" i="6"/>
  <c r="Q736" i="6"/>
  <c r="P736" i="6"/>
  <c r="O736" i="6"/>
  <c r="N736" i="6"/>
  <c r="M736" i="6"/>
  <c r="L736" i="6"/>
  <c r="K736" i="6"/>
  <c r="J736" i="6"/>
  <c r="I736" i="6"/>
  <c r="H736" i="6"/>
  <c r="G736" i="6"/>
  <c r="F736" i="6"/>
  <c r="AW735" i="6"/>
  <c r="AV735" i="6"/>
  <c r="AU735" i="6"/>
  <c r="AT735" i="6"/>
  <c r="AS735" i="6"/>
  <c r="AR735" i="6"/>
  <c r="AQ735" i="6"/>
  <c r="AP735" i="6"/>
  <c r="AO735" i="6"/>
  <c r="AN735" i="6"/>
  <c r="AM735" i="6"/>
  <c r="AL735" i="6"/>
  <c r="AK735" i="6"/>
  <c r="AJ735" i="6"/>
  <c r="AI735" i="6"/>
  <c r="AH735" i="6"/>
  <c r="AG735" i="6"/>
  <c r="AF735" i="6"/>
  <c r="AE735" i="6"/>
  <c r="AD735" i="6"/>
  <c r="AC735" i="6"/>
  <c r="AA735" i="6"/>
  <c r="Z735" i="6"/>
  <c r="Y735" i="6"/>
  <c r="X735" i="6"/>
  <c r="W735" i="6"/>
  <c r="V735" i="6"/>
  <c r="U735" i="6"/>
  <c r="T735" i="6"/>
  <c r="S735" i="6"/>
  <c r="R735" i="6"/>
  <c r="Q735" i="6"/>
  <c r="P735" i="6"/>
  <c r="O735" i="6"/>
  <c r="N735" i="6"/>
  <c r="M735" i="6"/>
  <c r="L735" i="6"/>
  <c r="K735" i="6"/>
  <c r="J735" i="6"/>
  <c r="I735" i="6"/>
  <c r="H735" i="6"/>
  <c r="G735" i="6"/>
  <c r="F735" i="6"/>
  <c r="AW734" i="6"/>
  <c r="AV734" i="6"/>
  <c r="AU734" i="6"/>
  <c r="AT734" i="6"/>
  <c r="AS734" i="6"/>
  <c r="AR734" i="6"/>
  <c r="AQ734" i="6"/>
  <c r="AP734" i="6"/>
  <c r="AO734" i="6"/>
  <c r="AN734" i="6"/>
  <c r="AM734" i="6"/>
  <c r="AL734" i="6"/>
  <c r="AK734" i="6"/>
  <c r="AJ734" i="6"/>
  <c r="AI734" i="6"/>
  <c r="AH734" i="6"/>
  <c r="AG734" i="6"/>
  <c r="AF734" i="6"/>
  <c r="AE734" i="6"/>
  <c r="AD734" i="6"/>
  <c r="AC734" i="6"/>
  <c r="AA734" i="6"/>
  <c r="Z734" i="6"/>
  <c r="Y734" i="6"/>
  <c r="X734" i="6"/>
  <c r="W734" i="6"/>
  <c r="V734" i="6"/>
  <c r="U734" i="6"/>
  <c r="T734" i="6"/>
  <c r="S734" i="6"/>
  <c r="R734" i="6"/>
  <c r="Q734" i="6"/>
  <c r="P734" i="6"/>
  <c r="O734" i="6"/>
  <c r="N734" i="6"/>
  <c r="M734" i="6"/>
  <c r="L734" i="6"/>
  <c r="K734" i="6"/>
  <c r="J734" i="6"/>
  <c r="I734" i="6"/>
  <c r="H734" i="6"/>
  <c r="G734" i="6"/>
  <c r="F734" i="6"/>
  <c r="AW733" i="6"/>
  <c r="AV733" i="6"/>
  <c r="AU733" i="6"/>
  <c r="AT733" i="6"/>
  <c r="AS733" i="6"/>
  <c r="AR733" i="6"/>
  <c r="AQ733" i="6"/>
  <c r="AP733" i="6"/>
  <c r="AO733" i="6"/>
  <c r="AN733" i="6"/>
  <c r="AM733" i="6"/>
  <c r="AL733" i="6"/>
  <c r="AK733" i="6"/>
  <c r="AJ733" i="6"/>
  <c r="AI733" i="6"/>
  <c r="AH733" i="6"/>
  <c r="AG733" i="6"/>
  <c r="AF733" i="6"/>
  <c r="AE733" i="6"/>
  <c r="AD733" i="6"/>
  <c r="AC733" i="6"/>
  <c r="AA733" i="6"/>
  <c r="Z733" i="6"/>
  <c r="Y733" i="6"/>
  <c r="X733" i="6"/>
  <c r="W733" i="6"/>
  <c r="V733" i="6"/>
  <c r="U733" i="6"/>
  <c r="T733" i="6"/>
  <c r="S733" i="6"/>
  <c r="R733" i="6"/>
  <c r="Q733" i="6"/>
  <c r="P733" i="6"/>
  <c r="O733" i="6"/>
  <c r="N733" i="6"/>
  <c r="M733" i="6"/>
  <c r="L733" i="6"/>
  <c r="K733" i="6"/>
  <c r="J733" i="6"/>
  <c r="I733" i="6"/>
  <c r="H733" i="6"/>
  <c r="G733" i="6"/>
  <c r="F733" i="6"/>
  <c r="AW732" i="6"/>
  <c r="AV732" i="6"/>
  <c r="AU732" i="6"/>
  <c r="AT732" i="6"/>
  <c r="AS732" i="6"/>
  <c r="AR732" i="6"/>
  <c r="AQ732" i="6"/>
  <c r="AP732" i="6"/>
  <c r="AO732" i="6"/>
  <c r="AN732" i="6"/>
  <c r="AM732" i="6"/>
  <c r="AL732" i="6"/>
  <c r="AK732" i="6"/>
  <c r="AJ732" i="6"/>
  <c r="AI732" i="6"/>
  <c r="AH732" i="6"/>
  <c r="AG732" i="6"/>
  <c r="AF732" i="6"/>
  <c r="AE732" i="6"/>
  <c r="AD732" i="6"/>
  <c r="AC732" i="6"/>
  <c r="AA732" i="6"/>
  <c r="Z732" i="6"/>
  <c r="Y732" i="6"/>
  <c r="X732" i="6"/>
  <c r="W732" i="6"/>
  <c r="V732" i="6"/>
  <c r="U732" i="6"/>
  <c r="T732" i="6"/>
  <c r="S732" i="6"/>
  <c r="R732" i="6"/>
  <c r="Q732" i="6"/>
  <c r="P732" i="6"/>
  <c r="O732" i="6"/>
  <c r="N732" i="6"/>
  <c r="M732" i="6"/>
  <c r="L732" i="6"/>
  <c r="K732" i="6"/>
  <c r="J732" i="6"/>
  <c r="I732" i="6"/>
  <c r="H732" i="6"/>
  <c r="G732" i="6"/>
  <c r="F732" i="6"/>
  <c r="AW731" i="6"/>
  <c r="AV731" i="6"/>
  <c r="AU731" i="6"/>
  <c r="AT731" i="6"/>
  <c r="AS731" i="6"/>
  <c r="AR731" i="6"/>
  <c r="AQ731" i="6"/>
  <c r="AP731" i="6"/>
  <c r="AO731" i="6"/>
  <c r="AN731" i="6"/>
  <c r="AM731" i="6"/>
  <c r="AL731" i="6"/>
  <c r="AK731" i="6"/>
  <c r="AJ731" i="6"/>
  <c r="AI731" i="6"/>
  <c r="AH731" i="6"/>
  <c r="AG731" i="6"/>
  <c r="AF731" i="6"/>
  <c r="AE731" i="6"/>
  <c r="AD731" i="6"/>
  <c r="AC731" i="6"/>
  <c r="AA731" i="6"/>
  <c r="Z731" i="6"/>
  <c r="Y731" i="6"/>
  <c r="X731" i="6"/>
  <c r="W731" i="6"/>
  <c r="V731" i="6"/>
  <c r="U731" i="6"/>
  <c r="T731" i="6"/>
  <c r="S731" i="6"/>
  <c r="R731" i="6"/>
  <c r="Q731" i="6"/>
  <c r="P731" i="6"/>
  <c r="O731" i="6"/>
  <c r="N731" i="6"/>
  <c r="M731" i="6"/>
  <c r="L731" i="6"/>
  <c r="K731" i="6"/>
  <c r="J731" i="6"/>
  <c r="I731" i="6"/>
  <c r="H731" i="6"/>
  <c r="G731" i="6"/>
  <c r="F731" i="6"/>
  <c r="AW730" i="6"/>
  <c r="AV730" i="6"/>
  <c r="AU730" i="6"/>
  <c r="AT730" i="6"/>
  <c r="AS730" i="6"/>
  <c r="AR730" i="6"/>
  <c r="AQ730" i="6"/>
  <c r="AP730" i="6"/>
  <c r="AO730" i="6"/>
  <c r="AN730" i="6"/>
  <c r="AM730" i="6"/>
  <c r="AL730" i="6"/>
  <c r="AK730" i="6"/>
  <c r="AJ730" i="6"/>
  <c r="AI730" i="6"/>
  <c r="AH730" i="6"/>
  <c r="AG730" i="6"/>
  <c r="AF730" i="6"/>
  <c r="AE730" i="6"/>
  <c r="AD730" i="6"/>
  <c r="AC730" i="6"/>
  <c r="AA730" i="6"/>
  <c r="Z730" i="6"/>
  <c r="Y730" i="6"/>
  <c r="X730" i="6"/>
  <c r="W730" i="6"/>
  <c r="V730" i="6"/>
  <c r="U730" i="6"/>
  <c r="T730" i="6"/>
  <c r="S730" i="6"/>
  <c r="R730" i="6"/>
  <c r="Q730" i="6"/>
  <c r="P730" i="6"/>
  <c r="O730" i="6"/>
  <c r="N730" i="6"/>
  <c r="M730" i="6"/>
  <c r="L730" i="6"/>
  <c r="K730" i="6"/>
  <c r="J730" i="6"/>
  <c r="I730" i="6"/>
  <c r="H730" i="6"/>
  <c r="G730" i="6"/>
  <c r="F730" i="6"/>
  <c r="AW729" i="6"/>
  <c r="AV729" i="6"/>
  <c r="AU729" i="6"/>
  <c r="AT729" i="6"/>
  <c r="AS729" i="6"/>
  <c r="AR729" i="6"/>
  <c r="AQ729" i="6"/>
  <c r="AP729" i="6"/>
  <c r="AO729" i="6"/>
  <c r="AN729" i="6"/>
  <c r="AM729" i="6"/>
  <c r="AL729" i="6"/>
  <c r="AK729" i="6"/>
  <c r="AJ729" i="6"/>
  <c r="AI729" i="6"/>
  <c r="AH729" i="6"/>
  <c r="AG729" i="6"/>
  <c r="AF729" i="6"/>
  <c r="AE729" i="6"/>
  <c r="AD729" i="6"/>
  <c r="AC729" i="6"/>
  <c r="AA729" i="6"/>
  <c r="Z729" i="6"/>
  <c r="Y729" i="6"/>
  <c r="X729" i="6"/>
  <c r="W729" i="6"/>
  <c r="V729" i="6"/>
  <c r="U729" i="6"/>
  <c r="T729" i="6"/>
  <c r="S729" i="6"/>
  <c r="R729" i="6"/>
  <c r="Q729" i="6"/>
  <c r="P729" i="6"/>
  <c r="O729" i="6"/>
  <c r="N729" i="6"/>
  <c r="M729" i="6"/>
  <c r="L729" i="6"/>
  <c r="K729" i="6"/>
  <c r="J729" i="6"/>
  <c r="I729" i="6"/>
  <c r="H729" i="6"/>
  <c r="G729" i="6"/>
  <c r="F729" i="6"/>
  <c r="AW728" i="6"/>
  <c r="AV728" i="6"/>
  <c r="AU728" i="6"/>
  <c r="AT728" i="6"/>
  <c r="AS728" i="6"/>
  <c r="AR728" i="6"/>
  <c r="AQ728" i="6"/>
  <c r="AP728" i="6"/>
  <c r="AO728" i="6"/>
  <c r="AN728" i="6"/>
  <c r="AM728" i="6"/>
  <c r="AL728" i="6"/>
  <c r="AK728" i="6"/>
  <c r="AJ728" i="6"/>
  <c r="AI728" i="6"/>
  <c r="AH728" i="6"/>
  <c r="AG728" i="6"/>
  <c r="AF728" i="6"/>
  <c r="AE728" i="6"/>
  <c r="AD728" i="6"/>
  <c r="AC728" i="6"/>
  <c r="AA728" i="6"/>
  <c r="Z728" i="6"/>
  <c r="Y728" i="6"/>
  <c r="X728" i="6"/>
  <c r="W728" i="6"/>
  <c r="V728" i="6"/>
  <c r="U728" i="6"/>
  <c r="T728" i="6"/>
  <c r="S728" i="6"/>
  <c r="R728" i="6"/>
  <c r="Q728" i="6"/>
  <c r="P728" i="6"/>
  <c r="O728" i="6"/>
  <c r="N728" i="6"/>
  <c r="M728" i="6"/>
  <c r="L728" i="6"/>
  <c r="K728" i="6"/>
  <c r="J728" i="6"/>
  <c r="I728" i="6"/>
  <c r="H728" i="6"/>
  <c r="G728" i="6"/>
  <c r="F728" i="6"/>
  <c r="AW727" i="6"/>
  <c r="AV727" i="6"/>
  <c r="AU727" i="6"/>
  <c r="AT727" i="6"/>
  <c r="AS727" i="6"/>
  <c r="AR727" i="6"/>
  <c r="AQ727" i="6"/>
  <c r="AP727" i="6"/>
  <c r="AO727" i="6"/>
  <c r="AN727" i="6"/>
  <c r="AM727" i="6"/>
  <c r="AL727" i="6"/>
  <c r="AK727" i="6"/>
  <c r="AJ727" i="6"/>
  <c r="AI727" i="6"/>
  <c r="AH727" i="6"/>
  <c r="AG727" i="6"/>
  <c r="AF727" i="6"/>
  <c r="AE727" i="6"/>
  <c r="AD727" i="6"/>
  <c r="AC727" i="6"/>
  <c r="AA727" i="6"/>
  <c r="Z727" i="6"/>
  <c r="Y727" i="6"/>
  <c r="X727" i="6"/>
  <c r="W727" i="6"/>
  <c r="V727" i="6"/>
  <c r="U727" i="6"/>
  <c r="T727" i="6"/>
  <c r="S727" i="6"/>
  <c r="R727" i="6"/>
  <c r="Q727" i="6"/>
  <c r="P727" i="6"/>
  <c r="O727" i="6"/>
  <c r="N727" i="6"/>
  <c r="M727" i="6"/>
  <c r="L727" i="6"/>
  <c r="K727" i="6"/>
  <c r="J727" i="6"/>
  <c r="I727" i="6"/>
  <c r="H727" i="6"/>
  <c r="G727" i="6"/>
  <c r="F727" i="6"/>
  <c r="AW726" i="6"/>
  <c r="AV726" i="6"/>
  <c r="AU726" i="6"/>
  <c r="AT726" i="6"/>
  <c r="AS726" i="6"/>
  <c r="AR726" i="6"/>
  <c r="AQ726" i="6"/>
  <c r="AP726" i="6"/>
  <c r="AO726" i="6"/>
  <c r="AN726" i="6"/>
  <c r="AM726" i="6"/>
  <c r="AL726" i="6"/>
  <c r="AK726" i="6"/>
  <c r="AJ726" i="6"/>
  <c r="AI726" i="6"/>
  <c r="AH726" i="6"/>
  <c r="AG726" i="6"/>
  <c r="AF726" i="6"/>
  <c r="AE726" i="6"/>
  <c r="AD726" i="6"/>
  <c r="AC726" i="6"/>
  <c r="AA726" i="6"/>
  <c r="Z726" i="6"/>
  <c r="Y726" i="6"/>
  <c r="X726" i="6"/>
  <c r="W726" i="6"/>
  <c r="V726" i="6"/>
  <c r="U726" i="6"/>
  <c r="T726" i="6"/>
  <c r="S726" i="6"/>
  <c r="R726" i="6"/>
  <c r="Q726" i="6"/>
  <c r="P726" i="6"/>
  <c r="O726" i="6"/>
  <c r="N726" i="6"/>
  <c r="M726" i="6"/>
  <c r="L726" i="6"/>
  <c r="K726" i="6"/>
  <c r="J726" i="6"/>
  <c r="I726" i="6"/>
  <c r="H726" i="6"/>
  <c r="G726" i="6"/>
  <c r="F726" i="6"/>
  <c r="AW725" i="6"/>
  <c r="AV725" i="6"/>
  <c r="AU725" i="6"/>
  <c r="AT725" i="6"/>
  <c r="AS725" i="6"/>
  <c r="AR725" i="6"/>
  <c r="AQ725" i="6"/>
  <c r="AP725" i="6"/>
  <c r="AO725" i="6"/>
  <c r="AN725" i="6"/>
  <c r="AM725" i="6"/>
  <c r="AL725" i="6"/>
  <c r="AK725" i="6"/>
  <c r="AJ725" i="6"/>
  <c r="AI725" i="6"/>
  <c r="AH725" i="6"/>
  <c r="AG725" i="6"/>
  <c r="AF725" i="6"/>
  <c r="AE725" i="6"/>
  <c r="AD725" i="6"/>
  <c r="AC725" i="6"/>
  <c r="AA725" i="6"/>
  <c r="Z725" i="6"/>
  <c r="Y725" i="6"/>
  <c r="X725" i="6"/>
  <c r="W725" i="6"/>
  <c r="V725" i="6"/>
  <c r="U725" i="6"/>
  <c r="T725" i="6"/>
  <c r="S725" i="6"/>
  <c r="R725" i="6"/>
  <c r="Q725" i="6"/>
  <c r="P725" i="6"/>
  <c r="O725" i="6"/>
  <c r="N725" i="6"/>
  <c r="M725" i="6"/>
  <c r="L725" i="6"/>
  <c r="K725" i="6"/>
  <c r="J725" i="6"/>
  <c r="I725" i="6"/>
  <c r="H725" i="6"/>
  <c r="G725" i="6"/>
  <c r="F725" i="6"/>
  <c r="AW724" i="6"/>
  <c r="AV724" i="6"/>
  <c r="AU724" i="6"/>
  <c r="AT724" i="6"/>
  <c r="AS724" i="6"/>
  <c r="AR724" i="6"/>
  <c r="AQ724" i="6"/>
  <c r="AP724" i="6"/>
  <c r="AO724" i="6"/>
  <c r="AN724" i="6"/>
  <c r="AM724" i="6"/>
  <c r="AL724" i="6"/>
  <c r="AK724" i="6"/>
  <c r="AJ724" i="6"/>
  <c r="AI724" i="6"/>
  <c r="AH724" i="6"/>
  <c r="AG724" i="6"/>
  <c r="AF724" i="6"/>
  <c r="AE724" i="6"/>
  <c r="AD724" i="6"/>
  <c r="AC724" i="6"/>
  <c r="AA724" i="6"/>
  <c r="Z724" i="6"/>
  <c r="Y724" i="6"/>
  <c r="X724" i="6"/>
  <c r="W724" i="6"/>
  <c r="V724" i="6"/>
  <c r="U724" i="6"/>
  <c r="T724" i="6"/>
  <c r="S724" i="6"/>
  <c r="R724" i="6"/>
  <c r="Q724" i="6"/>
  <c r="P724" i="6"/>
  <c r="O724" i="6"/>
  <c r="N724" i="6"/>
  <c r="M724" i="6"/>
  <c r="L724" i="6"/>
  <c r="K724" i="6"/>
  <c r="J724" i="6"/>
  <c r="I724" i="6"/>
  <c r="H724" i="6"/>
  <c r="G724" i="6"/>
  <c r="F724" i="6"/>
  <c r="AW723" i="6"/>
  <c r="AV723" i="6"/>
  <c r="AU723" i="6"/>
  <c r="AT723" i="6"/>
  <c r="AS723" i="6"/>
  <c r="AR723" i="6"/>
  <c r="AQ723" i="6"/>
  <c r="AP723" i="6"/>
  <c r="AO723" i="6"/>
  <c r="AN723" i="6"/>
  <c r="AM723" i="6"/>
  <c r="AL723" i="6"/>
  <c r="AK723" i="6"/>
  <c r="AJ723" i="6"/>
  <c r="AI723" i="6"/>
  <c r="AH723" i="6"/>
  <c r="AG723" i="6"/>
  <c r="AF723" i="6"/>
  <c r="AE723" i="6"/>
  <c r="AD723" i="6"/>
  <c r="AC723" i="6"/>
  <c r="AA723" i="6"/>
  <c r="Z723" i="6"/>
  <c r="Y723" i="6"/>
  <c r="X723" i="6"/>
  <c r="W723" i="6"/>
  <c r="V723" i="6"/>
  <c r="U723" i="6"/>
  <c r="T723" i="6"/>
  <c r="S723" i="6"/>
  <c r="R723" i="6"/>
  <c r="Q723" i="6"/>
  <c r="P723" i="6"/>
  <c r="O723" i="6"/>
  <c r="N723" i="6"/>
  <c r="M723" i="6"/>
  <c r="L723" i="6"/>
  <c r="K723" i="6"/>
  <c r="J723" i="6"/>
  <c r="I723" i="6"/>
  <c r="H723" i="6"/>
  <c r="G723" i="6"/>
  <c r="F723" i="6"/>
  <c r="AW722" i="6"/>
  <c r="AV722" i="6"/>
  <c r="AU722" i="6"/>
  <c r="AT722" i="6"/>
  <c r="AS722" i="6"/>
  <c r="AR722" i="6"/>
  <c r="AQ722" i="6"/>
  <c r="AP722" i="6"/>
  <c r="AO722" i="6"/>
  <c r="AN722" i="6"/>
  <c r="AM722" i="6"/>
  <c r="AL722" i="6"/>
  <c r="AK722" i="6"/>
  <c r="AJ722" i="6"/>
  <c r="AI722" i="6"/>
  <c r="AH722" i="6"/>
  <c r="AG722" i="6"/>
  <c r="AF722" i="6"/>
  <c r="AE722" i="6"/>
  <c r="AD722" i="6"/>
  <c r="AC722" i="6"/>
  <c r="AA722" i="6"/>
  <c r="Z722" i="6"/>
  <c r="Y722" i="6"/>
  <c r="X722" i="6"/>
  <c r="W722" i="6"/>
  <c r="V722" i="6"/>
  <c r="U722" i="6"/>
  <c r="T722" i="6"/>
  <c r="S722" i="6"/>
  <c r="R722" i="6"/>
  <c r="Q722" i="6"/>
  <c r="P722" i="6"/>
  <c r="O722" i="6"/>
  <c r="N722" i="6"/>
  <c r="M722" i="6"/>
  <c r="L722" i="6"/>
  <c r="K722" i="6"/>
  <c r="J722" i="6"/>
  <c r="I722" i="6"/>
  <c r="H722" i="6"/>
  <c r="G722" i="6"/>
  <c r="F722" i="6"/>
  <c r="AW721" i="6"/>
  <c r="AV721" i="6"/>
  <c r="AU721" i="6"/>
  <c r="AT721" i="6"/>
  <c r="AS721" i="6"/>
  <c r="AR721" i="6"/>
  <c r="AQ721" i="6"/>
  <c r="AP721" i="6"/>
  <c r="AO721" i="6"/>
  <c r="AN721" i="6"/>
  <c r="AM721" i="6"/>
  <c r="AL721" i="6"/>
  <c r="AK721" i="6"/>
  <c r="AJ721" i="6"/>
  <c r="AI721" i="6"/>
  <c r="AH721" i="6"/>
  <c r="AG721" i="6"/>
  <c r="AF721" i="6"/>
  <c r="AE721" i="6"/>
  <c r="AD721" i="6"/>
  <c r="AC721" i="6"/>
  <c r="AA721" i="6"/>
  <c r="Z721" i="6"/>
  <c r="Y721" i="6"/>
  <c r="X721" i="6"/>
  <c r="W721" i="6"/>
  <c r="V721" i="6"/>
  <c r="U721" i="6"/>
  <c r="T721" i="6"/>
  <c r="S721" i="6"/>
  <c r="R721" i="6"/>
  <c r="Q721" i="6"/>
  <c r="P721" i="6"/>
  <c r="O721" i="6"/>
  <c r="N721" i="6"/>
  <c r="M721" i="6"/>
  <c r="L721" i="6"/>
  <c r="K721" i="6"/>
  <c r="J721" i="6"/>
  <c r="I721" i="6"/>
  <c r="H721" i="6"/>
  <c r="G721" i="6"/>
  <c r="F721" i="6"/>
  <c r="AW720" i="6"/>
  <c r="AV720" i="6"/>
  <c r="AU720" i="6"/>
  <c r="AT720" i="6"/>
  <c r="AS720" i="6"/>
  <c r="AR720" i="6"/>
  <c r="AQ720" i="6"/>
  <c r="AP720" i="6"/>
  <c r="AO720" i="6"/>
  <c r="AN720" i="6"/>
  <c r="AM720" i="6"/>
  <c r="AL720" i="6"/>
  <c r="AK720" i="6"/>
  <c r="AJ720" i="6"/>
  <c r="AI720" i="6"/>
  <c r="AH720" i="6"/>
  <c r="AG720" i="6"/>
  <c r="AF720" i="6"/>
  <c r="AE720" i="6"/>
  <c r="AD720" i="6"/>
  <c r="AC720" i="6"/>
  <c r="AA720" i="6"/>
  <c r="Z720" i="6"/>
  <c r="Y720" i="6"/>
  <c r="X720" i="6"/>
  <c r="W720" i="6"/>
  <c r="V720" i="6"/>
  <c r="U720" i="6"/>
  <c r="T720" i="6"/>
  <c r="S720" i="6"/>
  <c r="R720" i="6"/>
  <c r="Q720" i="6"/>
  <c r="P720" i="6"/>
  <c r="O720" i="6"/>
  <c r="N720" i="6"/>
  <c r="M720" i="6"/>
  <c r="L720" i="6"/>
  <c r="K720" i="6"/>
  <c r="J720" i="6"/>
  <c r="I720" i="6"/>
  <c r="H720" i="6"/>
  <c r="G720" i="6"/>
  <c r="F720" i="6"/>
  <c r="AW719" i="6"/>
  <c r="AV719" i="6"/>
  <c r="AU719" i="6"/>
  <c r="AT719" i="6"/>
  <c r="AS719" i="6"/>
  <c r="AR719" i="6"/>
  <c r="AQ719" i="6"/>
  <c r="AP719" i="6"/>
  <c r="AO719" i="6"/>
  <c r="AN719" i="6"/>
  <c r="AM719" i="6"/>
  <c r="AL719" i="6"/>
  <c r="AK719" i="6"/>
  <c r="AJ719" i="6"/>
  <c r="AI719" i="6"/>
  <c r="AH719" i="6"/>
  <c r="AG719" i="6"/>
  <c r="AF719" i="6"/>
  <c r="AE719" i="6"/>
  <c r="AD719" i="6"/>
  <c r="AC719" i="6"/>
  <c r="AA719" i="6"/>
  <c r="Z719" i="6"/>
  <c r="Y719" i="6"/>
  <c r="X719" i="6"/>
  <c r="W719" i="6"/>
  <c r="V719" i="6"/>
  <c r="U719" i="6"/>
  <c r="T719" i="6"/>
  <c r="S719" i="6"/>
  <c r="R719" i="6"/>
  <c r="Q719" i="6"/>
  <c r="P719" i="6"/>
  <c r="O719" i="6"/>
  <c r="N719" i="6"/>
  <c r="M719" i="6"/>
  <c r="L719" i="6"/>
  <c r="K719" i="6"/>
  <c r="J719" i="6"/>
  <c r="I719" i="6"/>
  <c r="H719" i="6"/>
  <c r="G719" i="6"/>
  <c r="F719" i="6"/>
  <c r="AW718" i="6"/>
  <c r="AV718" i="6"/>
  <c r="AU718" i="6"/>
  <c r="AT718" i="6"/>
  <c r="AS718" i="6"/>
  <c r="AR718" i="6"/>
  <c r="AQ718" i="6"/>
  <c r="AP718" i="6"/>
  <c r="AO718" i="6"/>
  <c r="AN718" i="6"/>
  <c r="AM718" i="6"/>
  <c r="AL718" i="6"/>
  <c r="AK718" i="6"/>
  <c r="AJ718" i="6"/>
  <c r="AI718" i="6"/>
  <c r="AH718" i="6"/>
  <c r="AG718" i="6"/>
  <c r="AF718" i="6"/>
  <c r="AE718" i="6"/>
  <c r="AD718" i="6"/>
  <c r="AC718" i="6"/>
  <c r="AA718" i="6"/>
  <c r="Z718" i="6"/>
  <c r="Y718" i="6"/>
  <c r="X718" i="6"/>
  <c r="W718" i="6"/>
  <c r="V718" i="6"/>
  <c r="U718" i="6"/>
  <c r="T718" i="6"/>
  <c r="S718" i="6"/>
  <c r="R718" i="6"/>
  <c r="Q718" i="6"/>
  <c r="P718" i="6"/>
  <c r="O718" i="6"/>
  <c r="N718" i="6"/>
  <c r="M718" i="6"/>
  <c r="L718" i="6"/>
  <c r="K718" i="6"/>
  <c r="J718" i="6"/>
  <c r="I718" i="6"/>
  <c r="H718" i="6"/>
  <c r="G718" i="6"/>
  <c r="F718" i="6"/>
  <c r="AW717" i="6"/>
  <c r="AV717" i="6"/>
  <c r="AU717" i="6"/>
  <c r="AT717" i="6"/>
  <c r="AS717" i="6"/>
  <c r="AR717" i="6"/>
  <c r="AQ717" i="6"/>
  <c r="AP717" i="6"/>
  <c r="AO717" i="6"/>
  <c r="AN717" i="6"/>
  <c r="AM717" i="6"/>
  <c r="AL717" i="6"/>
  <c r="AK717" i="6"/>
  <c r="AJ717" i="6"/>
  <c r="AI717" i="6"/>
  <c r="AH717" i="6"/>
  <c r="AG717" i="6"/>
  <c r="AF717" i="6"/>
  <c r="AE717" i="6"/>
  <c r="AD717" i="6"/>
  <c r="AC717" i="6"/>
  <c r="AA717" i="6"/>
  <c r="Z717" i="6"/>
  <c r="Y717" i="6"/>
  <c r="X717" i="6"/>
  <c r="W717" i="6"/>
  <c r="V717" i="6"/>
  <c r="U717" i="6"/>
  <c r="T717" i="6"/>
  <c r="S717" i="6"/>
  <c r="R717" i="6"/>
  <c r="Q717" i="6"/>
  <c r="P717" i="6"/>
  <c r="O717" i="6"/>
  <c r="N717" i="6"/>
  <c r="M717" i="6"/>
  <c r="L717" i="6"/>
  <c r="K717" i="6"/>
  <c r="J717" i="6"/>
  <c r="I717" i="6"/>
  <c r="H717" i="6"/>
  <c r="G717" i="6"/>
  <c r="F717" i="6"/>
  <c r="AW716" i="6"/>
  <c r="AV716" i="6"/>
  <c r="AU716" i="6"/>
  <c r="AT716" i="6"/>
  <c r="AS716" i="6"/>
  <c r="AR716" i="6"/>
  <c r="AQ716" i="6"/>
  <c r="AP716" i="6"/>
  <c r="AO716" i="6"/>
  <c r="AN716" i="6"/>
  <c r="AM716" i="6"/>
  <c r="AL716" i="6"/>
  <c r="AK716" i="6"/>
  <c r="AJ716" i="6"/>
  <c r="AI716" i="6"/>
  <c r="AH716" i="6"/>
  <c r="AG716" i="6"/>
  <c r="AF716" i="6"/>
  <c r="AE716" i="6"/>
  <c r="AD716" i="6"/>
  <c r="AC716" i="6"/>
  <c r="AA716" i="6"/>
  <c r="Z716" i="6"/>
  <c r="Y716" i="6"/>
  <c r="X716" i="6"/>
  <c r="W716" i="6"/>
  <c r="V716" i="6"/>
  <c r="U716" i="6"/>
  <c r="T716" i="6"/>
  <c r="S716" i="6"/>
  <c r="R716" i="6"/>
  <c r="Q716" i="6"/>
  <c r="P716" i="6"/>
  <c r="O716" i="6"/>
  <c r="N716" i="6"/>
  <c r="M716" i="6"/>
  <c r="L716" i="6"/>
  <c r="K716" i="6"/>
  <c r="J716" i="6"/>
  <c r="I716" i="6"/>
  <c r="H716" i="6"/>
  <c r="G716" i="6"/>
  <c r="F716" i="6"/>
  <c r="AW715" i="6"/>
  <c r="AV715" i="6"/>
  <c r="AU715" i="6"/>
  <c r="AT715" i="6"/>
  <c r="AS715" i="6"/>
  <c r="AR715" i="6"/>
  <c r="AQ715" i="6"/>
  <c r="AP715" i="6"/>
  <c r="AO715" i="6"/>
  <c r="AN715" i="6"/>
  <c r="AM715" i="6"/>
  <c r="AL715" i="6"/>
  <c r="AK715" i="6"/>
  <c r="AJ715" i="6"/>
  <c r="AI715" i="6"/>
  <c r="AH715" i="6"/>
  <c r="AG715" i="6"/>
  <c r="AF715" i="6"/>
  <c r="AE715" i="6"/>
  <c r="AD715" i="6"/>
  <c r="AC715" i="6"/>
  <c r="AA715" i="6"/>
  <c r="Z715" i="6"/>
  <c r="Y715" i="6"/>
  <c r="X715" i="6"/>
  <c r="W715" i="6"/>
  <c r="V715" i="6"/>
  <c r="U715" i="6"/>
  <c r="T715" i="6"/>
  <c r="S715" i="6"/>
  <c r="R715" i="6"/>
  <c r="Q715" i="6"/>
  <c r="P715" i="6"/>
  <c r="O715" i="6"/>
  <c r="N715" i="6"/>
  <c r="M715" i="6"/>
  <c r="L715" i="6"/>
  <c r="K715" i="6"/>
  <c r="J715" i="6"/>
  <c r="I715" i="6"/>
  <c r="H715" i="6"/>
  <c r="G715" i="6"/>
  <c r="F715" i="6"/>
  <c r="AW714" i="6"/>
  <c r="AV714" i="6"/>
  <c r="AU714" i="6"/>
  <c r="AT714" i="6"/>
  <c r="AS714" i="6"/>
  <c r="AR714" i="6"/>
  <c r="AQ714" i="6"/>
  <c r="AP714" i="6"/>
  <c r="AO714" i="6"/>
  <c r="AN714" i="6"/>
  <c r="AM714" i="6"/>
  <c r="AL714" i="6"/>
  <c r="AK714" i="6"/>
  <c r="AJ714" i="6"/>
  <c r="AI714" i="6"/>
  <c r="AH714" i="6"/>
  <c r="AG714" i="6"/>
  <c r="AF714" i="6"/>
  <c r="AE714" i="6"/>
  <c r="AD714" i="6"/>
  <c r="AC714" i="6"/>
  <c r="AA714" i="6"/>
  <c r="Z714" i="6"/>
  <c r="Y714" i="6"/>
  <c r="X714" i="6"/>
  <c r="W714" i="6"/>
  <c r="V714" i="6"/>
  <c r="U714" i="6"/>
  <c r="T714" i="6"/>
  <c r="S714" i="6"/>
  <c r="R714" i="6"/>
  <c r="Q714" i="6"/>
  <c r="P714" i="6"/>
  <c r="O714" i="6"/>
  <c r="N714" i="6"/>
  <c r="M714" i="6"/>
  <c r="L714" i="6"/>
  <c r="K714" i="6"/>
  <c r="J714" i="6"/>
  <c r="I714" i="6"/>
  <c r="H714" i="6"/>
  <c r="G714" i="6"/>
  <c r="F714" i="6"/>
  <c r="AW713" i="6"/>
  <c r="AV713" i="6"/>
  <c r="AU713" i="6"/>
  <c r="AT713" i="6"/>
  <c r="AS713" i="6"/>
  <c r="AR713" i="6"/>
  <c r="AQ713" i="6"/>
  <c r="AP713" i="6"/>
  <c r="AO713" i="6"/>
  <c r="AN713" i="6"/>
  <c r="AM713" i="6"/>
  <c r="AL713" i="6"/>
  <c r="AK713" i="6"/>
  <c r="AJ713" i="6"/>
  <c r="AI713" i="6"/>
  <c r="AH713" i="6"/>
  <c r="AG713" i="6"/>
  <c r="AF713" i="6"/>
  <c r="AE713" i="6"/>
  <c r="AD713" i="6"/>
  <c r="AC713" i="6"/>
  <c r="AA713" i="6"/>
  <c r="Z713" i="6"/>
  <c r="Y713" i="6"/>
  <c r="X713" i="6"/>
  <c r="W713" i="6"/>
  <c r="V713" i="6"/>
  <c r="U713" i="6"/>
  <c r="T713" i="6"/>
  <c r="S713" i="6"/>
  <c r="R713" i="6"/>
  <c r="Q713" i="6"/>
  <c r="P713" i="6"/>
  <c r="O713" i="6"/>
  <c r="N713" i="6"/>
  <c r="M713" i="6"/>
  <c r="L713" i="6"/>
  <c r="K713" i="6"/>
  <c r="J713" i="6"/>
  <c r="I713" i="6"/>
  <c r="H713" i="6"/>
  <c r="G713" i="6"/>
  <c r="F713" i="6"/>
  <c r="AW712" i="6"/>
  <c r="AV712" i="6"/>
  <c r="AU712" i="6"/>
  <c r="AT712" i="6"/>
  <c r="AS712" i="6"/>
  <c r="AR712" i="6"/>
  <c r="AQ712" i="6"/>
  <c r="AP712" i="6"/>
  <c r="AO712" i="6"/>
  <c r="AN712" i="6"/>
  <c r="AM712" i="6"/>
  <c r="AL712" i="6"/>
  <c r="AK712" i="6"/>
  <c r="AJ712" i="6"/>
  <c r="AI712" i="6"/>
  <c r="AH712" i="6"/>
  <c r="AG712" i="6"/>
  <c r="AF712" i="6"/>
  <c r="AE712" i="6"/>
  <c r="AD712" i="6"/>
  <c r="AC712" i="6"/>
  <c r="AA712" i="6"/>
  <c r="Z712" i="6"/>
  <c r="Y712" i="6"/>
  <c r="X712" i="6"/>
  <c r="W712" i="6"/>
  <c r="V712" i="6"/>
  <c r="U712" i="6"/>
  <c r="T712" i="6"/>
  <c r="S712" i="6"/>
  <c r="R712" i="6"/>
  <c r="Q712" i="6"/>
  <c r="P712" i="6"/>
  <c r="O712" i="6"/>
  <c r="N712" i="6"/>
  <c r="M712" i="6"/>
  <c r="L712" i="6"/>
  <c r="K712" i="6"/>
  <c r="J712" i="6"/>
  <c r="I712" i="6"/>
  <c r="H712" i="6"/>
  <c r="G712" i="6"/>
  <c r="F712" i="6"/>
  <c r="AW711" i="6"/>
  <c r="AV711" i="6"/>
  <c r="AU711" i="6"/>
  <c r="AT711" i="6"/>
  <c r="AS711" i="6"/>
  <c r="AR711" i="6"/>
  <c r="AQ711" i="6"/>
  <c r="AP711" i="6"/>
  <c r="AO711" i="6"/>
  <c r="AN711" i="6"/>
  <c r="AM711" i="6"/>
  <c r="AL711" i="6"/>
  <c r="AK711" i="6"/>
  <c r="AJ711" i="6"/>
  <c r="AI711" i="6"/>
  <c r="AH711" i="6"/>
  <c r="AG711" i="6"/>
  <c r="AF711" i="6"/>
  <c r="AE711" i="6"/>
  <c r="AD711" i="6"/>
  <c r="AC711" i="6"/>
  <c r="AA711" i="6"/>
  <c r="Z711" i="6"/>
  <c r="Y711" i="6"/>
  <c r="X711" i="6"/>
  <c r="W711" i="6"/>
  <c r="V711" i="6"/>
  <c r="U711" i="6"/>
  <c r="T711" i="6"/>
  <c r="S711" i="6"/>
  <c r="R711" i="6"/>
  <c r="Q711" i="6"/>
  <c r="P711" i="6"/>
  <c r="O711" i="6"/>
  <c r="N711" i="6"/>
  <c r="M711" i="6"/>
  <c r="L711" i="6"/>
  <c r="K711" i="6"/>
  <c r="J711" i="6"/>
  <c r="I711" i="6"/>
  <c r="H711" i="6"/>
  <c r="G711" i="6"/>
  <c r="F711" i="6"/>
  <c r="AW710" i="6"/>
  <c r="AV710" i="6"/>
  <c r="AU710" i="6"/>
  <c r="AT710" i="6"/>
  <c r="AS710" i="6"/>
  <c r="AR710" i="6"/>
  <c r="AQ710" i="6"/>
  <c r="AP710" i="6"/>
  <c r="AO710" i="6"/>
  <c r="AN710" i="6"/>
  <c r="AM710" i="6"/>
  <c r="AL710" i="6"/>
  <c r="AK710" i="6"/>
  <c r="AJ710" i="6"/>
  <c r="AI710" i="6"/>
  <c r="AH710" i="6"/>
  <c r="AG710" i="6"/>
  <c r="AF710" i="6"/>
  <c r="AE710" i="6"/>
  <c r="AD710" i="6"/>
  <c r="AC710" i="6"/>
  <c r="AA710" i="6"/>
  <c r="Z710" i="6"/>
  <c r="Y710" i="6"/>
  <c r="X710" i="6"/>
  <c r="W710" i="6"/>
  <c r="V710" i="6"/>
  <c r="U710" i="6"/>
  <c r="T710" i="6"/>
  <c r="S710" i="6"/>
  <c r="R710" i="6"/>
  <c r="Q710" i="6"/>
  <c r="P710" i="6"/>
  <c r="O710" i="6"/>
  <c r="N710" i="6"/>
  <c r="M710" i="6"/>
  <c r="L710" i="6"/>
  <c r="K710" i="6"/>
  <c r="J710" i="6"/>
  <c r="I710" i="6"/>
  <c r="H710" i="6"/>
  <c r="G710" i="6"/>
  <c r="F710" i="6"/>
  <c r="AW709" i="6"/>
  <c r="AV709" i="6"/>
  <c r="AU709" i="6"/>
  <c r="AT709" i="6"/>
  <c r="AS709" i="6"/>
  <c r="AR709" i="6"/>
  <c r="AQ709" i="6"/>
  <c r="AP709" i="6"/>
  <c r="AO709" i="6"/>
  <c r="AN709" i="6"/>
  <c r="AM709" i="6"/>
  <c r="AL709" i="6"/>
  <c r="AK709" i="6"/>
  <c r="AJ709" i="6"/>
  <c r="AI709" i="6"/>
  <c r="AH709" i="6"/>
  <c r="AG709" i="6"/>
  <c r="AF709" i="6"/>
  <c r="AE709" i="6"/>
  <c r="AD709" i="6"/>
  <c r="AC709" i="6"/>
  <c r="AA709" i="6"/>
  <c r="Z709" i="6"/>
  <c r="Y709" i="6"/>
  <c r="X709" i="6"/>
  <c r="W709" i="6"/>
  <c r="V709" i="6"/>
  <c r="U709" i="6"/>
  <c r="T709" i="6"/>
  <c r="S709" i="6"/>
  <c r="R709" i="6"/>
  <c r="Q709" i="6"/>
  <c r="P709" i="6"/>
  <c r="O709" i="6"/>
  <c r="N709" i="6"/>
  <c r="M709" i="6"/>
  <c r="L709" i="6"/>
  <c r="K709" i="6"/>
  <c r="J709" i="6"/>
  <c r="I709" i="6"/>
  <c r="H709" i="6"/>
  <c r="G709" i="6"/>
  <c r="F709" i="6"/>
  <c r="AW708" i="6"/>
  <c r="AV708" i="6"/>
  <c r="AU708" i="6"/>
  <c r="AT708" i="6"/>
  <c r="AS708" i="6"/>
  <c r="AR708" i="6"/>
  <c r="AQ708" i="6"/>
  <c r="AP708" i="6"/>
  <c r="AO708" i="6"/>
  <c r="AN708" i="6"/>
  <c r="AM708" i="6"/>
  <c r="AL708" i="6"/>
  <c r="AK708" i="6"/>
  <c r="AJ708" i="6"/>
  <c r="AI708" i="6"/>
  <c r="AH708" i="6"/>
  <c r="AG708" i="6"/>
  <c r="AF708" i="6"/>
  <c r="AE708" i="6"/>
  <c r="AD708" i="6"/>
  <c r="AC708" i="6"/>
  <c r="AA708" i="6"/>
  <c r="Z708" i="6"/>
  <c r="Y708" i="6"/>
  <c r="X708" i="6"/>
  <c r="W708" i="6"/>
  <c r="V708" i="6"/>
  <c r="U708" i="6"/>
  <c r="T708" i="6"/>
  <c r="S708" i="6"/>
  <c r="R708" i="6"/>
  <c r="Q708" i="6"/>
  <c r="P708" i="6"/>
  <c r="O708" i="6"/>
  <c r="N708" i="6"/>
  <c r="M708" i="6"/>
  <c r="L708" i="6"/>
  <c r="K708" i="6"/>
  <c r="J708" i="6"/>
  <c r="I708" i="6"/>
  <c r="H708" i="6"/>
  <c r="G708" i="6"/>
  <c r="F708" i="6"/>
  <c r="AW707" i="6"/>
  <c r="AV707" i="6"/>
  <c r="AU707" i="6"/>
  <c r="AT707" i="6"/>
  <c r="AS707" i="6"/>
  <c r="AR707" i="6"/>
  <c r="AQ707" i="6"/>
  <c r="AP707" i="6"/>
  <c r="AO707" i="6"/>
  <c r="AN707" i="6"/>
  <c r="AM707" i="6"/>
  <c r="AL707" i="6"/>
  <c r="AK707" i="6"/>
  <c r="AJ707" i="6"/>
  <c r="AI707" i="6"/>
  <c r="AH707" i="6"/>
  <c r="AG707" i="6"/>
  <c r="AF707" i="6"/>
  <c r="AE707" i="6"/>
  <c r="AD707" i="6"/>
  <c r="AC707" i="6"/>
  <c r="AA707" i="6"/>
  <c r="Z707" i="6"/>
  <c r="Y707" i="6"/>
  <c r="X707" i="6"/>
  <c r="W707" i="6"/>
  <c r="V707" i="6"/>
  <c r="U707" i="6"/>
  <c r="T707" i="6"/>
  <c r="S707" i="6"/>
  <c r="R707" i="6"/>
  <c r="Q707" i="6"/>
  <c r="P707" i="6"/>
  <c r="O707" i="6"/>
  <c r="N707" i="6"/>
  <c r="M707" i="6"/>
  <c r="L707" i="6"/>
  <c r="K707" i="6"/>
  <c r="J707" i="6"/>
  <c r="I707" i="6"/>
  <c r="H707" i="6"/>
  <c r="G707" i="6"/>
  <c r="F707" i="6"/>
  <c r="AW706" i="6"/>
  <c r="AV706" i="6"/>
  <c r="AU706" i="6"/>
  <c r="AT706" i="6"/>
  <c r="AS706" i="6"/>
  <c r="AR706" i="6"/>
  <c r="AQ706" i="6"/>
  <c r="AP706" i="6"/>
  <c r="AO706" i="6"/>
  <c r="AN706" i="6"/>
  <c r="AM706" i="6"/>
  <c r="AL706" i="6"/>
  <c r="AK706" i="6"/>
  <c r="AJ706" i="6"/>
  <c r="AI706" i="6"/>
  <c r="AH706" i="6"/>
  <c r="AG706" i="6"/>
  <c r="AF706" i="6"/>
  <c r="AE706" i="6"/>
  <c r="AD706" i="6"/>
  <c r="AC706" i="6"/>
  <c r="AA706" i="6"/>
  <c r="Z706" i="6"/>
  <c r="Y706" i="6"/>
  <c r="X706" i="6"/>
  <c r="W706" i="6"/>
  <c r="V706" i="6"/>
  <c r="U706" i="6"/>
  <c r="T706" i="6"/>
  <c r="S706" i="6"/>
  <c r="R706" i="6"/>
  <c r="Q706" i="6"/>
  <c r="P706" i="6"/>
  <c r="O706" i="6"/>
  <c r="N706" i="6"/>
  <c r="M706" i="6"/>
  <c r="L706" i="6"/>
  <c r="K706" i="6"/>
  <c r="J706" i="6"/>
  <c r="I706" i="6"/>
  <c r="H706" i="6"/>
  <c r="G706" i="6"/>
  <c r="F706" i="6"/>
  <c r="AW705" i="6"/>
  <c r="AV705" i="6"/>
  <c r="AU705" i="6"/>
  <c r="AT705" i="6"/>
  <c r="AS705" i="6"/>
  <c r="AR705" i="6"/>
  <c r="AQ705" i="6"/>
  <c r="AP705" i="6"/>
  <c r="AO705" i="6"/>
  <c r="AN705" i="6"/>
  <c r="AM705" i="6"/>
  <c r="AL705" i="6"/>
  <c r="AK705" i="6"/>
  <c r="AJ705" i="6"/>
  <c r="AI705" i="6"/>
  <c r="AH705" i="6"/>
  <c r="AG705" i="6"/>
  <c r="AF705" i="6"/>
  <c r="AE705" i="6"/>
  <c r="AD705" i="6"/>
  <c r="AC705" i="6"/>
  <c r="AA705" i="6"/>
  <c r="Z705" i="6"/>
  <c r="Y705" i="6"/>
  <c r="X705" i="6"/>
  <c r="W705" i="6"/>
  <c r="V705" i="6"/>
  <c r="U705" i="6"/>
  <c r="T705" i="6"/>
  <c r="S705" i="6"/>
  <c r="R705" i="6"/>
  <c r="Q705" i="6"/>
  <c r="P705" i="6"/>
  <c r="O705" i="6"/>
  <c r="N705" i="6"/>
  <c r="M705" i="6"/>
  <c r="L705" i="6"/>
  <c r="K705" i="6"/>
  <c r="J705" i="6"/>
  <c r="I705" i="6"/>
  <c r="H705" i="6"/>
  <c r="G705" i="6"/>
  <c r="F705" i="6"/>
  <c r="AW704" i="6"/>
  <c r="AV704" i="6"/>
  <c r="AU704" i="6"/>
  <c r="AT704" i="6"/>
  <c r="AS704" i="6"/>
  <c r="AR704" i="6"/>
  <c r="AQ704" i="6"/>
  <c r="AP704" i="6"/>
  <c r="AO704" i="6"/>
  <c r="AN704" i="6"/>
  <c r="AM704" i="6"/>
  <c r="AL704" i="6"/>
  <c r="AK704" i="6"/>
  <c r="AJ704" i="6"/>
  <c r="AI704" i="6"/>
  <c r="AH704" i="6"/>
  <c r="AG704" i="6"/>
  <c r="AF704" i="6"/>
  <c r="AE704" i="6"/>
  <c r="AD704" i="6"/>
  <c r="AC704" i="6"/>
  <c r="AA704" i="6"/>
  <c r="Z704" i="6"/>
  <c r="Y704" i="6"/>
  <c r="X704" i="6"/>
  <c r="W704" i="6"/>
  <c r="V704" i="6"/>
  <c r="U704" i="6"/>
  <c r="T704" i="6"/>
  <c r="S704" i="6"/>
  <c r="R704" i="6"/>
  <c r="Q704" i="6"/>
  <c r="P704" i="6"/>
  <c r="O704" i="6"/>
  <c r="N704" i="6"/>
  <c r="M704" i="6"/>
  <c r="L704" i="6"/>
  <c r="K704" i="6"/>
  <c r="J704" i="6"/>
  <c r="I704" i="6"/>
  <c r="H704" i="6"/>
  <c r="G704" i="6"/>
  <c r="F704" i="6"/>
  <c r="AW703" i="6"/>
  <c r="AV703" i="6"/>
  <c r="AU703" i="6"/>
  <c r="AT703" i="6"/>
  <c r="AS703" i="6"/>
  <c r="AR703" i="6"/>
  <c r="AQ703" i="6"/>
  <c r="AP703" i="6"/>
  <c r="AO703" i="6"/>
  <c r="AN703" i="6"/>
  <c r="AM703" i="6"/>
  <c r="AL703" i="6"/>
  <c r="AK703" i="6"/>
  <c r="AJ703" i="6"/>
  <c r="AI703" i="6"/>
  <c r="AH703" i="6"/>
  <c r="AG703" i="6"/>
  <c r="AF703" i="6"/>
  <c r="AE703" i="6"/>
  <c r="AD703" i="6"/>
  <c r="AC703" i="6"/>
  <c r="AA703" i="6"/>
  <c r="Z703" i="6"/>
  <c r="Y703" i="6"/>
  <c r="X703" i="6"/>
  <c r="W703" i="6"/>
  <c r="V703" i="6"/>
  <c r="U703" i="6"/>
  <c r="T703" i="6"/>
  <c r="S703" i="6"/>
  <c r="R703" i="6"/>
  <c r="Q703" i="6"/>
  <c r="P703" i="6"/>
  <c r="O703" i="6"/>
  <c r="N703" i="6"/>
  <c r="M703" i="6"/>
  <c r="L703" i="6"/>
  <c r="K703" i="6"/>
  <c r="J703" i="6"/>
  <c r="I703" i="6"/>
  <c r="H703" i="6"/>
  <c r="G703" i="6"/>
  <c r="F703" i="6"/>
  <c r="AW702" i="6"/>
  <c r="AV702" i="6"/>
  <c r="AU702" i="6"/>
  <c r="AT702" i="6"/>
  <c r="AS702" i="6"/>
  <c r="AR702" i="6"/>
  <c r="AQ702" i="6"/>
  <c r="AP702" i="6"/>
  <c r="AO702" i="6"/>
  <c r="AN702" i="6"/>
  <c r="AM702" i="6"/>
  <c r="AL702" i="6"/>
  <c r="AK702" i="6"/>
  <c r="AJ702" i="6"/>
  <c r="AI702" i="6"/>
  <c r="AH702" i="6"/>
  <c r="AG702" i="6"/>
  <c r="AF702" i="6"/>
  <c r="AE702" i="6"/>
  <c r="AD702" i="6"/>
  <c r="AC702" i="6"/>
  <c r="AA702" i="6"/>
  <c r="Z702" i="6"/>
  <c r="Y702" i="6"/>
  <c r="X702" i="6"/>
  <c r="W702" i="6"/>
  <c r="V702" i="6"/>
  <c r="U702" i="6"/>
  <c r="T702" i="6"/>
  <c r="S702" i="6"/>
  <c r="R702" i="6"/>
  <c r="Q702" i="6"/>
  <c r="P702" i="6"/>
  <c r="O702" i="6"/>
  <c r="N702" i="6"/>
  <c r="M702" i="6"/>
  <c r="L702" i="6"/>
  <c r="K702" i="6"/>
  <c r="J702" i="6"/>
  <c r="I702" i="6"/>
  <c r="H702" i="6"/>
  <c r="G702" i="6"/>
  <c r="F702" i="6"/>
  <c r="AW701" i="6"/>
  <c r="AV701" i="6"/>
  <c r="AU701" i="6"/>
  <c r="AT701" i="6"/>
  <c r="AS701" i="6"/>
  <c r="AR701" i="6"/>
  <c r="AQ701" i="6"/>
  <c r="AP701" i="6"/>
  <c r="AO701" i="6"/>
  <c r="AN701" i="6"/>
  <c r="AM701" i="6"/>
  <c r="AL701" i="6"/>
  <c r="AK701" i="6"/>
  <c r="AJ701" i="6"/>
  <c r="AI701" i="6"/>
  <c r="AH701" i="6"/>
  <c r="AG701" i="6"/>
  <c r="AF701" i="6"/>
  <c r="AE701" i="6"/>
  <c r="AD701" i="6"/>
  <c r="AC701" i="6"/>
  <c r="AA701" i="6"/>
  <c r="Z701" i="6"/>
  <c r="Y701" i="6"/>
  <c r="X701" i="6"/>
  <c r="W701" i="6"/>
  <c r="V701" i="6"/>
  <c r="U701" i="6"/>
  <c r="T701" i="6"/>
  <c r="S701" i="6"/>
  <c r="R701" i="6"/>
  <c r="Q701" i="6"/>
  <c r="P701" i="6"/>
  <c r="O701" i="6"/>
  <c r="N701" i="6"/>
  <c r="M701" i="6"/>
  <c r="L701" i="6"/>
  <c r="K701" i="6"/>
  <c r="J701" i="6"/>
  <c r="I701" i="6"/>
  <c r="H701" i="6"/>
  <c r="G701" i="6"/>
  <c r="F701" i="6"/>
  <c r="AW700" i="6"/>
  <c r="AV700" i="6"/>
  <c r="AU700" i="6"/>
  <c r="AT700" i="6"/>
  <c r="AS700" i="6"/>
  <c r="AR700" i="6"/>
  <c r="AQ700" i="6"/>
  <c r="AP700" i="6"/>
  <c r="AO700" i="6"/>
  <c r="AN700" i="6"/>
  <c r="AM700" i="6"/>
  <c r="AL700" i="6"/>
  <c r="AK700" i="6"/>
  <c r="AJ700" i="6"/>
  <c r="AI700" i="6"/>
  <c r="AH700" i="6"/>
  <c r="AG700" i="6"/>
  <c r="AF700" i="6"/>
  <c r="AE700" i="6"/>
  <c r="AD700" i="6"/>
  <c r="AC700" i="6"/>
  <c r="AA700" i="6"/>
  <c r="Z700" i="6"/>
  <c r="Y700" i="6"/>
  <c r="X700" i="6"/>
  <c r="W700" i="6"/>
  <c r="V700" i="6"/>
  <c r="U700" i="6"/>
  <c r="T700" i="6"/>
  <c r="S700" i="6"/>
  <c r="R700" i="6"/>
  <c r="Q700" i="6"/>
  <c r="P700" i="6"/>
  <c r="O700" i="6"/>
  <c r="N700" i="6"/>
  <c r="M700" i="6"/>
  <c r="L700" i="6"/>
  <c r="K700" i="6"/>
  <c r="J700" i="6"/>
  <c r="I700" i="6"/>
  <c r="H700" i="6"/>
  <c r="G700" i="6"/>
  <c r="F700" i="6"/>
  <c r="AW699" i="6"/>
  <c r="AV699" i="6"/>
  <c r="AU699" i="6"/>
  <c r="AT699" i="6"/>
  <c r="AS699" i="6"/>
  <c r="AR699" i="6"/>
  <c r="AQ699" i="6"/>
  <c r="AP699" i="6"/>
  <c r="AO699" i="6"/>
  <c r="AN699" i="6"/>
  <c r="AM699" i="6"/>
  <c r="AL699" i="6"/>
  <c r="AK699" i="6"/>
  <c r="AJ699" i="6"/>
  <c r="AI699" i="6"/>
  <c r="AH699" i="6"/>
  <c r="AG699" i="6"/>
  <c r="AF699" i="6"/>
  <c r="AE699" i="6"/>
  <c r="AD699" i="6"/>
  <c r="AC699" i="6"/>
  <c r="AA699" i="6"/>
  <c r="Z699" i="6"/>
  <c r="Y699" i="6"/>
  <c r="X699" i="6"/>
  <c r="W699" i="6"/>
  <c r="V699" i="6"/>
  <c r="U699" i="6"/>
  <c r="T699" i="6"/>
  <c r="S699" i="6"/>
  <c r="R699" i="6"/>
  <c r="Q699" i="6"/>
  <c r="P699" i="6"/>
  <c r="O699" i="6"/>
  <c r="N699" i="6"/>
  <c r="M699" i="6"/>
  <c r="L699" i="6"/>
  <c r="K699" i="6"/>
  <c r="J699" i="6"/>
  <c r="I699" i="6"/>
  <c r="H699" i="6"/>
  <c r="G699" i="6"/>
  <c r="F699" i="6"/>
  <c r="AW698" i="6"/>
  <c r="AV698" i="6"/>
  <c r="AU698" i="6"/>
  <c r="AT698" i="6"/>
  <c r="AS698" i="6"/>
  <c r="AR698" i="6"/>
  <c r="AQ698" i="6"/>
  <c r="AP698" i="6"/>
  <c r="AO698" i="6"/>
  <c r="AN698" i="6"/>
  <c r="AM698" i="6"/>
  <c r="AL698" i="6"/>
  <c r="AK698" i="6"/>
  <c r="AJ698" i="6"/>
  <c r="AI698" i="6"/>
  <c r="AH698" i="6"/>
  <c r="AG698" i="6"/>
  <c r="AF698" i="6"/>
  <c r="AE698" i="6"/>
  <c r="AD698" i="6"/>
  <c r="AC698" i="6"/>
  <c r="AA698" i="6"/>
  <c r="Z698" i="6"/>
  <c r="Y698" i="6"/>
  <c r="X698" i="6"/>
  <c r="W698" i="6"/>
  <c r="V698" i="6"/>
  <c r="U698" i="6"/>
  <c r="T698" i="6"/>
  <c r="S698" i="6"/>
  <c r="R698" i="6"/>
  <c r="Q698" i="6"/>
  <c r="P698" i="6"/>
  <c r="O698" i="6"/>
  <c r="N698" i="6"/>
  <c r="M698" i="6"/>
  <c r="L698" i="6"/>
  <c r="K698" i="6"/>
  <c r="J698" i="6"/>
  <c r="I698" i="6"/>
  <c r="H698" i="6"/>
  <c r="G698" i="6"/>
  <c r="F698" i="6"/>
  <c r="AW697" i="6"/>
  <c r="AV697" i="6"/>
  <c r="AU697" i="6"/>
  <c r="AT697" i="6"/>
  <c r="AS697" i="6"/>
  <c r="AR697" i="6"/>
  <c r="AQ697" i="6"/>
  <c r="AP697" i="6"/>
  <c r="AO697" i="6"/>
  <c r="AN697" i="6"/>
  <c r="AM697" i="6"/>
  <c r="AL697" i="6"/>
  <c r="AK697" i="6"/>
  <c r="AJ697" i="6"/>
  <c r="AI697" i="6"/>
  <c r="AH697" i="6"/>
  <c r="AG697" i="6"/>
  <c r="AF697" i="6"/>
  <c r="AE697" i="6"/>
  <c r="AD697" i="6"/>
  <c r="AC697" i="6"/>
  <c r="AA697" i="6"/>
  <c r="Z697" i="6"/>
  <c r="Y697" i="6"/>
  <c r="X697" i="6"/>
  <c r="W697" i="6"/>
  <c r="V697" i="6"/>
  <c r="U697" i="6"/>
  <c r="T697" i="6"/>
  <c r="S697" i="6"/>
  <c r="R697" i="6"/>
  <c r="Q697" i="6"/>
  <c r="P697" i="6"/>
  <c r="O697" i="6"/>
  <c r="N697" i="6"/>
  <c r="M697" i="6"/>
  <c r="L697" i="6"/>
  <c r="K697" i="6"/>
  <c r="J697" i="6"/>
  <c r="I697" i="6"/>
  <c r="H697" i="6"/>
  <c r="G697" i="6"/>
  <c r="F697" i="6"/>
  <c r="AW696" i="6"/>
  <c r="AV696" i="6"/>
  <c r="AU696" i="6"/>
  <c r="AT696" i="6"/>
  <c r="AS696" i="6"/>
  <c r="AR696" i="6"/>
  <c r="AQ696" i="6"/>
  <c r="AP696" i="6"/>
  <c r="AO696" i="6"/>
  <c r="AN696" i="6"/>
  <c r="AM696" i="6"/>
  <c r="AL696" i="6"/>
  <c r="AK696" i="6"/>
  <c r="AJ696" i="6"/>
  <c r="AI696" i="6"/>
  <c r="AH696" i="6"/>
  <c r="AG696" i="6"/>
  <c r="AF696" i="6"/>
  <c r="AE696" i="6"/>
  <c r="AD696" i="6"/>
  <c r="AC696" i="6"/>
  <c r="AA696" i="6"/>
  <c r="Z696" i="6"/>
  <c r="Y696" i="6"/>
  <c r="X696" i="6"/>
  <c r="W696" i="6"/>
  <c r="V696" i="6"/>
  <c r="U696" i="6"/>
  <c r="T696" i="6"/>
  <c r="S696" i="6"/>
  <c r="R696" i="6"/>
  <c r="Q696" i="6"/>
  <c r="P696" i="6"/>
  <c r="O696" i="6"/>
  <c r="N696" i="6"/>
  <c r="M696" i="6"/>
  <c r="L696" i="6"/>
  <c r="K696" i="6"/>
  <c r="J696" i="6"/>
  <c r="I696" i="6"/>
  <c r="H696" i="6"/>
  <c r="G696" i="6"/>
  <c r="F696" i="6"/>
  <c r="AW695" i="6"/>
  <c r="AV695" i="6"/>
  <c r="AU695" i="6"/>
  <c r="AT695" i="6"/>
  <c r="AS695" i="6"/>
  <c r="AR695" i="6"/>
  <c r="AQ695" i="6"/>
  <c r="AP695" i="6"/>
  <c r="AO695" i="6"/>
  <c r="AN695" i="6"/>
  <c r="AM695" i="6"/>
  <c r="AL695" i="6"/>
  <c r="AK695" i="6"/>
  <c r="AJ695" i="6"/>
  <c r="AI695" i="6"/>
  <c r="AH695" i="6"/>
  <c r="AG695" i="6"/>
  <c r="AF695" i="6"/>
  <c r="AE695" i="6"/>
  <c r="AD695" i="6"/>
  <c r="AC695" i="6"/>
  <c r="AA695" i="6"/>
  <c r="Z695" i="6"/>
  <c r="Y695" i="6"/>
  <c r="X695" i="6"/>
  <c r="W695" i="6"/>
  <c r="V695" i="6"/>
  <c r="U695" i="6"/>
  <c r="T695" i="6"/>
  <c r="S695" i="6"/>
  <c r="R695" i="6"/>
  <c r="Q695" i="6"/>
  <c r="P695" i="6"/>
  <c r="O695" i="6"/>
  <c r="N695" i="6"/>
  <c r="M695" i="6"/>
  <c r="L695" i="6"/>
  <c r="K695" i="6"/>
  <c r="J695" i="6"/>
  <c r="I695" i="6"/>
  <c r="H695" i="6"/>
  <c r="G695" i="6"/>
  <c r="F695" i="6"/>
  <c r="AW694" i="6"/>
  <c r="AV694" i="6"/>
  <c r="AU694" i="6"/>
  <c r="AT694" i="6"/>
  <c r="AS694" i="6"/>
  <c r="AR694" i="6"/>
  <c r="AQ694" i="6"/>
  <c r="AP694" i="6"/>
  <c r="AO694" i="6"/>
  <c r="AN694" i="6"/>
  <c r="AM694" i="6"/>
  <c r="AL694" i="6"/>
  <c r="AK694" i="6"/>
  <c r="AJ694" i="6"/>
  <c r="AI694" i="6"/>
  <c r="AH694" i="6"/>
  <c r="AG694" i="6"/>
  <c r="AF694" i="6"/>
  <c r="AE694" i="6"/>
  <c r="AD694" i="6"/>
  <c r="AC694" i="6"/>
  <c r="AA694" i="6"/>
  <c r="Z694" i="6"/>
  <c r="Y694" i="6"/>
  <c r="X694" i="6"/>
  <c r="W694" i="6"/>
  <c r="V694" i="6"/>
  <c r="U694" i="6"/>
  <c r="T694" i="6"/>
  <c r="S694" i="6"/>
  <c r="R694" i="6"/>
  <c r="Q694" i="6"/>
  <c r="P694" i="6"/>
  <c r="O694" i="6"/>
  <c r="N694" i="6"/>
  <c r="M694" i="6"/>
  <c r="L694" i="6"/>
  <c r="K694" i="6"/>
  <c r="J694" i="6"/>
  <c r="I694" i="6"/>
  <c r="H694" i="6"/>
  <c r="G694" i="6"/>
  <c r="F694" i="6"/>
  <c r="AW693" i="6"/>
  <c r="AV693" i="6"/>
  <c r="AU693" i="6"/>
  <c r="AT693" i="6"/>
  <c r="AS693" i="6"/>
  <c r="AR693" i="6"/>
  <c r="AQ693" i="6"/>
  <c r="AP693" i="6"/>
  <c r="AO693" i="6"/>
  <c r="AN693" i="6"/>
  <c r="AM693" i="6"/>
  <c r="AL693" i="6"/>
  <c r="AK693" i="6"/>
  <c r="AJ693" i="6"/>
  <c r="AI693" i="6"/>
  <c r="AH693" i="6"/>
  <c r="AG693" i="6"/>
  <c r="AF693" i="6"/>
  <c r="AE693" i="6"/>
  <c r="AD693" i="6"/>
  <c r="AC693" i="6"/>
  <c r="AA693" i="6"/>
  <c r="Z693" i="6"/>
  <c r="Y693" i="6"/>
  <c r="X693" i="6"/>
  <c r="W693" i="6"/>
  <c r="V693" i="6"/>
  <c r="U693" i="6"/>
  <c r="T693" i="6"/>
  <c r="S693" i="6"/>
  <c r="R693" i="6"/>
  <c r="Q693" i="6"/>
  <c r="P693" i="6"/>
  <c r="O693" i="6"/>
  <c r="N693" i="6"/>
  <c r="M693" i="6"/>
  <c r="L693" i="6"/>
  <c r="K693" i="6"/>
  <c r="J693" i="6"/>
  <c r="I693" i="6"/>
  <c r="H693" i="6"/>
  <c r="G693" i="6"/>
  <c r="F693" i="6"/>
  <c r="AW692" i="6"/>
  <c r="AV692" i="6"/>
  <c r="AU692" i="6"/>
  <c r="AT692" i="6"/>
  <c r="AS692" i="6"/>
  <c r="AR692" i="6"/>
  <c r="AQ692" i="6"/>
  <c r="AP692" i="6"/>
  <c r="AO692" i="6"/>
  <c r="AN692" i="6"/>
  <c r="AM692" i="6"/>
  <c r="AL692" i="6"/>
  <c r="AK692" i="6"/>
  <c r="AJ692" i="6"/>
  <c r="AI692" i="6"/>
  <c r="AH692" i="6"/>
  <c r="AG692" i="6"/>
  <c r="AF692" i="6"/>
  <c r="AE692" i="6"/>
  <c r="AD692" i="6"/>
  <c r="AC692" i="6"/>
  <c r="AA692" i="6"/>
  <c r="Z692" i="6"/>
  <c r="Y692" i="6"/>
  <c r="X692" i="6"/>
  <c r="W692" i="6"/>
  <c r="V692" i="6"/>
  <c r="U692" i="6"/>
  <c r="T692" i="6"/>
  <c r="S692" i="6"/>
  <c r="R692" i="6"/>
  <c r="Q692" i="6"/>
  <c r="P692" i="6"/>
  <c r="O692" i="6"/>
  <c r="N692" i="6"/>
  <c r="M692" i="6"/>
  <c r="L692" i="6"/>
  <c r="K692" i="6"/>
  <c r="J692" i="6"/>
  <c r="I692" i="6"/>
  <c r="H692" i="6"/>
  <c r="G692" i="6"/>
  <c r="F692" i="6"/>
  <c r="AW691" i="6"/>
  <c r="AV691" i="6"/>
  <c r="AU691" i="6"/>
  <c r="AT691" i="6"/>
  <c r="AS691" i="6"/>
  <c r="AR691" i="6"/>
  <c r="AQ691" i="6"/>
  <c r="AP691" i="6"/>
  <c r="AO691" i="6"/>
  <c r="AN691" i="6"/>
  <c r="AM691" i="6"/>
  <c r="AL691" i="6"/>
  <c r="AK691" i="6"/>
  <c r="AJ691" i="6"/>
  <c r="AI691" i="6"/>
  <c r="AH691" i="6"/>
  <c r="AG691" i="6"/>
  <c r="AF691" i="6"/>
  <c r="AE691" i="6"/>
  <c r="AD691" i="6"/>
  <c r="AC691" i="6"/>
  <c r="AA691" i="6"/>
  <c r="Z691" i="6"/>
  <c r="Y691" i="6"/>
  <c r="X691" i="6"/>
  <c r="W691" i="6"/>
  <c r="V691" i="6"/>
  <c r="U691" i="6"/>
  <c r="T691" i="6"/>
  <c r="S691" i="6"/>
  <c r="R691" i="6"/>
  <c r="Q691" i="6"/>
  <c r="P691" i="6"/>
  <c r="O691" i="6"/>
  <c r="N691" i="6"/>
  <c r="M691" i="6"/>
  <c r="L691" i="6"/>
  <c r="K691" i="6"/>
  <c r="J691" i="6"/>
  <c r="I691" i="6"/>
  <c r="H691" i="6"/>
  <c r="G691" i="6"/>
  <c r="F691" i="6"/>
  <c r="AW690" i="6"/>
  <c r="AV690" i="6"/>
  <c r="AU690" i="6"/>
  <c r="AT690" i="6"/>
  <c r="AS690" i="6"/>
  <c r="AR690" i="6"/>
  <c r="AQ690" i="6"/>
  <c r="AP690" i="6"/>
  <c r="AO690" i="6"/>
  <c r="AN690" i="6"/>
  <c r="AM690" i="6"/>
  <c r="AL690" i="6"/>
  <c r="AK690" i="6"/>
  <c r="AJ690" i="6"/>
  <c r="AI690" i="6"/>
  <c r="AH690" i="6"/>
  <c r="AG690" i="6"/>
  <c r="AF690" i="6"/>
  <c r="AE690" i="6"/>
  <c r="AD690" i="6"/>
  <c r="AC690" i="6"/>
  <c r="AA690" i="6"/>
  <c r="Z690" i="6"/>
  <c r="Y690" i="6"/>
  <c r="X690" i="6"/>
  <c r="W690" i="6"/>
  <c r="V690" i="6"/>
  <c r="U690" i="6"/>
  <c r="T690" i="6"/>
  <c r="S690" i="6"/>
  <c r="R690" i="6"/>
  <c r="Q690" i="6"/>
  <c r="P690" i="6"/>
  <c r="O690" i="6"/>
  <c r="N690" i="6"/>
  <c r="M690" i="6"/>
  <c r="L690" i="6"/>
  <c r="K690" i="6"/>
  <c r="J690" i="6"/>
  <c r="I690" i="6"/>
  <c r="H690" i="6"/>
  <c r="G690" i="6"/>
  <c r="F690" i="6"/>
  <c r="AW689" i="6"/>
  <c r="AV689" i="6"/>
  <c r="AU689" i="6"/>
  <c r="AT689" i="6"/>
  <c r="AS689" i="6"/>
  <c r="AR689" i="6"/>
  <c r="AQ689" i="6"/>
  <c r="AP689" i="6"/>
  <c r="AO689" i="6"/>
  <c r="AN689" i="6"/>
  <c r="AM689" i="6"/>
  <c r="AL689" i="6"/>
  <c r="AK689" i="6"/>
  <c r="AJ689" i="6"/>
  <c r="AI689" i="6"/>
  <c r="AH689" i="6"/>
  <c r="AG689" i="6"/>
  <c r="AF689" i="6"/>
  <c r="AE689" i="6"/>
  <c r="AD689" i="6"/>
  <c r="AC689" i="6"/>
  <c r="AA689" i="6"/>
  <c r="Z689" i="6"/>
  <c r="Y689" i="6"/>
  <c r="X689" i="6"/>
  <c r="W689" i="6"/>
  <c r="V689" i="6"/>
  <c r="U689" i="6"/>
  <c r="T689" i="6"/>
  <c r="S689" i="6"/>
  <c r="R689" i="6"/>
  <c r="Q689" i="6"/>
  <c r="P689" i="6"/>
  <c r="O689" i="6"/>
  <c r="N689" i="6"/>
  <c r="M689" i="6"/>
  <c r="L689" i="6"/>
  <c r="K689" i="6"/>
  <c r="J689" i="6"/>
  <c r="I689" i="6"/>
  <c r="H689" i="6"/>
  <c r="G689" i="6"/>
  <c r="F689" i="6"/>
  <c r="AW688" i="6"/>
  <c r="AV688" i="6"/>
  <c r="AU688" i="6"/>
  <c r="AT688" i="6"/>
  <c r="AS688" i="6"/>
  <c r="AR688" i="6"/>
  <c r="AQ688" i="6"/>
  <c r="AP688" i="6"/>
  <c r="AO688" i="6"/>
  <c r="AN688" i="6"/>
  <c r="AM688" i="6"/>
  <c r="AL688" i="6"/>
  <c r="AK688" i="6"/>
  <c r="AJ688" i="6"/>
  <c r="AI688" i="6"/>
  <c r="AH688" i="6"/>
  <c r="AG688" i="6"/>
  <c r="AF688" i="6"/>
  <c r="AE688" i="6"/>
  <c r="AD688" i="6"/>
  <c r="AC688" i="6"/>
  <c r="AA688" i="6"/>
  <c r="Z688" i="6"/>
  <c r="Y688" i="6"/>
  <c r="X688" i="6"/>
  <c r="W688" i="6"/>
  <c r="V688" i="6"/>
  <c r="U688" i="6"/>
  <c r="T688" i="6"/>
  <c r="S688" i="6"/>
  <c r="R688" i="6"/>
  <c r="Q688" i="6"/>
  <c r="P688" i="6"/>
  <c r="O688" i="6"/>
  <c r="N688" i="6"/>
  <c r="M688" i="6"/>
  <c r="L688" i="6"/>
  <c r="K688" i="6"/>
  <c r="J688" i="6"/>
  <c r="I688" i="6"/>
  <c r="H688" i="6"/>
  <c r="G688" i="6"/>
  <c r="F688" i="6"/>
  <c r="AW687" i="6"/>
  <c r="AV687" i="6"/>
  <c r="AU687" i="6"/>
  <c r="AT687" i="6"/>
  <c r="AS687" i="6"/>
  <c r="AR687" i="6"/>
  <c r="AQ687" i="6"/>
  <c r="AP687" i="6"/>
  <c r="AO687" i="6"/>
  <c r="AN687" i="6"/>
  <c r="AM687" i="6"/>
  <c r="AL687" i="6"/>
  <c r="AK687" i="6"/>
  <c r="AJ687" i="6"/>
  <c r="AI687" i="6"/>
  <c r="AH687" i="6"/>
  <c r="AG687" i="6"/>
  <c r="AF687" i="6"/>
  <c r="AE687" i="6"/>
  <c r="AD687" i="6"/>
  <c r="AC687" i="6"/>
  <c r="AA687" i="6"/>
  <c r="Z687" i="6"/>
  <c r="Y687" i="6"/>
  <c r="X687" i="6"/>
  <c r="W687" i="6"/>
  <c r="V687" i="6"/>
  <c r="U687" i="6"/>
  <c r="T687" i="6"/>
  <c r="S687" i="6"/>
  <c r="R687" i="6"/>
  <c r="Q687" i="6"/>
  <c r="P687" i="6"/>
  <c r="O687" i="6"/>
  <c r="N687" i="6"/>
  <c r="M687" i="6"/>
  <c r="L687" i="6"/>
  <c r="K687" i="6"/>
  <c r="J687" i="6"/>
  <c r="I687" i="6"/>
  <c r="H687" i="6"/>
  <c r="G687" i="6"/>
  <c r="F687" i="6"/>
  <c r="AW686" i="6"/>
  <c r="AV686" i="6"/>
  <c r="AU686" i="6"/>
  <c r="AT686" i="6"/>
  <c r="AS686" i="6"/>
  <c r="AR686" i="6"/>
  <c r="AQ686" i="6"/>
  <c r="AP686" i="6"/>
  <c r="AO686" i="6"/>
  <c r="AN686" i="6"/>
  <c r="AM686" i="6"/>
  <c r="AL686" i="6"/>
  <c r="AK686" i="6"/>
  <c r="AJ686" i="6"/>
  <c r="AI686" i="6"/>
  <c r="AH686" i="6"/>
  <c r="AG686" i="6"/>
  <c r="AF686" i="6"/>
  <c r="AE686" i="6"/>
  <c r="AD686" i="6"/>
  <c r="AC686" i="6"/>
  <c r="AA686" i="6"/>
  <c r="Z686" i="6"/>
  <c r="Y686" i="6"/>
  <c r="X686" i="6"/>
  <c r="W686" i="6"/>
  <c r="V686" i="6"/>
  <c r="U686" i="6"/>
  <c r="T686" i="6"/>
  <c r="S686" i="6"/>
  <c r="R686" i="6"/>
  <c r="Q686" i="6"/>
  <c r="P686" i="6"/>
  <c r="O686" i="6"/>
  <c r="N686" i="6"/>
  <c r="M686" i="6"/>
  <c r="L686" i="6"/>
  <c r="K686" i="6"/>
  <c r="J686" i="6"/>
  <c r="I686" i="6"/>
  <c r="H686" i="6"/>
  <c r="G686" i="6"/>
  <c r="F686" i="6"/>
  <c r="AW685" i="6"/>
  <c r="AV685" i="6"/>
  <c r="AU685" i="6"/>
  <c r="AT685" i="6"/>
  <c r="AS685" i="6"/>
  <c r="AR685" i="6"/>
  <c r="AQ685" i="6"/>
  <c r="AP685" i="6"/>
  <c r="AO685" i="6"/>
  <c r="AN685" i="6"/>
  <c r="AM685" i="6"/>
  <c r="AL685" i="6"/>
  <c r="AK685" i="6"/>
  <c r="AJ685" i="6"/>
  <c r="AI685" i="6"/>
  <c r="AH685" i="6"/>
  <c r="AG685" i="6"/>
  <c r="AF685" i="6"/>
  <c r="AE685" i="6"/>
  <c r="AD685" i="6"/>
  <c r="AC685" i="6"/>
  <c r="AA685" i="6"/>
  <c r="Z685" i="6"/>
  <c r="Y685" i="6"/>
  <c r="X685" i="6"/>
  <c r="W685" i="6"/>
  <c r="V685" i="6"/>
  <c r="U685" i="6"/>
  <c r="T685" i="6"/>
  <c r="S685" i="6"/>
  <c r="R685" i="6"/>
  <c r="Q685" i="6"/>
  <c r="P685" i="6"/>
  <c r="O685" i="6"/>
  <c r="N685" i="6"/>
  <c r="M685" i="6"/>
  <c r="L685" i="6"/>
  <c r="K685" i="6"/>
  <c r="J685" i="6"/>
  <c r="I685" i="6"/>
  <c r="H685" i="6"/>
  <c r="G685" i="6"/>
  <c r="F685" i="6"/>
  <c r="AW684" i="6"/>
  <c r="AV684" i="6"/>
  <c r="AU684" i="6"/>
  <c r="AT684" i="6"/>
  <c r="AS684" i="6"/>
  <c r="AR684" i="6"/>
  <c r="AQ684" i="6"/>
  <c r="AP684" i="6"/>
  <c r="AO684" i="6"/>
  <c r="AN684" i="6"/>
  <c r="AM684" i="6"/>
  <c r="AL684" i="6"/>
  <c r="AK684" i="6"/>
  <c r="AJ684" i="6"/>
  <c r="AI684" i="6"/>
  <c r="AH684" i="6"/>
  <c r="AG684" i="6"/>
  <c r="AF684" i="6"/>
  <c r="AE684" i="6"/>
  <c r="AD684" i="6"/>
  <c r="AC684" i="6"/>
  <c r="AA684" i="6"/>
  <c r="Z684" i="6"/>
  <c r="Y684" i="6"/>
  <c r="X684" i="6"/>
  <c r="W684" i="6"/>
  <c r="V684" i="6"/>
  <c r="U684" i="6"/>
  <c r="T684" i="6"/>
  <c r="S684" i="6"/>
  <c r="R684" i="6"/>
  <c r="Q684" i="6"/>
  <c r="P684" i="6"/>
  <c r="O684" i="6"/>
  <c r="N684" i="6"/>
  <c r="M684" i="6"/>
  <c r="L684" i="6"/>
  <c r="K684" i="6"/>
  <c r="J684" i="6"/>
  <c r="I684" i="6"/>
  <c r="H684" i="6"/>
  <c r="G684" i="6"/>
  <c r="F684" i="6"/>
  <c r="AW683" i="6"/>
  <c r="AV683" i="6"/>
  <c r="AU683" i="6"/>
  <c r="AT683" i="6"/>
  <c r="AS683" i="6"/>
  <c r="AR683" i="6"/>
  <c r="AQ683" i="6"/>
  <c r="AP683" i="6"/>
  <c r="AO683" i="6"/>
  <c r="AN683" i="6"/>
  <c r="AM683" i="6"/>
  <c r="AL683" i="6"/>
  <c r="AK683" i="6"/>
  <c r="AJ683" i="6"/>
  <c r="AI683" i="6"/>
  <c r="AH683" i="6"/>
  <c r="AG683" i="6"/>
  <c r="AF683" i="6"/>
  <c r="AE683" i="6"/>
  <c r="AD683" i="6"/>
  <c r="AC683" i="6"/>
  <c r="AA683" i="6"/>
  <c r="Z683" i="6"/>
  <c r="Y683" i="6"/>
  <c r="X683" i="6"/>
  <c r="W683" i="6"/>
  <c r="V683" i="6"/>
  <c r="U683" i="6"/>
  <c r="T683" i="6"/>
  <c r="S683" i="6"/>
  <c r="R683" i="6"/>
  <c r="Q683" i="6"/>
  <c r="P683" i="6"/>
  <c r="O683" i="6"/>
  <c r="N683" i="6"/>
  <c r="M683" i="6"/>
  <c r="L683" i="6"/>
  <c r="K683" i="6"/>
  <c r="J683" i="6"/>
  <c r="I683" i="6"/>
  <c r="H683" i="6"/>
  <c r="G683" i="6"/>
  <c r="F683" i="6"/>
  <c r="AW682" i="6"/>
  <c r="AV682" i="6"/>
  <c r="AU682" i="6"/>
  <c r="AT682" i="6"/>
  <c r="AS682" i="6"/>
  <c r="AR682" i="6"/>
  <c r="AQ682" i="6"/>
  <c r="AP682" i="6"/>
  <c r="AO682" i="6"/>
  <c r="AN682" i="6"/>
  <c r="AM682" i="6"/>
  <c r="AL682" i="6"/>
  <c r="AK682" i="6"/>
  <c r="AJ682" i="6"/>
  <c r="AI682" i="6"/>
  <c r="AH682" i="6"/>
  <c r="AG682" i="6"/>
  <c r="AF682" i="6"/>
  <c r="AE682" i="6"/>
  <c r="AD682" i="6"/>
  <c r="AC682" i="6"/>
  <c r="AA682" i="6"/>
  <c r="Z682" i="6"/>
  <c r="Y682" i="6"/>
  <c r="X682" i="6"/>
  <c r="W682" i="6"/>
  <c r="V682" i="6"/>
  <c r="U682" i="6"/>
  <c r="T682" i="6"/>
  <c r="S682" i="6"/>
  <c r="R682" i="6"/>
  <c r="Q682" i="6"/>
  <c r="P682" i="6"/>
  <c r="O682" i="6"/>
  <c r="N682" i="6"/>
  <c r="M682" i="6"/>
  <c r="L682" i="6"/>
  <c r="K682" i="6"/>
  <c r="J682" i="6"/>
  <c r="I682" i="6"/>
  <c r="H682" i="6"/>
  <c r="G682" i="6"/>
  <c r="F682" i="6"/>
  <c r="AW681" i="6"/>
  <c r="AV681" i="6"/>
  <c r="AU681" i="6"/>
  <c r="AT681" i="6"/>
  <c r="AS681" i="6"/>
  <c r="AR681" i="6"/>
  <c r="AQ681" i="6"/>
  <c r="AP681" i="6"/>
  <c r="AO681" i="6"/>
  <c r="AN681" i="6"/>
  <c r="AM681" i="6"/>
  <c r="AL681" i="6"/>
  <c r="AK681" i="6"/>
  <c r="AJ681" i="6"/>
  <c r="AI681" i="6"/>
  <c r="AH681" i="6"/>
  <c r="AG681" i="6"/>
  <c r="AF681" i="6"/>
  <c r="AE681" i="6"/>
  <c r="AD681" i="6"/>
  <c r="AC681" i="6"/>
  <c r="AA681" i="6"/>
  <c r="Z681" i="6"/>
  <c r="Y681" i="6"/>
  <c r="X681" i="6"/>
  <c r="W681" i="6"/>
  <c r="V681" i="6"/>
  <c r="U681" i="6"/>
  <c r="T681" i="6"/>
  <c r="S681" i="6"/>
  <c r="R681" i="6"/>
  <c r="Q681" i="6"/>
  <c r="P681" i="6"/>
  <c r="O681" i="6"/>
  <c r="N681" i="6"/>
  <c r="M681" i="6"/>
  <c r="L681" i="6"/>
  <c r="K681" i="6"/>
  <c r="J681" i="6"/>
  <c r="I681" i="6"/>
  <c r="H681" i="6"/>
  <c r="G681" i="6"/>
  <c r="F681" i="6"/>
  <c r="AW680" i="6"/>
  <c r="AV680" i="6"/>
  <c r="AU680" i="6"/>
  <c r="AT680" i="6"/>
  <c r="AS680" i="6"/>
  <c r="AR680" i="6"/>
  <c r="AQ680" i="6"/>
  <c r="AP680" i="6"/>
  <c r="AO680" i="6"/>
  <c r="AN680" i="6"/>
  <c r="AM680" i="6"/>
  <c r="AL680" i="6"/>
  <c r="AK680" i="6"/>
  <c r="AJ680" i="6"/>
  <c r="AI680" i="6"/>
  <c r="AH680" i="6"/>
  <c r="AG680" i="6"/>
  <c r="AF680" i="6"/>
  <c r="AE680" i="6"/>
  <c r="AD680" i="6"/>
  <c r="AC680" i="6"/>
  <c r="AA680" i="6"/>
  <c r="Z680" i="6"/>
  <c r="Y680" i="6"/>
  <c r="X680" i="6"/>
  <c r="W680" i="6"/>
  <c r="V680" i="6"/>
  <c r="U680" i="6"/>
  <c r="T680" i="6"/>
  <c r="S680" i="6"/>
  <c r="R680" i="6"/>
  <c r="Q680" i="6"/>
  <c r="P680" i="6"/>
  <c r="O680" i="6"/>
  <c r="N680" i="6"/>
  <c r="M680" i="6"/>
  <c r="L680" i="6"/>
  <c r="K680" i="6"/>
  <c r="J680" i="6"/>
  <c r="I680" i="6"/>
  <c r="H680" i="6"/>
  <c r="G680" i="6"/>
  <c r="F680" i="6"/>
  <c r="AW679" i="6"/>
  <c r="AV679" i="6"/>
  <c r="AU679" i="6"/>
  <c r="AT679" i="6"/>
  <c r="AS679" i="6"/>
  <c r="AR679" i="6"/>
  <c r="AQ679" i="6"/>
  <c r="AP679" i="6"/>
  <c r="AO679" i="6"/>
  <c r="AN679" i="6"/>
  <c r="AM679" i="6"/>
  <c r="AL679" i="6"/>
  <c r="AK679" i="6"/>
  <c r="AJ679" i="6"/>
  <c r="AI679" i="6"/>
  <c r="AH679" i="6"/>
  <c r="AG679" i="6"/>
  <c r="AF679" i="6"/>
  <c r="AE679" i="6"/>
  <c r="AD679" i="6"/>
  <c r="AC679" i="6"/>
  <c r="AA679" i="6"/>
  <c r="Z679" i="6"/>
  <c r="Y679" i="6"/>
  <c r="X679" i="6"/>
  <c r="W679" i="6"/>
  <c r="V679" i="6"/>
  <c r="U679" i="6"/>
  <c r="T679" i="6"/>
  <c r="S679" i="6"/>
  <c r="R679" i="6"/>
  <c r="Q679" i="6"/>
  <c r="P679" i="6"/>
  <c r="O679" i="6"/>
  <c r="N679" i="6"/>
  <c r="M679" i="6"/>
  <c r="L679" i="6"/>
  <c r="K679" i="6"/>
  <c r="J679" i="6"/>
  <c r="I679" i="6"/>
  <c r="H679" i="6"/>
  <c r="G679" i="6"/>
  <c r="F679" i="6"/>
  <c r="AW678" i="6"/>
  <c r="AV678" i="6"/>
  <c r="AU678" i="6"/>
  <c r="AT678" i="6"/>
  <c r="AS678" i="6"/>
  <c r="AR678" i="6"/>
  <c r="AQ678" i="6"/>
  <c r="AP678" i="6"/>
  <c r="AO678" i="6"/>
  <c r="AN678" i="6"/>
  <c r="AM678" i="6"/>
  <c r="AL678" i="6"/>
  <c r="AK678" i="6"/>
  <c r="AJ678" i="6"/>
  <c r="AI678" i="6"/>
  <c r="AH678" i="6"/>
  <c r="AG678" i="6"/>
  <c r="AF678" i="6"/>
  <c r="AE678" i="6"/>
  <c r="AD678" i="6"/>
  <c r="AC678" i="6"/>
  <c r="AA678" i="6"/>
  <c r="Z678" i="6"/>
  <c r="Y678" i="6"/>
  <c r="X678" i="6"/>
  <c r="W678" i="6"/>
  <c r="V678" i="6"/>
  <c r="U678" i="6"/>
  <c r="T678" i="6"/>
  <c r="S678" i="6"/>
  <c r="R678" i="6"/>
  <c r="Q678" i="6"/>
  <c r="P678" i="6"/>
  <c r="O678" i="6"/>
  <c r="N678" i="6"/>
  <c r="M678" i="6"/>
  <c r="L678" i="6"/>
  <c r="K678" i="6"/>
  <c r="J678" i="6"/>
  <c r="I678" i="6"/>
  <c r="H678" i="6"/>
  <c r="G678" i="6"/>
  <c r="F678" i="6"/>
  <c r="AW677" i="6"/>
  <c r="AV677" i="6"/>
  <c r="AU677" i="6"/>
  <c r="AT677" i="6"/>
  <c r="AS677" i="6"/>
  <c r="AR677" i="6"/>
  <c r="AQ677" i="6"/>
  <c r="AP677" i="6"/>
  <c r="AO677" i="6"/>
  <c r="AN677" i="6"/>
  <c r="AM677" i="6"/>
  <c r="AL677" i="6"/>
  <c r="AK677" i="6"/>
  <c r="AJ677" i="6"/>
  <c r="AI677" i="6"/>
  <c r="AH677" i="6"/>
  <c r="AG677" i="6"/>
  <c r="AF677" i="6"/>
  <c r="AE677" i="6"/>
  <c r="AD677" i="6"/>
  <c r="AC677" i="6"/>
  <c r="AA677" i="6"/>
  <c r="Z677" i="6"/>
  <c r="Y677" i="6"/>
  <c r="X677" i="6"/>
  <c r="W677" i="6"/>
  <c r="V677" i="6"/>
  <c r="U677" i="6"/>
  <c r="T677" i="6"/>
  <c r="S677" i="6"/>
  <c r="R677" i="6"/>
  <c r="Q677" i="6"/>
  <c r="P677" i="6"/>
  <c r="O677" i="6"/>
  <c r="N677" i="6"/>
  <c r="M677" i="6"/>
  <c r="L677" i="6"/>
  <c r="K677" i="6"/>
  <c r="J677" i="6"/>
  <c r="I677" i="6"/>
  <c r="H677" i="6"/>
  <c r="G677" i="6"/>
  <c r="F677" i="6"/>
  <c r="AW676" i="6"/>
  <c r="AV676" i="6"/>
  <c r="AU676" i="6"/>
  <c r="AT676" i="6"/>
  <c r="AS676" i="6"/>
  <c r="AR676" i="6"/>
  <c r="AQ676" i="6"/>
  <c r="AP676" i="6"/>
  <c r="AO676" i="6"/>
  <c r="AN676" i="6"/>
  <c r="AM676" i="6"/>
  <c r="AL676" i="6"/>
  <c r="AK676" i="6"/>
  <c r="AJ676" i="6"/>
  <c r="AI676" i="6"/>
  <c r="AH676" i="6"/>
  <c r="AG676" i="6"/>
  <c r="AF676" i="6"/>
  <c r="AE676" i="6"/>
  <c r="AD676" i="6"/>
  <c r="AC676" i="6"/>
  <c r="AA676" i="6"/>
  <c r="Z676" i="6"/>
  <c r="Y676" i="6"/>
  <c r="X676" i="6"/>
  <c r="W676" i="6"/>
  <c r="V676" i="6"/>
  <c r="U676" i="6"/>
  <c r="T676" i="6"/>
  <c r="S676" i="6"/>
  <c r="R676" i="6"/>
  <c r="Q676" i="6"/>
  <c r="P676" i="6"/>
  <c r="O676" i="6"/>
  <c r="N676" i="6"/>
  <c r="M676" i="6"/>
  <c r="L676" i="6"/>
  <c r="K676" i="6"/>
  <c r="J676" i="6"/>
  <c r="I676" i="6"/>
  <c r="H676" i="6"/>
  <c r="G676" i="6"/>
  <c r="F676" i="6"/>
  <c r="AW675" i="6"/>
  <c r="AV675" i="6"/>
  <c r="AU675" i="6"/>
  <c r="AT675" i="6"/>
  <c r="AS675" i="6"/>
  <c r="AR675" i="6"/>
  <c r="AQ675" i="6"/>
  <c r="AP675" i="6"/>
  <c r="AO675" i="6"/>
  <c r="AN675" i="6"/>
  <c r="AM675" i="6"/>
  <c r="AL675" i="6"/>
  <c r="AK675" i="6"/>
  <c r="AJ675" i="6"/>
  <c r="AI675" i="6"/>
  <c r="AH675" i="6"/>
  <c r="AG675" i="6"/>
  <c r="AF675" i="6"/>
  <c r="AE675" i="6"/>
  <c r="AD675" i="6"/>
  <c r="AC675" i="6"/>
  <c r="AA675" i="6"/>
  <c r="Z675" i="6"/>
  <c r="Y675" i="6"/>
  <c r="X675" i="6"/>
  <c r="W675" i="6"/>
  <c r="V675" i="6"/>
  <c r="U675" i="6"/>
  <c r="T675" i="6"/>
  <c r="S675" i="6"/>
  <c r="R675" i="6"/>
  <c r="Q675" i="6"/>
  <c r="P675" i="6"/>
  <c r="O675" i="6"/>
  <c r="N675" i="6"/>
  <c r="M675" i="6"/>
  <c r="L675" i="6"/>
  <c r="K675" i="6"/>
  <c r="J675" i="6"/>
  <c r="I675" i="6"/>
  <c r="H675" i="6"/>
  <c r="G675" i="6"/>
  <c r="F675" i="6"/>
  <c r="AW674" i="6"/>
  <c r="AV674" i="6"/>
  <c r="AU674" i="6"/>
  <c r="AT674" i="6"/>
  <c r="AS674" i="6"/>
  <c r="AR674" i="6"/>
  <c r="AQ674" i="6"/>
  <c r="AP674" i="6"/>
  <c r="AO674" i="6"/>
  <c r="AN674" i="6"/>
  <c r="AM674" i="6"/>
  <c r="AL674" i="6"/>
  <c r="AK674" i="6"/>
  <c r="AJ674" i="6"/>
  <c r="AI674" i="6"/>
  <c r="AH674" i="6"/>
  <c r="AG674" i="6"/>
  <c r="AF674" i="6"/>
  <c r="AE674" i="6"/>
  <c r="AD674" i="6"/>
  <c r="AC674" i="6"/>
  <c r="AA674" i="6"/>
  <c r="Z674" i="6"/>
  <c r="Y674" i="6"/>
  <c r="X674" i="6"/>
  <c r="W674" i="6"/>
  <c r="V674" i="6"/>
  <c r="U674" i="6"/>
  <c r="T674" i="6"/>
  <c r="S674" i="6"/>
  <c r="R674" i="6"/>
  <c r="Q674" i="6"/>
  <c r="P674" i="6"/>
  <c r="O674" i="6"/>
  <c r="N674" i="6"/>
  <c r="M674" i="6"/>
  <c r="L674" i="6"/>
  <c r="K674" i="6"/>
  <c r="J674" i="6"/>
  <c r="I674" i="6"/>
  <c r="H674" i="6"/>
  <c r="G674" i="6"/>
  <c r="F674" i="6"/>
  <c r="AW673" i="6"/>
  <c r="AV673" i="6"/>
  <c r="AU673" i="6"/>
  <c r="AT673" i="6"/>
  <c r="AS673" i="6"/>
  <c r="AR673" i="6"/>
  <c r="AQ673" i="6"/>
  <c r="AP673" i="6"/>
  <c r="AO673" i="6"/>
  <c r="AN673" i="6"/>
  <c r="AM673" i="6"/>
  <c r="AL673" i="6"/>
  <c r="AK673" i="6"/>
  <c r="AJ673" i="6"/>
  <c r="AI673" i="6"/>
  <c r="AH673" i="6"/>
  <c r="AG673" i="6"/>
  <c r="AF673" i="6"/>
  <c r="AE673" i="6"/>
  <c r="AD673" i="6"/>
  <c r="AC673" i="6"/>
  <c r="AA673" i="6"/>
  <c r="Z673" i="6"/>
  <c r="Y673" i="6"/>
  <c r="X673" i="6"/>
  <c r="W673" i="6"/>
  <c r="V673" i="6"/>
  <c r="U673" i="6"/>
  <c r="T673" i="6"/>
  <c r="S673" i="6"/>
  <c r="R673" i="6"/>
  <c r="Q673" i="6"/>
  <c r="P673" i="6"/>
  <c r="O673" i="6"/>
  <c r="N673" i="6"/>
  <c r="M673" i="6"/>
  <c r="L673" i="6"/>
  <c r="K673" i="6"/>
  <c r="J673" i="6"/>
  <c r="I673" i="6"/>
  <c r="H673" i="6"/>
  <c r="G673" i="6"/>
  <c r="F673" i="6"/>
  <c r="AW672" i="6"/>
  <c r="AV672" i="6"/>
  <c r="AU672" i="6"/>
  <c r="AT672" i="6"/>
  <c r="AS672" i="6"/>
  <c r="AR672" i="6"/>
  <c r="AQ672" i="6"/>
  <c r="AP672" i="6"/>
  <c r="AO672" i="6"/>
  <c r="AN672" i="6"/>
  <c r="AM672" i="6"/>
  <c r="AL672" i="6"/>
  <c r="AK672" i="6"/>
  <c r="AJ672" i="6"/>
  <c r="AI672" i="6"/>
  <c r="AH672" i="6"/>
  <c r="AG672" i="6"/>
  <c r="AF672" i="6"/>
  <c r="AE672" i="6"/>
  <c r="AD672" i="6"/>
  <c r="AC672" i="6"/>
  <c r="AA672" i="6"/>
  <c r="Z672" i="6"/>
  <c r="Y672" i="6"/>
  <c r="X672" i="6"/>
  <c r="W672" i="6"/>
  <c r="V672" i="6"/>
  <c r="U672" i="6"/>
  <c r="T672" i="6"/>
  <c r="S672" i="6"/>
  <c r="R672" i="6"/>
  <c r="Q672" i="6"/>
  <c r="P672" i="6"/>
  <c r="O672" i="6"/>
  <c r="N672" i="6"/>
  <c r="M672" i="6"/>
  <c r="L672" i="6"/>
  <c r="K672" i="6"/>
  <c r="J672" i="6"/>
  <c r="I672" i="6"/>
  <c r="H672" i="6"/>
  <c r="G672" i="6"/>
  <c r="F672" i="6"/>
  <c r="AW671" i="6"/>
  <c r="AV671" i="6"/>
  <c r="AU671" i="6"/>
  <c r="AT671" i="6"/>
  <c r="AS671" i="6"/>
  <c r="AR671" i="6"/>
  <c r="AQ671" i="6"/>
  <c r="AP671" i="6"/>
  <c r="AO671" i="6"/>
  <c r="AN671" i="6"/>
  <c r="AM671" i="6"/>
  <c r="AL671" i="6"/>
  <c r="AK671" i="6"/>
  <c r="AJ671" i="6"/>
  <c r="AI671" i="6"/>
  <c r="AH671" i="6"/>
  <c r="AG671" i="6"/>
  <c r="AF671" i="6"/>
  <c r="AE671" i="6"/>
  <c r="AD671" i="6"/>
  <c r="AC671" i="6"/>
  <c r="AA671" i="6"/>
  <c r="Z671" i="6"/>
  <c r="Y671" i="6"/>
  <c r="X671" i="6"/>
  <c r="W671" i="6"/>
  <c r="V671" i="6"/>
  <c r="U671" i="6"/>
  <c r="T671" i="6"/>
  <c r="S671" i="6"/>
  <c r="R671" i="6"/>
  <c r="Q671" i="6"/>
  <c r="P671" i="6"/>
  <c r="O671" i="6"/>
  <c r="N671" i="6"/>
  <c r="M671" i="6"/>
  <c r="L671" i="6"/>
  <c r="K671" i="6"/>
  <c r="J671" i="6"/>
  <c r="I671" i="6"/>
  <c r="H671" i="6"/>
  <c r="G671" i="6"/>
  <c r="F671" i="6"/>
  <c r="AW670" i="6"/>
  <c r="AV670" i="6"/>
  <c r="AU670" i="6"/>
  <c r="AT670" i="6"/>
  <c r="AS670" i="6"/>
  <c r="AR670" i="6"/>
  <c r="AQ670" i="6"/>
  <c r="AP670" i="6"/>
  <c r="AO670" i="6"/>
  <c r="AN670" i="6"/>
  <c r="AM670" i="6"/>
  <c r="AL670" i="6"/>
  <c r="AK670" i="6"/>
  <c r="AJ670" i="6"/>
  <c r="AI670" i="6"/>
  <c r="AH670" i="6"/>
  <c r="AG670" i="6"/>
  <c r="AF670" i="6"/>
  <c r="AE670" i="6"/>
  <c r="AD670" i="6"/>
  <c r="AC670" i="6"/>
  <c r="AA670" i="6"/>
  <c r="Z670" i="6"/>
  <c r="Y670" i="6"/>
  <c r="X670" i="6"/>
  <c r="W670" i="6"/>
  <c r="V670" i="6"/>
  <c r="U670" i="6"/>
  <c r="T670" i="6"/>
  <c r="S670" i="6"/>
  <c r="R670" i="6"/>
  <c r="Q670" i="6"/>
  <c r="P670" i="6"/>
  <c r="O670" i="6"/>
  <c r="N670" i="6"/>
  <c r="M670" i="6"/>
  <c r="L670" i="6"/>
  <c r="K670" i="6"/>
  <c r="J670" i="6"/>
  <c r="I670" i="6"/>
  <c r="H670" i="6"/>
  <c r="G670" i="6"/>
  <c r="F670" i="6"/>
  <c r="AW669" i="6"/>
  <c r="AV669" i="6"/>
  <c r="AU669" i="6"/>
  <c r="AT669" i="6"/>
  <c r="AS669" i="6"/>
  <c r="AR669" i="6"/>
  <c r="AQ669" i="6"/>
  <c r="AP669" i="6"/>
  <c r="AO669" i="6"/>
  <c r="AN669" i="6"/>
  <c r="AM669" i="6"/>
  <c r="AL669" i="6"/>
  <c r="AK669" i="6"/>
  <c r="AJ669" i="6"/>
  <c r="AI669" i="6"/>
  <c r="AH669" i="6"/>
  <c r="AG669" i="6"/>
  <c r="AF669" i="6"/>
  <c r="AE669" i="6"/>
  <c r="AD669" i="6"/>
  <c r="AC669" i="6"/>
  <c r="AA669" i="6"/>
  <c r="Z669" i="6"/>
  <c r="Y669" i="6"/>
  <c r="X669" i="6"/>
  <c r="W669" i="6"/>
  <c r="V669" i="6"/>
  <c r="U669" i="6"/>
  <c r="T669" i="6"/>
  <c r="S669" i="6"/>
  <c r="R669" i="6"/>
  <c r="Q669" i="6"/>
  <c r="P669" i="6"/>
  <c r="O669" i="6"/>
  <c r="N669" i="6"/>
  <c r="M669" i="6"/>
  <c r="L669" i="6"/>
  <c r="K669" i="6"/>
  <c r="J669" i="6"/>
  <c r="I669" i="6"/>
  <c r="H669" i="6"/>
  <c r="G669" i="6"/>
  <c r="F669" i="6"/>
  <c r="AW668" i="6"/>
  <c r="AV668" i="6"/>
  <c r="AU668" i="6"/>
  <c r="AT668" i="6"/>
  <c r="AS668" i="6"/>
  <c r="AR668" i="6"/>
  <c r="AQ668" i="6"/>
  <c r="AP668" i="6"/>
  <c r="AO668" i="6"/>
  <c r="AN668" i="6"/>
  <c r="AM668" i="6"/>
  <c r="AL668" i="6"/>
  <c r="AK668" i="6"/>
  <c r="AJ668" i="6"/>
  <c r="AI668" i="6"/>
  <c r="AH668" i="6"/>
  <c r="AG668" i="6"/>
  <c r="AF668" i="6"/>
  <c r="AE668" i="6"/>
  <c r="AD668" i="6"/>
  <c r="AC668" i="6"/>
  <c r="AA668" i="6"/>
  <c r="Z668" i="6"/>
  <c r="Y668" i="6"/>
  <c r="X668" i="6"/>
  <c r="W668" i="6"/>
  <c r="V668" i="6"/>
  <c r="U668" i="6"/>
  <c r="T668" i="6"/>
  <c r="S668" i="6"/>
  <c r="R668" i="6"/>
  <c r="Q668" i="6"/>
  <c r="P668" i="6"/>
  <c r="O668" i="6"/>
  <c r="N668" i="6"/>
  <c r="M668" i="6"/>
  <c r="L668" i="6"/>
  <c r="K668" i="6"/>
  <c r="J668" i="6"/>
  <c r="I668" i="6"/>
  <c r="H668" i="6"/>
  <c r="G668" i="6"/>
  <c r="F668" i="6"/>
  <c r="AW667" i="6"/>
  <c r="AV667" i="6"/>
  <c r="AU667" i="6"/>
  <c r="AT667" i="6"/>
  <c r="AS667" i="6"/>
  <c r="AR667" i="6"/>
  <c r="AQ667" i="6"/>
  <c r="AP667" i="6"/>
  <c r="AO667" i="6"/>
  <c r="AN667" i="6"/>
  <c r="AM667" i="6"/>
  <c r="AL667" i="6"/>
  <c r="AK667" i="6"/>
  <c r="AJ667" i="6"/>
  <c r="AI667" i="6"/>
  <c r="AH667" i="6"/>
  <c r="AG667" i="6"/>
  <c r="AF667" i="6"/>
  <c r="AE667" i="6"/>
  <c r="AD667" i="6"/>
  <c r="AC667" i="6"/>
  <c r="AA667" i="6"/>
  <c r="Z667" i="6"/>
  <c r="Y667" i="6"/>
  <c r="X667" i="6"/>
  <c r="W667" i="6"/>
  <c r="V667" i="6"/>
  <c r="U667" i="6"/>
  <c r="T667" i="6"/>
  <c r="S667" i="6"/>
  <c r="R667" i="6"/>
  <c r="Q667" i="6"/>
  <c r="P667" i="6"/>
  <c r="O667" i="6"/>
  <c r="N667" i="6"/>
  <c r="M667" i="6"/>
  <c r="L667" i="6"/>
  <c r="K667" i="6"/>
  <c r="J667" i="6"/>
  <c r="I667" i="6"/>
  <c r="H667" i="6"/>
  <c r="G667" i="6"/>
  <c r="F667" i="6"/>
  <c r="AW666" i="6"/>
  <c r="AV666" i="6"/>
  <c r="AU666" i="6"/>
  <c r="AT666" i="6"/>
  <c r="AS666" i="6"/>
  <c r="AR666" i="6"/>
  <c r="AQ666" i="6"/>
  <c r="AP666" i="6"/>
  <c r="AO666" i="6"/>
  <c r="AN666" i="6"/>
  <c r="AM666" i="6"/>
  <c r="AL666" i="6"/>
  <c r="AK666" i="6"/>
  <c r="AJ666" i="6"/>
  <c r="AI666" i="6"/>
  <c r="AH666" i="6"/>
  <c r="AG666" i="6"/>
  <c r="AF666" i="6"/>
  <c r="AE666" i="6"/>
  <c r="AD666" i="6"/>
  <c r="AC666" i="6"/>
  <c r="AA666" i="6"/>
  <c r="Z666" i="6"/>
  <c r="Y666" i="6"/>
  <c r="X666" i="6"/>
  <c r="W666" i="6"/>
  <c r="V666" i="6"/>
  <c r="U666" i="6"/>
  <c r="T666" i="6"/>
  <c r="S666" i="6"/>
  <c r="R666" i="6"/>
  <c r="Q666" i="6"/>
  <c r="P666" i="6"/>
  <c r="O666" i="6"/>
  <c r="N666" i="6"/>
  <c r="M666" i="6"/>
  <c r="L666" i="6"/>
  <c r="K666" i="6"/>
  <c r="J666" i="6"/>
  <c r="I666" i="6"/>
  <c r="H666" i="6"/>
  <c r="G666" i="6"/>
  <c r="F666" i="6"/>
  <c r="AW665" i="6"/>
  <c r="AV665" i="6"/>
  <c r="AU665" i="6"/>
  <c r="AT665" i="6"/>
  <c r="AS665" i="6"/>
  <c r="AR665" i="6"/>
  <c r="AQ665" i="6"/>
  <c r="AP665" i="6"/>
  <c r="AO665" i="6"/>
  <c r="AN665" i="6"/>
  <c r="AM665" i="6"/>
  <c r="AL665" i="6"/>
  <c r="AK665" i="6"/>
  <c r="AJ665" i="6"/>
  <c r="AI665" i="6"/>
  <c r="AH665" i="6"/>
  <c r="AG665" i="6"/>
  <c r="AF665" i="6"/>
  <c r="AE665" i="6"/>
  <c r="AD665" i="6"/>
  <c r="AC665" i="6"/>
  <c r="AA665" i="6"/>
  <c r="Z665" i="6"/>
  <c r="Y665" i="6"/>
  <c r="X665" i="6"/>
  <c r="W665" i="6"/>
  <c r="V665" i="6"/>
  <c r="U665" i="6"/>
  <c r="T665" i="6"/>
  <c r="S665" i="6"/>
  <c r="R665" i="6"/>
  <c r="Q665" i="6"/>
  <c r="P665" i="6"/>
  <c r="O665" i="6"/>
  <c r="N665" i="6"/>
  <c r="M665" i="6"/>
  <c r="L665" i="6"/>
  <c r="K665" i="6"/>
  <c r="J665" i="6"/>
  <c r="I665" i="6"/>
  <c r="H665" i="6"/>
  <c r="G665" i="6"/>
  <c r="F665" i="6"/>
  <c r="AW664" i="6"/>
  <c r="AV664" i="6"/>
  <c r="AU664" i="6"/>
  <c r="AT664" i="6"/>
  <c r="AS664" i="6"/>
  <c r="AR664" i="6"/>
  <c r="AQ664" i="6"/>
  <c r="AP664" i="6"/>
  <c r="AO664" i="6"/>
  <c r="AN664" i="6"/>
  <c r="AM664" i="6"/>
  <c r="AL664" i="6"/>
  <c r="AK664" i="6"/>
  <c r="AJ664" i="6"/>
  <c r="AI664" i="6"/>
  <c r="AH664" i="6"/>
  <c r="AG664" i="6"/>
  <c r="AF664" i="6"/>
  <c r="AE664" i="6"/>
  <c r="AD664" i="6"/>
  <c r="AC664" i="6"/>
  <c r="AA664" i="6"/>
  <c r="Z664" i="6"/>
  <c r="Y664" i="6"/>
  <c r="X664" i="6"/>
  <c r="W664" i="6"/>
  <c r="V664" i="6"/>
  <c r="U664" i="6"/>
  <c r="T664" i="6"/>
  <c r="S664" i="6"/>
  <c r="R664" i="6"/>
  <c r="Q664" i="6"/>
  <c r="P664" i="6"/>
  <c r="O664" i="6"/>
  <c r="N664" i="6"/>
  <c r="M664" i="6"/>
  <c r="L664" i="6"/>
  <c r="K664" i="6"/>
  <c r="J664" i="6"/>
  <c r="I664" i="6"/>
  <c r="H664" i="6"/>
  <c r="G664" i="6"/>
  <c r="F664" i="6"/>
  <c r="AW663" i="6"/>
  <c r="AV663" i="6"/>
  <c r="AU663" i="6"/>
  <c r="AT663" i="6"/>
  <c r="AS663" i="6"/>
  <c r="AR663" i="6"/>
  <c r="AQ663" i="6"/>
  <c r="AP663" i="6"/>
  <c r="AO663" i="6"/>
  <c r="AN663" i="6"/>
  <c r="AM663" i="6"/>
  <c r="AL663" i="6"/>
  <c r="AK663" i="6"/>
  <c r="AJ663" i="6"/>
  <c r="AI663" i="6"/>
  <c r="AH663" i="6"/>
  <c r="AG663" i="6"/>
  <c r="AF663" i="6"/>
  <c r="AE663" i="6"/>
  <c r="AD663" i="6"/>
  <c r="AC663" i="6"/>
  <c r="AA663" i="6"/>
  <c r="Z663" i="6"/>
  <c r="Y663" i="6"/>
  <c r="X663" i="6"/>
  <c r="W663" i="6"/>
  <c r="V663" i="6"/>
  <c r="U663" i="6"/>
  <c r="T663" i="6"/>
  <c r="S663" i="6"/>
  <c r="R663" i="6"/>
  <c r="Q663" i="6"/>
  <c r="P663" i="6"/>
  <c r="O663" i="6"/>
  <c r="N663" i="6"/>
  <c r="M663" i="6"/>
  <c r="L663" i="6"/>
  <c r="K663" i="6"/>
  <c r="J663" i="6"/>
  <c r="I663" i="6"/>
  <c r="H663" i="6"/>
  <c r="G663" i="6"/>
  <c r="F663" i="6"/>
  <c r="AW662" i="6"/>
  <c r="AV662" i="6"/>
  <c r="AU662" i="6"/>
  <c r="AT662" i="6"/>
  <c r="AS662" i="6"/>
  <c r="AR662" i="6"/>
  <c r="AQ662" i="6"/>
  <c r="AP662" i="6"/>
  <c r="AO662" i="6"/>
  <c r="AN662" i="6"/>
  <c r="AM662" i="6"/>
  <c r="AL662" i="6"/>
  <c r="AK662" i="6"/>
  <c r="AJ662" i="6"/>
  <c r="AI662" i="6"/>
  <c r="AH662" i="6"/>
  <c r="AG662" i="6"/>
  <c r="AF662" i="6"/>
  <c r="AE662" i="6"/>
  <c r="AD662" i="6"/>
  <c r="AC662" i="6"/>
  <c r="AA662" i="6"/>
  <c r="Z662" i="6"/>
  <c r="Y662" i="6"/>
  <c r="X662" i="6"/>
  <c r="W662" i="6"/>
  <c r="V662" i="6"/>
  <c r="U662" i="6"/>
  <c r="T662" i="6"/>
  <c r="S662" i="6"/>
  <c r="R662" i="6"/>
  <c r="Q662" i="6"/>
  <c r="P662" i="6"/>
  <c r="O662" i="6"/>
  <c r="N662" i="6"/>
  <c r="M662" i="6"/>
  <c r="L662" i="6"/>
  <c r="K662" i="6"/>
  <c r="J662" i="6"/>
  <c r="I662" i="6"/>
  <c r="H662" i="6"/>
  <c r="G662" i="6"/>
  <c r="F662" i="6"/>
  <c r="AW661" i="6"/>
  <c r="AV661" i="6"/>
  <c r="AU661" i="6"/>
  <c r="AT661" i="6"/>
  <c r="AS661" i="6"/>
  <c r="AR661" i="6"/>
  <c r="AQ661" i="6"/>
  <c r="AP661" i="6"/>
  <c r="AO661" i="6"/>
  <c r="AN661" i="6"/>
  <c r="AM661" i="6"/>
  <c r="AL661" i="6"/>
  <c r="AK661" i="6"/>
  <c r="AJ661" i="6"/>
  <c r="AI661" i="6"/>
  <c r="AH661" i="6"/>
  <c r="AG661" i="6"/>
  <c r="AF661" i="6"/>
  <c r="AE661" i="6"/>
  <c r="AD661" i="6"/>
  <c r="AC661" i="6"/>
  <c r="AA661" i="6"/>
  <c r="Z661" i="6"/>
  <c r="Y661" i="6"/>
  <c r="X661" i="6"/>
  <c r="W661" i="6"/>
  <c r="V661" i="6"/>
  <c r="U661" i="6"/>
  <c r="T661" i="6"/>
  <c r="S661" i="6"/>
  <c r="R661" i="6"/>
  <c r="Q661" i="6"/>
  <c r="P661" i="6"/>
  <c r="O661" i="6"/>
  <c r="N661" i="6"/>
  <c r="M661" i="6"/>
  <c r="L661" i="6"/>
  <c r="K661" i="6"/>
  <c r="J661" i="6"/>
  <c r="I661" i="6"/>
  <c r="H661" i="6"/>
  <c r="G661" i="6"/>
  <c r="F661" i="6"/>
  <c r="AW660" i="6"/>
  <c r="AV660" i="6"/>
  <c r="AU660" i="6"/>
  <c r="AT660" i="6"/>
  <c r="AS660" i="6"/>
  <c r="AR660" i="6"/>
  <c r="AQ660" i="6"/>
  <c r="AP660" i="6"/>
  <c r="AO660" i="6"/>
  <c r="AN660" i="6"/>
  <c r="AM660" i="6"/>
  <c r="AL660" i="6"/>
  <c r="AK660" i="6"/>
  <c r="AJ660" i="6"/>
  <c r="AI660" i="6"/>
  <c r="AH660" i="6"/>
  <c r="AG660" i="6"/>
  <c r="AF660" i="6"/>
  <c r="AE660" i="6"/>
  <c r="AD660" i="6"/>
  <c r="AC660" i="6"/>
  <c r="AA660" i="6"/>
  <c r="Z660" i="6"/>
  <c r="Y660" i="6"/>
  <c r="X660" i="6"/>
  <c r="W660" i="6"/>
  <c r="V660" i="6"/>
  <c r="U660" i="6"/>
  <c r="T660" i="6"/>
  <c r="S660" i="6"/>
  <c r="R660" i="6"/>
  <c r="Q660" i="6"/>
  <c r="P660" i="6"/>
  <c r="O660" i="6"/>
  <c r="N660" i="6"/>
  <c r="M660" i="6"/>
  <c r="L660" i="6"/>
  <c r="K660" i="6"/>
  <c r="J660" i="6"/>
  <c r="I660" i="6"/>
  <c r="H660" i="6"/>
  <c r="G660" i="6"/>
  <c r="F660" i="6"/>
  <c r="AW659" i="6"/>
  <c r="AV659" i="6"/>
  <c r="AU659" i="6"/>
  <c r="AT659" i="6"/>
  <c r="AS659" i="6"/>
  <c r="AR659" i="6"/>
  <c r="AQ659" i="6"/>
  <c r="AP659" i="6"/>
  <c r="AO659" i="6"/>
  <c r="AN659" i="6"/>
  <c r="AM659" i="6"/>
  <c r="AL659" i="6"/>
  <c r="AK659" i="6"/>
  <c r="AJ659" i="6"/>
  <c r="AI659" i="6"/>
  <c r="AH659" i="6"/>
  <c r="AG659" i="6"/>
  <c r="AF659" i="6"/>
  <c r="AE659" i="6"/>
  <c r="AD659" i="6"/>
  <c r="AC659" i="6"/>
  <c r="AA659" i="6"/>
  <c r="Z659" i="6"/>
  <c r="Y659" i="6"/>
  <c r="X659" i="6"/>
  <c r="W659" i="6"/>
  <c r="V659" i="6"/>
  <c r="U659" i="6"/>
  <c r="T659" i="6"/>
  <c r="S659" i="6"/>
  <c r="R659" i="6"/>
  <c r="Q659" i="6"/>
  <c r="P659" i="6"/>
  <c r="O659" i="6"/>
  <c r="N659" i="6"/>
  <c r="M659" i="6"/>
  <c r="L659" i="6"/>
  <c r="K659" i="6"/>
  <c r="J659" i="6"/>
  <c r="I659" i="6"/>
  <c r="H659" i="6"/>
  <c r="G659" i="6"/>
  <c r="F659" i="6"/>
  <c r="AW658" i="6"/>
  <c r="AV658" i="6"/>
  <c r="AU658" i="6"/>
  <c r="AT658" i="6"/>
  <c r="AS658" i="6"/>
  <c r="AR658" i="6"/>
  <c r="AQ658" i="6"/>
  <c r="AP658" i="6"/>
  <c r="AO658" i="6"/>
  <c r="AN658" i="6"/>
  <c r="AM658" i="6"/>
  <c r="AL658" i="6"/>
  <c r="AK658" i="6"/>
  <c r="AJ658" i="6"/>
  <c r="AI658" i="6"/>
  <c r="AH658" i="6"/>
  <c r="AG658" i="6"/>
  <c r="AF658" i="6"/>
  <c r="AE658" i="6"/>
  <c r="AD658" i="6"/>
  <c r="AC658" i="6"/>
  <c r="AA658" i="6"/>
  <c r="Z658" i="6"/>
  <c r="Y658" i="6"/>
  <c r="X658" i="6"/>
  <c r="W658" i="6"/>
  <c r="V658" i="6"/>
  <c r="U658" i="6"/>
  <c r="T658" i="6"/>
  <c r="S658" i="6"/>
  <c r="R658" i="6"/>
  <c r="Q658" i="6"/>
  <c r="P658" i="6"/>
  <c r="O658" i="6"/>
  <c r="N658" i="6"/>
  <c r="M658" i="6"/>
  <c r="L658" i="6"/>
  <c r="K658" i="6"/>
  <c r="J658" i="6"/>
  <c r="I658" i="6"/>
  <c r="H658" i="6"/>
  <c r="G658" i="6"/>
  <c r="F658" i="6"/>
  <c r="AW657" i="6"/>
  <c r="AV657" i="6"/>
  <c r="AU657" i="6"/>
  <c r="AT657" i="6"/>
  <c r="AS657" i="6"/>
  <c r="AR657" i="6"/>
  <c r="AQ657" i="6"/>
  <c r="AP657" i="6"/>
  <c r="AO657" i="6"/>
  <c r="AN657" i="6"/>
  <c r="AM657" i="6"/>
  <c r="AL657" i="6"/>
  <c r="AK657" i="6"/>
  <c r="AJ657" i="6"/>
  <c r="AI657" i="6"/>
  <c r="AH657" i="6"/>
  <c r="AG657" i="6"/>
  <c r="AF657" i="6"/>
  <c r="AE657" i="6"/>
  <c r="AD657" i="6"/>
  <c r="AC657" i="6"/>
  <c r="AA657" i="6"/>
  <c r="Z657" i="6"/>
  <c r="Y657" i="6"/>
  <c r="X657" i="6"/>
  <c r="W657" i="6"/>
  <c r="V657" i="6"/>
  <c r="U657" i="6"/>
  <c r="T657" i="6"/>
  <c r="S657" i="6"/>
  <c r="R657" i="6"/>
  <c r="Q657" i="6"/>
  <c r="P657" i="6"/>
  <c r="O657" i="6"/>
  <c r="N657" i="6"/>
  <c r="M657" i="6"/>
  <c r="L657" i="6"/>
  <c r="K657" i="6"/>
  <c r="J657" i="6"/>
  <c r="I657" i="6"/>
  <c r="H657" i="6"/>
  <c r="G657" i="6"/>
  <c r="F657" i="6"/>
  <c r="AW656" i="6"/>
  <c r="AV656" i="6"/>
  <c r="AU656" i="6"/>
  <c r="AT656" i="6"/>
  <c r="AS656" i="6"/>
  <c r="AR656" i="6"/>
  <c r="AQ656" i="6"/>
  <c r="AP656" i="6"/>
  <c r="AO656" i="6"/>
  <c r="AN656" i="6"/>
  <c r="AM656" i="6"/>
  <c r="AL656" i="6"/>
  <c r="AK656" i="6"/>
  <c r="AJ656" i="6"/>
  <c r="AI656" i="6"/>
  <c r="AH656" i="6"/>
  <c r="AG656" i="6"/>
  <c r="AF656" i="6"/>
  <c r="AE656" i="6"/>
  <c r="AD656" i="6"/>
  <c r="AC656" i="6"/>
  <c r="AA656" i="6"/>
  <c r="Z656" i="6"/>
  <c r="Y656" i="6"/>
  <c r="X656" i="6"/>
  <c r="W656" i="6"/>
  <c r="V656" i="6"/>
  <c r="U656" i="6"/>
  <c r="T656" i="6"/>
  <c r="S656" i="6"/>
  <c r="R656" i="6"/>
  <c r="Q656" i="6"/>
  <c r="P656" i="6"/>
  <c r="O656" i="6"/>
  <c r="N656" i="6"/>
  <c r="M656" i="6"/>
  <c r="L656" i="6"/>
  <c r="K656" i="6"/>
  <c r="J656" i="6"/>
  <c r="I656" i="6"/>
  <c r="H656" i="6"/>
  <c r="G656" i="6"/>
  <c r="F656" i="6"/>
  <c r="AW655" i="6"/>
  <c r="AV655" i="6"/>
  <c r="AU655" i="6"/>
  <c r="AT655" i="6"/>
  <c r="AS655" i="6"/>
  <c r="AR655" i="6"/>
  <c r="AQ655" i="6"/>
  <c r="AP655" i="6"/>
  <c r="AO655" i="6"/>
  <c r="AN655" i="6"/>
  <c r="AM655" i="6"/>
  <c r="AL655" i="6"/>
  <c r="AK655" i="6"/>
  <c r="AJ655" i="6"/>
  <c r="AI655" i="6"/>
  <c r="AH655" i="6"/>
  <c r="AG655" i="6"/>
  <c r="AF655" i="6"/>
  <c r="AE655" i="6"/>
  <c r="AD655" i="6"/>
  <c r="AC655" i="6"/>
  <c r="AA655" i="6"/>
  <c r="Z655" i="6"/>
  <c r="Y655" i="6"/>
  <c r="X655" i="6"/>
  <c r="W655" i="6"/>
  <c r="V655" i="6"/>
  <c r="U655" i="6"/>
  <c r="T655" i="6"/>
  <c r="S655" i="6"/>
  <c r="R655" i="6"/>
  <c r="Q655" i="6"/>
  <c r="P655" i="6"/>
  <c r="O655" i="6"/>
  <c r="N655" i="6"/>
  <c r="M655" i="6"/>
  <c r="L655" i="6"/>
  <c r="K655" i="6"/>
  <c r="J655" i="6"/>
  <c r="I655" i="6"/>
  <c r="H655" i="6"/>
  <c r="G655" i="6"/>
  <c r="F655" i="6"/>
  <c r="AW654" i="6"/>
  <c r="AV654" i="6"/>
  <c r="AU654" i="6"/>
  <c r="AT654" i="6"/>
  <c r="AS654" i="6"/>
  <c r="AR654" i="6"/>
  <c r="AQ654" i="6"/>
  <c r="AP654" i="6"/>
  <c r="AO654" i="6"/>
  <c r="AN654" i="6"/>
  <c r="AM654" i="6"/>
  <c r="AL654" i="6"/>
  <c r="AK654" i="6"/>
  <c r="AJ654" i="6"/>
  <c r="AI654" i="6"/>
  <c r="AH654" i="6"/>
  <c r="AG654" i="6"/>
  <c r="AF654" i="6"/>
  <c r="AE654" i="6"/>
  <c r="AD654" i="6"/>
  <c r="AC654" i="6"/>
  <c r="AA654" i="6"/>
  <c r="Z654" i="6"/>
  <c r="Y654" i="6"/>
  <c r="X654" i="6"/>
  <c r="W654" i="6"/>
  <c r="V654" i="6"/>
  <c r="U654" i="6"/>
  <c r="T654" i="6"/>
  <c r="S654" i="6"/>
  <c r="R654" i="6"/>
  <c r="Q654" i="6"/>
  <c r="P654" i="6"/>
  <c r="O654" i="6"/>
  <c r="N654" i="6"/>
  <c r="M654" i="6"/>
  <c r="L654" i="6"/>
  <c r="K654" i="6"/>
  <c r="J654" i="6"/>
  <c r="I654" i="6"/>
  <c r="H654" i="6"/>
  <c r="G654" i="6"/>
  <c r="F654" i="6"/>
  <c r="AW653" i="6"/>
  <c r="AV653" i="6"/>
  <c r="AU653" i="6"/>
  <c r="AT653" i="6"/>
  <c r="AS653" i="6"/>
  <c r="AR653" i="6"/>
  <c r="AQ653" i="6"/>
  <c r="AP653" i="6"/>
  <c r="AO653" i="6"/>
  <c r="AN653" i="6"/>
  <c r="AM653" i="6"/>
  <c r="AL653" i="6"/>
  <c r="AK653" i="6"/>
  <c r="AJ653" i="6"/>
  <c r="AI653" i="6"/>
  <c r="AH653" i="6"/>
  <c r="AG653" i="6"/>
  <c r="AF653" i="6"/>
  <c r="AE653" i="6"/>
  <c r="AD653" i="6"/>
  <c r="AC653" i="6"/>
  <c r="AA653" i="6"/>
  <c r="Z653" i="6"/>
  <c r="Y653" i="6"/>
  <c r="X653" i="6"/>
  <c r="W653" i="6"/>
  <c r="V653" i="6"/>
  <c r="U653" i="6"/>
  <c r="T653" i="6"/>
  <c r="S653" i="6"/>
  <c r="R653" i="6"/>
  <c r="Q653" i="6"/>
  <c r="P653" i="6"/>
  <c r="O653" i="6"/>
  <c r="N653" i="6"/>
  <c r="M653" i="6"/>
  <c r="L653" i="6"/>
  <c r="K653" i="6"/>
  <c r="J653" i="6"/>
  <c r="I653" i="6"/>
  <c r="H653" i="6"/>
  <c r="G653" i="6"/>
  <c r="F653" i="6"/>
  <c r="AW652" i="6"/>
  <c r="AV652" i="6"/>
  <c r="AU652" i="6"/>
  <c r="AT652" i="6"/>
  <c r="AS652" i="6"/>
  <c r="AR652" i="6"/>
  <c r="AQ652" i="6"/>
  <c r="AP652" i="6"/>
  <c r="AO652" i="6"/>
  <c r="AN652" i="6"/>
  <c r="AM652" i="6"/>
  <c r="AL652" i="6"/>
  <c r="AK652" i="6"/>
  <c r="AJ652" i="6"/>
  <c r="AI652" i="6"/>
  <c r="AH652" i="6"/>
  <c r="AG652" i="6"/>
  <c r="AF652" i="6"/>
  <c r="AE652" i="6"/>
  <c r="AD652" i="6"/>
  <c r="AC652" i="6"/>
  <c r="AA652" i="6"/>
  <c r="Z652" i="6"/>
  <c r="Y652" i="6"/>
  <c r="X652" i="6"/>
  <c r="W652" i="6"/>
  <c r="V652" i="6"/>
  <c r="U652" i="6"/>
  <c r="T652" i="6"/>
  <c r="S652" i="6"/>
  <c r="R652" i="6"/>
  <c r="Q652" i="6"/>
  <c r="P652" i="6"/>
  <c r="O652" i="6"/>
  <c r="N652" i="6"/>
  <c r="M652" i="6"/>
  <c r="L652" i="6"/>
  <c r="K652" i="6"/>
  <c r="J652" i="6"/>
  <c r="I652" i="6"/>
  <c r="H652" i="6"/>
  <c r="G652" i="6"/>
  <c r="F652" i="6"/>
  <c r="AW651" i="6"/>
  <c r="AV651" i="6"/>
  <c r="AU651" i="6"/>
  <c r="AT651" i="6"/>
  <c r="AS651" i="6"/>
  <c r="AR651" i="6"/>
  <c r="AQ651" i="6"/>
  <c r="AP651" i="6"/>
  <c r="AO651" i="6"/>
  <c r="AN651" i="6"/>
  <c r="AM651" i="6"/>
  <c r="AL651" i="6"/>
  <c r="AK651" i="6"/>
  <c r="AJ651" i="6"/>
  <c r="AI651" i="6"/>
  <c r="AH651" i="6"/>
  <c r="AG651" i="6"/>
  <c r="AF651" i="6"/>
  <c r="AE651" i="6"/>
  <c r="AD651" i="6"/>
  <c r="AC651" i="6"/>
  <c r="AA651" i="6"/>
  <c r="Z651" i="6"/>
  <c r="Y651" i="6"/>
  <c r="X651" i="6"/>
  <c r="W651" i="6"/>
  <c r="V651" i="6"/>
  <c r="U651" i="6"/>
  <c r="T651" i="6"/>
  <c r="S651" i="6"/>
  <c r="R651" i="6"/>
  <c r="Q651" i="6"/>
  <c r="P651" i="6"/>
  <c r="O651" i="6"/>
  <c r="N651" i="6"/>
  <c r="M651" i="6"/>
  <c r="L651" i="6"/>
  <c r="K651" i="6"/>
  <c r="J651" i="6"/>
  <c r="I651" i="6"/>
  <c r="H651" i="6"/>
  <c r="G651" i="6"/>
  <c r="F651" i="6"/>
  <c r="AW650" i="6"/>
  <c r="AV650" i="6"/>
  <c r="AU650" i="6"/>
  <c r="AT650" i="6"/>
  <c r="AS650" i="6"/>
  <c r="AR650" i="6"/>
  <c r="AQ650" i="6"/>
  <c r="AP650" i="6"/>
  <c r="AO650" i="6"/>
  <c r="AN650" i="6"/>
  <c r="AM650" i="6"/>
  <c r="AL650" i="6"/>
  <c r="AK650" i="6"/>
  <c r="AJ650" i="6"/>
  <c r="AI650" i="6"/>
  <c r="AH650" i="6"/>
  <c r="AG650" i="6"/>
  <c r="AF650" i="6"/>
  <c r="AE650" i="6"/>
  <c r="AD650" i="6"/>
  <c r="AC650" i="6"/>
  <c r="AA650" i="6"/>
  <c r="Z650" i="6"/>
  <c r="Y650" i="6"/>
  <c r="X650" i="6"/>
  <c r="W650" i="6"/>
  <c r="V650" i="6"/>
  <c r="U650" i="6"/>
  <c r="T650" i="6"/>
  <c r="S650" i="6"/>
  <c r="R650" i="6"/>
  <c r="Q650" i="6"/>
  <c r="P650" i="6"/>
  <c r="O650" i="6"/>
  <c r="N650" i="6"/>
  <c r="M650" i="6"/>
  <c r="L650" i="6"/>
  <c r="K650" i="6"/>
  <c r="J650" i="6"/>
  <c r="I650" i="6"/>
  <c r="H650" i="6"/>
  <c r="G650" i="6"/>
  <c r="F650" i="6"/>
  <c r="AW649" i="6"/>
  <c r="AV649" i="6"/>
  <c r="AU649" i="6"/>
  <c r="AT649" i="6"/>
  <c r="AS649" i="6"/>
  <c r="AR649" i="6"/>
  <c r="AQ649" i="6"/>
  <c r="AP649" i="6"/>
  <c r="AO649" i="6"/>
  <c r="AN649" i="6"/>
  <c r="AM649" i="6"/>
  <c r="AL649" i="6"/>
  <c r="AK649" i="6"/>
  <c r="AJ649" i="6"/>
  <c r="AI649" i="6"/>
  <c r="AH649" i="6"/>
  <c r="AG649" i="6"/>
  <c r="AF649" i="6"/>
  <c r="AE649" i="6"/>
  <c r="AD649" i="6"/>
  <c r="AC649" i="6"/>
  <c r="AA649" i="6"/>
  <c r="Z649" i="6"/>
  <c r="Y649" i="6"/>
  <c r="X649" i="6"/>
  <c r="W649" i="6"/>
  <c r="V649" i="6"/>
  <c r="U649" i="6"/>
  <c r="T649" i="6"/>
  <c r="S649" i="6"/>
  <c r="R649" i="6"/>
  <c r="Q649" i="6"/>
  <c r="P649" i="6"/>
  <c r="O649" i="6"/>
  <c r="N649" i="6"/>
  <c r="M649" i="6"/>
  <c r="L649" i="6"/>
  <c r="K649" i="6"/>
  <c r="J649" i="6"/>
  <c r="I649" i="6"/>
  <c r="H649" i="6"/>
  <c r="G649" i="6"/>
  <c r="F649" i="6"/>
  <c r="AW648" i="6"/>
  <c r="AV648" i="6"/>
  <c r="AU648" i="6"/>
  <c r="AT648" i="6"/>
  <c r="AS648" i="6"/>
  <c r="AR648" i="6"/>
  <c r="AQ648" i="6"/>
  <c r="AP648" i="6"/>
  <c r="AO648" i="6"/>
  <c r="AN648" i="6"/>
  <c r="AM648" i="6"/>
  <c r="AL648" i="6"/>
  <c r="AK648" i="6"/>
  <c r="AJ648" i="6"/>
  <c r="AI648" i="6"/>
  <c r="AH648" i="6"/>
  <c r="AG648" i="6"/>
  <c r="AF648" i="6"/>
  <c r="AE648" i="6"/>
  <c r="AD648" i="6"/>
  <c r="AC648" i="6"/>
  <c r="AA648" i="6"/>
  <c r="Z648" i="6"/>
  <c r="Y648" i="6"/>
  <c r="X648" i="6"/>
  <c r="W648" i="6"/>
  <c r="V648" i="6"/>
  <c r="U648" i="6"/>
  <c r="T648" i="6"/>
  <c r="S648" i="6"/>
  <c r="R648" i="6"/>
  <c r="Q648" i="6"/>
  <c r="P648" i="6"/>
  <c r="O648" i="6"/>
  <c r="N648" i="6"/>
  <c r="M648" i="6"/>
  <c r="L648" i="6"/>
  <c r="K648" i="6"/>
  <c r="J648" i="6"/>
  <c r="I648" i="6"/>
  <c r="H648" i="6"/>
  <c r="G648" i="6"/>
  <c r="F648" i="6"/>
  <c r="AW647" i="6"/>
  <c r="AV647" i="6"/>
  <c r="AU647" i="6"/>
  <c r="AT647" i="6"/>
  <c r="AS647" i="6"/>
  <c r="AR647" i="6"/>
  <c r="AQ647" i="6"/>
  <c r="AP647" i="6"/>
  <c r="AO647" i="6"/>
  <c r="AN647" i="6"/>
  <c r="AM647" i="6"/>
  <c r="AL647" i="6"/>
  <c r="AK647" i="6"/>
  <c r="AJ647" i="6"/>
  <c r="AI647" i="6"/>
  <c r="AH647" i="6"/>
  <c r="AG647" i="6"/>
  <c r="AF647" i="6"/>
  <c r="AE647" i="6"/>
  <c r="AD647" i="6"/>
  <c r="AC647" i="6"/>
  <c r="AA647" i="6"/>
  <c r="Z647" i="6"/>
  <c r="Y647" i="6"/>
  <c r="X647" i="6"/>
  <c r="W647" i="6"/>
  <c r="V647" i="6"/>
  <c r="U647" i="6"/>
  <c r="T647" i="6"/>
  <c r="S647" i="6"/>
  <c r="R647" i="6"/>
  <c r="Q647" i="6"/>
  <c r="P647" i="6"/>
  <c r="O647" i="6"/>
  <c r="N647" i="6"/>
  <c r="M647" i="6"/>
  <c r="L647" i="6"/>
  <c r="K647" i="6"/>
  <c r="J647" i="6"/>
  <c r="I647" i="6"/>
  <c r="H647" i="6"/>
  <c r="G647" i="6"/>
  <c r="F647" i="6"/>
  <c r="AW646" i="6"/>
  <c r="AV646" i="6"/>
  <c r="AU646" i="6"/>
  <c r="AT646" i="6"/>
  <c r="AS646" i="6"/>
  <c r="AR646" i="6"/>
  <c r="AQ646" i="6"/>
  <c r="AP646" i="6"/>
  <c r="AO646" i="6"/>
  <c r="AN646" i="6"/>
  <c r="AM646" i="6"/>
  <c r="AL646" i="6"/>
  <c r="AK646" i="6"/>
  <c r="AJ646" i="6"/>
  <c r="AI646" i="6"/>
  <c r="AH646" i="6"/>
  <c r="AG646" i="6"/>
  <c r="AF646" i="6"/>
  <c r="AE646" i="6"/>
  <c r="AD646" i="6"/>
  <c r="AC646" i="6"/>
  <c r="AA646" i="6"/>
  <c r="Z646" i="6"/>
  <c r="Y646" i="6"/>
  <c r="X646" i="6"/>
  <c r="W646" i="6"/>
  <c r="V646" i="6"/>
  <c r="U646" i="6"/>
  <c r="T646" i="6"/>
  <c r="S646" i="6"/>
  <c r="R646" i="6"/>
  <c r="Q646" i="6"/>
  <c r="P646" i="6"/>
  <c r="O646" i="6"/>
  <c r="N646" i="6"/>
  <c r="M646" i="6"/>
  <c r="L646" i="6"/>
  <c r="K646" i="6"/>
  <c r="J646" i="6"/>
  <c r="I646" i="6"/>
  <c r="H646" i="6"/>
  <c r="G646" i="6"/>
  <c r="F646" i="6"/>
  <c r="AW645" i="6"/>
  <c r="AV645" i="6"/>
  <c r="AU645" i="6"/>
  <c r="AT645" i="6"/>
  <c r="AS645" i="6"/>
  <c r="AR645" i="6"/>
  <c r="AQ645" i="6"/>
  <c r="AP645" i="6"/>
  <c r="AO645" i="6"/>
  <c r="AN645" i="6"/>
  <c r="AM645" i="6"/>
  <c r="AL645" i="6"/>
  <c r="AK645" i="6"/>
  <c r="AJ645" i="6"/>
  <c r="AI645" i="6"/>
  <c r="AH645" i="6"/>
  <c r="AG645" i="6"/>
  <c r="AF645" i="6"/>
  <c r="AE645" i="6"/>
  <c r="AD645" i="6"/>
  <c r="AC645" i="6"/>
  <c r="AA645" i="6"/>
  <c r="Z645" i="6"/>
  <c r="Y645" i="6"/>
  <c r="X645" i="6"/>
  <c r="W645" i="6"/>
  <c r="V645" i="6"/>
  <c r="U645" i="6"/>
  <c r="T645" i="6"/>
  <c r="S645" i="6"/>
  <c r="R645" i="6"/>
  <c r="Q645" i="6"/>
  <c r="P645" i="6"/>
  <c r="O645" i="6"/>
  <c r="N645" i="6"/>
  <c r="M645" i="6"/>
  <c r="L645" i="6"/>
  <c r="K645" i="6"/>
  <c r="J645" i="6"/>
  <c r="I645" i="6"/>
  <c r="H645" i="6"/>
  <c r="G645" i="6"/>
  <c r="F645" i="6"/>
  <c r="AW644" i="6"/>
  <c r="AV644" i="6"/>
  <c r="AU644" i="6"/>
  <c r="AT644" i="6"/>
  <c r="AS644" i="6"/>
  <c r="AR644" i="6"/>
  <c r="AQ644" i="6"/>
  <c r="AP644" i="6"/>
  <c r="AO644" i="6"/>
  <c r="AN644" i="6"/>
  <c r="AM644" i="6"/>
  <c r="AL644" i="6"/>
  <c r="AK644" i="6"/>
  <c r="AJ644" i="6"/>
  <c r="AI644" i="6"/>
  <c r="AH644" i="6"/>
  <c r="AG644" i="6"/>
  <c r="AF644" i="6"/>
  <c r="AE644" i="6"/>
  <c r="AD644" i="6"/>
  <c r="AC644" i="6"/>
  <c r="AA644" i="6"/>
  <c r="Z644" i="6"/>
  <c r="Y644" i="6"/>
  <c r="X644" i="6"/>
  <c r="W644" i="6"/>
  <c r="V644" i="6"/>
  <c r="U644" i="6"/>
  <c r="T644" i="6"/>
  <c r="S644" i="6"/>
  <c r="R644" i="6"/>
  <c r="Q644" i="6"/>
  <c r="P644" i="6"/>
  <c r="O644" i="6"/>
  <c r="N644" i="6"/>
  <c r="M644" i="6"/>
  <c r="L644" i="6"/>
  <c r="K644" i="6"/>
  <c r="J644" i="6"/>
  <c r="I644" i="6"/>
  <c r="H644" i="6"/>
  <c r="G644" i="6"/>
  <c r="F644" i="6"/>
  <c r="AW643" i="6"/>
  <c r="AV643" i="6"/>
  <c r="AU643" i="6"/>
  <c r="AT643" i="6"/>
  <c r="AS643" i="6"/>
  <c r="AR643" i="6"/>
  <c r="AQ643" i="6"/>
  <c r="AP643" i="6"/>
  <c r="AO643" i="6"/>
  <c r="AN643" i="6"/>
  <c r="AM643" i="6"/>
  <c r="AL643" i="6"/>
  <c r="AK643" i="6"/>
  <c r="AJ643" i="6"/>
  <c r="AI643" i="6"/>
  <c r="AH643" i="6"/>
  <c r="AG643" i="6"/>
  <c r="AF643" i="6"/>
  <c r="AE643" i="6"/>
  <c r="AD643" i="6"/>
  <c r="AC643" i="6"/>
  <c r="AA643" i="6"/>
  <c r="Z643" i="6"/>
  <c r="Y643" i="6"/>
  <c r="X643" i="6"/>
  <c r="W643" i="6"/>
  <c r="V643" i="6"/>
  <c r="U643" i="6"/>
  <c r="T643" i="6"/>
  <c r="S643" i="6"/>
  <c r="R643" i="6"/>
  <c r="Q643" i="6"/>
  <c r="P643" i="6"/>
  <c r="O643" i="6"/>
  <c r="N643" i="6"/>
  <c r="M643" i="6"/>
  <c r="L643" i="6"/>
  <c r="K643" i="6"/>
  <c r="J643" i="6"/>
  <c r="I643" i="6"/>
  <c r="H643" i="6"/>
  <c r="G643" i="6"/>
  <c r="F643" i="6"/>
  <c r="AW642" i="6"/>
  <c r="AV642" i="6"/>
  <c r="AU642" i="6"/>
  <c r="AT642" i="6"/>
  <c r="AS642" i="6"/>
  <c r="AR642" i="6"/>
  <c r="AQ642" i="6"/>
  <c r="AP642" i="6"/>
  <c r="AO642" i="6"/>
  <c r="AN642" i="6"/>
  <c r="AM642" i="6"/>
  <c r="AL642" i="6"/>
  <c r="AK642" i="6"/>
  <c r="AJ642" i="6"/>
  <c r="AI642" i="6"/>
  <c r="AH642" i="6"/>
  <c r="AG642" i="6"/>
  <c r="AF642" i="6"/>
  <c r="AE642" i="6"/>
  <c r="AD642" i="6"/>
  <c r="AC642" i="6"/>
  <c r="AA642" i="6"/>
  <c r="Z642" i="6"/>
  <c r="Y642" i="6"/>
  <c r="X642" i="6"/>
  <c r="W642" i="6"/>
  <c r="V642" i="6"/>
  <c r="U642" i="6"/>
  <c r="T642" i="6"/>
  <c r="S642" i="6"/>
  <c r="R642" i="6"/>
  <c r="Q642" i="6"/>
  <c r="P642" i="6"/>
  <c r="O642" i="6"/>
  <c r="N642" i="6"/>
  <c r="M642" i="6"/>
  <c r="L642" i="6"/>
  <c r="K642" i="6"/>
  <c r="J642" i="6"/>
  <c r="I642" i="6"/>
  <c r="H642" i="6"/>
  <c r="G642" i="6"/>
  <c r="F642" i="6"/>
  <c r="AW641" i="6"/>
  <c r="AV641" i="6"/>
  <c r="AU641" i="6"/>
  <c r="AT641" i="6"/>
  <c r="AS641" i="6"/>
  <c r="AR641" i="6"/>
  <c r="AQ641" i="6"/>
  <c r="AP641" i="6"/>
  <c r="AO641" i="6"/>
  <c r="AN641" i="6"/>
  <c r="AM641" i="6"/>
  <c r="AL641" i="6"/>
  <c r="AK641" i="6"/>
  <c r="AJ641" i="6"/>
  <c r="AI641" i="6"/>
  <c r="AH641" i="6"/>
  <c r="AG641" i="6"/>
  <c r="AF641" i="6"/>
  <c r="AE641" i="6"/>
  <c r="AD641" i="6"/>
  <c r="AC641" i="6"/>
  <c r="AA641" i="6"/>
  <c r="Z641" i="6"/>
  <c r="Y641" i="6"/>
  <c r="X641" i="6"/>
  <c r="W641" i="6"/>
  <c r="V641" i="6"/>
  <c r="U641" i="6"/>
  <c r="T641" i="6"/>
  <c r="S641" i="6"/>
  <c r="R641" i="6"/>
  <c r="Q641" i="6"/>
  <c r="P641" i="6"/>
  <c r="O641" i="6"/>
  <c r="N641" i="6"/>
  <c r="M641" i="6"/>
  <c r="L641" i="6"/>
  <c r="K641" i="6"/>
  <c r="J641" i="6"/>
  <c r="I641" i="6"/>
  <c r="H641" i="6"/>
  <c r="G641" i="6"/>
  <c r="F641" i="6"/>
  <c r="AW640" i="6"/>
  <c r="AV640" i="6"/>
  <c r="AU640" i="6"/>
  <c r="AT640" i="6"/>
  <c r="AS640" i="6"/>
  <c r="AR640" i="6"/>
  <c r="AQ640" i="6"/>
  <c r="AP640" i="6"/>
  <c r="AO640" i="6"/>
  <c r="AN640" i="6"/>
  <c r="AM640" i="6"/>
  <c r="AL640" i="6"/>
  <c r="AK640" i="6"/>
  <c r="AJ640" i="6"/>
  <c r="AI640" i="6"/>
  <c r="AH640" i="6"/>
  <c r="AG640" i="6"/>
  <c r="AF640" i="6"/>
  <c r="AE640" i="6"/>
  <c r="AD640" i="6"/>
  <c r="AC640" i="6"/>
  <c r="AA640" i="6"/>
  <c r="Z640" i="6"/>
  <c r="Y640" i="6"/>
  <c r="X640" i="6"/>
  <c r="W640" i="6"/>
  <c r="V640" i="6"/>
  <c r="U640" i="6"/>
  <c r="T640" i="6"/>
  <c r="S640" i="6"/>
  <c r="R640" i="6"/>
  <c r="Q640" i="6"/>
  <c r="P640" i="6"/>
  <c r="O640" i="6"/>
  <c r="N640" i="6"/>
  <c r="M640" i="6"/>
  <c r="L640" i="6"/>
  <c r="K640" i="6"/>
  <c r="J640" i="6"/>
  <c r="I640" i="6"/>
  <c r="H640" i="6"/>
  <c r="G640" i="6"/>
  <c r="F640" i="6"/>
  <c r="AW639" i="6"/>
  <c r="AV639" i="6"/>
  <c r="AU639" i="6"/>
  <c r="AT639" i="6"/>
  <c r="AS639" i="6"/>
  <c r="AR639" i="6"/>
  <c r="AQ639" i="6"/>
  <c r="AP639" i="6"/>
  <c r="AO639" i="6"/>
  <c r="AN639" i="6"/>
  <c r="AM639" i="6"/>
  <c r="AL639" i="6"/>
  <c r="AK639" i="6"/>
  <c r="AJ639" i="6"/>
  <c r="AI639" i="6"/>
  <c r="AH639" i="6"/>
  <c r="AG639" i="6"/>
  <c r="AF639" i="6"/>
  <c r="AE639" i="6"/>
  <c r="AD639" i="6"/>
  <c r="AC639" i="6"/>
  <c r="AA639" i="6"/>
  <c r="Z639" i="6"/>
  <c r="Y639" i="6"/>
  <c r="X639" i="6"/>
  <c r="W639" i="6"/>
  <c r="V639" i="6"/>
  <c r="U639" i="6"/>
  <c r="T639" i="6"/>
  <c r="S639" i="6"/>
  <c r="R639" i="6"/>
  <c r="Q639" i="6"/>
  <c r="P639" i="6"/>
  <c r="O639" i="6"/>
  <c r="N639" i="6"/>
  <c r="M639" i="6"/>
  <c r="L639" i="6"/>
  <c r="K639" i="6"/>
  <c r="J639" i="6"/>
  <c r="I639" i="6"/>
  <c r="H639" i="6"/>
  <c r="G639" i="6"/>
  <c r="F639" i="6"/>
  <c r="AW638" i="6"/>
  <c r="AV638" i="6"/>
  <c r="AU638" i="6"/>
  <c r="AT638" i="6"/>
  <c r="AS638" i="6"/>
  <c r="AR638" i="6"/>
  <c r="AQ638" i="6"/>
  <c r="AP638" i="6"/>
  <c r="AO638" i="6"/>
  <c r="AN638" i="6"/>
  <c r="AM638" i="6"/>
  <c r="AL638" i="6"/>
  <c r="AK638" i="6"/>
  <c r="AJ638" i="6"/>
  <c r="AI638" i="6"/>
  <c r="AH638" i="6"/>
  <c r="AG638" i="6"/>
  <c r="AF638" i="6"/>
  <c r="AE638" i="6"/>
  <c r="AD638" i="6"/>
  <c r="AC638" i="6"/>
  <c r="AA638" i="6"/>
  <c r="Z638" i="6"/>
  <c r="Y638" i="6"/>
  <c r="X638" i="6"/>
  <c r="W638" i="6"/>
  <c r="V638" i="6"/>
  <c r="U638" i="6"/>
  <c r="T638" i="6"/>
  <c r="S638" i="6"/>
  <c r="R638" i="6"/>
  <c r="Q638" i="6"/>
  <c r="P638" i="6"/>
  <c r="O638" i="6"/>
  <c r="N638" i="6"/>
  <c r="M638" i="6"/>
  <c r="L638" i="6"/>
  <c r="K638" i="6"/>
  <c r="J638" i="6"/>
  <c r="I638" i="6"/>
  <c r="H638" i="6"/>
  <c r="G638" i="6"/>
  <c r="F638" i="6"/>
  <c r="AW637" i="6"/>
  <c r="AV637" i="6"/>
  <c r="AU637" i="6"/>
  <c r="AT637" i="6"/>
  <c r="AS637" i="6"/>
  <c r="AR637" i="6"/>
  <c r="AQ637" i="6"/>
  <c r="AP637" i="6"/>
  <c r="AO637" i="6"/>
  <c r="AN637" i="6"/>
  <c r="AM637" i="6"/>
  <c r="AL637" i="6"/>
  <c r="AK637" i="6"/>
  <c r="AJ637" i="6"/>
  <c r="AI637" i="6"/>
  <c r="AH637" i="6"/>
  <c r="AG637" i="6"/>
  <c r="AF637" i="6"/>
  <c r="AE637" i="6"/>
  <c r="AD637" i="6"/>
  <c r="AC637" i="6"/>
  <c r="AA637" i="6"/>
  <c r="Z637" i="6"/>
  <c r="Y637" i="6"/>
  <c r="X637" i="6"/>
  <c r="W637" i="6"/>
  <c r="V637" i="6"/>
  <c r="U637" i="6"/>
  <c r="T637" i="6"/>
  <c r="S637" i="6"/>
  <c r="R637" i="6"/>
  <c r="Q637" i="6"/>
  <c r="P637" i="6"/>
  <c r="O637" i="6"/>
  <c r="N637" i="6"/>
  <c r="M637" i="6"/>
  <c r="L637" i="6"/>
  <c r="K637" i="6"/>
  <c r="J637" i="6"/>
  <c r="I637" i="6"/>
  <c r="H637" i="6"/>
  <c r="G637" i="6"/>
  <c r="F637" i="6"/>
  <c r="AW636" i="6"/>
  <c r="AV636" i="6"/>
  <c r="AU636" i="6"/>
  <c r="AT636" i="6"/>
  <c r="AS636" i="6"/>
  <c r="AR636" i="6"/>
  <c r="AQ636" i="6"/>
  <c r="AP636" i="6"/>
  <c r="AO636" i="6"/>
  <c r="AN636" i="6"/>
  <c r="AM636" i="6"/>
  <c r="AL636" i="6"/>
  <c r="AK636" i="6"/>
  <c r="AJ636" i="6"/>
  <c r="AI636" i="6"/>
  <c r="AH636" i="6"/>
  <c r="AG636" i="6"/>
  <c r="AF636" i="6"/>
  <c r="AE636" i="6"/>
  <c r="AD636" i="6"/>
  <c r="AC636" i="6"/>
  <c r="AA636" i="6"/>
  <c r="Z636" i="6"/>
  <c r="Y636" i="6"/>
  <c r="X636" i="6"/>
  <c r="W636" i="6"/>
  <c r="V636" i="6"/>
  <c r="U636" i="6"/>
  <c r="T636" i="6"/>
  <c r="S636" i="6"/>
  <c r="R636" i="6"/>
  <c r="Q636" i="6"/>
  <c r="P636" i="6"/>
  <c r="O636" i="6"/>
  <c r="N636" i="6"/>
  <c r="M636" i="6"/>
  <c r="L636" i="6"/>
  <c r="K636" i="6"/>
  <c r="J636" i="6"/>
  <c r="I636" i="6"/>
  <c r="H636" i="6"/>
  <c r="G636" i="6"/>
  <c r="F636" i="6"/>
  <c r="AW635" i="6"/>
  <c r="AV635" i="6"/>
  <c r="AU635" i="6"/>
  <c r="AT635" i="6"/>
  <c r="AS635" i="6"/>
  <c r="AR635" i="6"/>
  <c r="AQ635" i="6"/>
  <c r="AP635" i="6"/>
  <c r="AO635" i="6"/>
  <c r="AN635" i="6"/>
  <c r="AM635" i="6"/>
  <c r="AL635" i="6"/>
  <c r="AK635" i="6"/>
  <c r="AJ635" i="6"/>
  <c r="AI635" i="6"/>
  <c r="AH635" i="6"/>
  <c r="AG635" i="6"/>
  <c r="AF635" i="6"/>
  <c r="AE635" i="6"/>
  <c r="AD635" i="6"/>
  <c r="AC635" i="6"/>
  <c r="AA635" i="6"/>
  <c r="Z635" i="6"/>
  <c r="Y635" i="6"/>
  <c r="X635" i="6"/>
  <c r="W635" i="6"/>
  <c r="V635" i="6"/>
  <c r="U635" i="6"/>
  <c r="T635" i="6"/>
  <c r="S635" i="6"/>
  <c r="R635" i="6"/>
  <c r="Q635" i="6"/>
  <c r="P635" i="6"/>
  <c r="O635" i="6"/>
  <c r="N635" i="6"/>
  <c r="M635" i="6"/>
  <c r="L635" i="6"/>
  <c r="K635" i="6"/>
  <c r="J635" i="6"/>
  <c r="I635" i="6"/>
  <c r="H635" i="6"/>
  <c r="G635" i="6"/>
  <c r="F635" i="6"/>
  <c r="AW634" i="6"/>
  <c r="AV634" i="6"/>
  <c r="AU634" i="6"/>
  <c r="AT634" i="6"/>
  <c r="AS634" i="6"/>
  <c r="AR634" i="6"/>
  <c r="AQ634" i="6"/>
  <c r="AP634" i="6"/>
  <c r="AO634" i="6"/>
  <c r="AN634" i="6"/>
  <c r="AM634" i="6"/>
  <c r="AL634" i="6"/>
  <c r="AK634" i="6"/>
  <c r="AJ634" i="6"/>
  <c r="AI634" i="6"/>
  <c r="AH634" i="6"/>
  <c r="AG634" i="6"/>
  <c r="AF634" i="6"/>
  <c r="AE634" i="6"/>
  <c r="AD634" i="6"/>
  <c r="AC634" i="6"/>
  <c r="AA634" i="6"/>
  <c r="Z634" i="6"/>
  <c r="Y634" i="6"/>
  <c r="X634" i="6"/>
  <c r="W634" i="6"/>
  <c r="V634" i="6"/>
  <c r="U634" i="6"/>
  <c r="T634" i="6"/>
  <c r="S634" i="6"/>
  <c r="R634" i="6"/>
  <c r="Q634" i="6"/>
  <c r="P634" i="6"/>
  <c r="O634" i="6"/>
  <c r="N634" i="6"/>
  <c r="M634" i="6"/>
  <c r="L634" i="6"/>
  <c r="K634" i="6"/>
  <c r="J634" i="6"/>
  <c r="I634" i="6"/>
  <c r="H634" i="6"/>
  <c r="G634" i="6"/>
  <c r="F634" i="6"/>
  <c r="AW633" i="6"/>
  <c r="AV633" i="6"/>
  <c r="AU633" i="6"/>
  <c r="AT633" i="6"/>
  <c r="AS633" i="6"/>
  <c r="AR633" i="6"/>
  <c r="AQ633" i="6"/>
  <c r="AP633" i="6"/>
  <c r="AO633" i="6"/>
  <c r="AN633" i="6"/>
  <c r="AM633" i="6"/>
  <c r="AL633" i="6"/>
  <c r="AK633" i="6"/>
  <c r="AJ633" i="6"/>
  <c r="AI633" i="6"/>
  <c r="AH633" i="6"/>
  <c r="AG633" i="6"/>
  <c r="AF633" i="6"/>
  <c r="AE633" i="6"/>
  <c r="AD633" i="6"/>
  <c r="AC633" i="6"/>
  <c r="AA633" i="6"/>
  <c r="Z633" i="6"/>
  <c r="Y633" i="6"/>
  <c r="X633" i="6"/>
  <c r="W633" i="6"/>
  <c r="V633" i="6"/>
  <c r="U633" i="6"/>
  <c r="T633" i="6"/>
  <c r="S633" i="6"/>
  <c r="R633" i="6"/>
  <c r="Q633" i="6"/>
  <c r="P633" i="6"/>
  <c r="O633" i="6"/>
  <c r="N633" i="6"/>
  <c r="M633" i="6"/>
  <c r="L633" i="6"/>
  <c r="K633" i="6"/>
  <c r="J633" i="6"/>
  <c r="I633" i="6"/>
  <c r="H633" i="6"/>
  <c r="G633" i="6"/>
  <c r="F633" i="6"/>
  <c r="AW632" i="6"/>
  <c r="AV632" i="6"/>
  <c r="AU632" i="6"/>
  <c r="AT632" i="6"/>
  <c r="AS632" i="6"/>
  <c r="AR632" i="6"/>
  <c r="AQ632" i="6"/>
  <c r="AP632" i="6"/>
  <c r="AO632" i="6"/>
  <c r="AN632" i="6"/>
  <c r="AM632" i="6"/>
  <c r="AL632" i="6"/>
  <c r="AK632" i="6"/>
  <c r="AJ632" i="6"/>
  <c r="AI632" i="6"/>
  <c r="AH632" i="6"/>
  <c r="AG632" i="6"/>
  <c r="AF632" i="6"/>
  <c r="AE632" i="6"/>
  <c r="AD632" i="6"/>
  <c r="AC632" i="6"/>
  <c r="AA632" i="6"/>
  <c r="Z632" i="6"/>
  <c r="Y632" i="6"/>
  <c r="X632" i="6"/>
  <c r="W632" i="6"/>
  <c r="V632" i="6"/>
  <c r="U632" i="6"/>
  <c r="T632" i="6"/>
  <c r="S632" i="6"/>
  <c r="R632" i="6"/>
  <c r="Q632" i="6"/>
  <c r="P632" i="6"/>
  <c r="O632" i="6"/>
  <c r="N632" i="6"/>
  <c r="M632" i="6"/>
  <c r="L632" i="6"/>
  <c r="K632" i="6"/>
  <c r="J632" i="6"/>
  <c r="I632" i="6"/>
  <c r="H632" i="6"/>
  <c r="G632" i="6"/>
  <c r="F632" i="6"/>
  <c r="AW631" i="6"/>
  <c r="AV631" i="6"/>
  <c r="AU631" i="6"/>
  <c r="AT631" i="6"/>
  <c r="AS631" i="6"/>
  <c r="AR631" i="6"/>
  <c r="AQ631" i="6"/>
  <c r="AP631" i="6"/>
  <c r="AO631" i="6"/>
  <c r="AN631" i="6"/>
  <c r="AM631" i="6"/>
  <c r="AL631" i="6"/>
  <c r="AK631" i="6"/>
  <c r="AJ631" i="6"/>
  <c r="AI631" i="6"/>
  <c r="AH631" i="6"/>
  <c r="AG631" i="6"/>
  <c r="AF631" i="6"/>
  <c r="AE631" i="6"/>
  <c r="AD631" i="6"/>
  <c r="AC631" i="6"/>
  <c r="AA631" i="6"/>
  <c r="Z631" i="6"/>
  <c r="Y631" i="6"/>
  <c r="X631" i="6"/>
  <c r="W631" i="6"/>
  <c r="V631" i="6"/>
  <c r="U631" i="6"/>
  <c r="T631" i="6"/>
  <c r="S631" i="6"/>
  <c r="R631" i="6"/>
  <c r="Q631" i="6"/>
  <c r="P631" i="6"/>
  <c r="O631" i="6"/>
  <c r="N631" i="6"/>
  <c r="M631" i="6"/>
  <c r="L631" i="6"/>
  <c r="K631" i="6"/>
  <c r="J631" i="6"/>
  <c r="I631" i="6"/>
  <c r="H631" i="6"/>
  <c r="G631" i="6"/>
  <c r="F631" i="6"/>
  <c r="AW630" i="6"/>
  <c r="AV630" i="6"/>
  <c r="AU630" i="6"/>
  <c r="AT630" i="6"/>
  <c r="AS630" i="6"/>
  <c r="AR630" i="6"/>
  <c r="AQ630" i="6"/>
  <c r="AP630" i="6"/>
  <c r="AO630" i="6"/>
  <c r="AN630" i="6"/>
  <c r="AM630" i="6"/>
  <c r="AL630" i="6"/>
  <c r="AK630" i="6"/>
  <c r="AJ630" i="6"/>
  <c r="AI630" i="6"/>
  <c r="AH630" i="6"/>
  <c r="AG630" i="6"/>
  <c r="AF630" i="6"/>
  <c r="AE630" i="6"/>
  <c r="AD630" i="6"/>
  <c r="AC630" i="6"/>
  <c r="AA630" i="6"/>
  <c r="Z630" i="6"/>
  <c r="Y630" i="6"/>
  <c r="X630" i="6"/>
  <c r="W630" i="6"/>
  <c r="V630" i="6"/>
  <c r="U630" i="6"/>
  <c r="T630" i="6"/>
  <c r="S630" i="6"/>
  <c r="R630" i="6"/>
  <c r="Q630" i="6"/>
  <c r="P630" i="6"/>
  <c r="O630" i="6"/>
  <c r="N630" i="6"/>
  <c r="M630" i="6"/>
  <c r="L630" i="6"/>
  <c r="K630" i="6"/>
  <c r="J630" i="6"/>
  <c r="I630" i="6"/>
  <c r="H630" i="6"/>
  <c r="G630" i="6"/>
  <c r="F630" i="6"/>
  <c r="AW629" i="6"/>
  <c r="AV629" i="6"/>
  <c r="AU629" i="6"/>
  <c r="AT629" i="6"/>
  <c r="AS629" i="6"/>
  <c r="AR629" i="6"/>
  <c r="AQ629" i="6"/>
  <c r="AP629" i="6"/>
  <c r="AO629" i="6"/>
  <c r="AN629" i="6"/>
  <c r="AM629" i="6"/>
  <c r="AL629" i="6"/>
  <c r="AK629" i="6"/>
  <c r="AJ629" i="6"/>
  <c r="AI629" i="6"/>
  <c r="AH629" i="6"/>
  <c r="AG629" i="6"/>
  <c r="AF629" i="6"/>
  <c r="AE629" i="6"/>
  <c r="AD629" i="6"/>
  <c r="AC629" i="6"/>
  <c r="AA629" i="6"/>
  <c r="Z629" i="6"/>
  <c r="Y629" i="6"/>
  <c r="X629" i="6"/>
  <c r="W629" i="6"/>
  <c r="V629" i="6"/>
  <c r="U629" i="6"/>
  <c r="T629" i="6"/>
  <c r="S629" i="6"/>
  <c r="R629" i="6"/>
  <c r="Q629" i="6"/>
  <c r="P629" i="6"/>
  <c r="O629" i="6"/>
  <c r="N629" i="6"/>
  <c r="M629" i="6"/>
  <c r="L629" i="6"/>
  <c r="K629" i="6"/>
  <c r="J629" i="6"/>
  <c r="I629" i="6"/>
  <c r="H629" i="6"/>
  <c r="G629" i="6"/>
  <c r="F629" i="6"/>
  <c r="AW628" i="6"/>
  <c r="AV628" i="6"/>
  <c r="AU628" i="6"/>
  <c r="AT628" i="6"/>
  <c r="AS628" i="6"/>
  <c r="AR628" i="6"/>
  <c r="AQ628" i="6"/>
  <c r="AP628" i="6"/>
  <c r="AO628" i="6"/>
  <c r="AN628" i="6"/>
  <c r="AM628" i="6"/>
  <c r="AL628" i="6"/>
  <c r="AK628" i="6"/>
  <c r="AJ628" i="6"/>
  <c r="AI628" i="6"/>
  <c r="AH628" i="6"/>
  <c r="AG628" i="6"/>
  <c r="AF628" i="6"/>
  <c r="AE628" i="6"/>
  <c r="AD628" i="6"/>
  <c r="AC628" i="6"/>
  <c r="AA628" i="6"/>
  <c r="Z628" i="6"/>
  <c r="Y628" i="6"/>
  <c r="X628" i="6"/>
  <c r="W628" i="6"/>
  <c r="V628" i="6"/>
  <c r="U628" i="6"/>
  <c r="T628" i="6"/>
  <c r="S628" i="6"/>
  <c r="R628" i="6"/>
  <c r="Q628" i="6"/>
  <c r="P628" i="6"/>
  <c r="O628" i="6"/>
  <c r="N628" i="6"/>
  <c r="M628" i="6"/>
  <c r="L628" i="6"/>
  <c r="K628" i="6"/>
  <c r="J628" i="6"/>
  <c r="I628" i="6"/>
  <c r="H628" i="6"/>
  <c r="G628" i="6"/>
  <c r="F628" i="6"/>
  <c r="AW627" i="6"/>
  <c r="AV627" i="6"/>
  <c r="AU627" i="6"/>
  <c r="AT627" i="6"/>
  <c r="AS627" i="6"/>
  <c r="AR627" i="6"/>
  <c r="AQ627" i="6"/>
  <c r="AP627" i="6"/>
  <c r="AO627" i="6"/>
  <c r="AN627" i="6"/>
  <c r="AM627" i="6"/>
  <c r="AL627" i="6"/>
  <c r="AK627" i="6"/>
  <c r="AJ627" i="6"/>
  <c r="AI627" i="6"/>
  <c r="AH627" i="6"/>
  <c r="AG627" i="6"/>
  <c r="AF627" i="6"/>
  <c r="AE627" i="6"/>
  <c r="AD627" i="6"/>
  <c r="AC627" i="6"/>
  <c r="AA627" i="6"/>
  <c r="Z627" i="6"/>
  <c r="Y627" i="6"/>
  <c r="X627" i="6"/>
  <c r="W627" i="6"/>
  <c r="V627" i="6"/>
  <c r="U627" i="6"/>
  <c r="T627" i="6"/>
  <c r="S627" i="6"/>
  <c r="R627" i="6"/>
  <c r="Q627" i="6"/>
  <c r="P627" i="6"/>
  <c r="O627" i="6"/>
  <c r="N627" i="6"/>
  <c r="M627" i="6"/>
  <c r="L627" i="6"/>
  <c r="K627" i="6"/>
  <c r="J627" i="6"/>
  <c r="I627" i="6"/>
  <c r="H627" i="6"/>
  <c r="G627" i="6"/>
  <c r="F627" i="6"/>
  <c r="AW626" i="6"/>
  <c r="AV626" i="6"/>
  <c r="AU626" i="6"/>
  <c r="AT626" i="6"/>
  <c r="AS626" i="6"/>
  <c r="AR626" i="6"/>
  <c r="AQ626" i="6"/>
  <c r="AP626" i="6"/>
  <c r="AO626" i="6"/>
  <c r="AN626" i="6"/>
  <c r="AM626" i="6"/>
  <c r="AL626" i="6"/>
  <c r="AK626" i="6"/>
  <c r="AJ626" i="6"/>
  <c r="AI626" i="6"/>
  <c r="AH626" i="6"/>
  <c r="AG626" i="6"/>
  <c r="AF626" i="6"/>
  <c r="AE626" i="6"/>
  <c r="AD626" i="6"/>
  <c r="AC626" i="6"/>
  <c r="AA626" i="6"/>
  <c r="Z626" i="6"/>
  <c r="Y626" i="6"/>
  <c r="X626" i="6"/>
  <c r="W626" i="6"/>
  <c r="V626" i="6"/>
  <c r="U626" i="6"/>
  <c r="T626" i="6"/>
  <c r="S626" i="6"/>
  <c r="R626" i="6"/>
  <c r="Q626" i="6"/>
  <c r="P626" i="6"/>
  <c r="O626" i="6"/>
  <c r="N626" i="6"/>
  <c r="M626" i="6"/>
  <c r="L626" i="6"/>
  <c r="K626" i="6"/>
  <c r="J626" i="6"/>
  <c r="I626" i="6"/>
  <c r="H626" i="6"/>
  <c r="G626" i="6"/>
  <c r="F626" i="6"/>
  <c r="AW625" i="6"/>
  <c r="AV625" i="6"/>
  <c r="AU625" i="6"/>
  <c r="AT625" i="6"/>
  <c r="AS625" i="6"/>
  <c r="AR625" i="6"/>
  <c r="AQ625" i="6"/>
  <c r="AP625" i="6"/>
  <c r="AO625" i="6"/>
  <c r="AN625" i="6"/>
  <c r="AM625" i="6"/>
  <c r="AL625" i="6"/>
  <c r="AK625" i="6"/>
  <c r="AJ625" i="6"/>
  <c r="AI625" i="6"/>
  <c r="AH625" i="6"/>
  <c r="AG625" i="6"/>
  <c r="AF625" i="6"/>
  <c r="AE625" i="6"/>
  <c r="AD625" i="6"/>
  <c r="AC625" i="6"/>
  <c r="AA625" i="6"/>
  <c r="Z625" i="6"/>
  <c r="Y625" i="6"/>
  <c r="X625" i="6"/>
  <c r="W625" i="6"/>
  <c r="V625" i="6"/>
  <c r="U625" i="6"/>
  <c r="T625" i="6"/>
  <c r="S625" i="6"/>
  <c r="R625" i="6"/>
  <c r="Q625" i="6"/>
  <c r="P625" i="6"/>
  <c r="O625" i="6"/>
  <c r="N625" i="6"/>
  <c r="M625" i="6"/>
  <c r="L625" i="6"/>
  <c r="K625" i="6"/>
  <c r="J625" i="6"/>
  <c r="I625" i="6"/>
  <c r="H625" i="6"/>
  <c r="G625" i="6"/>
  <c r="F625" i="6"/>
  <c r="AW624" i="6"/>
  <c r="AV624" i="6"/>
  <c r="AU624" i="6"/>
  <c r="AT624" i="6"/>
  <c r="AS624" i="6"/>
  <c r="AR624" i="6"/>
  <c r="AQ624" i="6"/>
  <c r="AP624" i="6"/>
  <c r="AO624" i="6"/>
  <c r="AN624" i="6"/>
  <c r="AM624" i="6"/>
  <c r="AL624" i="6"/>
  <c r="AK624" i="6"/>
  <c r="AJ624" i="6"/>
  <c r="AI624" i="6"/>
  <c r="AH624" i="6"/>
  <c r="AG624" i="6"/>
  <c r="AF624" i="6"/>
  <c r="AE624" i="6"/>
  <c r="AD624" i="6"/>
  <c r="AC624" i="6"/>
  <c r="AA624" i="6"/>
  <c r="Z624" i="6"/>
  <c r="Y624" i="6"/>
  <c r="X624" i="6"/>
  <c r="W624" i="6"/>
  <c r="V624" i="6"/>
  <c r="U624" i="6"/>
  <c r="T624" i="6"/>
  <c r="S624" i="6"/>
  <c r="R624" i="6"/>
  <c r="Q624" i="6"/>
  <c r="P624" i="6"/>
  <c r="O624" i="6"/>
  <c r="N624" i="6"/>
  <c r="M624" i="6"/>
  <c r="L624" i="6"/>
  <c r="K624" i="6"/>
  <c r="J624" i="6"/>
  <c r="I624" i="6"/>
  <c r="H624" i="6"/>
  <c r="G624" i="6"/>
  <c r="F624" i="6"/>
  <c r="AW623" i="6"/>
  <c r="AV623" i="6"/>
  <c r="AU623" i="6"/>
  <c r="AT623" i="6"/>
  <c r="AS623" i="6"/>
  <c r="AR623" i="6"/>
  <c r="AQ623" i="6"/>
  <c r="AP623" i="6"/>
  <c r="AO623" i="6"/>
  <c r="AN623" i="6"/>
  <c r="AM623" i="6"/>
  <c r="AL623" i="6"/>
  <c r="AK623" i="6"/>
  <c r="AJ623" i="6"/>
  <c r="AI623" i="6"/>
  <c r="AH623" i="6"/>
  <c r="AG623" i="6"/>
  <c r="AF623" i="6"/>
  <c r="AE623" i="6"/>
  <c r="AD623" i="6"/>
  <c r="AC623" i="6"/>
  <c r="AA623" i="6"/>
  <c r="Z623" i="6"/>
  <c r="Y623" i="6"/>
  <c r="X623" i="6"/>
  <c r="W623" i="6"/>
  <c r="V623" i="6"/>
  <c r="U623" i="6"/>
  <c r="T623" i="6"/>
  <c r="S623" i="6"/>
  <c r="R623" i="6"/>
  <c r="Q623" i="6"/>
  <c r="P623" i="6"/>
  <c r="O623" i="6"/>
  <c r="N623" i="6"/>
  <c r="M623" i="6"/>
  <c r="L623" i="6"/>
  <c r="K623" i="6"/>
  <c r="J623" i="6"/>
  <c r="I623" i="6"/>
  <c r="H623" i="6"/>
  <c r="G623" i="6"/>
  <c r="F623" i="6"/>
  <c r="AW622" i="6"/>
  <c r="AV622" i="6"/>
  <c r="AU622" i="6"/>
  <c r="AT622" i="6"/>
  <c r="AS622" i="6"/>
  <c r="AR622" i="6"/>
  <c r="AQ622" i="6"/>
  <c r="AP622" i="6"/>
  <c r="AO622" i="6"/>
  <c r="AN622" i="6"/>
  <c r="AM622" i="6"/>
  <c r="AL622" i="6"/>
  <c r="AK622" i="6"/>
  <c r="AJ622" i="6"/>
  <c r="AI622" i="6"/>
  <c r="AH622" i="6"/>
  <c r="AG622" i="6"/>
  <c r="AF622" i="6"/>
  <c r="AE622" i="6"/>
  <c r="AD622" i="6"/>
  <c r="AC622" i="6"/>
  <c r="AA622" i="6"/>
  <c r="Z622" i="6"/>
  <c r="Y622" i="6"/>
  <c r="X622" i="6"/>
  <c r="W622" i="6"/>
  <c r="V622" i="6"/>
  <c r="U622" i="6"/>
  <c r="T622" i="6"/>
  <c r="S622" i="6"/>
  <c r="R622" i="6"/>
  <c r="Q622" i="6"/>
  <c r="P622" i="6"/>
  <c r="O622" i="6"/>
  <c r="N622" i="6"/>
  <c r="M622" i="6"/>
  <c r="L622" i="6"/>
  <c r="K622" i="6"/>
  <c r="J622" i="6"/>
  <c r="I622" i="6"/>
  <c r="H622" i="6"/>
  <c r="G622" i="6"/>
  <c r="F622" i="6"/>
  <c r="AW621" i="6"/>
  <c r="AV621" i="6"/>
  <c r="AU621" i="6"/>
  <c r="AT621" i="6"/>
  <c r="AS621" i="6"/>
  <c r="AR621" i="6"/>
  <c r="AQ621" i="6"/>
  <c r="AP621" i="6"/>
  <c r="AO621" i="6"/>
  <c r="AN621" i="6"/>
  <c r="AM621" i="6"/>
  <c r="AL621" i="6"/>
  <c r="AK621" i="6"/>
  <c r="AJ621" i="6"/>
  <c r="AI621" i="6"/>
  <c r="AH621" i="6"/>
  <c r="AG621" i="6"/>
  <c r="AF621" i="6"/>
  <c r="AE621" i="6"/>
  <c r="AD621" i="6"/>
  <c r="AC621" i="6"/>
  <c r="AA621" i="6"/>
  <c r="Z621" i="6"/>
  <c r="Y621" i="6"/>
  <c r="X621" i="6"/>
  <c r="W621" i="6"/>
  <c r="V621" i="6"/>
  <c r="U621" i="6"/>
  <c r="T621" i="6"/>
  <c r="S621" i="6"/>
  <c r="R621" i="6"/>
  <c r="Q621" i="6"/>
  <c r="P621" i="6"/>
  <c r="O621" i="6"/>
  <c r="N621" i="6"/>
  <c r="M621" i="6"/>
  <c r="L621" i="6"/>
  <c r="K621" i="6"/>
  <c r="J621" i="6"/>
  <c r="I621" i="6"/>
  <c r="H621" i="6"/>
  <c r="G621" i="6"/>
  <c r="F621" i="6"/>
  <c r="AW620" i="6"/>
  <c r="AV620" i="6"/>
  <c r="AU620" i="6"/>
  <c r="AT620" i="6"/>
  <c r="AS620" i="6"/>
  <c r="AR620" i="6"/>
  <c r="AQ620" i="6"/>
  <c r="AP620" i="6"/>
  <c r="AO620" i="6"/>
  <c r="AN620" i="6"/>
  <c r="AM620" i="6"/>
  <c r="AL620" i="6"/>
  <c r="AK620" i="6"/>
  <c r="AJ620" i="6"/>
  <c r="AI620" i="6"/>
  <c r="AH620" i="6"/>
  <c r="AG620" i="6"/>
  <c r="AF620" i="6"/>
  <c r="AE620" i="6"/>
  <c r="AD620" i="6"/>
  <c r="AC620" i="6"/>
  <c r="AA620" i="6"/>
  <c r="Z620" i="6"/>
  <c r="Y620" i="6"/>
  <c r="X620" i="6"/>
  <c r="W620" i="6"/>
  <c r="V620" i="6"/>
  <c r="U620" i="6"/>
  <c r="T620" i="6"/>
  <c r="S620" i="6"/>
  <c r="R620" i="6"/>
  <c r="Q620" i="6"/>
  <c r="P620" i="6"/>
  <c r="O620" i="6"/>
  <c r="N620" i="6"/>
  <c r="M620" i="6"/>
  <c r="L620" i="6"/>
  <c r="K620" i="6"/>
  <c r="J620" i="6"/>
  <c r="I620" i="6"/>
  <c r="H620" i="6"/>
  <c r="G620" i="6"/>
  <c r="F620" i="6"/>
  <c r="AW619" i="6"/>
  <c r="AV619" i="6"/>
  <c r="AU619" i="6"/>
  <c r="AT619" i="6"/>
  <c r="AS619" i="6"/>
  <c r="AR619" i="6"/>
  <c r="AQ619" i="6"/>
  <c r="AP619" i="6"/>
  <c r="AO619" i="6"/>
  <c r="AN619" i="6"/>
  <c r="AM619" i="6"/>
  <c r="AL619" i="6"/>
  <c r="AK619" i="6"/>
  <c r="AJ619" i="6"/>
  <c r="AI619" i="6"/>
  <c r="AH619" i="6"/>
  <c r="AG619" i="6"/>
  <c r="AF619" i="6"/>
  <c r="AE619" i="6"/>
  <c r="AD619" i="6"/>
  <c r="AC619" i="6"/>
  <c r="AA619" i="6"/>
  <c r="Z619" i="6"/>
  <c r="Y619" i="6"/>
  <c r="X619" i="6"/>
  <c r="W619" i="6"/>
  <c r="V619" i="6"/>
  <c r="U619" i="6"/>
  <c r="T619" i="6"/>
  <c r="S619" i="6"/>
  <c r="R619" i="6"/>
  <c r="Q619" i="6"/>
  <c r="P619" i="6"/>
  <c r="O619" i="6"/>
  <c r="N619" i="6"/>
  <c r="M619" i="6"/>
  <c r="L619" i="6"/>
  <c r="K619" i="6"/>
  <c r="J619" i="6"/>
  <c r="I619" i="6"/>
  <c r="H619" i="6"/>
  <c r="G619" i="6"/>
  <c r="F619" i="6"/>
  <c r="AW618" i="6"/>
  <c r="AV618" i="6"/>
  <c r="AU618" i="6"/>
  <c r="AT618" i="6"/>
  <c r="AS618" i="6"/>
  <c r="AR618" i="6"/>
  <c r="AQ618" i="6"/>
  <c r="AP618" i="6"/>
  <c r="AO618" i="6"/>
  <c r="AN618" i="6"/>
  <c r="AM618" i="6"/>
  <c r="AL618" i="6"/>
  <c r="AK618" i="6"/>
  <c r="AJ618" i="6"/>
  <c r="AI618" i="6"/>
  <c r="AH618" i="6"/>
  <c r="AG618" i="6"/>
  <c r="AF618" i="6"/>
  <c r="AE618" i="6"/>
  <c r="AD618" i="6"/>
  <c r="AC618" i="6"/>
  <c r="AA618" i="6"/>
  <c r="Z618" i="6"/>
  <c r="Y618" i="6"/>
  <c r="X618" i="6"/>
  <c r="W618" i="6"/>
  <c r="V618" i="6"/>
  <c r="U618" i="6"/>
  <c r="T618" i="6"/>
  <c r="S618" i="6"/>
  <c r="R618" i="6"/>
  <c r="Q618" i="6"/>
  <c r="P618" i="6"/>
  <c r="O618" i="6"/>
  <c r="N618" i="6"/>
  <c r="M618" i="6"/>
  <c r="L618" i="6"/>
  <c r="K618" i="6"/>
  <c r="J618" i="6"/>
  <c r="I618" i="6"/>
  <c r="H618" i="6"/>
  <c r="G618" i="6"/>
  <c r="F618" i="6"/>
  <c r="AW617" i="6"/>
  <c r="AV617" i="6"/>
  <c r="AU617" i="6"/>
  <c r="AT617" i="6"/>
  <c r="AS617" i="6"/>
  <c r="AR617" i="6"/>
  <c r="AQ617" i="6"/>
  <c r="AP617" i="6"/>
  <c r="AO617" i="6"/>
  <c r="AN617" i="6"/>
  <c r="AM617" i="6"/>
  <c r="AL617" i="6"/>
  <c r="AK617" i="6"/>
  <c r="AJ617" i="6"/>
  <c r="AI617" i="6"/>
  <c r="AH617" i="6"/>
  <c r="AG617" i="6"/>
  <c r="AF617" i="6"/>
  <c r="AE617" i="6"/>
  <c r="AD617" i="6"/>
  <c r="AC617" i="6"/>
  <c r="AA617" i="6"/>
  <c r="Z617" i="6"/>
  <c r="Y617" i="6"/>
  <c r="X617" i="6"/>
  <c r="W617" i="6"/>
  <c r="V617" i="6"/>
  <c r="U617" i="6"/>
  <c r="T617" i="6"/>
  <c r="S617" i="6"/>
  <c r="R617" i="6"/>
  <c r="Q617" i="6"/>
  <c r="P617" i="6"/>
  <c r="O617" i="6"/>
  <c r="N617" i="6"/>
  <c r="M617" i="6"/>
  <c r="L617" i="6"/>
  <c r="K617" i="6"/>
  <c r="J617" i="6"/>
  <c r="I617" i="6"/>
  <c r="H617" i="6"/>
  <c r="G617" i="6"/>
  <c r="F617" i="6"/>
  <c r="AW616" i="6"/>
  <c r="AV616" i="6"/>
  <c r="AU616" i="6"/>
  <c r="AT616" i="6"/>
  <c r="AS616" i="6"/>
  <c r="AR616" i="6"/>
  <c r="AQ616" i="6"/>
  <c r="AP616" i="6"/>
  <c r="AO616" i="6"/>
  <c r="AN616" i="6"/>
  <c r="AM616" i="6"/>
  <c r="AL616" i="6"/>
  <c r="AK616" i="6"/>
  <c r="AJ616" i="6"/>
  <c r="AI616" i="6"/>
  <c r="AH616" i="6"/>
  <c r="AG616" i="6"/>
  <c r="AF616" i="6"/>
  <c r="AE616" i="6"/>
  <c r="AD616" i="6"/>
  <c r="AC616" i="6"/>
  <c r="AA616" i="6"/>
  <c r="Z616" i="6"/>
  <c r="Y616" i="6"/>
  <c r="X616" i="6"/>
  <c r="W616" i="6"/>
  <c r="V616" i="6"/>
  <c r="U616" i="6"/>
  <c r="T616" i="6"/>
  <c r="S616" i="6"/>
  <c r="R616" i="6"/>
  <c r="Q616" i="6"/>
  <c r="P616" i="6"/>
  <c r="O616" i="6"/>
  <c r="N616" i="6"/>
  <c r="M616" i="6"/>
  <c r="L616" i="6"/>
  <c r="K616" i="6"/>
  <c r="J616" i="6"/>
  <c r="I616" i="6"/>
  <c r="H616" i="6"/>
  <c r="G616" i="6"/>
  <c r="F616" i="6"/>
  <c r="AW615" i="6"/>
  <c r="AV615" i="6"/>
  <c r="AU615" i="6"/>
  <c r="AT615" i="6"/>
  <c r="AS615" i="6"/>
  <c r="AR615" i="6"/>
  <c r="AQ615" i="6"/>
  <c r="AP615" i="6"/>
  <c r="AO615" i="6"/>
  <c r="AN615" i="6"/>
  <c r="AM615" i="6"/>
  <c r="AL615" i="6"/>
  <c r="AK615" i="6"/>
  <c r="AJ615" i="6"/>
  <c r="AI615" i="6"/>
  <c r="AH615" i="6"/>
  <c r="AG615" i="6"/>
  <c r="AF615" i="6"/>
  <c r="AE615" i="6"/>
  <c r="AD615" i="6"/>
  <c r="AC615" i="6"/>
  <c r="AA615" i="6"/>
  <c r="Z615" i="6"/>
  <c r="Y615" i="6"/>
  <c r="X615" i="6"/>
  <c r="W615" i="6"/>
  <c r="V615" i="6"/>
  <c r="U615" i="6"/>
  <c r="T615" i="6"/>
  <c r="S615" i="6"/>
  <c r="R615" i="6"/>
  <c r="Q615" i="6"/>
  <c r="P615" i="6"/>
  <c r="O615" i="6"/>
  <c r="N615" i="6"/>
  <c r="M615" i="6"/>
  <c r="L615" i="6"/>
  <c r="K615" i="6"/>
  <c r="J615" i="6"/>
  <c r="I615" i="6"/>
  <c r="H615" i="6"/>
  <c r="G615" i="6"/>
  <c r="F615" i="6"/>
  <c r="AW614" i="6"/>
  <c r="AV614" i="6"/>
  <c r="AU614" i="6"/>
  <c r="AT614" i="6"/>
  <c r="AS614" i="6"/>
  <c r="AR614" i="6"/>
  <c r="AQ614" i="6"/>
  <c r="AP614" i="6"/>
  <c r="AO614" i="6"/>
  <c r="AN614" i="6"/>
  <c r="AM614" i="6"/>
  <c r="AL614" i="6"/>
  <c r="AK614" i="6"/>
  <c r="AJ614" i="6"/>
  <c r="AI614" i="6"/>
  <c r="AH614" i="6"/>
  <c r="AG614" i="6"/>
  <c r="AF614" i="6"/>
  <c r="AE614" i="6"/>
  <c r="AD614" i="6"/>
  <c r="AC614" i="6"/>
  <c r="AA614" i="6"/>
  <c r="Z614" i="6"/>
  <c r="Y614" i="6"/>
  <c r="X614" i="6"/>
  <c r="W614" i="6"/>
  <c r="V614" i="6"/>
  <c r="U614" i="6"/>
  <c r="T614" i="6"/>
  <c r="S614" i="6"/>
  <c r="R614" i="6"/>
  <c r="Q614" i="6"/>
  <c r="P614" i="6"/>
  <c r="O614" i="6"/>
  <c r="N614" i="6"/>
  <c r="M614" i="6"/>
  <c r="L614" i="6"/>
  <c r="K614" i="6"/>
  <c r="J614" i="6"/>
  <c r="I614" i="6"/>
  <c r="H614" i="6"/>
  <c r="G614" i="6"/>
  <c r="F614" i="6"/>
  <c r="AW613" i="6"/>
  <c r="AV613" i="6"/>
  <c r="AU613" i="6"/>
  <c r="AT613" i="6"/>
  <c r="AS613" i="6"/>
  <c r="AR613" i="6"/>
  <c r="AQ613" i="6"/>
  <c r="AP613" i="6"/>
  <c r="AO613" i="6"/>
  <c r="AN613" i="6"/>
  <c r="AM613" i="6"/>
  <c r="AL613" i="6"/>
  <c r="AK613" i="6"/>
  <c r="AJ613" i="6"/>
  <c r="AI613" i="6"/>
  <c r="AH613" i="6"/>
  <c r="AG613" i="6"/>
  <c r="AF613" i="6"/>
  <c r="AE613" i="6"/>
  <c r="AD613" i="6"/>
  <c r="AC613" i="6"/>
  <c r="AA613" i="6"/>
  <c r="Z613" i="6"/>
  <c r="Y613" i="6"/>
  <c r="X613" i="6"/>
  <c r="W613" i="6"/>
  <c r="V613" i="6"/>
  <c r="U613" i="6"/>
  <c r="T613" i="6"/>
  <c r="S613" i="6"/>
  <c r="R613" i="6"/>
  <c r="Q613" i="6"/>
  <c r="P613" i="6"/>
  <c r="O613" i="6"/>
  <c r="N613" i="6"/>
  <c r="M613" i="6"/>
  <c r="L613" i="6"/>
  <c r="K613" i="6"/>
  <c r="J613" i="6"/>
  <c r="I613" i="6"/>
  <c r="H613" i="6"/>
  <c r="G613" i="6"/>
  <c r="F613" i="6"/>
  <c r="AW612" i="6"/>
  <c r="AV612" i="6"/>
  <c r="AU612" i="6"/>
  <c r="AT612" i="6"/>
  <c r="AS612" i="6"/>
  <c r="AR612" i="6"/>
  <c r="AQ612" i="6"/>
  <c r="AP612" i="6"/>
  <c r="AO612" i="6"/>
  <c r="AN612" i="6"/>
  <c r="AM612" i="6"/>
  <c r="AL612" i="6"/>
  <c r="AK612" i="6"/>
  <c r="AJ612" i="6"/>
  <c r="AI612" i="6"/>
  <c r="AH612" i="6"/>
  <c r="AG612" i="6"/>
  <c r="AF612" i="6"/>
  <c r="AE612" i="6"/>
  <c r="AD612" i="6"/>
  <c r="AC612" i="6"/>
  <c r="AA612" i="6"/>
  <c r="Z612" i="6"/>
  <c r="Y612" i="6"/>
  <c r="X612" i="6"/>
  <c r="W612" i="6"/>
  <c r="V612" i="6"/>
  <c r="U612" i="6"/>
  <c r="T612" i="6"/>
  <c r="S612" i="6"/>
  <c r="R612" i="6"/>
  <c r="Q612" i="6"/>
  <c r="P612" i="6"/>
  <c r="O612" i="6"/>
  <c r="N612" i="6"/>
  <c r="M612" i="6"/>
  <c r="L612" i="6"/>
  <c r="K612" i="6"/>
  <c r="J612" i="6"/>
  <c r="I612" i="6"/>
  <c r="H612" i="6"/>
  <c r="G612" i="6"/>
  <c r="F612" i="6"/>
  <c r="AW611" i="6"/>
  <c r="AV611" i="6"/>
  <c r="AU611" i="6"/>
  <c r="AT611" i="6"/>
  <c r="AS611" i="6"/>
  <c r="AR611" i="6"/>
  <c r="AQ611" i="6"/>
  <c r="AP611" i="6"/>
  <c r="AO611" i="6"/>
  <c r="AN611" i="6"/>
  <c r="AM611" i="6"/>
  <c r="AL611" i="6"/>
  <c r="AK611" i="6"/>
  <c r="AJ611" i="6"/>
  <c r="AI611" i="6"/>
  <c r="AH611" i="6"/>
  <c r="AG611" i="6"/>
  <c r="AF611" i="6"/>
  <c r="AE611" i="6"/>
  <c r="AD611" i="6"/>
  <c r="AC611" i="6"/>
  <c r="AA611" i="6"/>
  <c r="Z611" i="6"/>
  <c r="Y611" i="6"/>
  <c r="X611" i="6"/>
  <c r="W611" i="6"/>
  <c r="V611" i="6"/>
  <c r="U611" i="6"/>
  <c r="T611" i="6"/>
  <c r="S611" i="6"/>
  <c r="R611" i="6"/>
  <c r="Q611" i="6"/>
  <c r="P611" i="6"/>
  <c r="O611" i="6"/>
  <c r="N611" i="6"/>
  <c r="M611" i="6"/>
  <c r="L611" i="6"/>
  <c r="K611" i="6"/>
  <c r="J611" i="6"/>
  <c r="I611" i="6"/>
  <c r="H611" i="6"/>
  <c r="G611" i="6"/>
  <c r="F611" i="6"/>
  <c r="AW610" i="6"/>
  <c r="AV610" i="6"/>
  <c r="AU610" i="6"/>
  <c r="AT610" i="6"/>
  <c r="AS610" i="6"/>
  <c r="AR610" i="6"/>
  <c r="AQ610" i="6"/>
  <c r="AP610" i="6"/>
  <c r="AO610" i="6"/>
  <c r="AN610" i="6"/>
  <c r="AM610" i="6"/>
  <c r="AL610" i="6"/>
  <c r="AK610" i="6"/>
  <c r="AJ610" i="6"/>
  <c r="AI610" i="6"/>
  <c r="AH610" i="6"/>
  <c r="AG610" i="6"/>
  <c r="AF610" i="6"/>
  <c r="AE610" i="6"/>
  <c r="AD610" i="6"/>
  <c r="AC610" i="6"/>
  <c r="AA610" i="6"/>
  <c r="Z610" i="6"/>
  <c r="Y610" i="6"/>
  <c r="X610" i="6"/>
  <c r="W610" i="6"/>
  <c r="V610" i="6"/>
  <c r="U610" i="6"/>
  <c r="T610" i="6"/>
  <c r="S610" i="6"/>
  <c r="R610" i="6"/>
  <c r="Q610" i="6"/>
  <c r="P610" i="6"/>
  <c r="O610" i="6"/>
  <c r="N610" i="6"/>
  <c r="M610" i="6"/>
  <c r="L610" i="6"/>
  <c r="K610" i="6"/>
  <c r="J610" i="6"/>
  <c r="I610" i="6"/>
  <c r="H610" i="6"/>
  <c r="G610" i="6"/>
  <c r="F610" i="6"/>
  <c r="AW609" i="6"/>
  <c r="AV609" i="6"/>
  <c r="AU609" i="6"/>
  <c r="AT609" i="6"/>
  <c r="AS609" i="6"/>
  <c r="AR609" i="6"/>
  <c r="AQ609" i="6"/>
  <c r="AP609" i="6"/>
  <c r="AO609" i="6"/>
  <c r="AN609" i="6"/>
  <c r="AM609" i="6"/>
  <c r="AL609" i="6"/>
  <c r="AK609" i="6"/>
  <c r="AJ609" i="6"/>
  <c r="AI609" i="6"/>
  <c r="AH609" i="6"/>
  <c r="AG609" i="6"/>
  <c r="AF609" i="6"/>
  <c r="AE609" i="6"/>
  <c r="AD609" i="6"/>
  <c r="AC609" i="6"/>
  <c r="AA609" i="6"/>
  <c r="Z609" i="6"/>
  <c r="Y609" i="6"/>
  <c r="X609" i="6"/>
  <c r="W609" i="6"/>
  <c r="V609" i="6"/>
  <c r="U609" i="6"/>
  <c r="T609" i="6"/>
  <c r="S609" i="6"/>
  <c r="R609" i="6"/>
  <c r="Q609" i="6"/>
  <c r="P609" i="6"/>
  <c r="O609" i="6"/>
  <c r="N609" i="6"/>
  <c r="M609" i="6"/>
  <c r="L609" i="6"/>
  <c r="K609" i="6"/>
  <c r="J609" i="6"/>
  <c r="I609" i="6"/>
  <c r="H609" i="6"/>
  <c r="G609" i="6"/>
  <c r="F609" i="6"/>
  <c r="AW608" i="6"/>
  <c r="AV608" i="6"/>
  <c r="AU608" i="6"/>
  <c r="AT608" i="6"/>
  <c r="AS608" i="6"/>
  <c r="AR608" i="6"/>
  <c r="AQ608" i="6"/>
  <c r="AP608" i="6"/>
  <c r="AO608" i="6"/>
  <c r="AN608" i="6"/>
  <c r="AM608" i="6"/>
  <c r="AL608" i="6"/>
  <c r="AK608" i="6"/>
  <c r="AJ608" i="6"/>
  <c r="AI608" i="6"/>
  <c r="AH608" i="6"/>
  <c r="AG608" i="6"/>
  <c r="AF608" i="6"/>
  <c r="AE608" i="6"/>
  <c r="AD608" i="6"/>
  <c r="AC608" i="6"/>
  <c r="AA608" i="6"/>
  <c r="Z608" i="6"/>
  <c r="Y608" i="6"/>
  <c r="X608" i="6"/>
  <c r="W608" i="6"/>
  <c r="V608" i="6"/>
  <c r="U608" i="6"/>
  <c r="T608" i="6"/>
  <c r="S608" i="6"/>
  <c r="R608" i="6"/>
  <c r="Q608" i="6"/>
  <c r="P608" i="6"/>
  <c r="O608" i="6"/>
  <c r="N608" i="6"/>
  <c r="M608" i="6"/>
  <c r="L608" i="6"/>
  <c r="K608" i="6"/>
  <c r="J608" i="6"/>
  <c r="I608" i="6"/>
  <c r="H608" i="6"/>
  <c r="G608" i="6"/>
  <c r="F608" i="6"/>
  <c r="AW607" i="6"/>
  <c r="AV607" i="6"/>
  <c r="AU607" i="6"/>
  <c r="AT607" i="6"/>
  <c r="AS607" i="6"/>
  <c r="AR607" i="6"/>
  <c r="AQ607" i="6"/>
  <c r="AP607" i="6"/>
  <c r="AO607" i="6"/>
  <c r="AN607" i="6"/>
  <c r="AM607" i="6"/>
  <c r="AL607" i="6"/>
  <c r="AK607" i="6"/>
  <c r="AJ607" i="6"/>
  <c r="AI607" i="6"/>
  <c r="AH607" i="6"/>
  <c r="AG607" i="6"/>
  <c r="AF607" i="6"/>
  <c r="AE607" i="6"/>
  <c r="AD607" i="6"/>
  <c r="AC607" i="6"/>
  <c r="AA607" i="6"/>
  <c r="Z607" i="6"/>
  <c r="Y607" i="6"/>
  <c r="X607" i="6"/>
  <c r="W607" i="6"/>
  <c r="V607" i="6"/>
  <c r="U607" i="6"/>
  <c r="T607" i="6"/>
  <c r="S607" i="6"/>
  <c r="R607" i="6"/>
  <c r="Q607" i="6"/>
  <c r="P607" i="6"/>
  <c r="O607" i="6"/>
  <c r="N607" i="6"/>
  <c r="M607" i="6"/>
  <c r="L607" i="6"/>
  <c r="K607" i="6"/>
  <c r="J607" i="6"/>
  <c r="I607" i="6"/>
  <c r="H607" i="6"/>
  <c r="G607" i="6"/>
  <c r="F607" i="6"/>
  <c r="AW606" i="6"/>
  <c r="AV606" i="6"/>
  <c r="AU606" i="6"/>
  <c r="AT606" i="6"/>
  <c r="AS606" i="6"/>
  <c r="AR606" i="6"/>
  <c r="AQ606" i="6"/>
  <c r="AP606" i="6"/>
  <c r="AO606" i="6"/>
  <c r="AN606" i="6"/>
  <c r="AM606" i="6"/>
  <c r="AL606" i="6"/>
  <c r="AK606" i="6"/>
  <c r="AJ606" i="6"/>
  <c r="AI606" i="6"/>
  <c r="AH606" i="6"/>
  <c r="AG606" i="6"/>
  <c r="AF606" i="6"/>
  <c r="AE606" i="6"/>
  <c r="AD606" i="6"/>
  <c r="AC606" i="6"/>
  <c r="AA606" i="6"/>
  <c r="Z606" i="6"/>
  <c r="Y606" i="6"/>
  <c r="X606" i="6"/>
  <c r="W606" i="6"/>
  <c r="V606" i="6"/>
  <c r="U606" i="6"/>
  <c r="T606" i="6"/>
  <c r="S606" i="6"/>
  <c r="R606" i="6"/>
  <c r="Q606" i="6"/>
  <c r="P606" i="6"/>
  <c r="O606" i="6"/>
  <c r="N606" i="6"/>
  <c r="M606" i="6"/>
  <c r="L606" i="6"/>
  <c r="K606" i="6"/>
  <c r="J606" i="6"/>
  <c r="I606" i="6"/>
  <c r="H606" i="6"/>
  <c r="G606" i="6"/>
  <c r="F606" i="6"/>
  <c r="AW605" i="6"/>
  <c r="AV605" i="6"/>
  <c r="AU605" i="6"/>
  <c r="AT605" i="6"/>
  <c r="AS605" i="6"/>
  <c r="AR605" i="6"/>
  <c r="AQ605" i="6"/>
  <c r="AP605" i="6"/>
  <c r="AO605" i="6"/>
  <c r="AN605" i="6"/>
  <c r="AM605" i="6"/>
  <c r="AL605" i="6"/>
  <c r="AK605" i="6"/>
  <c r="AJ605" i="6"/>
  <c r="AI605" i="6"/>
  <c r="AH605" i="6"/>
  <c r="AG605" i="6"/>
  <c r="AF605" i="6"/>
  <c r="AE605" i="6"/>
  <c r="AD605" i="6"/>
  <c r="AC605" i="6"/>
  <c r="AA605" i="6"/>
  <c r="Z605" i="6"/>
  <c r="Y605" i="6"/>
  <c r="X605" i="6"/>
  <c r="W605" i="6"/>
  <c r="V605" i="6"/>
  <c r="U605" i="6"/>
  <c r="T605" i="6"/>
  <c r="S605" i="6"/>
  <c r="R605" i="6"/>
  <c r="Q605" i="6"/>
  <c r="P605" i="6"/>
  <c r="O605" i="6"/>
  <c r="N605" i="6"/>
  <c r="M605" i="6"/>
  <c r="L605" i="6"/>
  <c r="K605" i="6"/>
  <c r="J605" i="6"/>
  <c r="I605" i="6"/>
  <c r="H605" i="6"/>
  <c r="G605" i="6"/>
  <c r="F605" i="6"/>
  <c r="AW604" i="6"/>
  <c r="AV604" i="6"/>
  <c r="AU604" i="6"/>
  <c r="AT604" i="6"/>
  <c r="AS604" i="6"/>
  <c r="AR604" i="6"/>
  <c r="AQ604" i="6"/>
  <c r="AP604" i="6"/>
  <c r="AO604" i="6"/>
  <c r="AN604" i="6"/>
  <c r="AM604" i="6"/>
  <c r="AL604" i="6"/>
  <c r="AK604" i="6"/>
  <c r="AJ604" i="6"/>
  <c r="AI604" i="6"/>
  <c r="AH604" i="6"/>
  <c r="AG604" i="6"/>
  <c r="AF604" i="6"/>
  <c r="AE604" i="6"/>
  <c r="AD604" i="6"/>
  <c r="AC604" i="6"/>
  <c r="AA604" i="6"/>
  <c r="Z604" i="6"/>
  <c r="Y604" i="6"/>
  <c r="X604" i="6"/>
  <c r="W604" i="6"/>
  <c r="V604" i="6"/>
  <c r="U604" i="6"/>
  <c r="T604" i="6"/>
  <c r="S604" i="6"/>
  <c r="R604" i="6"/>
  <c r="Q604" i="6"/>
  <c r="P604" i="6"/>
  <c r="O604" i="6"/>
  <c r="N604" i="6"/>
  <c r="M604" i="6"/>
  <c r="L604" i="6"/>
  <c r="K604" i="6"/>
  <c r="J604" i="6"/>
  <c r="I604" i="6"/>
  <c r="H604" i="6"/>
  <c r="G604" i="6"/>
  <c r="F604" i="6"/>
  <c r="AW603" i="6"/>
  <c r="AV603" i="6"/>
  <c r="AU603" i="6"/>
  <c r="AT603" i="6"/>
  <c r="AS603" i="6"/>
  <c r="AR603" i="6"/>
  <c r="AQ603" i="6"/>
  <c r="AP603" i="6"/>
  <c r="AO603" i="6"/>
  <c r="AN603" i="6"/>
  <c r="AM603" i="6"/>
  <c r="AL603" i="6"/>
  <c r="AK603" i="6"/>
  <c r="AJ603" i="6"/>
  <c r="AI603" i="6"/>
  <c r="AH603" i="6"/>
  <c r="AG603" i="6"/>
  <c r="AF603" i="6"/>
  <c r="AE603" i="6"/>
  <c r="AD603" i="6"/>
  <c r="AC603" i="6"/>
  <c r="AA603" i="6"/>
  <c r="Z603" i="6"/>
  <c r="Y603" i="6"/>
  <c r="X603" i="6"/>
  <c r="W603" i="6"/>
  <c r="V603" i="6"/>
  <c r="U603" i="6"/>
  <c r="T603" i="6"/>
  <c r="S603" i="6"/>
  <c r="R603" i="6"/>
  <c r="Q603" i="6"/>
  <c r="P603" i="6"/>
  <c r="O603" i="6"/>
  <c r="N603" i="6"/>
  <c r="M603" i="6"/>
  <c r="L603" i="6"/>
  <c r="K603" i="6"/>
  <c r="J603" i="6"/>
  <c r="I603" i="6"/>
  <c r="H603" i="6"/>
  <c r="G603" i="6"/>
  <c r="F603" i="6"/>
  <c r="AW602" i="6"/>
  <c r="AV602" i="6"/>
  <c r="AU602" i="6"/>
  <c r="AT602" i="6"/>
  <c r="AS602" i="6"/>
  <c r="AR602" i="6"/>
  <c r="AQ602" i="6"/>
  <c r="AP602" i="6"/>
  <c r="AO602" i="6"/>
  <c r="AN602" i="6"/>
  <c r="AM602" i="6"/>
  <c r="AL602" i="6"/>
  <c r="AK602" i="6"/>
  <c r="AJ602" i="6"/>
  <c r="AI602" i="6"/>
  <c r="AH602" i="6"/>
  <c r="AG602" i="6"/>
  <c r="AF602" i="6"/>
  <c r="AE602" i="6"/>
  <c r="AD602" i="6"/>
  <c r="AC602" i="6"/>
  <c r="AA602" i="6"/>
  <c r="Z602" i="6"/>
  <c r="Y602" i="6"/>
  <c r="X602" i="6"/>
  <c r="W602" i="6"/>
  <c r="V602" i="6"/>
  <c r="U602" i="6"/>
  <c r="T602" i="6"/>
  <c r="S602" i="6"/>
  <c r="R602" i="6"/>
  <c r="Q602" i="6"/>
  <c r="P602" i="6"/>
  <c r="O602" i="6"/>
  <c r="N602" i="6"/>
  <c r="M602" i="6"/>
  <c r="L602" i="6"/>
  <c r="K602" i="6"/>
  <c r="J602" i="6"/>
  <c r="I602" i="6"/>
  <c r="H602" i="6"/>
  <c r="G602" i="6"/>
  <c r="F602" i="6"/>
  <c r="AW601" i="6"/>
  <c r="AV601" i="6"/>
  <c r="AU601" i="6"/>
  <c r="AT601" i="6"/>
  <c r="AS601" i="6"/>
  <c r="AR601" i="6"/>
  <c r="AQ601" i="6"/>
  <c r="AP601" i="6"/>
  <c r="AO601" i="6"/>
  <c r="AN601" i="6"/>
  <c r="AM601" i="6"/>
  <c r="AL601" i="6"/>
  <c r="AK601" i="6"/>
  <c r="AJ601" i="6"/>
  <c r="AI601" i="6"/>
  <c r="AH601" i="6"/>
  <c r="AG601" i="6"/>
  <c r="AF601" i="6"/>
  <c r="AE601" i="6"/>
  <c r="AD601" i="6"/>
  <c r="AC601" i="6"/>
  <c r="AA601" i="6"/>
  <c r="Z601" i="6"/>
  <c r="Y601" i="6"/>
  <c r="X601" i="6"/>
  <c r="W601" i="6"/>
  <c r="V601" i="6"/>
  <c r="U601" i="6"/>
  <c r="T601" i="6"/>
  <c r="S601" i="6"/>
  <c r="R601" i="6"/>
  <c r="Q601" i="6"/>
  <c r="P601" i="6"/>
  <c r="O601" i="6"/>
  <c r="N601" i="6"/>
  <c r="M601" i="6"/>
  <c r="L601" i="6"/>
  <c r="K601" i="6"/>
  <c r="J601" i="6"/>
  <c r="I601" i="6"/>
  <c r="H601" i="6"/>
  <c r="G601" i="6"/>
  <c r="F601" i="6"/>
  <c r="AW600" i="6"/>
  <c r="AV600" i="6"/>
  <c r="AU600" i="6"/>
  <c r="AT600" i="6"/>
  <c r="AS600" i="6"/>
  <c r="AR600" i="6"/>
  <c r="AQ600" i="6"/>
  <c r="AP600" i="6"/>
  <c r="AO600" i="6"/>
  <c r="AN600" i="6"/>
  <c r="AM600" i="6"/>
  <c r="AL600" i="6"/>
  <c r="AK600" i="6"/>
  <c r="AJ600" i="6"/>
  <c r="AI600" i="6"/>
  <c r="AH600" i="6"/>
  <c r="AG600" i="6"/>
  <c r="AF600" i="6"/>
  <c r="AE600" i="6"/>
  <c r="AD600" i="6"/>
  <c r="AC600" i="6"/>
  <c r="AA600" i="6"/>
  <c r="Z600" i="6"/>
  <c r="Y600" i="6"/>
  <c r="X600" i="6"/>
  <c r="W600" i="6"/>
  <c r="V600" i="6"/>
  <c r="U600" i="6"/>
  <c r="T600" i="6"/>
  <c r="S600" i="6"/>
  <c r="R600" i="6"/>
  <c r="Q600" i="6"/>
  <c r="P600" i="6"/>
  <c r="O600" i="6"/>
  <c r="N600" i="6"/>
  <c r="M600" i="6"/>
  <c r="L600" i="6"/>
  <c r="K600" i="6"/>
  <c r="J600" i="6"/>
  <c r="I600" i="6"/>
  <c r="H600" i="6"/>
  <c r="G600" i="6"/>
  <c r="F600" i="6"/>
  <c r="AW599" i="6"/>
  <c r="AV599" i="6"/>
  <c r="AU599" i="6"/>
  <c r="AT599" i="6"/>
  <c r="AS599" i="6"/>
  <c r="AR599" i="6"/>
  <c r="AQ599" i="6"/>
  <c r="AP599" i="6"/>
  <c r="AO599" i="6"/>
  <c r="AN599" i="6"/>
  <c r="AM599" i="6"/>
  <c r="AL599" i="6"/>
  <c r="AK599" i="6"/>
  <c r="AJ599" i="6"/>
  <c r="AI599" i="6"/>
  <c r="AH599" i="6"/>
  <c r="AG599" i="6"/>
  <c r="AF599" i="6"/>
  <c r="AE599" i="6"/>
  <c r="AD599" i="6"/>
  <c r="AC599" i="6"/>
  <c r="AA599" i="6"/>
  <c r="Z599" i="6"/>
  <c r="Y599" i="6"/>
  <c r="X599" i="6"/>
  <c r="W599" i="6"/>
  <c r="V599" i="6"/>
  <c r="U599" i="6"/>
  <c r="T599" i="6"/>
  <c r="S599" i="6"/>
  <c r="R599" i="6"/>
  <c r="Q599" i="6"/>
  <c r="P599" i="6"/>
  <c r="O599" i="6"/>
  <c r="N599" i="6"/>
  <c r="M599" i="6"/>
  <c r="L599" i="6"/>
  <c r="K599" i="6"/>
  <c r="J599" i="6"/>
  <c r="I599" i="6"/>
  <c r="H599" i="6"/>
  <c r="G599" i="6"/>
  <c r="F599" i="6"/>
  <c r="AW598" i="6"/>
  <c r="AV598" i="6"/>
  <c r="AU598" i="6"/>
  <c r="AT598" i="6"/>
  <c r="AS598" i="6"/>
  <c r="AR598" i="6"/>
  <c r="AQ598" i="6"/>
  <c r="AP598" i="6"/>
  <c r="AO598" i="6"/>
  <c r="AN598" i="6"/>
  <c r="AM598" i="6"/>
  <c r="AL598" i="6"/>
  <c r="AK598" i="6"/>
  <c r="AJ598" i="6"/>
  <c r="AI598" i="6"/>
  <c r="AH598" i="6"/>
  <c r="AG598" i="6"/>
  <c r="AF598" i="6"/>
  <c r="AE598" i="6"/>
  <c r="AD598" i="6"/>
  <c r="AC598" i="6"/>
  <c r="AA598" i="6"/>
  <c r="Z598" i="6"/>
  <c r="Y598" i="6"/>
  <c r="X598" i="6"/>
  <c r="W598" i="6"/>
  <c r="V598" i="6"/>
  <c r="U598" i="6"/>
  <c r="T598" i="6"/>
  <c r="S598" i="6"/>
  <c r="R598" i="6"/>
  <c r="Q598" i="6"/>
  <c r="P598" i="6"/>
  <c r="O598" i="6"/>
  <c r="N598" i="6"/>
  <c r="M598" i="6"/>
  <c r="L598" i="6"/>
  <c r="K598" i="6"/>
  <c r="J598" i="6"/>
  <c r="I598" i="6"/>
  <c r="H598" i="6"/>
  <c r="G598" i="6"/>
  <c r="F598" i="6"/>
  <c r="AW597" i="6"/>
  <c r="AV597" i="6"/>
  <c r="AU597" i="6"/>
  <c r="AT597" i="6"/>
  <c r="AS597" i="6"/>
  <c r="AR597" i="6"/>
  <c r="AQ597" i="6"/>
  <c r="AP597" i="6"/>
  <c r="AO597" i="6"/>
  <c r="AN597" i="6"/>
  <c r="AM597" i="6"/>
  <c r="AL597" i="6"/>
  <c r="AK597" i="6"/>
  <c r="AJ597" i="6"/>
  <c r="AI597" i="6"/>
  <c r="AH597" i="6"/>
  <c r="AG597" i="6"/>
  <c r="AF597" i="6"/>
  <c r="AE597" i="6"/>
  <c r="AD597" i="6"/>
  <c r="AC597" i="6"/>
  <c r="AA597" i="6"/>
  <c r="Z597" i="6"/>
  <c r="Y597" i="6"/>
  <c r="X597" i="6"/>
  <c r="W597" i="6"/>
  <c r="V597" i="6"/>
  <c r="U597" i="6"/>
  <c r="T597" i="6"/>
  <c r="S597" i="6"/>
  <c r="R597" i="6"/>
  <c r="Q597" i="6"/>
  <c r="P597" i="6"/>
  <c r="O597" i="6"/>
  <c r="N597" i="6"/>
  <c r="M597" i="6"/>
  <c r="L597" i="6"/>
  <c r="K597" i="6"/>
  <c r="J597" i="6"/>
  <c r="I597" i="6"/>
  <c r="H597" i="6"/>
  <c r="G597" i="6"/>
  <c r="F597" i="6"/>
  <c r="AW596" i="6"/>
  <c r="AV596" i="6"/>
  <c r="AU596" i="6"/>
  <c r="AT596" i="6"/>
  <c r="AS596" i="6"/>
  <c r="AR596" i="6"/>
  <c r="AQ596" i="6"/>
  <c r="AP596" i="6"/>
  <c r="AO596" i="6"/>
  <c r="AN596" i="6"/>
  <c r="AM596" i="6"/>
  <c r="AL596" i="6"/>
  <c r="AK596" i="6"/>
  <c r="AJ596" i="6"/>
  <c r="AI596" i="6"/>
  <c r="AH596" i="6"/>
  <c r="AG596" i="6"/>
  <c r="AF596" i="6"/>
  <c r="AE596" i="6"/>
  <c r="AD596" i="6"/>
  <c r="AC596" i="6"/>
  <c r="AA596" i="6"/>
  <c r="Z596" i="6"/>
  <c r="Y596" i="6"/>
  <c r="X596" i="6"/>
  <c r="W596" i="6"/>
  <c r="V596" i="6"/>
  <c r="U596" i="6"/>
  <c r="T596" i="6"/>
  <c r="S596" i="6"/>
  <c r="R596" i="6"/>
  <c r="Q596" i="6"/>
  <c r="P596" i="6"/>
  <c r="O596" i="6"/>
  <c r="N596" i="6"/>
  <c r="M596" i="6"/>
  <c r="L596" i="6"/>
  <c r="K596" i="6"/>
  <c r="J596" i="6"/>
  <c r="I596" i="6"/>
  <c r="H596" i="6"/>
  <c r="G596" i="6"/>
  <c r="F596" i="6"/>
  <c r="AW595" i="6"/>
  <c r="AV595" i="6"/>
  <c r="AU595" i="6"/>
  <c r="AT595" i="6"/>
  <c r="AS595" i="6"/>
  <c r="AR595" i="6"/>
  <c r="AQ595" i="6"/>
  <c r="AP595" i="6"/>
  <c r="AO595" i="6"/>
  <c r="AN595" i="6"/>
  <c r="AM595" i="6"/>
  <c r="AL595" i="6"/>
  <c r="AK595" i="6"/>
  <c r="AJ595" i="6"/>
  <c r="AI595" i="6"/>
  <c r="AH595" i="6"/>
  <c r="AG595" i="6"/>
  <c r="AF595" i="6"/>
  <c r="AE595" i="6"/>
  <c r="AD595" i="6"/>
  <c r="AC595" i="6"/>
  <c r="AA595" i="6"/>
  <c r="Z595" i="6"/>
  <c r="Y595" i="6"/>
  <c r="X595" i="6"/>
  <c r="W595" i="6"/>
  <c r="V595" i="6"/>
  <c r="U595" i="6"/>
  <c r="T595" i="6"/>
  <c r="S595" i="6"/>
  <c r="R595" i="6"/>
  <c r="Q595" i="6"/>
  <c r="P595" i="6"/>
  <c r="O595" i="6"/>
  <c r="N595" i="6"/>
  <c r="M595" i="6"/>
  <c r="L595" i="6"/>
  <c r="K595" i="6"/>
  <c r="J595" i="6"/>
  <c r="I595" i="6"/>
  <c r="H595" i="6"/>
  <c r="G595" i="6"/>
  <c r="F595" i="6"/>
  <c r="AW594" i="6"/>
  <c r="AV594" i="6"/>
  <c r="AU594" i="6"/>
  <c r="AT594" i="6"/>
  <c r="AS594" i="6"/>
  <c r="AR594" i="6"/>
  <c r="AQ594" i="6"/>
  <c r="AP594" i="6"/>
  <c r="AO594" i="6"/>
  <c r="AN594" i="6"/>
  <c r="AM594" i="6"/>
  <c r="AL594" i="6"/>
  <c r="AK594" i="6"/>
  <c r="AJ594" i="6"/>
  <c r="AI594" i="6"/>
  <c r="AH594" i="6"/>
  <c r="AG594" i="6"/>
  <c r="AF594" i="6"/>
  <c r="AE594" i="6"/>
  <c r="AD594" i="6"/>
  <c r="AC594" i="6"/>
  <c r="AA594" i="6"/>
  <c r="Z594" i="6"/>
  <c r="Y594" i="6"/>
  <c r="X594" i="6"/>
  <c r="W594" i="6"/>
  <c r="V594" i="6"/>
  <c r="U594" i="6"/>
  <c r="T594" i="6"/>
  <c r="S594" i="6"/>
  <c r="R594" i="6"/>
  <c r="Q594" i="6"/>
  <c r="P594" i="6"/>
  <c r="O594" i="6"/>
  <c r="N594" i="6"/>
  <c r="M594" i="6"/>
  <c r="L594" i="6"/>
  <c r="K594" i="6"/>
  <c r="J594" i="6"/>
  <c r="I594" i="6"/>
  <c r="H594" i="6"/>
  <c r="G594" i="6"/>
  <c r="F594" i="6"/>
  <c r="AW593" i="6"/>
  <c r="AV593" i="6"/>
  <c r="AU593" i="6"/>
  <c r="AT593" i="6"/>
  <c r="AS593" i="6"/>
  <c r="AR593" i="6"/>
  <c r="AQ593" i="6"/>
  <c r="AP593" i="6"/>
  <c r="AO593" i="6"/>
  <c r="AN593" i="6"/>
  <c r="AM593" i="6"/>
  <c r="AL593" i="6"/>
  <c r="AK593" i="6"/>
  <c r="AJ593" i="6"/>
  <c r="AI593" i="6"/>
  <c r="AH593" i="6"/>
  <c r="AG593" i="6"/>
  <c r="AF593" i="6"/>
  <c r="AE593" i="6"/>
  <c r="AD593" i="6"/>
  <c r="AC593" i="6"/>
  <c r="AA593" i="6"/>
  <c r="Z593" i="6"/>
  <c r="Y593" i="6"/>
  <c r="X593" i="6"/>
  <c r="W593" i="6"/>
  <c r="V593" i="6"/>
  <c r="U593" i="6"/>
  <c r="T593" i="6"/>
  <c r="S593" i="6"/>
  <c r="R593" i="6"/>
  <c r="Q593" i="6"/>
  <c r="P593" i="6"/>
  <c r="O593" i="6"/>
  <c r="N593" i="6"/>
  <c r="M593" i="6"/>
  <c r="L593" i="6"/>
  <c r="K593" i="6"/>
  <c r="J593" i="6"/>
  <c r="I593" i="6"/>
  <c r="H593" i="6"/>
  <c r="G593" i="6"/>
  <c r="F593" i="6"/>
  <c r="AW592" i="6"/>
  <c r="AV592" i="6"/>
  <c r="AU592" i="6"/>
  <c r="AT592" i="6"/>
  <c r="AS592" i="6"/>
  <c r="AR592" i="6"/>
  <c r="AQ592" i="6"/>
  <c r="AP592" i="6"/>
  <c r="AO592" i="6"/>
  <c r="AN592" i="6"/>
  <c r="AM592" i="6"/>
  <c r="AL592" i="6"/>
  <c r="AK592" i="6"/>
  <c r="AJ592" i="6"/>
  <c r="AI592" i="6"/>
  <c r="AH592" i="6"/>
  <c r="AG592" i="6"/>
  <c r="AF592" i="6"/>
  <c r="AE592" i="6"/>
  <c r="AD592" i="6"/>
  <c r="AC592" i="6"/>
  <c r="AA592" i="6"/>
  <c r="Z592" i="6"/>
  <c r="Y592" i="6"/>
  <c r="X592" i="6"/>
  <c r="W592" i="6"/>
  <c r="V592" i="6"/>
  <c r="U592" i="6"/>
  <c r="T592" i="6"/>
  <c r="S592" i="6"/>
  <c r="R592" i="6"/>
  <c r="Q592" i="6"/>
  <c r="P592" i="6"/>
  <c r="O592" i="6"/>
  <c r="N592" i="6"/>
  <c r="M592" i="6"/>
  <c r="L592" i="6"/>
  <c r="K592" i="6"/>
  <c r="J592" i="6"/>
  <c r="I592" i="6"/>
  <c r="H592" i="6"/>
  <c r="G592" i="6"/>
  <c r="F592" i="6"/>
  <c r="AW591" i="6"/>
  <c r="AV591" i="6"/>
  <c r="AU591" i="6"/>
  <c r="AT591" i="6"/>
  <c r="AS591" i="6"/>
  <c r="AR591" i="6"/>
  <c r="AQ591" i="6"/>
  <c r="AP591" i="6"/>
  <c r="AO591" i="6"/>
  <c r="AN591" i="6"/>
  <c r="AM591" i="6"/>
  <c r="AL591" i="6"/>
  <c r="AK591" i="6"/>
  <c r="AJ591" i="6"/>
  <c r="AI591" i="6"/>
  <c r="AH591" i="6"/>
  <c r="AG591" i="6"/>
  <c r="AF591" i="6"/>
  <c r="AE591" i="6"/>
  <c r="AD591" i="6"/>
  <c r="AC591" i="6"/>
  <c r="AA591" i="6"/>
  <c r="Z591" i="6"/>
  <c r="Y591" i="6"/>
  <c r="X591" i="6"/>
  <c r="W591" i="6"/>
  <c r="V591" i="6"/>
  <c r="U591" i="6"/>
  <c r="T591" i="6"/>
  <c r="S591" i="6"/>
  <c r="R591" i="6"/>
  <c r="Q591" i="6"/>
  <c r="P591" i="6"/>
  <c r="O591" i="6"/>
  <c r="N591" i="6"/>
  <c r="M591" i="6"/>
  <c r="L591" i="6"/>
  <c r="K591" i="6"/>
  <c r="J591" i="6"/>
  <c r="I591" i="6"/>
  <c r="H591" i="6"/>
  <c r="G591" i="6"/>
  <c r="F591" i="6"/>
  <c r="AW590" i="6"/>
  <c r="AV590" i="6"/>
  <c r="AU590" i="6"/>
  <c r="AT590" i="6"/>
  <c r="AS590" i="6"/>
  <c r="AR590" i="6"/>
  <c r="AQ590" i="6"/>
  <c r="AP590" i="6"/>
  <c r="AO590" i="6"/>
  <c r="AN590" i="6"/>
  <c r="AM590" i="6"/>
  <c r="AL590" i="6"/>
  <c r="AK590" i="6"/>
  <c r="AJ590" i="6"/>
  <c r="AI590" i="6"/>
  <c r="AH590" i="6"/>
  <c r="AG590" i="6"/>
  <c r="AF590" i="6"/>
  <c r="AE590" i="6"/>
  <c r="AD590" i="6"/>
  <c r="AC590" i="6"/>
  <c r="AA590" i="6"/>
  <c r="Z590" i="6"/>
  <c r="Y590" i="6"/>
  <c r="X590" i="6"/>
  <c r="W590" i="6"/>
  <c r="V590" i="6"/>
  <c r="U590" i="6"/>
  <c r="T590" i="6"/>
  <c r="S590" i="6"/>
  <c r="R590" i="6"/>
  <c r="Q590" i="6"/>
  <c r="P590" i="6"/>
  <c r="O590" i="6"/>
  <c r="N590" i="6"/>
  <c r="M590" i="6"/>
  <c r="L590" i="6"/>
  <c r="K590" i="6"/>
  <c r="J590" i="6"/>
  <c r="I590" i="6"/>
  <c r="H590" i="6"/>
  <c r="G590" i="6"/>
  <c r="F590" i="6"/>
  <c r="AW589" i="6"/>
  <c r="AV589" i="6"/>
  <c r="AU589" i="6"/>
  <c r="AT589" i="6"/>
  <c r="AS589" i="6"/>
  <c r="AR589" i="6"/>
  <c r="AQ589" i="6"/>
  <c r="AP589" i="6"/>
  <c r="AO589" i="6"/>
  <c r="AN589" i="6"/>
  <c r="AM589" i="6"/>
  <c r="AL589" i="6"/>
  <c r="AK589" i="6"/>
  <c r="AJ589" i="6"/>
  <c r="AI589" i="6"/>
  <c r="AH589" i="6"/>
  <c r="AG589" i="6"/>
  <c r="AF589" i="6"/>
  <c r="AE589" i="6"/>
  <c r="AD589" i="6"/>
  <c r="AC589" i="6"/>
  <c r="AA589" i="6"/>
  <c r="Z589" i="6"/>
  <c r="Y589" i="6"/>
  <c r="X589" i="6"/>
  <c r="W589" i="6"/>
  <c r="V589" i="6"/>
  <c r="U589" i="6"/>
  <c r="T589" i="6"/>
  <c r="S589" i="6"/>
  <c r="R589" i="6"/>
  <c r="Q589" i="6"/>
  <c r="P589" i="6"/>
  <c r="O589" i="6"/>
  <c r="N589" i="6"/>
  <c r="M589" i="6"/>
  <c r="L589" i="6"/>
  <c r="K589" i="6"/>
  <c r="J589" i="6"/>
  <c r="I589" i="6"/>
  <c r="H589" i="6"/>
  <c r="G589" i="6"/>
  <c r="F589" i="6"/>
  <c r="AW588" i="6"/>
  <c r="AV588" i="6"/>
  <c r="AU588" i="6"/>
  <c r="AT588" i="6"/>
  <c r="AS588" i="6"/>
  <c r="AR588" i="6"/>
  <c r="AQ588" i="6"/>
  <c r="AP588" i="6"/>
  <c r="AO588" i="6"/>
  <c r="AN588" i="6"/>
  <c r="AM588" i="6"/>
  <c r="AL588" i="6"/>
  <c r="AK588" i="6"/>
  <c r="AJ588" i="6"/>
  <c r="AI588" i="6"/>
  <c r="AH588" i="6"/>
  <c r="AG588" i="6"/>
  <c r="AF588" i="6"/>
  <c r="AE588" i="6"/>
  <c r="AD588" i="6"/>
  <c r="AC588" i="6"/>
  <c r="AA588" i="6"/>
  <c r="Z588" i="6"/>
  <c r="Y588" i="6"/>
  <c r="X588" i="6"/>
  <c r="W588" i="6"/>
  <c r="V588" i="6"/>
  <c r="U588" i="6"/>
  <c r="T588" i="6"/>
  <c r="S588" i="6"/>
  <c r="R588" i="6"/>
  <c r="Q588" i="6"/>
  <c r="P588" i="6"/>
  <c r="O588" i="6"/>
  <c r="N588" i="6"/>
  <c r="M588" i="6"/>
  <c r="L588" i="6"/>
  <c r="K588" i="6"/>
  <c r="J588" i="6"/>
  <c r="I588" i="6"/>
  <c r="H588" i="6"/>
  <c r="G588" i="6"/>
  <c r="F588" i="6"/>
  <c r="AW587" i="6"/>
  <c r="AV587" i="6"/>
  <c r="AU587" i="6"/>
  <c r="AT587" i="6"/>
  <c r="AS587" i="6"/>
  <c r="AR587" i="6"/>
  <c r="AQ587" i="6"/>
  <c r="AP587" i="6"/>
  <c r="AO587" i="6"/>
  <c r="AN587" i="6"/>
  <c r="AM587" i="6"/>
  <c r="AL587" i="6"/>
  <c r="AK587" i="6"/>
  <c r="AJ587" i="6"/>
  <c r="AI587" i="6"/>
  <c r="AH587" i="6"/>
  <c r="AG587" i="6"/>
  <c r="AF587" i="6"/>
  <c r="AE587" i="6"/>
  <c r="AD587" i="6"/>
  <c r="AC587" i="6"/>
  <c r="AA587" i="6"/>
  <c r="Z587" i="6"/>
  <c r="Y587" i="6"/>
  <c r="X587" i="6"/>
  <c r="W587" i="6"/>
  <c r="V587" i="6"/>
  <c r="U587" i="6"/>
  <c r="T587" i="6"/>
  <c r="S587" i="6"/>
  <c r="R587" i="6"/>
  <c r="Q587" i="6"/>
  <c r="P587" i="6"/>
  <c r="O587" i="6"/>
  <c r="N587" i="6"/>
  <c r="M587" i="6"/>
  <c r="L587" i="6"/>
  <c r="K587" i="6"/>
  <c r="J587" i="6"/>
  <c r="I587" i="6"/>
  <c r="H587" i="6"/>
  <c r="G587" i="6"/>
  <c r="F587" i="6"/>
  <c r="AW586" i="6"/>
  <c r="AV586" i="6"/>
  <c r="AU586" i="6"/>
  <c r="AT586" i="6"/>
  <c r="AS586" i="6"/>
  <c r="AR586" i="6"/>
  <c r="AQ586" i="6"/>
  <c r="AP586" i="6"/>
  <c r="AO586" i="6"/>
  <c r="AN586" i="6"/>
  <c r="AM586" i="6"/>
  <c r="AL586" i="6"/>
  <c r="AK586" i="6"/>
  <c r="AJ586" i="6"/>
  <c r="AI586" i="6"/>
  <c r="AH586" i="6"/>
  <c r="AG586" i="6"/>
  <c r="AF586" i="6"/>
  <c r="AE586" i="6"/>
  <c r="AD586" i="6"/>
  <c r="AC586" i="6"/>
  <c r="AA586" i="6"/>
  <c r="Z586" i="6"/>
  <c r="Y586" i="6"/>
  <c r="X586" i="6"/>
  <c r="W586" i="6"/>
  <c r="V586" i="6"/>
  <c r="U586" i="6"/>
  <c r="T586" i="6"/>
  <c r="S586" i="6"/>
  <c r="R586" i="6"/>
  <c r="Q586" i="6"/>
  <c r="P586" i="6"/>
  <c r="O586" i="6"/>
  <c r="N586" i="6"/>
  <c r="M586" i="6"/>
  <c r="L586" i="6"/>
  <c r="K586" i="6"/>
  <c r="J586" i="6"/>
  <c r="I586" i="6"/>
  <c r="H586" i="6"/>
  <c r="G586" i="6"/>
  <c r="F586" i="6"/>
  <c r="AW585" i="6"/>
  <c r="AV585" i="6"/>
  <c r="AU585" i="6"/>
  <c r="AT585" i="6"/>
  <c r="AS585" i="6"/>
  <c r="AR585" i="6"/>
  <c r="AQ585" i="6"/>
  <c r="AP585" i="6"/>
  <c r="AO585" i="6"/>
  <c r="AN585" i="6"/>
  <c r="AM585" i="6"/>
  <c r="AL585" i="6"/>
  <c r="AK585" i="6"/>
  <c r="AJ585" i="6"/>
  <c r="AI585" i="6"/>
  <c r="AH585" i="6"/>
  <c r="AG585" i="6"/>
  <c r="AF585" i="6"/>
  <c r="AE585" i="6"/>
  <c r="AD585" i="6"/>
  <c r="AC585" i="6"/>
  <c r="AA585" i="6"/>
  <c r="Z585" i="6"/>
  <c r="Y585" i="6"/>
  <c r="X585" i="6"/>
  <c r="W585" i="6"/>
  <c r="V585" i="6"/>
  <c r="U585" i="6"/>
  <c r="T585" i="6"/>
  <c r="S585" i="6"/>
  <c r="R585" i="6"/>
  <c r="Q585" i="6"/>
  <c r="P585" i="6"/>
  <c r="O585" i="6"/>
  <c r="N585" i="6"/>
  <c r="M585" i="6"/>
  <c r="L585" i="6"/>
  <c r="K585" i="6"/>
  <c r="J585" i="6"/>
  <c r="I585" i="6"/>
  <c r="H585" i="6"/>
  <c r="G585" i="6"/>
  <c r="F585" i="6"/>
  <c r="AW584" i="6"/>
  <c r="AV584" i="6"/>
  <c r="AU584" i="6"/>
  <c r="AT584" i="6"/>
  <c r="AS584" i="6"/>
  <c r="AR584" i="6"/>
  <c r="AQ584" i="6"/>
  <c r="AP584" i="6"/>
  <c r="AO584" i="6"/>
  <c r="AN584" i="6"/>
  <c r="AM584" i="6"/>
  <c r="AL584" i="6"/>
  <c r="AK584" i="6"/>
  <c r="AJ584" i="6"/>
  <c r="AI584" i="6"/>
  <c r="AH584" i="6"/>
  <c r="AG584" i="6"/>
  <c r="AF584" i="6"/>
  <c r="AE584" i="6"/>
  <c r="AD584" i="6"/>
  <c r="AC584" i="6"/>
  <c r="AA584" i="6"/>
  <c r="Z584" i="6"/>
  <c r="Y584" i="6"/>
  <c r="X584" i="6"/>
  <c r="W584" i="6"/>
  <c r="V584" i="6"/>
  <c r="U584" i="6"/>
  <c r="T584" i="6"/>
  <c r="S584" i="6"/>
  <c r="R584" i="6"/>
  <c r="Q584" i="6"/>
  <c r="P584" i="6"/>
  <c r="O584" i="6"/>
  <c r="N584" i="6"/>
  <c r="M584" i="6"/>
  <c r="L584" i="6"/>
  <c r="K584" i="6"/>
  <c r="J584" i="6"/>
  <c r="I584" i="6"/>
  <c r="H584" i="6"/>
  <c r="G584" i="6"/>
  <c r="F584" i="6"/>
  <c r="AW583" i="6"/>
  <c r="AV583" i="6"/>
  <c r="AU583" i="6"/>
  <c r="AT583" i="6"/>
  <c r="AS583" i="6"/>
  <c r="AR583" i="6"/>
  <c r="AQ583" i="6"/>
  <c r="AP583" i="6"/>
  <c r="AO583" i="6"/>
  <c r="AN583" i="6"/>
  <c r="AM583" i="6"/>
  <c r="AL583" i="6"/>
  <c r="AK583" i="6"/>
  <c r="AJ583" i="6"/>
  <c r="AI583" i="6"/>
  <c r="AH583" i="6"/>
  <c r="AG583" i="6"/>
  <c r="AF583" i="6"/>
  <c r="AE583" i="6"/>
  <c r="AD583" i="6"/>
  <c r="AC583" i="6"/>
  <c r="AA583" i="6"/>
  <c r="Z583" i="6"/>
  <c r="Y583" i="6"/>
  <c r="X583" i="6"/>
  <c r="W583" i="6"/>
  <c r="V583" i="6"/>
  <c r="U583" i="6"/>
  <c r="T583" i="6"/>
  <c r="S583" i="6"/>
  <c r="R583" i="6"/>
  <c r="Q583" i="6"/>
  <c r="P583" i="6"/>
  <c r="O583" i="6"/>
  <c r="N583" i="6"/>
  <c r="M583" i="6"/>
  <c r="L583" i="6"/>
  <c r="K583" i="6"/>
  <c r="J583" i="6"/>
  <c r="I583" i="6"/>
  <c r="H583" i="6"/>
  <c r="G583" i="6"/>
  <c r="F583" i="6"/>
  <c r="AW582" i="6"/>
  <c r="AV582" i="6"/>
  <c r="AU582" i="6"/>
  <c r="AT582" i="6"/>
  <c r="AS582" i="6"/>
  <c r="AR582" i="6"/>
  <c r="AQ582" i="6"/>
  <c r="AP582" i="6"/>
  <c r="AO582" i="6"/>
  <c r="AN582" i="6"/>
  <c r="AM582" i="6"/>
  <c r="AL582" i="6"/>
  <c r="AK582" i="6"/>
  <c r="AJ582" i="6"/>
  <c r="AI582" i="6"/>
  <c r="AH582" i="6"/>
  <c r="AG582" i="6"/>
  <c r="AF582" i="6"/>
  <c r="AE582" i="6"/>
  <c r="AD582" i="6"/>
  <c r="AC582" i="6"/>
  <c r="AA582" i="6"/>
  <c r="Z582" i="6"/>
  <c r="Y582" i="6"/>
  <c r="X582" i="6"/>
  <c r="W582" i="6"/>
  <c r="V582" i="6"/>
  <c r="U582" i="6"/>
  <c r="T582" i="6"/>
  <c r="S582" i="6"/>
  <c r="R582" i="6"/>
  <c r="Q582" i="6"/>
  <c r="P582" i="6"/>
  <c r="O582" i="6"/>
  <c r="N582" i="6"/>
  <c r="M582" i="6"/>
  <c r="L582" i="6"/>
  <c r="K582" i="6"/>
  <c r="J582" i="6"/>
  <c r="I582" i="6"/>
  <c r="H582" i="6"/>
  <c r="G582" i="6"/>
  <c r="F582" i="6"/>
  <c r="AW581" i="6"/>
  <c r="AV581" i="6"/>
  <c r="AU581" i="6"/>
  <c r="AT581" i="6"/>
  <c r="AS581" i="6"/>
  <c r="AR581" i="6"/>
  <c r="AQ581" i="6"/>
  <c r="AP581" i="6"/>
  <c r="AO581" i="6"/>
  <c r="AN581" i="6"/>
  <c r="AM581" i="6"/>
  <c r="AL581" i="6"/>
  <c r="AK581" i="6"/>
  <c r="AJ581" i="6"/>
  <c r="AI581" i="6"/>
  <c r="AH581" i="6"/>
  <c r="AG581" i="6"/>
  <c r="AF581" i="6"/>
  <c r="AE581" i="6"/>
  <c r="AD581" i="6"/>
  <c r="AC581" i="6"/>
  <c r="AA581" i="6"/>
  <c r="Z581" i="6"/>
  <c r="Y581" i="6"/>
  <c r="X581" i="6"/>
  <c r="W581" i="6"/>
  <c r="V581" i="6"/>
  <c r="U581" i="6"/>
  <c r="T581" i="6"/>
  <c r="S581" i="6"/>
  <c r="R581" i="6"/>
  <c r="Q581" i="6"/>
  <c r="P581" i="6"/>
  <c r="O581" i="6"/>
  <c r="N581" i="6"/>
  <c r="M581" i="6"/>
  <c r="L581" i="6"/>
  <c r="K581" i="6"/>
  <c r="J581" i="6"/>
  <c r="I581" i="6"/>
  <c r="H581" i="6"/>
  <c r="G581" i="6"/>
  <c r="F581" i="6"/>
  <c r="AW580" i="6"/>
  <c r="AV580" i="6"/>
  <c r="AU580" i="6"/>
  <c r="AT580" i="6"/>
  <c r="AS580" i="6"/>
  <c r="AR580" i="6"/>
  <c r="AQ580" i="6"/>
  <c r="AP580" i="6"/>
  <c r="AO580" i="6"/>
  <c r="AN580" i="6"/>
  <c r="AM580" i="6"/>
  <c r="AL580" i="6"/>
  <c r="AK580" i="6"/>
  <c r="AJ580" i="6"/>
  <c r="AI580" i="6"/>
  <c r="AH580" i="6"/>
  <c r="AG580" i="6"/>
  <c r="AF580" i="6"/>
  <c r="AE580" i="6"/>
  <c r="AD580" i="6"/>
  <c r="AC580" i="6"/>
  <c r="AA580" i="6"/>
  <c r="Z580" i="6"/>
  <c r="Y580" i="6"/>
  <c r="X580" i="6"/>
  <c r="W580" i="6"/>
  <c r="V580" i="6"/>
  <c r="U580" i="6"/>
  <c r="T580" i="6"/>
  <c r="S580" i="6"/>
  <c r="R580" i="6"/>
  <c r="Q580" i="6"/>
  <c r="P580" i="6"/>
  <c r="O580" i="6"/>
  <c r="N580" i="6"/>
  <c r="M580" i="6"/>
  <c r="L580" i="6"/>
  <c r="K580" i="6"/>
  <c r="J580" i="6"/>
  <c r="I580" i="6"/>
  <c r="H580" i="6"/>
  <c r="G580" i="6"/>
  <c r="F580" i="6"/>
  <c r="AW579" i="6"/>
  <c r="AV579" i="6"/>
  <c r="AU579" i="6"/>
  <c r="AT579" i="6"/>
  <c r="AS579" i="6"/>
  <c r="AR579" i="6"/>
  <c r="AQ579" i="6"/>
  <c r="AP579" i="6"/>
  <c r="AO579" i="6"/>
  <c r="AN579" i="6"/>
  <c r="AM579" i="6"/>
  <c r="AL579" i="6"/>
  <c r="AK579" i="6"/>
  <c r="AJ579" i="6"/>
  <c r="AI579" i="6"/>
  <c r="AH579" i="6"/>
  <c r="AG579" i="6"/>
  <c r="AF579" i="6"/>
  <c r="AE579" i="6"/>
  <c r="AD579" i="6"/>
  <c r="AC579" i="6"/>
  <c r="AA579" i="6"/>
  <c r="Z579" i="6"/>
  <c r="Y579" i="6"/>
  <c r="X579" i="6"/>
  <c r="W579" i="6"/>
  <c r="V579" i="6"/>
  <c r="U579" i="6"/>
  <c r="T579" i="6"/>
  <c r="S579" i="6"/>
  <c r="R579" i="6"/>
  <c r="Q579" i="6"/>
  <c r="P579" i="6"/>
  <c r="O579" i="6"/>
  <c r="N579" i="6"/>
  <c r="M579" i="6"/>
  <c r="L579" i="6"/>
  <c r="K579" i="6"/>
  <c r="J579" i="6"/>
  <c r="I579" i="6"/>
  <c r="H579" i="6"/>
  <c r="G579" i="6"/>
  <c r="F579" i="6"/>
  <c r="AW578" i="6"/>
  <c r="AV578" i="6"/>
  <c r="AU578" i="6"/>
  <c r="AT578" i="6"/>
  <c r="AS578" i="6"/>
  <c r="AR578" i="6"/>
  <c r="AQ578" i="6"/>
  <c r="AP578" i="6"/>
  <c r="AO578" i="6"/>
  <c r="AN578" i="6"/>
  <c r="AM578" i="6"/>
  <c r="AL578" i="6"/>
  <c r="AK578" i="6"/>
  <c r="AJ578" i="6"/>
  <c r="AI578" i="6"/>
  <c r="AH578" i="6"/>
  <c r="AG578" i="6"/>
  <c r="AF578" i="6"/>
  <c r="AE578" i="6"/>
  <c r="AD578" i="6"/>
  <c r="AC578" i="6"/>
  <c r="AA578" i="6"/>
  <c r="Z578" i="6"/>
  <c r="Y578" i="6"/>
  <c r="X578" i="6"/>
  <c r="W578" i="6"/>
  <c r="V578" i="6"/>
  <c r="U578" i="6"/>
  <c r="T578" i="6"/>
  <c r="S578" i="6"/>
  <c r="R578" i="6"/>
  <c r="Q578" i="6"/>
  <c r="P578" i="6"/>
  <c r="O578" i="6"/>
  <c r="N578" i="6"/>
  <c r="M578" i="6"/>
  <c r="L578" i="6"/>
  <c r="K578" i="6"/>
  <c r="J578" i="6"/>
  <c r="I578" i="6"/>
  <c r="H578" i="6"/>
  <c r="G578" i="6"/>
  <c r="F578" i="6"/>
  <c r="AW577" i="6"/>
  <c r="AV577" i="6"/>
  <c r="AU577" i="6"/>
  <c r="AT577" i="6"/>
  <c r="AS577" i="6"/>
  <c r="AR577" i="6"/>
  <c r="AQ577" i="6"/>
  <c r="AP577" i="6"/>
  <c r="AO577" i="6"/>
  <c r="AN577" i="6"/>
  <c r="AM577" i="6"/>
  <c r="AL577" i="6"/>
  <c r="AK577" i="6"/>
  <c r="AJ577" i="6"/>
  <c r="AI577" i="6"/>
  <c r="AH577" i="6"/>
  <c r="AG577" i="6"/>
  <c r="AF577" i="6"/>
  <c r="AE577" i="6"/>
  <c r="AD577" i="6"/>
  <c r="AC577" i="6"/>
  <c r="AA577" i="6"/>
  <c r="Z577" i="6"/>
  <c r="Y577" i="6"/>
  <c r="X577" i="6"/>
  <c r="W577" i="6"/>
  <c r="V577" i="6"/>
  <c r="U577" i="6"/>
  <c r="T577" i="6"/>
  <c r="S577" i="6"/>
  <c r="R577" i="6"/>
  <c r="Q577" i="6"/>
  <c r="P577" i="6"/>
  <c r="O577" i="6"/>
  <c r="N577" i="6"/>
  <c r="M577" i="6"/>
  <c r="L577" i="6"/>
  <c r="K577" i="6"/>
  <c r="J577" i="6"/>
  <c r="I577" i="6"/>
  <c r="H577" i="6"/>
  <c r="G577" i="6"/>
  <c r="F577" i="6"/>
  <c r="AW576" i="6"/>
  <c r="AV576" i="6"/>
  <c r="AU576" i="6"/>
  <c r="AT576" i="6"/>
  <c r="AS576" i="6"/>
  <c r="AR576" i="6"/>
  <c r="AQ576" i="6"/>
  <c r="AP576" i="6"/>
  <c r="AO576" i="6"/>
  <c r="AN576" i="6"/>
  <c r="AM576" i="6"/>
  <c r="AL576" i="6"/>
  <c r="AK576" i="6"/>
  <c r="AJ576" i="6"/>
  <c r="AI576" i="6"/>
  <c r="AH576" i="6"/>
  <c r="AG576" i="6"/>
  <c r="AF576" i="6"/>
  <c r="AE576" i="6"/>
  <c r="AD576" i="6"/>
  <c r="AC576" i="6"/>
  <c r="AA576" i="6"/>
  <c r="Z576" i="6"/>
  <c r="Y576" i="6"/>
  <c r="X576" i="6"/>
  <c r="W576" i="6"/>
  <c r="V576" i="6"/>
  <c r="U576" i="6"/>
  <c r="T576" i="6"/>
  <c r="S576" i="6"/>
  <c r="R576" i="6"/>
  <c r="Q576" i="6"/>
  <c r="P576" i="6"/>
  <c r="O576" i="6"/>
  <c r="N576" i="6"/>
  <c r="M576" i="6"/>
  <c r="L576" i="6"/>
  <c r="K576" i="6"/>
  <c r="J576" i="6"/>
  <c r="I576" i="6"/>
  <c r="H576" i="6"/>
  <c r="G576" i="6"/>
  <c r="F576" i="6"/>
  <c r="AW575" i="6"/>
  <c r="AV575" i="6"/>
  <c r="AU575" i="6"/>
  <c r="AT575" i="6"/>
  <c r="AS575" i="6"/>
  <c r="AR575" i="6"/>
  <c r="AQ575" i="6"/>
  <c r="AP575" i="6"/>
  <c r="AO575" i="6"/>
  <c r="AN575" i="6"/>
  <c r="AM575" i="6"/>
  <c r="AL575" i="6"/>
  <c r="AK575" i="6"/>
  <c r="AJ575" i="6"/>
  <c r="AI575" i="6"/>
  <c r="AH575" i="6"/>
  <c r="AG575" i="6"/>
  <c r="AF575" i="6"/>
  <c r="AE575" i="6"/>
  <c r="AD575" i="6"/>
  <c r="AC575" i="6"/>
  <c r="AA575" i="6"/>
  <c r="Z575" i="6"/>
  <c r="Y575" i="6"/>
  <c r="X575" i="6"/>
  <c r="W575" i="6"/>
  <c r="V575" i="6"/>
  <c r="U575" i="6"/>
  <c r="T575" i="6"/>
  <c r="S575" i="6"/>
  <c r="R575" i="6"/>
  <c r="Q575" i="6"/>
  <c r="P575" i="6"/>
  <c r="O575" i="6"/>
  <c r="N575" i="6"/>
  <c r="M575" i="6"/>
  <c r="L575" i="6"/>
  <c r="K575" i="6"/>
  <c r="J575" i="6"/>
  <c r="I575" i="6"/>
  <c r="H575" i="6"/>
  <c r="G575" i="6"/>
  <c r="F575" i="6"/>
  <c r="AW574" i="6"/>
  <c r="AV574" i="6"/>
  <c r="AU574" i="6"/>
  <c r="AT574" i="6"/>
  <c r="AS574" i="6"/>
  <c r="AR574" i="6"/>
  <c r="AQ574" i="6"/>
  <c r="AP574" i="6"/>
  <c r="AO574" i="6"/>
  <c r="AN574" i="6"/>
  <c r="AM574" i="6"/>
  <c r="AL574" i="6"/>
  <c r="AK574" i="6"/>
  <c r="AJ574" i="6"/>
  <c r="AI574" i="6"/>
  <c r="AH574" i="6"/>
  <c r="AG574" i="6"/>
  <c r="AF574" i="6"/>
  <c r="AE574" i="6"/>
  <c r="AD574" i="6"/>
  <c r="AC574" i="6"/>
  <c r="AA574" i="6"/>
  <c r="Z574" i="6"/>
  <c r="Y574" i="6"/>
  <c r="X574" i="6"/>
  <c r="W574" i="6"/>
  <c r="V574" i="6"/>
  <c r="U574" i="6"/>
  <c r="T574" i="6"/>
  <c r="S574" i="6"/>
  <c r="R574" i="6"/>
  <c r="Q574" i="6"/>
  <c r="P574" i="6"/>
  <c r="O574" i="6"/>
  <c r="N574" i="6"/>
  <c r="M574" i="6"/>
  <c r="L574" i="6"/>
  <c r="K574" i="6"/>
  <c r="J574" i="6"/>
  <c r="I574" i="6"/>
  <c r="H574" i="6"/>
  <c r="G574" i="6"/>
  <c r="F574" i="6"/>
  <c r="AW573" i="6"/>
  <c r="AV573" i="6"/>
  <c r="AU573" i="6"/>
  <c r="AT573" i="6"/>
  <c r="AS573" i="6"/>
  <c r="AR573" i="6"/>
  <c r="AQ573" i="6"/>
  <c r="AP573" i="6"/>
  <c r="AO573" i="6"/>
  <c r="AN573" i="6"/>
  <c r="AM573" i="6"/>
  <c r="AL573" i="6"/>
  <c r="AK573" i="6"/>
  <c r="AJ573" i="6"/>
  <c r="AI573" i="6"/>
  <c r="AH573" i="6"/>
  <c r="AG573" i="6"/>
  <c r="AF573" i="6"/>
  <c r="AE573" i="6"/>
  <c r="AD573" i="6"/>
  <c r="AC573" i="6"/>
  <c r="AA573" i="6"/>
  <c r="Z573" i="6"/>
  <c r="Y573" i="6"/>
  <c r="X573" i="6"/>
  <c r="W573" i="6"/>
  <c r="V573" i="6"/>
  <c r="U573" i="6"/>
  <c r="T573" i="6"/>
  <c r="S573" i="6"/>
  <c r="R573" i="6"/>
  <c r="Q573" i="6"/>
  <c r="P573" i="6"/>
  <c r="O573" i="6"/>
  <c r="N573" i="6"/>
  <c r="M573" i="6"/>
  <c r="L573" i="6"/>
  <c r="K573" i="6"/>
  <c r="J573" i="6"/>
  <c r="I573" i="6"/>
  <c r="H573" i="6"/>
  <c r="G573" i="6"/>
  <c r="F573" i="6"/>
  <c r="AW572" i="6"/>
  <c r="AV572" i="6"/>
  <c r="AU572" i="6"/>
  <c r="AT572" i="6"/>
  <c r="AS572" i="6"/>
  <c r="AR572" i="6"/>
  <c r="AQ572" i="6"/>
  <c r="AP572" i="6"/>
  <c r="AO572" i="6"/>
  <c r="AN572" i="6"/>
  <c r="AM572" i="6"/>
  <c r="AL572" i="6"/>
  <c r="AK572" i="6"/>
  <c r="AJ572" i="6"/>
  <c r="AI572" i="6"/>
  <c r="AH572" i="6"/>
  <c r="AG572" i="6"/>
  <c r="AF572" i="6"/>
  <c r="AE572" i="6"/>
  <c r="AD572" i="6"/>
  <c r="AC572" i="6"/>
  <c r="AA572" i="6"/>
  <c r="Z572" i="6"/>
  <c r="Y572" i="6"/>
  <c r="X572" i="6"/>
  <c r="W572" i="6"/>
  <c r="V572" i="6"/>
  <c r="U572" i="6"/>
  <c r="T572" i="6"/>
  <c r="S572" i="6"/>
  <c r="R572" i="6"/>
  <c r="Q572" i="6"/>
  <c r="P572" i="6"/>
  <c r="O572" i="6"/>
  <c r="N572" i="6"/>
  <c r="M572" i="6"/>
  <c r="L572" i="6"/>
  <c r="K572" i="6"/>
  <c r="J572" i="6"/>
  <c r="I572" i="6"/>
  <c r="H572" i="6"/>
  <c r="G572" i="6"/>
  <c r="F572" i="6"/>
  <c r="AW571" i="6"/>
  <c r="AV571" i="6"/>
  <c r="AU571" i="6"/>
  <c r="AT571" i="6"/>
  <c r="AS571" i="6"/>
  <c r="AR571" i="6"/>
  <c r="AQ571" i="6"/>
  <c r="AP571" i="6"/>
  <c r="AO571" i="6"/>
  <c r="AN571" i="6"/>
  <c r="AM571" i="6"/>
  <c r="AL571" i="6"/>
  <c r="AK571" i="6"/>
  <c r="AJ571" i="6"/>
  <c r="AI571" i="6"/>
  <c r="AH571" i="6"/>
  <c r="AG571" i="6"/>
  <c r="AF571" i="6"/>
  <c r="AE571" i="6"/>
  <c r="AD571" i="6"/>
  <c r="AC571" i="6"/>
  <c r="AA571" i="6"/>
  <c r="Z571" i="6"/>
  <c r="Y571" i="6"/>
  <c r="X571" i="6"/>
  <c r="W571" i="6"/>
  <c r="V571" i="6"/>
  <c r="U571" i="6"/>
  <c r="T571" i="6"/>
  <c r="S571" i="6"/>
  <c r="R571" i="6"/>
  <c r="Q571" i="6"/>
  <c r="P571" i="6"/>
  <c r="O571" i="6"/>
  <c r="N571" i="6"/>
  <c r="M571" i="6"/>
  <c r="L571" i="6"/>
  <c r="K571" i="6"/>
  <c r="J571" i="6"/>
  <c r="I571" i="6"/>
  <c r="H571" i="6"/>
  <c r="G571" i="6"/>
  <c r="F571" i="6"/>
  <c r="AW570" i="6"/>
  <c r="AV570" i="6"/>
  <c r="AU570" i="6"/>
  <c r="AT570" i="6"/>
  <c r="AS570" i="6"/>
  <c r="AR570" i="6"/>
  <c r="AQ570" i="6"/>
  <c r="AP570" i="6"/>
  <c r="AO570" i="6"/>
  <c r="AN570" i="6"/>
  <c r="AM570" i="6"/>
  <c r="AL570" i="6"/>
  <c r="AK570" i="6"/>
  <c r="AJ570" i="6"/>
  <c r="AI570" i="6"/>
  <c r="AH570" i="6"/>
  <c r="AG570" i="6"/>
  <c r="AF570" i="6"/>
  <c r="AE570" i="6"/>
  <c r="AD570" i="6"/>
  <c r="AC570" i="6"/>
  <c r="AA570" i="6"/>
  <c r="Z570" i="6"/>
  <c r="Y570" i="6"/>
  <c r="X570" i="6"/>
  <c r="W570" i="6"/>
  <c r="V570" i="6"/>
  <c r="U570" i="6"/>
  <c r="T570" i="6"/>
  <c r="S570" i="6"/>
  <c r="R570" i="6"/>
  <c r="Q570" i="6"/>
  <c r="P570" i="6"/>
  <c r="O570" i="6"/>
  <c r="N570" i="6"/>
  <c r="M570" i="6"/>
  <c r="L570" i="6"/>
  <c r="K570" i="6"/>
  <c r="J570" i="6"/>
  <c r="I570" i="6"/>
  <c r="H570" i="6"/>
  <c r="G570" i="6"/>
  <c r="F570" i="6"/>
  <c r="AW569" i="6"/>
  <c r="AV569" i="6"/>
  <c r="AU569" i="6"/>
  <c r="AT569" i="6"/>
  <c r="AS569" i="6"/>
  <c r="AR569" i="6"/>
  <c r="AQ569" i="6"/>
  <c r="AP569" i="6"/>
  <c r="AO569" i="6"/>
  <c r="AN569" i="6"/>
  <c r="AM569" i="6"/>
  <c r="AL569" i="6"/>
  <c r="AK569" i="6"/>
  <c r="AJ569" i="6"/>
  <c r="AI569" i="6"/>
  <c r="AH569" i="6"/>
  <c r="AG569" i="6"/>
  <c r="AF569" i="6"/>
  <c r="AE569" i="6"/>
  <c r="AD569" i="6"/>
  <c r="AC569" i="6"/>
  <c r="AA569" i="6"/>
  <c r="Z569" i="6"/>
  <c r="Y569" i="6"/>
  <c r="X569" i="6"/>
  <c r="W569" i="6"/>
  <c r="V569" i="6"/>
  <c r="U569" i="6"/>
  <c r="T569" i="6"/>
  <c r="S569" i="6"/>
  <c r="R569" i="6"/>
  <c r="Q569" i="6"/>
  <c r="P569" i="6"/>
  <c r="O569" i="6"/>
  <c r="N569" i="6"/>
  <c r="M569" i="6"/>
  <c r="L569" i="6"/>
  <c r="K569" i="6"/>
  <c r="J569" i="6"/>
  <c r="I569" i="6"/>
  <c r="H569" i="6"/>
  <c r="G569" i="6"/>
  <c r="F569" i="6"/>
  <c r="AW568" i="6"/>
  <c r="AV568" i="6"/>
  <c r="AU568" i="6"/>
  <c r="AT568" i="6"/>
  <c r="AS568" i="6"/>
  <c r="AR568" i="6"/>
  <c r="AQ568" i="6"/>
  <c r="AP568" i="6"/>
  <c r="AO568" i="6"/>
  <c r="AN568" i="6"/>
  <c r="AM568" i="6"/>
  <c r="AL568" i="6"/>
  <c r="AK568" i="6"/>
  <c r="AJ568" i="6"/>
  <c r="AI568" i="6"/>
  <c r="AH568" i="6"/>
  <c r="AG568" i="6"/>
  <c r="AF568" i="6"/>
  <c r="AE568" i="6"/>
  <c r="AD568" i="6"/>
  <c r="AC568" i="6"/>
  <c r="AA568" i="6"/>
  <c r="Z568" i="6"/>
  <c r="Y568" i="6"/>
  <c r="X568" i="6"/>
  <c r="W568" i="6"/>
  <c r="V568" i="6"/>
  <c r="U568" i="6"/>
  <c r="T568" i="6"/>
  <c r="S568" i="6"/>
  <c r="R568" i="6"/>
  <c r="Q568" i="6"/>
  <c r="P568" i="6"/>
  <c r="O568" i="6"/>
  <c r="N568" i="6"/>
  <c r="M568" i="6"/>
  <c r="L568" i="6"/>
  <c r="K568" i="6"/>
  <c r="J568" i="6"/>
  <c r="I568" i="6"/>
  <c r="H568" i="6"/>
  <c r="G568" i="6"/>
  <c r="F568" i="6"/>
  <c r="AW567" i="6"/>
  <c r="AV567" i="6"/>
  <c r="AU567" i="6"/>
  <c r="AT567" i="6"/>
  <c r="AS567" i="6"/>
  <c r="AR567" i="6"/>
  <c r="AQ567" i="6"/>
  <c r="AP567" i="6"/>
  <c r="AO567" i="6"/>
  <c r="AN567" i="6"/>
  <c r="AM567" i="6"/>
  <c r="AL567" i="6"/>
  <c r="AK567" i="6"/>
  <c r="AJ567" i="6"/>
  <c r="AI567" i="6"/>
  <c r="AH567" i="6"/>
  <c r="AG567" i="6"/>
  <c r="AF567" i="6"/>
  <c r="AE567" i="6"/>
  <c r="AD567" i="6"/>
  <c r="AC567" i="6"/>
  <c r="AA567" i="6"/>
  <c r="Z567" i="6"/>
  <c r="Y567" i="6"/>
  <c r="X567" i="6"/>
  <c r="W567" i="6"/>
  <c r="V567" i="6"/>
  <c r="U567" i="6"/>
  <c r="T567" i="6"/>
  <c r="S567" i="6"/>
  <c r="R567" i="6"/>
  <c r="Q567" i="6"/>
  <c r="P567" i="6"/>
  <c r="O567" i="6"/>
  <c r="N567" i="6"/>
  <c r="M567" i="6"/>
  <c r="L567" i="6"/>
  <c r="K567" i="6"/>
  <c r="J567" i="6"/>
  <c r="I567" i="6"/>
  <c r="H567" i="6"/>
  <c r="G567" i="6"/>
  <c r="F567" i="6"/>
  <c r="AW566" i="6"/>
  <c r="AV566" i="6"/>
  <c r="AU566" i="6"/>
  <c r="AT566" i="6"/>
  <c r="AS566" i="6"/>
  <c r="AR566" i="6"/>
  <c r="AQ566" i="6"/>
  <c r="AP566" i="6"/>
  <c r="AO566" i="6"/>
  <c r="AN566" i="6"/>
  <c r="AM566" i="6"/>
  <c r="AL566" i="6"/>
  <c r="AK566" i="6"/>
  <c r="AJ566" i="6"/>
  <c r="AI566" i="6"/>
  <c r="AH566" i="6"/>
  <c r="AG566" i="6"/>
  <c r="AF566" i="6"/>
  <c r="AE566" i="6"/>
  <c r="AD566" i="6"/>
  <c r="AC566" i="6"/>
  <c r="AA566" i="6"/>
  <c r="Z566" i="6"/>
  <c r="Y566" i="6"/>
  <c r="X566" i="6"/>
  <c r="W566" i="6"/>
  <c r="V566" i="6"/>
  <c r="U566" i="6"/>
  <c r="T566" i="6"/>
  <c r="S566" i="6"/>
  <c r="R566" i="6"/>
  <c r="Q566" i="6"/>
  <c r="P566" i="6"/>
  <c r="O566" i="6"/>
  <c r="N566" i="6"/>
  <c r="M566" i="6"/>
  <c r="L566" i="6"/>
  <c r="K566" i="6"/>
  <c r="J566" i="6"/>
  <c r="I566" i="6"/>
  <c r="H566" i="6"/>
  <c r="G566" i="6"/>
  <c r="F566" i="6"/>
  <c r="AW565" i="6"/>
  <c r="AV565" i="6"/>
  <c r="AU565" i="6"/>
  <c r="AT565" i="6"/>
  <c r="AS565" i="6"/>
  <c r="AR565" i="6"/>
  <c r="AQ565" i="6"/>
  <c r="AP565" i="6"/>
  <c r="AO565" i="6"/>
  <c r="AN565" i="6"/>
  <c r="AM565" i="6"/>
  <c r="AL565" i="6"/>
  <c r="AK565" i="6"/>
  <c r="AJ565" i="6"/>
  <c r="AI565" i="6"/>
  <c r="AH565" i="6"/>
  <c r="AG565" i="6"/>
  <c r="AF565" i="6"/>
  <c r="AE565" i="6"/>
  <c r="AD565" i="6"/>
  <c r="AC565" i="6"/>
  <c r="AA565" i="6"/>
  <c r="Z565" i="6"/>
  <c r="Y565" i="6"/>
  <c r="X565" i="6"/>
  <c r="W565" i="6"/>
  <c r="V565" i="6"/>
  <c r="U565" i="6"/>
  <c r="T565" i="6"/>
  <c r="S565" i="6"/>
  <c r="R565" i="6"/>
  <c r="Q565" i="6"/>
  <c r="P565" i="6"/>
  <c r="O565" i="6"/>
  <c r="N565" i="6"/>
  <c r="M565" i="6"/>
  <c r="L565" i="6"/>
  <c r="K565" i="6"/>
  <c r="J565" i="6"/>
  <c r="I565" i="6"/>
  <c r="H565" i="6"/>
  <c r="G565" i="6"/>
  <c r="F565" i="6"/>
  <c r="AW564" i="6"/>
  <c r="AV564" i="6"/>
  <c r="AU564" i="6"/>
  <c r="AT564" i="6"/>
  <c r="AS564" i="6"/>
  <c r="AR564" i="6"/>
  <c r="AQ564" i="6"/>
  <c r="AP564" i="6"/>
  <c r="AO564" i="6"/>
  <c r="AN564" i="6"/>
  <c r="AM564" i="6"/>
  <c r="AL564" i="6"/>
  <c r="AK564" i="6"/>
  <c r="AJ564" i="6"/>
  <c r="AI564" i="6"/>
  <c r="AH564" i="6"/>
  <c r="AG564" i="6"/>
  <c r="AF564" i="6"/>
  <c r="AE564" i="6"/>
  <c r="AD564" i="6"/>
  <c r="AC564" i="6"/>
  <c r="AA564" i="6"/>
  <c r="Z564" i="6"/>
  <c r="Y564" i="6"/>
  <c r="X564" i="6"/>
  <c r="W564" i="6"/>
  <c r="V564" i="6"/>
  <c r="U564" i="6"/>
  <c r="T564" i="6"/>
  <c r="S564" i="6"/>
  <c r="R564" i="6"/>
  <c r="Q564" i="6"/>
  <c r="P564" i="6"/>
  <c r="O564" i="6"/>
  <c r="N564" i="6"/>
  <c r="M564" i="6"/>
  <c r="L564" i="6"/>
  <c r="K564" i="6"/>
  <c r="J564" i="6"/>
  <c r="I564" i="6"/>
  <c r="H564" i="6"/>
  <c r="G564" i="6"/>
  <c r="F564" i="6"/>
  <c r="AW563" i="6"/>
  <c r="AV563" i="6"/>
  <c r="AU563" i="6"/>
  <c r="AT563" i="6"/>
  <c r="AS563" i="6"/>
  <c r="AR563" i="6"/>
  <c r="AQ563" i="6"/>
  <c r="AP563" i="6"/>
  <c r="AO563" i="6"/>
  <c r="AN563" i="6"/>
  <c r="AM563" i="6"/>
  <c r="AL563" i="6"/>
  <c r="AK563" i="6"/>
  <c r="AJ563" i="6"/>
  <c r="AI563" i="6"/>
  <c r="AH563" i="6"/>
  <c r="AG563" i="6"/>
  <c r="AF563" i="6"/>
  <c r="AE563" i="6"/>
  <c r="AD563" i="6"/>
  <c r="AC563" i="6"/>
  <c r="AA563" i="6"/>
  <c r="Z563" i="6"/>
  <c r="Y563" i="6"/>
  <c r="X563" i="6"/>
  <c r="W563" i="6"/>
  <c r="V563" i="6"/>
  <c r="U563" i="6"/>
  <c r="T563" i="6"/>
  <c r="S563" i="6"/>
  <c r="R563" i="6"/>
  <c r="Q563" i="6"/>
  <c r="P563" i="6"/>
  <c r="O563" i="6"/>
  <c r="N563" i="6"/>
  <c r="M563" i="6"/>
  <c r="L563" i="6"/>
  <c r="K563" i="6"/>
  <c r="J563" i="6"/>
  <c r="I563" i="6"/>
  <c r="H563" i="6"/>
  <c r="G563" i="6"/>
  <c r="F563" i="6"/>
  <c r="AW562" i="6"/>
  <c r="AV562" i="6"/>
  <c r="AU562" i="6"/>
  <c r="AT562" i="6"/>
  <c r="AS562" i="6"/>
  <c r="AR562" i="6"/>
  <c r="AQ562" i="6"/>
  <c r="AP562" i="6"/>
  <c r="AO562" i="6"/>
  <c r="AN562" i="6"/>
  <c r="AM562" i="6"/>
  <c r="AL562" i="6"/>
  <c r="AK562" i="6"/>
  <c r="AJ562" i="6"/>
  <c r="AI562" i="6"/>
  <c r="AH562" i="6"/>
  <c r="AG562" i="6"/>
  <c r="AF562" i="6"/>
  <c r="AE562" i="6"/>
  <c r="AD562" i="6"/>
  <c r="AC562" i="6"/>
  <c r="AA562" i="6"/>
  <c r="Z562" i="6"/>
  <c r="Y562" i="6"/>
  <c r="X562" i="6"/>
  <c r="W562" i="6"/>
  <c r="V562" i="6"/>
  <c r="U562" i="6"/>
  <c r="T562" i="6"/>
  <c r="S562" i="6"/>
  <c r="R562" i="6"/>
  <c r="Q562" i="6"/>
  <c r="P562" i="6"/>
  <c r="O562" i="6"/>
  <c r="N562" i="6"/>
  <c r="M562" i="6"/>
  <c r="L562" i="6"/>
  <c r="K562" i="6"/>
  <c r="J562" i="6"/>
  <c r="I562" i="6"/>
  <c r="H562" i="6"/>
  <c r="G562" i="6"/>
  <c r="F562" i="6"/>
  <c r="AW561" i="6"/>
  <c r="AV561" i="6"/>
  <c r="AU561" i="6"/>
  <c r="AT561" i="6"/>
  <c r="AS561" i="6"/>
  <c r="AR561" i="6"/>
  <c r="AQ561" i="6"/>
  <c r="AP561" i="6"/>
  <c r="AO561" i="6"/>
  <c r="AN561" i="6"/>
  <c r="AM561" i="6"/>
  <c r="AL561" i="6"/>
  <c r="AK561" i="6"/>
  <c r="AJ561" i="6"/>
  <c r="AI561" i="6"/>
  <c r="AH561" i="6"/>
  <c r="AG561" i="6"/>
  <c r="AF561" i="6"/>
  <c r="AE561" i="6"/>
  <c r="AD561" i="6"/>
  <c r="AC561" i="6"/>
  <c r="AA561" i="6"/>
  <c r="Z561" i="6"/>
  <c r="Y561" i="6"/>
  <c r="X561" i="6"/>
  <c r="W561" i="6"/>
  <c r="V561" i="6"/>
  <c r="U561" i="6"/>
  <c r="T561" i="6"/>
  <c r="S561" i="6"/>
  <c r="R561" i="6"/>
  <c r="Q561" i="6"/>
  <c r="P561" i="6"/>
  <c r="O561" i="6"/>
  <c r="N561" i="6"/>
  <c r="M561" i="6"/>
  <c r="L561" i="6"/>
  <c r="K561" i="6"/>
  <c r="J561" i="6"/>
  <c r="I561" i="6"/>
  <c r="H561" i="6"/>
  <c r="G561" i="6"/>
  <c r="F561" i="6"/>
  <c r="AW560" i="6"/>
  <c r="AV560" i="6"/>
  <c r="AU560" i="6"/>
  <c r="AT560" i="6"/>
  <c r="AS560" i="6"/>
  <c r="AR560" i="6"/>
  <c r="AQ560" i="6"/>
  <c r="AP560" i="6"/>
  <c r="AO560" i="6"/>
  <c r="AN560" i="6"/>
  <c r="AM560" i="6"/>
  <c r="AL560" i="6"/>
  <c r="AK560" i="6"/>
  <c r="AJ560" i="6"/>
  <c r="AI560" i="6"/>
  <c r="AH560" i="6"/>
  <c r="AG560" i="6"/>
  <c r="AF560" i="6"/>
  <c r="AE560" i="6"/>
  <c r="AD560" i="6"/>
  <c r="AC560" i="6"/>
  <c r="AA560" i="6"/>
  <c r="Z560" i="6"/>
  <c r="Y560" i="6"/>
  <c r="X560" i="6"/>
  <c r="W560" i="6"/>
  <c r="V560" i="6"/>
  <c r="U560" i="6"/>
  <c r="T560" i="6"/>
  <c r="S560" i="6"/>
  <c r="R560" i="6"/>
  <c r="Q560" i="6"/>
  <c r="P560" i="6"/>
  <c r="O560" i="6"/>
  <c r="N560" i="6"/>
  <c r="M560" i="6"/>
  <c r="L560" i="6"/>
  <c r="K560" i="6"/>
  <c r="J560" i="6"/>
  <c r="I560" i="6"/>
  <c r="H560" i="6"/>
  <c r="G560" i="6"/>
  <c r="F560" i="6"/>
  <c r="AW559" i="6"/>
  <c r="AV559" i="6"/>
  <c r="AU559" i="6"/>
  <c r="AT559" i="6"/>
  <c r="AS559" i="6"/>
  <c r="AR559" i="6"/>
  <c r="AQ559" i="6"/>
  <c r="AP559" i="6"/>
  <c r="AO559" i="6"/>
  <c r="AN559" i="6"/>
  <c r="AM559" i="6"/>
  <c r="AL559" i="6"/>
  <c r="AK559" i="6"/>
  <c r="AJ559" i="6"/>
  <c r="AI559" i="6"/>
  <c r="AH559" i="6"/>
  <c r="AG559" i="6"/>
  <c r="AF559" i="6"/>
  <c r="AE559" i="6"/>
  <c r="AD559" i="6"/>
  <c r="AC559" i="6"/>
  <c r="AA559" i="6"/>
  <c r="Z559" i="6"/>
  <c r="Y559" i="6"/>
  <c r="X559" i="6"/>
  <c r="W559" i="6"/>
  <c r="V559" i="6"/>
  <c r="U559" i="6"/>
  <c r="T559" i="6"/>
  <c r="S559" i="6"/>
  <c r="R559" i="6"/>
  <c r="Q559" i="6"/>
  <c r="P559" i="6"/>
  <c r="O559" i="6"/>
  <c r="N559" i="6"/>
  <c r="M559" i="6"/>
  <c r="L559" i="6"/>
  <c r="K559" i="6"/>
  <c r="J559" i="6"/>
  <c r="I559" i="6"/>
  <c r="H559" i="6"/>
  <c r="G559" i="6"/>
  <c r="F559" i="6"/>
  <c r="AW558" i="6"/>
  <c r="AV558" i="6"/>
  <c r="AU558" i="6"/>
  <c r="AT558" i="6"/>
  <c r="AS558" i="6"/>
  <c r="AR558" i="6"/>
  <c r="AQ558" i="6"/>
  <c r="AP558" i="6"/>
  <c r="AO558" i="6"/>
  <c r="AN558" i="6"/>
  <c r="AM558" i="6"/>
  <c r="AL558" i="6"/>
  <c r="AK558" i="6"/>
  <c r="AJ558" i="6"/>
  <c r="AI558" i="6"/>
  <c r="AH558" i="6"/>
  <c r="AG558" i="6"/>
  <c r="AF558" i="6"/>
  <c r="AE558" i="6"/>
  <c r="AD558" i="6"/>
  <c r="AC558" i="6"/>
  <c r="AA558" i="6"/>
  <c r="Z558" i="6"/>
  <c r="Y558" i="6"/>
  <c r="X558" i="6"/>
  <c r="W558" i="6"/>
  <c r="V558" i="6"/>
  <c r="U558" i="6"/>
  <c r="T558" i="6"/>
  <c r="S558" i="6"/>
  <c r="R558" i="6"/>
  <c r="Q558" i="6"/>
  <c r="P558" i="6"/>
  <c r="O558" i="6"/>
  <c r="N558" i="6"/>
  <c r="M558" i="6"/>
  <c r="L558" i="6"/>
  <c r="K558" i="6"/>
  <c r="J558" i="6"/>
  <c r="I558" i="6"/>
  <c r="H558" i="6"/>
  <c r="G558" i="6"/>
  <c r="F558" i="6"/>
  <c r="AW557" i="6"/>
  <c r="AV557" i="6"/>
  <c r="AU557" i="6"/>
  <c r="AT557" i="6"/>
  <c r="AS557" i="6"/>
  <c r="AR557" i="6"/>
  <c r="AQ557" i="6"/>
  <c r="AP557" i="6"/>
  <c r="AO557" i="6"/>
  <c r="AN557" i="6"/>
  <c r="AM557" i="6"/>
  <c r="AL557" i="6"/>
  <c r="AK557" i="6"/>
  <c r="AJ557" i="6"/>
  <c r="AI557" i="6"/>
  <c r="AH557" i="6"/>
  <c r="AG557" i="6"/>
  <c r="AF557" i="6"/>
  <c r="AE557" i="6"/>
  <c r="AD557" i="6"/>
  <c r="AC557" i="6"/>
  <c r="AA557" i="6"/>
  <c r="Z557" i="6"/>
  <c r="Y557" i="6"/>
  <c r="X557" i="6"/>
  <c r="W557" i="6"/>
  <c r="V557" i="6"/>
  <c r="U557" i="6"/>
  <c r="T557" i="6"/>
  <c r="S557" i="6"/>
  <c r="R557" i="6"/>
  <c r="Q557" i="6"/>
  <c r="P557" i="6"/>
  <c r="O557" i="6"/>
  <c r="N557" i="6"/>
  <c r="M557" i="6"/>
  <c r="L557" i="6"/>
  <c r="K557" i="6"/>
  <c r="J557" i="6"/>
  <c r="I557" i="6"/>
  <c r="H557" i="6"/>
  <c r="G557" i="6"/>
  <c r="F557" i="6"/>
  <c r="AW556" i="6"/>
  <c r="AV556" i="6"/>
  <c r="AU556" i="6"/>
  <c r="AT556" i="6"/>
  <c r="AS556" i="6"/>
  <c r="AR556" i="6"/>
  <c r="AQ556" i="6"/>
  <c r="AP556" i="6"/>
  <c r="AO556" i="6"/>
  <c r="AN556" i="6"/>
  <c r="AM556" i="6"/>
  <c r="AL556" i="6"/>
  <c r="AK556" i="6"/>
  <c r="AJ556" i="6"/>
  <c r="AI556" i="6"/>
  <c r="AH556" i="6"/>
  <c r="AG556" i="6"/>
  <c r="AF556" i="6"/>
  <c r="AE556" i="6"/>
  <c r="AD556" i="6"/>
  <c r="AC556" i="6"/>
  <c r="AA556" i="6"/>
  <c r="Z556" i="6"/>
  <c r="Y556" i="6"/>
  <c r="X556" i="6"/>
  <c r="W556" i="6"/>
  <c r="V556" i="6"/>
  <c r="U556" i="6"/>
  <c r="T556" i="6"/>
  <c r="S556" i="6"/>
  <c r="R556" i="6"/>
  <c r="Q556" i="6"/>
  <c r="P556" i="6"/>
  <c r="O556" i="6"/>
  <c r="N556" i="6"/>
  <c r="M556" i="6"/>
  <c r="L556" i="6"/>
  <c r="K556" i="6"/>
  <c r="J556" i="6"/>
  <c r="I556" i="6"/>
  <c r="H556" i="6"/>
  <c r="G556" i="6"/>
  <c r="F556" i="6"/>
  <c r="AW555" i="6"/>
  <c r="AV555" i="6"/>
  <c r="AU555" i="6"/>
  <c r="AT555" i="6"/>
  <c r="AS555" i="6"/>
  <c r="AR555" i="6"/>
  <c r="AQ555" i="6"/>
  <c r="AP555" i="6"/>
  <c r="AO555" i="6"/>
  <c r="AN555" i="6"/>
  <c r="AM555" i="6"/>
  <c r="AL555" i="6"/>
  <c r="AK555" i="6"/>
  <c r="AJ555" i="6"/>
  <c r="AI555" i="6"/>
  <c r="AH555" i="6"/>
  <c r="AG555" i="6"/>
  <c r="AF555" i="6"/>
  <c r="AE555" i="6"/>
  <c r="AD555" i="6"/>
  <c r="AC555" i="6"/>
  <c r="AA555" i="6"/>
  <c r="Z555" i="6"/>
  <c r="Y555" i="6"/>
  <c r="X555" i="6"/>
  <c r="W555" i="6"/>
  <c r="V555" i="6"/>
  <c r="U555" i="6"/>
  <c r="T555" i="6"/>
  <c r="S555" i="6"/>
  <c r="R555" i="6"/>
  <c r="Q555" i="6"/>
  <c r="P555" i="6"/>
  <c r="O555" i="6"/>
  <c r="N555" i="6"/>
  <c r="M555" i="6"/>
  <c r="L555" i="6"/>
  <c r="K555" i="6"/>
  <c r="J555" i="6"/>
  <c r="I555" i="6"/>
  <c r="H555" i="6"/>
  <c r="G555" i="6"/>
  <c r="F555" i="6"/>
  <c r="AW554" i="6"/>
  <c r="AV554" i="6"/>
  <c r="AU554" i="6"/>
  <c r="AT554" i="6"/>
  <c r="AS554" i="6"/>
  <c r="AR554" i="6"/>
  <c r="AQ554" i="6"/>
  <c r="AP554" i="6"/>
  <c r="AO554" i="6"/>
  <c r="AN554" i="6"/>
  <c r="AM554" i="6"/>
  <c r="AL554" i="6"/>
  <c r="AK554" i="6"/>
  <c r="AJ554" i="6"/>
  <c r="AI554" i="6"/>
  <c r="AH554" i="6"/>
  <c r="AG554" i="6"/>
  <c r="AF554" i="6"/>
  <c r="AE554" i="6"/>
  <c r="AD554" i="6"/>
  <c r="AC554" i="6"/>
  <c r="AA554" i="6"/>
  <c r="Z554" i="6"/>
  <c r="Y554" i="6"/>
  <c r="X554" i="6"/>
  <c r="W554" i="6"/>
  <c r="V554" i="6"/>
  <c r="U554" i="6"/>
  <c r="T554" i="6"/>
  <c r="S554" i="6"/>
  <c r="R554" i="6"/>
  <c r="Q554" i="6"/>
  <c r="P554" i="6"/>
  <c r="O554" i="6"/>
  <c r="N554" i="6"/>
  <c r="M554" i="6"/>
  <c r="L554" i="6"/>
  <c r="K554" i="6"/>
  <c r="J554" i="6"/>
  <c r="I554" i="6"/>
  <c r="H554" i="6"/>
  <c r="G554" i="6"/>
  <c r="F554" i="6"/>
  <c r="AW553" i="6"/>
  <c r="AV553" i="6"/>
  <c r="AU553" i="6"/>
  <c r="AT553" i="6"/>
  <c r="AS553" i="6"/>
  <c r="AR553" i="6"/>
  <c r="AQ553" i="6"/>
  <c r="AP553" i="6"/>
  <c r="AO553" i="6"/>
  <c r="AN553" i="6"/>
  <c r="AM553" i="6"/>
  <c r="AL553" i="6"/>
  <c r="AK553" i="6"/>
  <c r="AJ553" i="6"/>
  <c r="AI553" i="6"/>
  <c r="AH553" i="6"/>
  <c r="AG553" i="6"/>
  <c r="AF553" i="6"/>
  <c r="AE553" i="6"/>
  <c r="AD553" i="6"/>
  <c r="AC553" i="6"/>
  <c r="AA553" i="6"/>
  <c r="Z553" i="6"/>
  <c r="Y553" i="6"/>
  <c r="X553" i="6"/>
  <c r="W553" i="6"/>
  <c r="V553" i="6"/>
  <c r="U553" i="6"/>
  <c r="T553" i="6"/>
  <c r="S553" i="6"/>
  <c r="R553" i="6"/>
  <c r="Q553" i="6"/>
  <c r="P553" i="6"/>
  <c r="O553" i="6"/>
  <c r="N553" i="6"/>
  <c r="M553" i="6"/>
  <c r="L553" i="6"/>
  <c r="K553" i="6"/>
  <c r="J553" i="6"/>
  <c r="I553" i="6"/>
  <c r="H553" i="6"/>
  <c r="G553" i="6"/>
  <c r="F553" i="6"/>
  <c r="AW552" i="6"/>
  <c r="AV552" i="6"/>
  <c r="AU552" i="6"/>
  <c r="AT552" i="6"/>
  <c r="AS552" i="6"/>
  <c r="AR552" i="6"/>
  <c r="AQ552" i="6"/>
  <c r="AP552" i="6"/>
  <c r="AO552" i="6"/>
  <c r="AN552" i="6"/>
  <c r="AM552" i="6"/>
  <c r="AL552" i="6"/>
  <c r="AK552" i="6"/>
  <c r="AJ552" i="6"/>
  <c r="AI552" i="6"/>
  <c r="AH552" i="6"/>
  <c r="AG552" i="6"/>
  <c r="AF552" i="6"/>
  <c r="AE552" i="6"/>
  <c r="AD552" i="6"/>
  <c r="AC552" i="6"/>
  <c r="AA552" i="6"/>
  <c r="Z552" i="6"/>
  <c r="Y552" i="6"/>
  <c r="X552" i="6"/>
  <c r="W552" i="6"/>
  <c r="V552" i="6"/>
  <c r="U552" i="6"/>
  <c r="T552" i="6"/>
  <c r="S552" i="6"/>
  <c r="R552" i="6"/>
  <c r="Q552" i="6"/>
  <c r="P552" i="6"/>
  <c r="O552" i="6"/>
  <c r="N552" i="6"/>
  <c r="M552" i="6"/>
  <c r="L552" i="6"/>
  <c r="K552" i="6"/>
  <c r="J552" i="6"/>
  <c r="I552" i="6"/>
  <c r="H552" i="6"/>
  <c r="G552" i="6"/>
  <c r="F552" i="6"/>
  <c r="AW551" i="6"/>
  <c r="AV551" i="6"/>
  <c r="AU551" i="6"/>
  <c r="AT551" i="6"/>
  <c r="AS551" i="6"/>
  <c r="AR551" i="6"/>
  <c r="AQ551" i="6"/>
  <c r="AP551" i="6"/>
  <c r="AO551" i="6"/>
  <c r="AN551" i="6"/>
  <c r="AM551" i="6"/>
  <c r="AL551" i="6"/>
  <c r="AK551" i="6"/>
  <c r="AJ551" i="6"/>
  <c r="AI551" i="6"/>
  <c r="AH551" i="6"/>
  <c r="AG551" i="6"/>
  <c r="AF551" i="6"/>
  <c r="AE551" i="6"/>
  <c r="AD551" i="6"/>
  <c r="AC551" i="6"/>
  <c r="AA551" i="6"/>
  <c r="Z551" i="6"/>
  <c r="Y551" i="6"/>
  <c r="X551" i="6"/>
  <c r="W551" i="6"/>
  <c r="V551" i="6"/>
  <c r="U551" i="6"/>
  <c r="T551" i="6"/>
  <c r="S551" i="6"/>
  <c r="R551" i="6"/>
  <c r="Q551" i="6"/>
  <c r="P551" i="6"/>
  <c r="O551" i="6"/>
  <c r="N551" i="6"/>
  <c r="M551" i="6"/>
  <c r="L551" i="6"/>
  <c r="K551" i="6"/>
  <c r="J551" i="6"/>
  <c r="I551" i="6"/>
  <c r="H551" i="6"/>
  <c r="G551" i="6"/>
  <c r="F551" i="6"/>
  <c r="AW550" i="6"/>
  <c r="AV550" i="6"/>
  <c r="AU550" i="6"/>
  <c r="AT550" i="6"/>
  <c r="AS550" i="6"/>
  <c r="AR550" i="6"/>
  <c r="AQ550" i="6"/>
  <c r="AP550" i="6"/>
  <c r="AO550" i="6"/>
  <c r="AN550" i="6"/>
  <c r="AM550" i="6"/>
  <c r="AL550" i="6"/>
  <c r="AK550" i="6"/>
  <c r="AJ550" i="6"/>
  <c r="AI550" i="6"/>
  <c r="AH550" i="6"/>
  <c r="AG550" i="6"/>
  <c r="AF550" i="6"/>
  <c r="AE550" i="6"/>
  <c r="AD550" i="6"/>
  <c r="AC550" i="6"/>
  <c r="AA550" i="6"/>
  <c r="Z550" i="6"/>
  <c r="Y550" i="6"/>
  <c r="X550" i="6"/>
  <c r="W550" i="6"/>
  <c r="V550" i="6"/>
  <c r="U550" i="6"/>
  <c r="T550" i="6"/>
  <c r="S550" i="6"/>
  <c r="R550" i="6"/>
  <c r="Q550" i="6"/>
  <c r="P550" i="6"/>
  <c r="O550" i="6"/>
  <c r="N550" i="6"/>
  <c r="M550" i="6"/>
  <c r="L550" i="6"/>
  <c r="K550" i="6"/>
  <c r="J550" i="6"/>
  <c r="I550" i="6"/>
  <c r="H550" i="6"/>
  <c r="G550" i="6"/>
  <c r="F550" i="6"/>
  <c r="AW549" i="6"/>
  <c r="AV549" i="6"/>
  <c r="AU549" i="6"/>
  <c r="AT549" i="6"/>
  <c r="AS549" i="6"/>
  <c r="AR549" i="6"/>
  <c r="AQ549" i="6"/>
  <c r="AP549" i="6"/>
  <c r="AO549" i="6"/>
  <c r="AN549" i="6"/>
  <c r="AM549" i="6"/>
  <c r="AL549" i="6"/>
  <c r="AK549" i="6"/>
  <c r="AJ549" i="6"/>
  <c r="AI549" i="6"/>
  <c r="AH549" i="6"/>
  <c r="AG549" i="6"/>
  <c r="AF549" i="6"/>
  <c r="AE549" i="6"/>
  <c r="AD549" i="6"/>
  <c r="AC549" i="6"/>
  <c r="AA549" i="6"/>
  <c r="Z549" i="6"/>
  <c r="Y549" i="6"/>
  <c r="X549" i="6"/>
  <c r="W549" i="6"/>
  <c r="V549" i="6"/>
  <c r="U549" i="6"/>
  <c r="T549" i="6"/>
  <c r="S549" i="6"/>
  <c r="R549" i="6"/>
  <c r="Q549" i="6"/>
  <c r="P549" i="6"/>
  <c r="O549" i="6"/>
  <c r="N549" i="6"/>
  <c r="M549" i="6"/>
  <c r="L549" i="6"/>
  <c r="K549" i="6"/>
  <c r="J549" i="6"/>
  <c r="I549" i="6"/>
  <c r="H549" i="6"/>
  <c r="G549" i="6"/>
  <c r="F549" i="6"/>
  <c r="AW548" i="6"/>
  <c r="AV548" i="6"/>
  <c r="AU548" i="6"/>
  <c r="AT548" i="6"/>
  <c r="AS548" i="6"/>
  <c r="AR548" i="6"/>
  <c r="AQ548" i="6"/>
  <c r="AP548" i="6"/>
  <c r="AO548" i="6"/>
  <c r="AN548" i="6"/>
  <c r="AM548" i="6"/>
  <c r="AL548" i="6"/>
  <c r="AK548" i="6"/>
  <c r="AJ548" i="6"/>
  <c r="AI548" i="6"/>
  <c r="AH548" i="6"/>
  <c r="AG548" i="6"/>
  <c r="AF548" i="6"/>
  <c r="AE548" i="6"/>
  <c r="AD548" i="6"/>
  <c r="AC548" i="6"/>
  <c r="AA548" i="6"/>
  <c r="Z548" i="6"/>
  <c r="Y548" i="6"/>
  <c r="X548" i="6"/>
  <c r="W548" i="6"/>
  <c r="V548" i="6"/>
  <c r="U548" i="6"/>
  <c r="T548" i="6"/>
  <c r="S548" i="6"/>
  <c r="R548" i="6"/>
  <c r="Q548" i="6"/>
  <c r="P548" i="6"/>
  <c r="O548" i="6"/>
  <c r="N548" i="6"/>
  <c r="M548" i="6"/>
  <c r="L548" i="6"/>
  <c r="K548" i="6"/>
  <c r="J548" i="6"/>
  <c r="I548" i="6"/>
  <c r="H548" i="6"/>
  <c r="G548" i="6"/>
  <c r="F548" i="6"/>
  <c r="AW547" i="6"/>
  <c r="AV547" i="6"/>
  <c r="AU547" i="6"/>
  <c r="AT547" i="6"/>
  <c r="AS547" i="6"/>
  <c r="AR547" i="6"/>
  <c r="AQ547" i="6"/>
  <c r="AP547" i="6"/>
  <c r="AO547" i="6"/>
  <c r="AN547" i="6"/>
  <c r="AM547" i="6"/>
  <c r="AL547" i="6"/>
  <c r="AK547" i="6"/>
  <c r="AJ547" i="6"/>
  <c r="AI547" i="6"/>
  <c r="AH547" i="6"/>
  <c r="AG547" i="6"/>
  <c r="AF547" i="6"/>
  <c r="AE547" i="6"/>
  <c r="AD547" i="6"/>
  <c r="AC547" i="6"/>
  <c r="AA547" i="6"/>
  <c r="Z547" i="6"/>
  <c r="Y547" i="6"/>
  <c r="X547" i="6"/>
  <c r="W547" i="6"/>
  <c r="V547" i="6"/>
  <c r="U547" i="6"/>
  <c r="T547" i="6"/>
  <c r="S547" i="6"/>
  <c r="R547" i="6"/>
  <c r="Q547" i="6"/>
  <c r="P547" i="6"/>
  <c r="O547" i="6"/>
  <c r="N547" i="6"/>
  <c r="M547" i="6"/>
  <c r="L547" i="6"/>
  <c r="K547" i="6"/>
  <c r="J547" i="6"/>
  <c r="I547" i="6"/>
  <c r="H547" i="6"/>
  <c r="G547" i="6"/>
  <c r="F547" i="6"/>
  <c r="AW546" i="6"/>
  <c r="AV546" i="6"/>
  <c r="AU546" i="6"/>
  <c r="AT546" i="6"/>
  <c r="AS546" i="6"/>
  <c r="AR546" i="6"/>
  <c r="AQ546" i="6"/>
  <c r="AP546" i="6"/>
  <c r="AO546" i="6"/>
  <c r="AN546" i="6"/>
  <c r="AM546" i="6"/>
  <c r="AL546" i="6"/>
  <c r="AK546" i="6"/>
  <c r="AJ546" i="6"/>
  <c r="AI546" i="6"/>
  <c r="AH546" i="6"/>
  <c r="AG546" i="6"/>
  <c r="AF546" i="6"/>
  <c r="AE546" i="6"/>
  <c r="AD546" i="6"/>
  <c r="AC546" i="6"/>
  <c r="AA546" i="6"/>
  <c r="Z546" i="6"/>
  <c r="Y546" i="6"/>
  <c r="X546" i="6"/>
  <c r="W546" i="6"/>
  <c r="V546" i="6"/>
  <c r="U546" i="6"/>
  <c r="T546" i="6"/>
  <c r="S546" i="6"/>
  <c r="R546" i="6"/>
  <c r="Q546" i="6"/>
  <c r="P546" i="6"/>
  <c r="O546" i="6"/>
  <c r="N546" i="6"/>
  <c r="M546" i="6"/>
  <c r="L546" i="6"/>
  <c r="K546" i="6"/>
  <c r="J546" i="6"/>
  <c r="I546" i="6"/>
  <c r="H546" i="6"/>
  <c r="G546" i="6"/>
  <c r="F546" i="6"/>
  <c r="AW545" i="6"/>
  <c r="AV545" i="6"/>
  <c r="AU545" i="6"/>
  <c r="AT545" i="6"/>
  <c r="AS545" i="6"/>
  <c r="AR545" i="6"/>
  <c r="AQ545" i="6"/>
  <c r="AP545" i="6"/>
  <c r="AO545" i="6"/>
  <c r="AN545" i="6"/>
  <c r="AM545" i="6"/>
  <c r="AL545" i="6"/>
  <c r="AK545" i="6"/>
  <c r="AJ545" i="6"/>
  <c r="AI545" i="6"/>
  <c r="AH545" i="6"/>
  <c r="AG545" i="6"/>
  <c r="AF545" i="6"/>
  <c r="AE545" i="6"/>
  <c r="AD545" i="6"/>
  <c r="AC545" i="6"/>
  <c r="AA545" i="6"/>
  <c r="Z545" i="6"/>
  <c r="Y545" i="6"/>
  <c r="X545" i="6"/>
  <c r="W545" i="6"/>
  <c r="V545" i="6"/>
  <c r="U545" i="6"/>
  <c r="T545" i="6"/>
  <c r="S545" i="6"/>
  <c r="R545" i="6"/>
  <c r="Q545" i="6"/>
  <c r="P545" i="6"/>
  <c r="O545" i="6"/>
  <c r="N545" i="6"/>
  <c r="M545" i="6"/>
  <c r="L545" i="6"/>
  <c r="K545" i="6"/>
  <c r="J545" i="6"/>
  <c r="I545" i="6"/>
  <c r="H545" i="6"/>
  <c r="G545" i="6"/>
  <c r="F545" i="6"/>
  <c r="AW544" i="6"/>
  <c r="AV544" i="6"/>
  <c r="AU544" i="6"/>
  <c r="AT544" i="6"/>
  <c r="AS544" i="6"/>
  <c r="AR544" i="6"/>
  <c r="AQ544" i="6"/>
  <c r="AP544" i="6"/>
  <c r="AO544" i="6"/>
  <c r="AN544" i="6"/>
  <c r="AM544" i="6"/>
  <c r="AL544" i="6"/>
  <c r="AK544" i="6"/>
  <c r="AJ544" i="6"/>
  <c r="AI544" i="6"/>
  <c r="AH544" i="6"/>
  <c r="AG544" i="6"/>
  <c r="AF544" i="6"/>
  <c r="AE544" i="6"/>
  <c r="AD544" i="6"/>
  <c r="AC544" i="6"/>
  <c r="AA544" i="6"/>
  <c r="Z544" i="6"/>
  <c r="Y544" i="6"/>
  <c r="X544" i="6"/>
  <c r="W544" i="6"/>
  <c r="V544" i="6"/>
  <c r="U544" i="6"/>
  <c r="T544" i="6"/>
  <c r="S544" i="6"/>
  <c r="R544" i="6"/>
  <c r="Q544" i="6"/>
  <c r="P544" i="6"/>
  <c r="O544" i="6"/>
  <c r="N544" i="6"/>
  <c r="M544" i="6"/>
  <c r="L544" i="6"/>
  <c r="K544" i="6"/>
  <c r="J544" i="6"/>
  <c r="I544" i="6"/>
  <c r="H544" i="6"/>
  <c r="G544" i="6"/>
  <c r="F544" i="6"/>
  <c r="AW543" i="6"/>
  <c r="AV543" i="6"/>
  <c r="AU543" i="6"/>
  <c r="AT543" i="6"/>
  <c r="AS543" i="6"/>
  <c r="AR543" i="6"/>
  <c r="AQ543" i="6"/>
  <c r="AP543" i="6"/>
  <c r="AO543" i="6"/>
  <c r="AN543" i="6"/>
  <c r="AM543" i="6"/>
  <c r="AL543" i="6"/>
  <c r="AK543" i="6"/>
  <c r="AJ543" i="6"/>
  <c r="AI543" i="6"/>
  <c r="AH543" i="6"/>
  <c r="AG543" i="6"/>
  <c r="AF543" i="6"/>
  <c r="AE543" i="6"/>
  <c r="AD543" i="6"/>
  <c r="AC543" i="6"/>
  <c r="AA543" i="6"/>
  <c r="Z543" i="6"/>
  <c r="Y543" i="6"/>
  <c r="X543" i="6"/>
  <c r="W543" i="6"/>
  <c r="V543" i="6"/>
  <c r="U543" i="6"/>
  <c r="T543" i="6"/>
  <c r="S543" i="6"/>
  <c r="R543" i="6"/>
  <c r="Q543" i="6"/>
  <c r="P543" i="6"/>
  <c r="O543" i="6"/>
  <c r="N543" i="6"/>
  <c r="M543" i="6"/>
  <c r="L543" i="6"/>
  <c r="K543" i="6"/>
  <c r="J543" i="6"/>
  <c r="I543" i="6"/>
  <c r="H543" i="6"/>
  <c r="G543" i="6"/>
  <c r="F543" i="6"/>
  <c r="AW542" i="6"/>
  <c r="AV542" i="6"/>
  <c r="AU542" i="6"/>
  <c r="AT542" i="6"/>
  <c r="AS542" i="6"/>
  <c r="AR542" i="6"/>
  <c r="AQ542" i="6"/>
  <c r="AP542" i="6"/>
  <c r="AO542" i="6"/>
  <c r="AN542" i="6"/>
  <c r="AM542" i="6"/>
  <c r="AL542" i="6"/>
  <c r="AK542" i="6"/>
  <c r="AJ542" i="6"/>
  <c r="AI542" i="6"/>
  <c r="AH542" i="6"/>
  <c r="AG542" i="6"/>
  <c r="AF542" i="6"/>
  <c r="AE542" i="6"/>
  <c r="AD542" i="6"/>
  <c r="AC542" i="6"/>
  <c r="AA542" i="6"/>
  <c r="Z542" i="6"/>
  <c r="Y542" i="6"/>
  <c r="X542" i="6"/>
  <c r="W542" i="6"/>
  <c r="V542" i="6"/>
  <c r="U542" i="6"/>
  <c r="T542" i="6"/>
  <c r="S542" i="6"/>
  <c r="R542" i="6"/>
  <c r="Q542" i="6"/>
  <c r="P542" i="6"/>
  <c r="O542" i="6"/>
  <c r="N542" i="6"/>
  <c r="M542" i="6"/>
  <c r="L542" i="6"/>
  <c r="K542" i="6"/>
  <c r="J542" i="6"/>
  <c r="I542" i="6"/>
  <c r="H542" i="6"/>
  <c r="G542" i="6"/>
  <c r="F542" i="6"/>
  <c r="AW541" i="6"/>
  <c r="AV541" i="6"/>
  <c r="AU541" i="6"/>
  <c r="AT541" i="6"/>
  <c r="AS541" i="6"/>
  <c r="AR541" i="6"/>
  <c r="AQ541" i="6"/>
  <c r="AP541" i="6"/>
  <c r="AO541" i="6"/>
  <c r="AN541" i="6"/>
  <c r="AM541" i="6"/>
  <c r="AL541" i="6"/>
  <c r="AK541" i="6"/>
  <c r="AJ541" i="6"/>
  <c r="AI541" i="6"/>
  <c r="AH541" i="6"/>
  <c r="AG541" i="6"/>
  <c r="AF541" i="6"/>
  <c r="AE541" i="6"/>
  <c r="AD541" i="6"/>
  <c r="AC541" i="6"/>
  <c r="AA541" i="6"/>
  <c r="Z541" i="6"/>
  <c r="Y541" i="6"/>
  <c r="X541" i="6"/>
  <c r="W541" i="6"/>
  <c r="V541" i="6"/>
  <c r="U541" i="6"/>
  <c r="T541" i="6"/>
  <c r="S541" i="6"/>
  <c r="R541" i="6"/>
  <c r="Q541" i="6"/>
  <c r="P541" i="6"/>
  <c r="O541" i="6"/>
  <c r="N541" i="6"/>
  <c r="M541" i="6"/>
  <c r="L541" i="6"/>
  <c r="K541" i="6"/>
  <c r="J541" i="6"/>
  <c r="I541" i="6"/>
  <c r="H541" i="6"/>
  <c r="G541" i="6"/>
  <c r="F541" i="6"/>
  <c r="AW540" i="6"/>
  <c r="AV540" i="6"/>
  <c r="AU540" i="6"/>
  <c r="AT540" i="6"/>
  <c r="AS540" i="6"/>
  <c r="AR540" i="6"/>
  <c r="AQ540" i="6"/>
  <c r="AP540" i="6"/>
  <c r="AO540" i="6"/>
  <c r="AN540" i="6"/>
  <c r="AM540" i="6"/>
  <c r="AL540" i="6"/>
  <c r="AK540" i="6"/>
  <c r="AJ540" i="6"/>
  <c r="AI540" i="6"/>
  <c r="AH540" i="6"/>
  <c r="AG540" i="6"/>
  <c r="AF540" i="6"/>
  <c r="AE540" i="6"/>
  <c r="AD540" i="6"/>
  <c r="AC540" i="6"/>
  <c r="AA540" i="6"/>
  <c r="Z540" i="6"/>
  <c r="Y540" i="6"/>
  <c r="X540" i="6"/>
  <c r="W540" i="6"/>
  <c r="V540" i="6"/>
  <c r="U540" i="6"/>
  <c r="T540" i="6"/>
  <c r="S540" i="6"/>
  <c r="R540" i="6"/>
  <c r="Q540" i="6"/>
  <c r="P540" i="6"/>
  <c r="O540" i="6"/>
  <c r="N540" i="6"/>
  <c r="M540" i="6"/>
  <c r="L540" i="6"/>
  <c r="K540" i="6"/>
  <c r="J540" i="6"/>
  <c r="I540" i="6"/>
  <c r="H540" i="6"/>
  <c r="G540" i="6"/>
  <c r="F540" i="6"/>
  <c r="AW539" i="6"/>
  <c r="AV539" i="6"/>
  <c r="AU539" i="6"/>
  <c r="AT539" i="6"/>
  <c r="AS539" i="6"/>
  <c r="AR539" i="6"/>
  <c r="AQ539" i="6"/>
  <c r="AP539" i="6"/>
  <c r="AO539" i="6"/>
  <c r="AN539" i="6"/>
  <c r="AM539" i="6"/>
  <c r="AL539" i="6"/>
  <c r="AK539" i="6"/>
  <c r="AJ539" i="6"/>
  <c r="AI539" i="6"/>
  <c r="AH539" i="6"/>
  <c r="AG539" i="6"/>
  <c r="AF539" i="6"/>
  <c r="AE539" i="6"/>
  <c r="AD539" i="6"/>
  <c r="AC539" i="6"/>
  <c r="AA539" i="6"/>
  <c r="Z539" i="6"/>
  <c r="Y539" i="6"/>
  <c r="X539" i="6"/>
  <c r="W539" i="6"/>
  <c r="V539" i="6"/>
  <c r="U539" i="6"/>
  <c r="T539" i="6"/>
  <c r="S539" i="6"/>
  <c r="R539" i="6"/>
  <c r="Q539" i="6"/>
  <c r="P539" i="6"/>
  <c r="O539" i="6"/>
  <c r="N539" i="6"/>
  <c r="M539" i="6"/>
  <c r="L539" i="6"/>
  <c r="K539" i="6"/>
  <c r="J539" i="6"/>
  <c r="I539" i="6"/>
  <c r="H539" i="6"/>
  <c r="G539" i="6"/>
  <c r="F539" i="6"/>
  <c r="AW538" i="6"/>
  <c r="AV538" i="6"/>
  <c r="AU538" i="6"/>
  <c r="AT538" i="6"/>
  <c r="AS538" i="6"/>
  <c r="AR538" i="6"/>
  <c r="AQ538" i="6"/>
  <c r="AP538" i="6"/>
  <c r="AO538" i="6"/>
  <c r="AN538" i="6"/>
  <c r="AM538" i="6"/>
  <c r="AL538" i="6"/>
  <c r="AK538" i="6"/>
  <c r="AJ538" i="6"/>
  <c r="AI538" i="6"/>
  <c r="AH538" i="6"/>
  <c r="AG538" i="6"/>
  <c r="AF538" i="6"/>
  <c r="AE538" i="6"/>
  <c r="AD538" i="6"/>
  <c r="AC538" i="6"/>
  <c r="AA538" i="6"/>
  <c r="Z538" i="6"/>
  <c r="Y538" i="6"/>
  <c r="X538" i="6"/>
  <c r="W538" i="6"/>
  <c r="V538" i="6"/>
  <c r="U538" i="6"/>
  <c r="T538" i="6"/>
  <c r="S538" i="6"/>
  <c r="R538" i="6"/>
  <c r="Q538" i="6"/>
  <c r="P538" i="6"/>
  <c r="O538" i="6"/>
  <c r="N538" i="6"/>
  <c r="M538" i="6"/>
  <c r="L538" i="6"/>
  <c r="K538" i="6"/>
  <c r="J538" i="6"/>
  <c r="I538" i="6"/>
  <c r="H538" i="6"/>
  <c r="G538" i="6"/>
  <c r="F538" i="6"/>
  <c r="AW537" i="6"/>
  <c r="AV537" i="6"/>
  <c r="AU537" i="6"/>
  <c r="AT537" i="6"/>
  <c r="AS537" i="6"/>
  <c r="AR537" i="6"/>
  <c r="AQ537" i="6"/>
  <c r="AP537" i="6"/>
  <c r="AO537" i="6"/>
  <c r="AN537" i="6"/>
  <c r="AM537" i="6"/>
  <c r="AL537" i="6"/>
  <c r="AK537" i="6"/>
  <c r="AJ537" i="6"/>
  <c r="AI537" i="6"/>
  <c r="AH537" i="6"/>
  <c r="AG537" i="6"/>
  <c r="AF537" i="6"/>
  <c r="AE537" i="6"/>
  <c r="AD537" i="6"/>
  <c r="AC537" i="6"/>
  <c r="AA537" i="6"/>
  <c r="Z537" i="6"/>
  <c r="Y537" i="6"/>
  <c r="X537" i="6"/>
  <c r="W537" i="6"/>
  <c r="V537" i="6"/>
  <c r="U537" i="6"/>
  <c r="T537" i="6"/>
  <c r="S537" i="6"/>
  <c r="R537" i="6"/>
  <c r="Q537" i="6"/>
  <c r="P537" i="6"/>
  <c r="O537" i="6"/>
  <c r="N537" i="6"/>
  <c r="M537" i="6"/>
  <c r="L537" i="6"/>
  <c r="K537" i="6"/>
  <c r="J537" i="6"/>
  <c r="I537" i="6"/>
  <c r="H537" i="6"/>
  <c r="G537" i="6"/>
  <c r="F537" i="6"/>
  <c r="AW536" i="6"/>
  <c r="AV536" i="6"/>
  <c r="AU536" i="6"/>
  <c r="AT536" i="6"/>
  <c r="AS536" i="6"/>
  <c r="AR536" i="6"/>
  <c r="AQ536" i="6"/>
  <c r="AP536" i="6"/>
  <c r="AO536" i="6"/>
  <c r="AN536" i="6"/>
  <c r="AM536" i="6"/>
  <c r="AL536" i="6"/>
  <c r="AK536" i="6"/>
  <c r="AJ536" i="6"/>
  <c r="AI536" i="6"/>
  <c r="AH536" i="6"/>
  <c r="AG536" i="6"/>
  <c r="AF536" i="6"/>
  <c r="AE536" i="6"/>
  <c r="AD536" i="6"/>
  <c r="AC536" i="6"/>
  <c r="AA536" i="6"/>
  <c r="Z536" i="6"/>
  <c r="Y536" i="6"/>
  <c r="X536" i="6"/>
  <c r="W536" i="6"/>
  <c r="V536" i="6"/>
  <c r="U536" i="6"/>
  <c r="T536" i="6"/>
  <c r="S536" i="6"/>
  <c r="R536" i="6"/>
  <c r="Q536" i="6"/>
  <c r="P536" i="6"/>
  <c r="O536" i="6"/>
  <c r="N536" i="6"/>
  <c r="M536" i="6"/>
  <c r="L536" i="6"/>
  <c r="K536" i="6"/>
  <c r="J536" i="6"/>
  <c r="I536" i="6"/>
  <c r="H536" i="6"/>
  <c r="G536" i="6"/>
  <c r="F536" i="6"/>
  <c r="AW535" i="6"/>
  <c r="AV535" i="6"/>
  <c r="AU535" i="6"/>
  <c r="AT535" i="6"/>
  <c r="AS535" i="6"/>
  <c r="AR535" i="6"/>
  <c r="AQ535" i="6"/>
  <c r="AP535" i="6"/>
  <c r="AO535" i="6"/>
  <c r="AN535" i="6"/>
  <c r="AM535" i="6"/>
  <c r="AL535" i="6"/>
  <c r="AK535" i="6"/>
  <c r="AJ535" i="6"/>
  <c r="AI535" i="6"/>
  <c r="AH535" i="6"/>
  <c r="AG535" i="6"/>
  <c r="AF535" i="6"/>
  <c r="AE535" i="6"/>
  <c r="AD535" i="6"/>
  <c r="AC535" i="6"/>
  <c r="AA535" i="6"/>
  <c r="Z535" i="6"/>
  <c r="Y535" i="6"/>
  <c r="X535" i="6"/>
  <c r="W535" i="6"/>
  <c r="V535" i="6"/>
  <c r="U535" i="6"/>
  <c r="T535" i="6"/>
  <c r="S535" i="6"/>
  <c r="R535" i="6"/>
  <c r="Q535" i="6"/>
  <c r="P535" i="6"/>
  <c r="O535" i="6"/>
  <c r="N535" i="6"/>
  <c r="M535" i="6"/>
  <c r="L535" i="6"/>
  <c r="K535" i="6"/>
  <c r="J535" i="6"/>
  <c r="I535" i="6"/>
  <c r="H535" i="6"/>
  <c r="G535" i="6"/>
  <c r="F535" i="6"/>
  <c r="AW534" i="6"/>
  <c r="AV534" i="6"/>
  <c r="AU534" i="6"/>
  <c r="AT534" i="6"/>
  <c r="AS534" i="6"/>
  <c r="AR534" i="6"/>
  <c r="AQ534" i="6"/>
  <c r="AP534" i="6"/>
  <c r="AO534" i="6"/>
  <c r="AN534" i="6"/>
  <c r="AM534" i="6"/>
  <c r="AL534" i="6"/>
  <c r="AK534" i="6"/>
  <c r="AJ534" i="6"/>
  <c r="AI534" i="6"/>
  <c r="AH534" i="6"/>
  <c r="AG534" i="6"/>
  <c r="AF534" i="6"/>
  <c r="AE534" i="6"/>
  <c r="AD534" i="6"/>
  <c r="AC534" i="6"/>
  <c r="AA534" i="6"/>
  <c r="Z534" i="6"/>
  <c r="Y534" i="6"/>
  <c r="X534" i="6"/>
  <c r="W534" i="6"/>
  <c r="V534" i="6"/>
  <c r="U534" i="6"/>
  <c r="T534" i="6"/>
  <c r="S534" i="6"/>
  <c r="R534" i="6"/>
  <c r="Q534" i="6"/>
  <c r="P534" i="6"/>
  <c r="O534" i="6"/>
  <c r="N534" i="6"/>
  <c r="M534" i="6"/>
  <c r="L534" i="6"/>
  <c r="K534" i="6"/>
  <c r="J534" i="6"/>
  <c r="I534" i="6"/>
  <c r="H534" i="6"/>
  <c r="G534" i="6"/>
  <c r="F534" i="6"/>
  <c r="AW533" i="6"/>
  <c r="AV533" i="6"/>
  <c r="AU533" i="6"/>
  <c r="AT533" i="6"/>
  <c r="AS533" i="6"/>
  <c r="AR533" i="6"/>
  <c r="AQ533" i="6"/>
  <c r="AP533" i="6"/>
  <c r="AO533" i="6"/>
  <c r="AN533" i="6"/>
  <c r="AM533" i="6"/>
  <c r="AL533" i="6"/>
  <c r="AK533" i="6"/>
  <c r="AJ533" i="6"/>
  <c r="AI533" i="6"/>
  <c r="AH533" i="6"/>
  <c r="AG533" i="6"/>
  <c r="AF533" i="6"/>
  <c r="AE533" i="6"/>
  <c r="AD533" i="6"/>
  <c r="AC533" i="6"/>
  <c r="AA533" i="6"/>
  <c r="Z533" i="6"/>
  <c r="Y533" i="6"/>
  <c r="X533" i="6"/>
  <c r="W533" i="6"/>
  <c r="V533" i="6"/>
  <c r="U533" i="6"/>
  <c r="T533" i="6"/>
  <c r="S533" i="6"/>
  <c r="R533" i="6"/>
  <c r="Q533" i="6"/>
  <c r="P533" i="6"/>
  <c r="O533" i="6"/>
  <c r="N533" i="6"/>
  <c r="M533" i="6"/>
  <c r="L533" i="6"/>
  <c r="K533" i="6"/>
  <c r="J533" i="6"/>
  <c r="I533" i="6"/>
  <c r="H533" i="6"/>
  <c r="G533" i="6"/>
  <c r="F533" i="6"/>
  <c r="AW532" i="6"/>
  <c r="AV532" i="6"/>
  <c r="AU532" i="6"/>
  <c r="AT532" i="6"/>
  <c r="AS532" i="6"/>
  <c r="AR532" i="6"/>
  <c r="AQ532" i="6"/>
  <c r="AP532" i="6"/>
  <c r="AO532" i="6"/>
  <c r="AN532" i="6"/>
  <c r="AM532" i="6"/>
  <c r="AL532" i="6"/>
  <c r="AK532" i="6"/>
  <c r="AJ532" i="6"/>
  <c r="AI532" i="6"/>
  <c r="AH532" i="6"/>
  <c r="AG532" i="6"/>
  <c r="AF532" i="6"/>
  <c r="AE532" i="6"/>
  <c r="AD532" i="6"/>
  <c r="AC532" i="6"/>
  <c r="AA532" i="6"/>
  <c r="Z532" i="6"/>
  <c r="Y532" i="6"/>
  <c r="X532" i="6"/>
  <c r="W532" i="6"/>
  <c r="V532" i="6"/>
  <c r="U532" i="6"/>
  <c r="T532" i="6"/>
  <c r="S532" i="6"/>
  <c r="R532" i="6"/>
  <c r="Q532" i="6"/>
  <c r="P532" i="6"/>
  <c r="O532" i="6"/>
  <c r="N532" i="6"/>
  <c r="M532" i="6"/>
  <c r="L532" i="6"/>
  <c r="K532" i="6"/>
  <c r="J532" i="6"/>
  <c r="I532" i="6"/>
  <c r="H532" i="6"/>
  <c r="G532" i="6"/>
  <c r="F532" i="6"/>
  <c r="AW531" i="6"/>
  <c r="AV531" i="6"/>
  <c r="AU531" i="6"/>
  <c r="AT531" i="6"/>
  <c r="AS531" i="6"/>
  <c r="AR531" i="6"/>
  <c r="AQ531" i="6"/>
  <c r="AP531" i="6"/>
  <c r="AO531" i="6"/>
  <c r="AN531" i="6"/>
  <c r="AM531" i="6"/>
  <c r="AL531" i="6"/>
  <c r="AK531" i="6"/>
  <c r="AJ531" i="6"/>
  <c r="AI531" i="6"/>
  <c r="AH531" i="6"/>
  <c r="AG531" i="6"/>
  <c r="AF531" i="6"/>
  <c r="AE531" i="6"/>
  <c r="AD531" i="6"/>
  <c r="AC531" i="6"/>
  <c r="AA531" i="6"/>
  <c r="Z531" i="6"/>
  <c r="Y531" i="6"/>
  <c r="X531" i="6"/>
  <c r="W531" i="6"/>
  <c r="V531" i="6"/>
  <c r="U531" i="6"/>
  <c r="T531" i="6"/>
  <c r="S531" i="6"/>
  <c r="R531" i="6"/>
  <c r="Q531" i="6"/>
  <c r="P531" i="6"/>
  <c r="O531" i="6"/>
  <c r="N531" i="6"/>
  <c r="M531" i="6"/>
  <c r="L531" i="6"/>
  <c r="K531" i="6"/>
  <c r="J531" i="6"/>
  <c r="I531" i="6"/>
  <c r="H531" i="6"/>
  <c r="G531" i="6"/>
  <c r="F531" i="6"/>
  <c r="AW530" i="6"/>
  <c r="AV530" i="6"/>
  <c r="AU530" i="6"/>
  <c r="AT530" i="6"/>
  <c r="AS530" i="6"/>
  <c r="AR530" i="6"/>
  <c r="AQ530" i="6"/>
  <c r="AP530" i="6"/>
  <c r="AO530" i="6"/>
  <c r="AN530" i="6"/>
  <c r="AM530" i="6"/>
  <c r="AL530" i="6"/>
  <c r="AK530" i="6"/>
  <c r="AJ530" i="6"/>
  <c r="AI530" i="6"/>
  <c r="AH530" i="6"/>
  <c r="AG530" i="6"/>
  <c r="AF530" i="6"/>
  <c r="AE530" i="6"/>
  <c r="AD530" i="6"/>
  <c r="AC530" i="6"/>
  <c r="AA530" i="6"/>
  <c r="Z530" i="6"/>
  <c r="Y530" i="6"/>
  <c r="X530" i="6"/>
  <c r="W530" i="6"/>
  <c r="V530" i="6"/>
  <c r="U530" i="6"/>
  <c r="T530" i="6"/>
  <c r="S530" i="6"/>
  <c r="R530" i="6"/>
  <c r="Q530" i="6"/>
  <c r="P530" i="6"/>
  <c r="O530" i="6"/>
  <c r="N530" i="6"/>
  <c r="M530" i="6"/>
  <c r="L530" i="6"/>
  <c r="K530" i="6"/>
  <c r="J530" i="6"/>
  <c r="I530" i="6"/>
  <c r="H530" i="6"/>
  <c r="G530" i="6"/>
  <c r="F530" i="6"/>
  <c r="AW529" i="6"/>
  <c r="AV529" i="6"/>
  <c r="AU529" i="6"/>
  <c r="AT529" i="6"/>
  <c r="AS529" i="6"/>
  <c r="AR529" i="6"/>
  <c r="AQ529" i="6"/>
  <c r="AP529" i="6"/>
  <c r="AO529" i="6"/>
  <c r="AN529" i="6"/>
  <c r="AM529" i="6"/>
  <c r="AL529" i="6"/>
  <c r="AK529" i="6"/>
  <c r="AJ529" i="6"/>
  <c r="AI529" i="6"/>
  <c r="AH529" i="6"/>
  <c r="AG529" i="6"/>
  <c r="AF529" i="6"/>
  <c r="AE529" i="6"/>
  <c r="AD529" i="6"/>
  <c r="AC529" i="6"/>
  <c r="AA529" i="6"/>
  <c r="Z529" i="6"/>
  <c r="Y529" i="6"/>
  <c r="X529" i="6"/>
  <c r="W529" i="6"/>
  <c r="V529" i="6"/>
  <c r="U529" i="6"/>
  <c r="T529" i="6"/>
  <c r="S529" i="6"/>
  <c r="R529" i="6"/>
  <c r="Q529" i="6"/>
  <c r="P529" i="6"/>
  <c r="O529" i="6"/>
  <c r="N529" i="6"/>
  <c r="M529" i="6"/>
  <c r="L529" i="6"/>
  <c r="K529" i="6"/>
  <c r="J529" i="6"/>
  <c r="I529" i="6"/>
  <c r="H529" i="6"/>
  <c r="G529" i="6"/>
  <c r="F529" i="6"/>
  <c r="AW528" i="6"/>
  <c r="AV528" i="6"/>
  <c r="AU528" i="6"/>
  <c r="AT528" i="6"/>
  <c r="AS528" i="6"/>
  <c r="AR528" i="6"/>
  <c r="AQ528" i="6"/>
  <c r="AP528" i="6"/>
  <c r="AO528" i="6"/>
  <c r="AN528" i="6"/>
  <c r="AM528" i="6"/>
  <c r="AL528" i="6"/>
  <c r="AK528" i="6"/>
  <c r="AJ528" i="6"/>
  <c r="AI528" i="6"/>
  <c r="AH528" i="6"/>
  <c r="AG528" i="6"/>
  <c r="AF528" i="6"/>
  <c r="AE528" i="6"/>
  <c r="AD528" i="6"/>
  <c r="AC528" i="6"/>
  <c r="AA528" i="6"/>
  <c r="Z528" i="6"/>
  <c r="Y528" i="6"/>
  <c r="X528" i="6"/>
  <c r="W528" i="6"/>
  <c r="V528" i="6"/>
  <c r="U528" i="6"/>
  <c r="T528" i="6"/>
  <c r="S528" i="6"/>
  <c r="R528" i="6"/>
  <c r="Q528" i="6"/>
  <c r="P528" i="6"/>
  <c r="O528" i="6"/>
  <c r="N528" i="6"/>
  <c r="M528" i="6"/>
  <c r="L528" i="6"/>
  <c r="K528" i="6"/>
  <c r="J528" i="6"/>
  <c r="I528" i="6"/>
  <c r="H528" i="6"/>
  <c r="G528" i="6"/>
  <c r="F528" i="6"/>
  <c r="AW527" i="6"/>
  <c r="AV527" i="6"/>
  <c r="AU527" i="6"/>
  <c r="AT527" i="6"/>
  <c r="AS527" i="6"/>
  <c r="AR527" i="6"/>
  <c r="AQ527" i="6"/>
  <c r="AP527" i="6"/>
  <c r="AO527" i="6"/>
  <c r="AN527" i="6"/>
  <c r="AM527" i="6"/>
  <c r="AL527" i="6"/>
  <c r="AK527" i="6"/>
  <c r="AJ527" i="6"/>
  <c r="AI527" i="6"/>
  <c r="AH527" i="6"/>
  <c r="AG527" i="6"/>
  <c r="AF527" i="6"/>
  <c r="AE527" i="6"/>
  <c r="AD527" i="6"/>
  <c r="AC527" i="6"/>
  <c r="AA527" i="6"/>
  <c r="Z527" i="6"/>
  <c r="Y527" i="6"/>
  <c r="X527" i="6"/>
  <c r="W527" i="6"/>
  <c r="V527" i="6"/>
  <c r="U527" i="6"/>
  <c r="T527" i="6"/>
  <c r="S527" i="6"/>
  <c r="R527" i="6"/>
  <c r="Q527" i="6"/>
  <c r="P527" i="6"/>
  <c r="O527" i="6"/>
  <c r="N527" i="6"/>
  <c r="M527" i="6"/>
  <c r="L527" i="6"/>
  <c r="K527" i="6"/>
  <c r="J527" i="6"/>
  <c r="I527" i="6"/>
  <c r="H527" i="6"/>
  <c r="G527" i="6"/>
  <c r="F527" i="6"/>
  <c r="AW526" i="6"/>
  <c r="AV526" i="6"/>
  <c r="AU526" i="6"/>
  <c r="AT526" i="6"/>
  <c r="AS526" i="6"/>
  <c r="AR526" i="6"/>
  <c r="AQ526" i="6"/>
  <c r="AP526" i="6"/>
  <c r="AO526" i="6"/>
  <c r="AN526" i="6"/>
  <c r="AM526" i="6"/>
  <c r="AL526" i="6"/>
  <c r="AK526" i="6"/>
  <c r="AJ526" i="6"/>
  <c r="AI526" i="6"/>
  <c r="AH526" i="6"/>
  <c r="AG526" i="6"/>
  <c r="AF526" i="6"/>
  <c r="AE526" i="6"/>
  <c r="AD526" i="6"/>
  <c r="AC526" i="6"/>
  <c r="AA526" i="6"/>
  <c r="Z526" i="6"/>
  <c r="Y526" i="6"/>
  <c r="X526" i="6"/>
  <c r="W526" i="6"/>
  <c r="V526" i="6"/>
  <c r="U526" i="6"/>
  <c r="T526" i="6"/>
  <c r="S526" i="6"/>
  <c r="R526" i="6"/>
  <c r="Q526" i="6"/>
  <c r="P526" i="6"/>
  <c r="O526" i="6"/>
  <c r="N526" i="6"/>
  <c r="M526" i="6"/>
  <c r="L526" i="6"/>
  <c r="K526" i="6"/>
  <c r="J526" i="6"/>
  <c r="I526" i="6"/>
  <c r="H526" i="6"/>
  <c r="G526" i="6"/>
  <c r="F526" i="6"/>
  <c r="AW525" i="6"/>
  <c r="AV525" i="6"/>
  <c r="AU525" i="6"/>
  <c r="AT525" i="6"/>
  <c r="AS525" i="6"/>
  <c r="AR525" i="6"/>
  <c r="AQ525" i="6"/>
  <c r="AP525" i="6"/>
  <c r="AO525" i="6"/>
  <c r="AN525" i="6"/>
  <c r="AM525" i="6"/>
  <c r="AL525" i="6"/>
  <c r="AK525" i="6"/>
  <c r="AJ525" i="6"/>
  <c r="AI525" i="6"/>
  <c r="AH525" i="6"/>
  <c r="AG525" i="6"/>
  <c r="AF525" i="6"/>
  <c r="AE525" i="6"/>
  <c r="AD525" i="6"/>
  <c r="AC525" i="6"/>
  <c r="AA525" i="6"/>
  <c r="Z525" i="6"/>
  <c r="Y525" i="6"/>
  <c r="X525" i="6"/>
  <c r="W525" i="6"/>
  <c r="V525" i="6"/>
  <c r="U525" i="6"/>
  <c r="T525" i="6"/>
  <c r="S525" i="6"/>
  <c r="R525" i="6"/>
  <c r="Q525" i="6"/>
  <c r="P525" i="6"/>
  <c r="O525" i="6"/>
  <c r="N525" i="6"/>
  <c r="M525" i="6"/>
  <c r="L525" i="6"/>
  <c r="K525" i="6"/>
  <c r="J525" i="6"/>
  <c r="I525" i="6"/>
  <c r="H525" i="6"/>
  <c r="G525" i="6"/>
  <c r="F525" i="6"/>
  <c r="AW524" i="6"/>
  <c r="AV524" i="6"/>
  <c r="AU524" i="6"/>
  <c r="AT524" i="6"/>
  <c r="AS524" i="6"/>
  <c r="AR524" i="6"/>
  <c r="AQ524" i="6"/>
  <c r="AP524" i="6"/>
  <c r="AO524" i="6"/>
  <c r="AN524" i="6"/>
  <c r="AM524" i="6"/>
  <c r="AL524" i="6"/>
  <c r="AK524" i="6"/>
  <c r="AJ524" i="6"/>
  <c r="AI524" i="6"/>
  <c r="AH524" i="6"/>
  <c r="AG524" i="6"/>
  <c r="AF524" i="6"/>
  <c r="AE524" i="6"/>
  <c r="AD524" i="6"/>
  <c r="AC524" i="6"/>
  <c r="AA524" i="6"/>
  <c r="Z524" i="6"/>
  <c r="Y524" i="6"/>
  <c r="X524" i="6"/>
  <c r="W524" i="6"/>
  <c r="V524" i="6"/>
  <c r="U524" i="6"/>
  <c r="T524" i="6"/>
  <c r="S524" i="6"/>
  <c r="R524" i="6"/>
  <c r="Q524" i="6"/>
  <c r="P524" i="6"/>
  <c r="O524" i="6"/>
  <c r="N524" i="6"/>
  <c r="M524" i="6"/>
  <c r="L524" i="6"/>
  <c r="K524" i="6"/>
  <c r="J524" i="6"/>
  <c r="I524" i="6"/>
  <c r="H524" i="6"/>
  <c r="G524" i="6"/>
  <c r="F524" i="6"/>
  <c r="AW523" i="6"/>
  <c r="AV523" i="6"/>
  <c r="AU523" i="6"/>
  <c r="AT523" i="6"/>
  <c r="AS523" i="6"/>
  <c r="AR523" i="6"/>
  <c r="AQ523" i="6"/>
  <c r="AP523" i="6"/>
  <c r="AO523" i="6"/>
  <c r="AN523" i="6"/>
  <c r="AM523" i="6"/>
  <c r="AL523" i="6"/>
  <c r="AK523" i="6"/>
  <c r="AJ523" i="6"/>
  <c r="AI523" i="6"/>
  <c r="AH523" i="6"/>
  <c r="AG523" i="6"/>
  <c r="AF523" i="6"/>
  <c r="AE523" i="6"/>
  <c r="AD523" i="6"/>
  <c r="AC523" i="6"/>
  <c r="AA523" i="6"/>
  <c r="Z523" i="6"/>
  <c r="Y523" i="6"/>
  <c r="X523" i="6"/>
  <c r="W523" i="6"/>
  <c r="V523" i="6"/>
  <c r="U523" i="6"/>
  <c r="T523" i="6"/>
  <c r="S523" i="6"/>
  <c r="R523" i="6"/>
  <c r="Q523" i="6"/>
  <c r="P523" i="6"/>
  <c r="O523" i="6"/>
  <c r="N523" i="6"/>
  <c r="M523" i="6"/>
  <c r="L523" i="6"/>
  <c r="K523" i="6"/>
  <c r="J523" i="6"/>
  <c r="I523" i="6"/>
  <c r="H523" i="6"/>
  <c r="G523" i="6"/>
  <c r="F523" i="6"/>
  <c r="AW522" i="6"/>
  <c r="AV522" i="6"/>
  <c r="AU522" i="6"/>
  <c r="AT522" i="6"/>
  <c r="AS522" i="6"/>
  <c r="AR522" i="6"/>
  <c r="AQ522" i="6"/>
  <c r="AP522" i="6"/>
  <c r="AO522" i="6"/>
  <c r="AN522" i="6"/>
  <c r="AM522" i="6"/>
  <c r="AL522" i="6"/>
  <c r="AK522" i="6"/>
  <c r="AJ522" i="6"/>
  <c r="AI522" i="6"/>
  <c r="AH522" i="6"/>
  <c r="AG522" i="6"/>
  <c r="AF522" i="6"/>
  <c r="AE522" i="6"/>
  <c r="AD522" i="6"/>
  <c r="AC522" i="6"/>
  <c r="AA522" i="6"/>
  <c r="Z522" i="6"/>
  <c r="Y522" i="6"/>
  <c r="X522" i="6"/>
  <c r="W522" i="6"/>
  <c r="V522" i="6"/>
  <c r="U522" i="6"/>
  <c r="T522" i="6"/>
  <c r="S522" i="6"/>
  <c r="R522" i="6"/>
  <c r="Q522" i="6"/>
  <c r="P522" i="6"/>
  <c r="O522" i="6"/>
  <c r="N522" i="6"/>
  <c r="M522" i="6"/>
  <c r="L522" i="6"/>
  <c r="K522" i="6"/>
  <c r="J522" i="6"/>
  <c r="I522" i="6"/>
  <c r="H522" i="6"/>
  <c r="G522" i="6"/>
  <c r="F522" i="6"/>
  <c r="AW521" i="6"/>
  <c r="AV521" i="6"/>
  <c r="AU521" i="6"/>
  <c r="AT521" i="6"/>
  <c r="AS521" i="6"/>
  <c r="AR521" i="6"/>
  <c r="AQ521" i="6"/>
  <c r="AP521" i="6"/>
  <c r="AO521" i="6"/>
  <c r="AN521" i="6"/>
  <c r="AM521" i="6"/>
  <c r="AL521" i="6"/>
  <c r="AK521" i="6"/>
  <c r="AJ521" i="6"/>
  <c r="AI521" i="6"/>
  <c r="AH521" i="6"/>
  <c r="AG521" i="6"/>
  <c r="AF521" i="6"/>
  <c r="AE521" i="6"/>
  <c r="AD521" i="6"/>
  <c r="AC521" i="6"/>
  <c r="AA521" i="6"/>
  <c r="Z521" i="6"/>
  <c r="Y521" i="6"/>
  <c r="X521" i="6"/>
  <c r="W521" i="6"/>
  <c r="V521" i="6"/>
  <c r="U521" i="6"/>
  <c r="T521" i="6"/>
  <c r="S521" i="6"/>
  <c r="R521" i="6"/>
  <c r="Q521" i="6"/>
  <c r="P521" i="6"/>
  <c r="O521" i="6"/>
  <c r="N521" i="6"/>
  <c r="M521" i="6"/>
  <c r="L521" i="6"/>
  <c r="K521" i="6"/>
  <c r="J521" i="6"/>
  <c r="I521" i="6"/>
  <c r="H521" i="6"/>
  <c r="G521" i="6"/>
  <c r="F521" i="6"/>
  <c r="AW520" i="6"/>
  <c r="AV520" i="6"/>
  <c r="AU520" i="6"/>
  <c r="AT520" i="6"/>
  <c r="AS520" i="6"/>
  <c r="AR520" i="6"/>
  <c r="AQ520" i="6"/>
  <c r="AP520" i="6"/>
  <c r="AO520" i="6"/>
  <c r="AN520" i="6"/>
  <c r="AM520" i="6"/>
  <c r="AL520" i="6"/>
  <c r="AK520" i="6"/>
  <c r="AJ520" i="6"/>
  <c r="AI520" i="6"/>
  <c r="AH520" i="6"/>
  <c r="AG520" i="6"/>
  <c r="AF520" i="6"/>
  <c r="AE520" i="6"/>
  <c r="AD520" i="6"/>
  <c r="AC520" i="6"/>
  <c r="AA520" i="6"/>
  <c r="Z520" i="6"/>
  <c r="Y520" i="6"/>
  <c r="X520" i="6"/>
  <c r="W520" i="6"/>
  <c r="V520" i="6"/>
  <c r="U520" i="6"/>
  <c r="T520" i="6"/>
  <c r="S520" i="6"/>
  <c r="R520" i="6"/>
  <c r="Q520" i="6"/>
  <c r="P520" i="6"/>
  <c r="O520" i="6"/>
  <c r="N520" i="6"/>
  <c r="M520" i="6"/>
  <c r="L520" i="6"/>
  <c r="K520" i="6"/>
  <c r="J520" i="6"/>
  <c r="I520" i="6"/>
  <c r="H520" i="6"/>
  <c r="G520" i="6"/>
  <c r="F520" i="6"/>
  <c r="AW519" i="6"/>
  <c r="AV519" i="6"/>
  <c r="AU519" i="6"/>
  <c r="AT519" i="6"/>
  <c r="AS519" i="6"/>
  <c r="AR519" i="6"/>
  <c r="AQ519" i="6"/>
  <c r="AP519" i="6"/>
  <c r="AO519" i="6"/>
  <c r="AN519" i="6"/>
  <c r="AM519" i="6"/>
  <c r="AL519" i="6"/>
  <c r="AK519" i="6"/>
  <c r="AJ519" i="6"/>
  <c r="AI519" i="6"/>
  <c r="AH519" i="6"/>
  <c r="AG519" i="6"/>
  <c r="AF519" i="6"/>
  <c r="AE519" i="6"/>
  <c r="AD519" i="6"/>
  <c r="AC519" i="6"/>
  <c r="AA519" i="6"/>
  <c r="Z519" i="6"/>
  <c r="Y519" i="6"/>
  <c r="X519" i="6"/>
  <c r="W519" i="6"/>
  <c r="V519" i="6"/>
  <c r="U519" i="6"/>
  <c r="T519" i="6"/>
  <c r="S519" i="6"/>
  <c r="R519" i="6"/>
  <c r="Q519" i="6"/>
  <c r="P519" i="6"/>
  <c r="O519" i="6"/>
  <c r="N519" i="6"/>
  <c r="M519" i="6"/>
  <c r="L519" i="6"/>
  <c r="K519" i="6"/>
  <c r="J519" i="6"/>
  <c r="I519" i="6"/>
  <c r="H519" i="6"/>
  <c r="G519" i="6"/>
  <c r="F519" i="6"/>
  <c r="AW518" i="6"/>
  <c r="AV518" i="6"/>
  <c r="AU518" i="6"/>
  <c r="AT518" i="6"/>
  <c r="AS518" i="6"/>
  <c r="AR518" i="6"/>
  <c r="AQ518" i="6"/>
  <c r="AP518" i="6"/>
  <c r="AO518" i="6"/>
  <c r="AN518" i="6"/>
  <c r="AM518" i="6"/>
  <c r="AL518" i="6"/>
  <c r="AK518" i="6"/>
  <c r="AJ518" i="6"/>
  <c r="AI518" i="6"/>
  <c r="AH518" i="6"/>
  <c r="AG518" i="6"/>
  <c r="AF518" i="6"/>
  <c r="AE518" i="6"/>
  <c r="AD518" i="6"/>
  <c r="AC518" i="6"/>
  <c r="AA518" i="6"/>
  <c r="Z518" i="6"/>
  <c r="Y518" i="6"/>
  <c r="X518" i="6"/>
  <c r="W518" i="6"/>
  <c r="V518" i="6"/>
  <c r="U518" i="6"/>
  <c r="T518" i="6"/>
  <c r="S518" i="6"/>
  <c r="R518" i="6"/>
  <c r="Q518" i="6"/>
  <c r="P518" i="6"/>
  <c r="O518" i="6"/>
  <c r="N518" i="6"/>
  <c r="M518" i="6"/>
  <c r="L518" i="6"/>
  <c r="K518" i="6"/>
  <c r="J518" i="6"/>
  <c r="I518" i="6"/>
  <c r="H518" i="6"/>
  <c r="G518" i="6"/>
  <c r="F518" i="6"/>
  <c r="AW517" i="6"/>
  <c r="AV517" i="6"/>
  <c r="AU517" i="6"/>
  <c r="AT517" i="6"/>
  <c r="AS517" i="6"/>
  <c r="AR517" i="6"/>
  <c r="AQ517" i="6"/>
  <c r="AP517" i="6"/>
  <c r="AO517" i="6"/>
  <c r="AN517" i="6"/>
  <c r="AM517" i="6"/>
  <c r="AL517" i="6"/>
  <c r="AK517" i="6"/>
  <c r="AJ517" i="6"/>
  <c r="AI517" i="6"/>
  <c r="AH517" i="6"/>
  <c r="AG517" i="6"/>
  <c r="AF517" i="6"/>
  <c r="AE517" i="6"/>
  <c r="AD517" i="6"/>
  <c r="AC517" i="6"/>
  <c r="AA517" i="6"/>
  <c r="Z517" i="6"/>
  <c r="Y517" i="6"/>
  <c r="X517" i="6"/>
  <c r="W517" i="6"/>
  <c r="V517" i="6"/>
  <c r="U517" i="6"/>
  <c r="T517" i="6"/>
  <c r="S517" i="6"/>
  <c r="R517" i="6"/>
  <c r="Q517" i="6"/>
  <c r="P517" i="6"/>
  <c r="O517" i="6"/>
  <c r="N517" i="6"/>
  <c r="M517" i="6"/>
  <c r="L517" i="6"/>
  <c r="K517" i="6"/>
  <c r="J517" i="6"/>
  <c r="I517" i="6"/>
  <c r="H517" i="6"/>
  <c r="G517" i="6"/>
  <c r="F517" i="6"/>
  <c r="AW516" i="6"/>
  <c r="AV516" i="6"/>
  <c r="AU516" i="6"/>
  <c r="AT516" i="6"/>
  <c r="AS516" i="6"/>
  <c r="AR516" i="6"/>
  <c r="AQ516" i="6"/>
  <c r="AP516" i="6"/>
  <c r="AO516" i="6"/>
  <c r="AN516" i="6"/>
  <c r="AM516" i="6"/>
  <c r="AL516" i="6"/>
  <c r="AK516" i="6"/>
  <c r="AJ516" i="6"/>
  <c r="AI516" i="6"/>
  <c r="AH516" i="6"/>
  <c r="AG516" i="6"/>
  <c r="AF516" i="6"/>
  <c r="AE516" i="6"/>
  <c r="AD516" i="6"/>
  <c r="AC516" i="6"/>
  <c r="AA516" i="6"/>
  <c r="Z516" i="6"/>
  <c r="Y516" i="6"/>
  <c r="X516" i="6"/>
  <c r="W516" i="6"/>
  <c r="V516" i="6"/>
  <c r="U516" i="6"/>
  <c r="T516" i="6"/>
  <c r="S516" i="6"/>
  <c r="R516" i="6"/>
  <c r="Q516" i="6"/>
  <c r="P516" i="6"/>
  <c r="O516" i="6"/>
  <c r="N516" i="6"/>
  <c r="M516" i="6"/>
  <c r="L516" i="6"/>
  <c r="K516" i="6"/>
  <c r="J516" i="6"/>
  <c r="I516" i="6"/>
  <c r="H516" i="6"/>
  <c r="G516" i="6"/>
  <c r="F516" i="6"/>
  <c r="AW515" i="6"/>
  <c r="AV515" i="6"/>
  <c r="AU515" i="6"/>
  <c r="AT515" i="6"/>
  <c r="AS515" i="6"/>
  <c r="AR515" i="6"/>
  <c r="AQ515" i="6"/>
  <c r="AP515" i="6"/>
  <c r="AO515" i="6"/>
  <c r="AN515" i="6"/>
  <c r="AM515" i="6"/>
  <c r="AL515" i="6"/>
  <c r="AK515" i="6"/>
  <c r="AJ515" i="6"/>
  <c r="AI515" i="6"/>
  <c r="AH515" i="6"/>
  <c r="AG515" i="6"/>
  <c r="AF515" i="6"/>
  <c r="AE515" i="6"/>
  <c r="AD515" i="6"/>
  <c r="AC515" i="6"/>
  <c r="AA515" i="6"/>
  <c r="Z515" i="6"/>
  <c r="Y515" i="6"/>
  <c r="X515" i="6"/>
  <c r="W515" i="6"/>
  <c r="V515" i="6"/>
  <c r="U515" i="6"/>
  <c r="T515" i="6"/>
  <c r="S515" i="6"/>
  <c r="R515" i="6"/>
  <c r="Q515" i="6"/>
  <c r="P515" i="6"/>
  <c r="O515" i="6"/>
  <c r="N515" i="6"/>
  <c r="M515" i="6"/>
  <c r="L515" i="6"/>
  <c r="K515" i="6"/>
  <c r="J515" i="6"/>
  <c r="I515" i="6"/>
  <c r="H515" i="6"/>
  <c r="G515" i="6"/>
  <c r="F515" i="6"/>
  <c r="AW514" i="6"/>
  <c r="AV514" i="6"/>
  <c r="AU514" i="6"/>
  <c r="AT514" i="6"/>
  <c r="AS514" i="6"/>
  <c r="AR514" i="6"/>
  <c r="AQ514" i="6"/>
  <c r="AP514" i="6"/>
  <c r="AO514" i="6"/>
  <c r="AN514" i="6"/>
  <c r="AM514" i="6"/>
  <c r="AL514" i="6"/>
  <c r="AK514" i="6"/>
  <c r="AJ514" i="6"/>
  <c r="AI514" i="6"/>
  <c r="AH514" i="6"/>
  <c r="AG514" i="6"/>
  <c r="AF514" i="6"/>
  <c r="AE514" i="6"/>
  <c r="AD514" i="6"/>
  <c r="AC514" i="6"/>
  <c r="AA514" i="6"/>
  <c r="Z514" i="6"/>
  <c r="Y514" i="6"/>
  <c r="X514" i="6"/>
  <c r="W514" i="6"/>
  <c r="V514" i="6"/>
  <c r="U514" i="6"/>
  <c r="T514" i="6"/>
  <c r="S514" i="6"/>
  <c r="R514" i="6"/>
  <c r="Q514" i="6"/>
  <c r="P514" i="6"/>
  <c r="O514" i="6"/>
  <c r="N514" i="6"/>
  <c r="M514" i="6"/>
  <c r="L514" i="6"/>
  <c r="K514" i="6"/>
  <c r="J514" i="6"/>
  <c r="I514" i="6"/>
  <c r="H514" i="6"/>
  <c r="G514" i="6"/>
  <c r="F514" i="6"/>
  <c r="AW513" i="6"/>
  <c r="AV513" i="6"/>
  <c r="AU513" i="6"/>
  <c r="AT513" i="6"/>
  <c r="AS513" i="6"/>
  <c r="AR513" i="6"/>
  <c r="AQ513" i="6"/>
  <c r="AP513" i="6"/>
  <c r="AO513" i="6"/>
  <c r="AN513" i="6"/>
  <c r="AM513" i="6"/>
  <c r="AL513" i="6"/>
  <c r="AK513" i="6"/>
  <c r="AJ513" i="6"/>
  <c r="AI513" i="6"/>
  <c r="AH513" i="6"/>
  <c r="AG513" i="6"/>
  <c r="AF513" i="6"/>
  <c r="AE513" i="6"/>
  <c r="AD513" i="6"/>
  <c r="AC513" i="6"/>
  <c r="AA513" i="6"/>
  <c r="Z513" i="6"/>
  <c r="Y513" i="6"/>
  <c r="X513" i="6"/>
  <c r="W513" i="6"/>
  <c r="V513" i="6"/>
  <c r="U513" i="6"/>
  <c r="T513" i="6"/>
  <c r="S513" i="6"/>
  <c r="R513" i="6"/>
  <c r="Q513" i="6"/>
  <c r="P513" i="6"/>
  <c r="O513" i="6"/>
  <c r="N513" i="6"/>
  <c r="M513" i="6"/>
  <c r="L513" i="6"/>
  <c r="K513" i="6"/>
  <c r="J513" i="6"/>
  <c r="I513" i="6"/>
  <c r="H513" i="6"/>
  <c r="G513" i="6"/>
  <c r="F513" i="6"/>
  <c r="AW512" i="6"/>
  <c r="AV512" i="6"/>
  <c r="AU512" i="6"/>
  <c r="AT512" i="6"/>
  <c r="AS512" i="6"/>
  <c r="AR512" i="6"/>
  <c r="AQ512" i="6"/>
  <c r="AP512" i="6"/>
  <c r="AO512" i="6"/>
  <c r="AN512" i="6"/>
  <c r="AM512" i="6"/>
  <c r="AL512" i="6"/>
  <c r="AK512" i="6"/>
  <c r="AJ512" i="6"/>
  <c r="AI512" i="6"/>
  <c r="AH512" i="6"/>
  <c r="AG512" i="6"/>
  <c r="AF512" i="6"/>
  <c r="AE512" i="6"/>
  <c r="AD512" i="6"/>
  <c r="AC512" i="6"/>
  <c r="AA512" i="6"/>
  <c r="Z512" i="6"/>
  <c r="Y512" i="6"/>
  <c r="X512" i="6"/>
  <c r="W512" i="6"/>
  <c r="V512" i="6"/>
  <c r="U512" i="6"/>
  <c r="T512" i="6"/>
  <c r="S512" i="6"/>
  <c r="R512" i="6"/>
  <c r="Q512" i="6"/>
  <c r="P512" i="6"/>
  <c r="O512" i="6"/>
  <c r="N512" i="6"/>
  <c r="M512" i="6"/>
  <c r="L512" i="6"/>
  <c r="K512" i="6"/>
  <c r="J512" i="6"/>
  <c r="I512" i="6"/>
  <c r="H512" i="6"/>
  <c r="G512" i="6"/>
  <c r="F512" i="6"/>
  <c r="AW511" i="6"/>
  <c r="AV511" i="6"/>
  <c r="AU511" i="6"/>
  <c r="AT511" i="6"/>
  <c r="AS511" i="6"/>
  <c r="AR511" i="6"/>
  <c r="AQ511" i="6"/>
  <c r="AP511" i="6"/>
  <c r="AO511" i="6"/>
  <c r="AN511" i="6"/>
  <c r="AM511" i="6"/>
  <c r="AL511" i="6"/>
  <c r="AK511" i="6"/>
  <c r="AJ511" i="6"/>
  <c r="AI511" i="6"/>
  <c r="AH511" i="6"/>
  <c r="AG511" i="6"/>
  <c r="AF511" i="6"/>
  <c r="AE511" i="6"/>
  <c r="AD511" i="6"/>
  <c r="AC511" i="6"/>
  <c r="AA511" i="6"/>
  <c r="Z511" i="6"/>
  <c r="Y511" i="6"/>
  <c r="X511" i="6"/>
  <c r="W511" i="6"/>
  <c r="V511" i="6"/>
  <c r="U511" i="6"/>
  <c r="T511" i="6"/>
  <c r="S511" i="6"/>
  <c r="R511" i="6"/>
  <c r="Q511" i="6"/>
  <c r="P511" i="6"/>
  <c r="O511" i="6"/>
  <c r="N511" i="6"/>
  <c r="M511" i="6"/>
  <c r="L511" i="6"/>
  <c r="K511" i="6"/>
  <c r="J511" i="6"/>
  <c r="I511" i="6"/>
  <c r="H511" i="6"/>
  <c r="G511" i="6"/>
  <c r="F511" i="6"/>
  <c r="AW510" i="6"/>
  <c r="AV510" i="6"/>
  <c r="AU510" i="6"/>
  <c r="AT510" i="6"/>
  <c r="AS510" i="6"/>
  <c r="AR510" i="6"/>
  <c r="AQ510" i="6"/>
  <c r="AP510" i="6"/>
  <c r="AO510" i="6"/>
  <c r="AN510" i="6"/>
  <c r="AM510" i="6"/>
  <c r="AL510" i="6"/>
  <c r="AK510" i="6"/>
  <c r="AJ510" i="6"/>
  <c r="AI510" i="6"/>
  <c r="AH510" i="6"/>
  <c r="AG510" i="6"/>
  <c r="AF510" i="6"/>
  <c r="AE510" i="6"/>
  <c r="AD510" i="6"/>
  <c r="AC510" i="6"/>
  <c r="AA510" i="6"/>
  <c r="Z510" i="6"/>
  <c r="Y510" i="6"/>
  <c r="X510" i="6"/>
  <c r="W510" i="6"/>
  <c r="V510" i="6"/>
  <c r="U510" i="6"/>
  <c r="T510" i="6"/>
  <c r="S510" i="6"/>
  <c r="R510" i="6"/>
  <c r="Q510" i="6"/>
  <c r="P510" i="6"/>
  <c r="O510" i="6"/>
  <c r="N510" i="6"/>
  <c r="M510" i="6"/>
  <c r="L510" i="6"/>
  <c r="K510" i="6"/>
  <c r="J510" i="6"/>
  <c r="I510" i="6"/>
  <c r="H510" i="6"/>
  <c r="G510" i="6"/>
  <c r="F510" i="6"/>
  <c r="AW509" i="6"/>
  <c r="AV509" i="6"/>
  <c r="AU509" i="6"/>
  <c r="AT509" i="6"/>
  <c r="AS509" i="6"/>
  <c r="AR509" i="6"/>
  <c r="AQ509" i="6"/>
  <c r="AP509" i="6"/>
  <c r="AO509" i="6"/>
  <c r="AN509" i="6"/>
  <c r="AM509" i="6"/>
  <c r="AL509" i="6"/>
  <c r="AK509" i="6"/>
  <c r="AJ509" i="6"/>
  <c r="AI509" i="6"/>
  <c r="AH509" i="6"/>
  <c r="AG509" i="6"/>
  <c r="AF509" i="6"/>
  <c r="AE509" i="6"/>
  <c r="AD509" i="6"/>
  <c r="AC509" i="6"/>
  <c r="AA509" i="6"/>
  <c r="Z509" i="6"/>
  <c r="Y509" i="6"/>
  <c r="X509" i="6"/>
  <c r="W509" i="6"/>
  <c r="V509" i="6"/>
  <c r="U509" i="6"/>
  <c r="T509" i="6"/>
  <c r="S509" i="6"/>
  <c r="R509" i="6"/>
  <c r="Q509" i="6"/>
  <c r="P509" i="6"/>
  <c r="O509" i="6"/>
  <c r="N509" i="6"/>
  <c r="M509" i="6"/>
  <c r="L509" i="6"/>
  <c r="K509" i="6"/>
  <c r="J509" i="6"/>
  <c r="I509" i="6"/>
  <c r="H509" i="6"/>
  <c r="G509" i="6"/>
  <c r="F509" i="6"/>
  <c r="AW508" i="6"/>
  <c r="AV508" i="6"/>
  <c r="AU508" i="6"/>
  <c r="AT508" i="6"/>
  <c r="AS508" i="6"/>
  <c r="AR508" i="6"/>
  <c r="AQ508" i="6"/>
  <c r="AP508" i="6"/>
  <c r="AO508" i="6"/>
  <c r="AN508" i="6"/>
  <c r="AM508" i="6"/>
  <c r="AL508" i="6"/>
  <c r="AK508" i="6"/>
  <c r="AJ508" i="6"/>
  <c r="AI508" i="6"/>
  <c r="AH508" i="6"/>
  <c r="AG508" i="6"/>
  <c r="AF508" i="6"/>
  <c r="AE508" i="6"/>
  <c r="AD508" i="6"/>
  <c r="AC508" i="6"/>
  <c r="AA508" i="6"/>
  <c r="Z508" i="6"/>
  <c r="Y508" i="6"/>
  <c r="X508" i="6"/>
  <c r="W508" i="6"/>
  <c r="V508" i="6"/>
  <c r="U508" i="6"/>
  <c r="T508" i="6"/>
  <c r="S508" i="6"/>
  <c r="R508" i="6"/>
  <c r="Q508" i="6"/>
  <c r="P508" i="6"/>
  <c r="O508" i="6"/>
  <c r="N508" i="6"/>
  <c r="M508" i="6"/>
  <c r="L508" i="6"/>
  <c r="K508" i="6"/>
  <c r="J508" i="6"/>
  <c r="I508" i="6"/>
  <c r="H508" i="6"/>
  <c r="G508" i="6"/>
  <c r="F508" i="6"/>
  <c r="AW507" i="6"/>
  <c r="AV507" i="6"/>
  <c r="AU507" i="6"/>
  <c r="AT507" i="6"/>
  <c r="AS507" i="6"/>
  <c r="AR507" i="6"/>
  <c r="AQ507" i="6"/>
  <c r="AP507" i="6"/>
  <c r="AO507" i="6"/>
  <c r="AN507" i="6"/>
  <c r="AM507" i="6"/>
  <c r="AL507" i="6"/>
  <c r="AK507" i="6"/>
  <c r="AJ507" i="6"/>
  <c r="AI507" i="6"/>
  <c r="AH507" i="6"/>
  <c r="AG507" i="6"/>
  <c r="AF507" i="6"/>
  <c r="AE507" i="6"/>
  <c r="AD507" i="6"/>
  <c r="AC507" i="6"/>
  <c r="AA507" i="6"/>
  <c r="Z507" i="6"/>
  <c r="Y507" i="6"/>
  <c r="X507" i="6"/>
  <c r="W507" i="6"/>
  <c r="V507" i="6"/>
  <c r="U507" i="6"/>
  <c r="T507" i="6"/>
  <c r="S507" i="6"/>
  <c r="R507" i="6"/>
  <c r="Q507" i="6"/>
  <c r="P507" i="6"/>
  <c r="O507" i="6"/>
  <c r="N507" i="6"/>
  <c r="M507" i="6"/>
  <c r="L507" i="6"/>
  <c r="K507" i="6"/>
  <c r="J507" i="6"/>
  <c r="I507" i="6"/>
  <c r="H507" i="6"/>
  <c r="G507" i="6"/>
  <c r="F507" i="6"/>
  <c r="AW506" i="6"/>
  <c r="AV506" i="6"/>
  <c r="AU506" i="6"/>
  <c r="AT506" i="6"/>
  <c r="AS506" i="6"/>
  <c r="AR506" i="6"/>
  <c r="AQ506" i="6"/>
  <c r="AP506" i="6"/>
  <c r="AO506" i="6"/>
  <c r="AN506" i="6"/>
  <c r="AM506" i="6"/>
  <c r="AL506" i="6"/>
  <c r="AK506" i="6"/>
  <c r="AJ506" i="6"/>
  <c r="AI506" i="6"/>
  <c r="AH506" i="6"/>
  <c r="AG506" i="6"/>
  <c r="AF506" i="6"/>
  <c r="AE506" i="6"/>
  <c r="AD506" i="6"/>
  <c r="AC506" i="6"/>
  <c r="AA506" i="6"/>
  <c r="Z506" i="6"/>
  <c r="Y506" i="6"/>
  <c r="X506" i="6"/>
  <c r="W506" i="6"/>
  <c r="V506" i="6"/>
  <c r="U506" i="6"/>
  <c r="T506" i="6"/>
  <c r="S506" i="6"/>
  <c r="R506" i="6"/>
  <c r="Q506" i="6"/>
  <c r="P506" i="6"/>
  <c r="O506" i="6"/>
  <c r="N506" i="6"/>
  <c r="M506" i="6"/>
  <c r="L506" i="6"/>
  <c r="K506" i="6"/>
  <c r="J506" i="6"/>
  <c r="I506" i="6"/>
  <c r="H506" i="6"/>
  <c r="G506" i="6"/>
  <c r="F506" i="6"/>
  <c r="AW505" i="6"/>
  <c r="AV505" i="6"/>
  <c r="AU505" i="6"/>
  <c r="AT505" i="6"/>
  <c r="AS505" i="6"/>
  <c r="AR505" i="6"/>
  <c r="AQ505" i="6"/>
  <c r="AP505" i="6"/>
  <c r="AO505" i="6"/>
  <c r="AN505" i="6"/>
  <c r="AM505" i="6"/>
  <c r="AL505" i="6"/>
  <c r="AK505" i="6"/>
  <c r="AJ505" i="6"/>
  <c r="AI505" i="6"/>
  <c r="AH505" i="6"/>
  <c r="AG505" i="6"/>
  <c r="AF505" i="6"/>
  <c r="AE505" i="6"/>
  <c r="AD505" i="6"/>
  <c r="AC505" i="6"/>
  <c r="AA505" i="6"/>
  <c r="Z505" i="6"/>
  <c r="Y505" i="6"/>
  <c r="X505" i="6"/>
  <c r="W505" i="6"/>
  <c r="V505" i="6"/>
  <c r="U505" i="6"/>
  <c r="T505" i="6"/>
  <c r="S505" i="6"/>
  <c r="R505" i="6"/>
  <c r="Q505" i="6"/>
  <c r="P505" i="6"/>
  <c r="O505" i="6"/>
  <c r="N505" i="6"/>
  <c r="M505" i="6"/>
  <c r="L505" i="6"/>
  <c r="K505" i="6"/>
  <c r="J505" i="6"/>
  <c r="I505" i="6"/>
  <c r="H505" i="6"/>
  <c r="G505" i="6"/>
  <c r="F505" i="6"/>
  <c r="AW504" i="6"/>
  <c r="AV504" i="6"/>
  <c r="AU504" i="6"/>
  <c r="AT504" i="6"/>
  <c r="AS504" i="6"/>
  <c r="AR504" i="6"/>
  <c r="AQ504" i="6"/>
  <c r="AP504" i="6"/>
  <c r="AO504" i="6"/>
  <c r="AN504" i="6"/>
  <c r="AM504" i="6"/>
  <c r="AL504" i="6"/>
  <c r="AK504" i="6"/>
  <c r="AJ504" i="6"/>
  <c r="AI504" i="6"/>
  <c r="AH504" i="6"/>
  <c r="AG504" i="6"/>
  <c r="AF504" i="6"/>
  <c r="AE504" i="6"/>
  <c r="AD504" i="6"/>
  <c r="AC504" i="6"/>
  <c r="AA504" i="6"/>
  <c r="Z504" i="6"/>
  <c r="Y504" i="6"/>
  <c r="X504" i="6"/>
  <c r="W504" i="6"/>
  <c r="V504" i="6"/>
  <c r="U504" i="6"/>
  <c r="T504" i="6"/>
  <c r="S504" i="6"/>
  <c r="R504" i="6"/>
  <c r="Q504" i="6"/>
  <c r="P504" i="6"/>
  <c r="O504" i="6"/>
  <c r="N504" i="6"/>
  <c r="M504" i="6"/>
  <c r="L504" i="6"/>
  <c r="K504" i="6"/>
  <c r="J504" i="6"/>
  <c r="I504" i="6"/>
  <c r="H504" i="6"/>
  <c r="G504" i="6"/>
  <c r="F504" i="6"/>
  <c r="AW503" i="6"/>
  <c r="AV503" i="6"/>
  <c r="AU503" i="6"/>
  <c r="AT503" i="6"/>
  <c r="AS503" i="6"/>
  <c r="AR503" i="6"/>
  <c r="AQ503" i="6"/>
  <c r="AP503" i="6"/>
  <c r="AO503" i="6"/>
  <c r="AN503" i="6"/>
  <c r="AM503" i="6"/>
  <c r="AL503" i="6"/>
  <c r="AK503" i="6"/>
  <c r="AJ503" i="6"/>
  <c r="AI503" i="6"/>
  <c r="AH503" i="6"/>
  <c r="AG503" i="6"/>
  <c r="AF503" i="6"/>
  <c r="AE503" i="6"/>
  <c r="AD503" i="6"/>
  <c r="AC503" i="6"/>
  <c r="AA503" i="6"/>
  <c r="Z503" i="6"/>
  <c r="Y503" i="6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AW502" i="6"/>
  <c r="AV502" i="6"/>
  <c r="AU502" i="6"/>
  <c r="AT502" i="6"/>
  <c r="AS502" i="6"/>
  <c r="AR502" i="6"/>
  <c r="AQ502" i="6"/>
  <c r="AP502" i="6"/>
  <c r="AO502" i="6"/>
  <c r="AN502" i="6"/>
  <c r="AM502" i="6"/>
  <c r="AL502" i="6"/>
  <c r="AK502" i="6"/>
  <c r="AJ502" i="6"/>
  <c r="AI502" i="6"/>
  <c r="AH502" i="6"/>
  <c r="AG502" i="6"/>
  <c r="AF502" i="6"/>
  <c r="AE502" i="6"/>
  <c r="AD502" i="6"/>
  <c r="AC502" i="6"/>
  <c r="AA502" i="6"/>
  <c r="Z502" i="6"/>
  <c r="Y502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AW501" i="6"/>
  <c r="AV501" i="6"/>
  <c r="AU501" i="6"/>
  <c r="AT501" i="6"/>
  <c r="AS501" i="6"/>
  <c r="AR501" i="6"/>
  <c r="AQ501" i="6"/>
  <c r="AP501" i="6"/>
  <c r="AO501" i="6"/>
  <c r="AN501" i="6"/>
  <c r="AM501" i="6"/>
  <c r="AL501" i="6"/>
  <c r="AK501" i="6"/>
  <c r="AJ501" i="6"/>
  <c r="AI501" i="6"/>
  <c r="AH501" i="6"/>
  <c r="AG501" i="6"/>
  <c r="AF501" i="6"/>
  <c r="AE501" i="6"/>
  <c r="AD501" i="6"/>
  <c r="AC501" i="6"/>
  <c r="AA501" i="6"/>
  <c r="Z501" i="6"/>
  <c r="Y501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AW500" i="6"/>
  <c r="AV500" i="6"/>
  <c r="AU500" i="6"/>
  <c r="AT500" i="6"/>
  <c r="AS500" i="6"/>
  <c r="AR500" i="6"/>
  <c r="AQ500" i="6"/>
  <c r="AP500" i="6"/>
  <c r="AO500" i="6"/>
  <c r="AN500" i="6"/>
  <c r="AM500" i="6"/>
  <c r="AL500" i="6"/>
  <c r="AK500" i="6"/>
  <c r="AJ500" i="6"/>
  <c r="AI500" i="6"/>
  <c r="AH500" i="6"/>
  <c r="AG500" i="6"/>
  <c r="AF500" i="6"/>
  <c r="AE500" i="6"/>
  <c r="AD500" i="6"/>
  <c r="AC500" i="6"/>
  <c r="AA500" i="6"/>
  <c r="Z500" i="6"/>
  <c r="Y500" i="6"/>
  <c r="X500" i="6"/>
  <c r="W500" i="6"/>
  <c r="V500" i="6"/>
  <c r="U500" i="6"/>
  <c r="T500" i="6"/>
  <c r="S500" i="6"/>
  <c r="R500" i="6"/>
  <c r="Q500" i="6"/>
  <c r="P500" i="6"/>
  <c r="O500" i="6"/>
  <c r="N500" i="6"/>
  <c r="M500" i="6"/>
  <c r="L500" i="6"/>
  <c r="K500" i="6"/>
  <c r="J500" i="6"/>
  <c r="I500" i="6"/>
  <c r="H500" i="6"/>
  <c r="G500" i="6"/>
  <c r="F500" i="6"/>
  <c r="AW499" i="6"/>
  <c r="AV499" i="6"/>
  <c r="AU499" i="6"/>
  <c r="AT499" i="6"/>
  <c r="AS499" i="6"/>
  <c r="AR499" i="6"/>
  <c r="AQ499" i="6"/>
  <c r="AP499" i="6"/>
  <c r="AO499" i="6"/>
  <c r="AN499" i="6"/>
  <c r="AM499" i="6"/>
  <c r="AL499" i="6"/>
  <c r="AK499" i="6"/>
  <c r="AJ499" i="6"/>
  <c r="AI499" i="6"/>
  <c r="AH499" i="6"/>
  <c r="AG499" i="6"/>
  <c r="AF499" i="6"/>
  <c r="AE499" i="6"/>
  <c r="AD499" i="6"/>
  <c r="AC499" i="6"/>
  <c r="AA499" i="6"/>
  <c r="Z499" i="6"/>
  <c r="Y499" i="6"/>
  <c r="X499" i="6"/>
  <c r="W499" i="6"/>
  <c r="V499" i="6"/>
  <c r="U499" i="6"/>
  <c r="T499" i="6"/>
  <c r="S499" i="6"/>
  <c r="R499" i="6"/>
  <c r="Q499" i="6"/>
  <c r="P499" i="6"/>
  <c r="O499" i="6"/>
  <c r="N499" i="6"/>
  <c r="M499" i="6"/>
  <c r="L499" i="6"/>
  <c r="K499" i="6"/>
  <c r="J499" i="6"/>
  <c r="I499" i="6"/>
  <c r="H499" i="6"/>
  <c r="G499" i="6"/>
  <c r="F499" i="6"/>
  <c r="AW498" i="6"/>
  <c r="AV498" i="6"/>
  <c r="AU498" i="6"/>
  <c r="AT498" i="6"/>
  <c r="AS498" i="6"/>
  <c r="AR498" i="6"/>
  <c r="AQ498" i="6"/>
  <c r="AP498" i="6"/>
  <c r="AO498" i="6"/>
  <c r="AN498" i="6"/>
  <c r="AM498" i="6"/>
  <c r="AL498" i="6"/>
  <c r="AK498" i="6"/>
  <c r="AJ498" i="6"/>
  <c r="AI498" i="6"/>
  <c r="AH498" i="6"/>
  <c r="AG498" i="6"/>
  <c r="AF498" i="6"/>
  <c r="AE498" i="6"/>
  <c r="AD498" i="6"/>
  <c r="AC498" i="6"/>
  <c r="AA498" i="6"/>
  <c r="Z498" i="6"/>
  <c r="Y498" i="6"/>
  <c r="X498" i="6"/>
  <c r="W498" i="6"/>
  <c r="V498" i="6"/>
  <c r="U498" i="6"/>
  <c r="T498" i="6"/>
  <c r="S498" i="6"/>
  <c r="R498" i="6"/>
  <c r="Q498" i="6"/>
  <c r="P498" i="6"/>
  <c r="O498" i="6"/>
  <c r="N498" i="6"/>
  <c r="M498" i="6"/>
  <c r="L498" i="6"/>
  <c r="K498" i="6"/>
  <c r="J498" i="6"/>
  <c r="I498" i="6"/>
  <c r="H498" i="6"/>
  <c r="G498" i="6"/>
  <c r="F498" i="6"/>
  <c r="AW497" i="6"/>
  <c r="AV497" i="6"/>
  <c r="AU497" i="6"/>
  <c r="AT497" i="6"/>
  <c r="AS497" i="6"/>
  <c r="AR497" i="6"/>
  <c r="AQ497" i="6"/>
  <c r="AP497" i="6"/>
  <c r="AO497" i="6"/>
  <c r="AN497" i="6"/>
  <c r="AM497" i="6"/>
  <c r="AL497" i="6"/>
  <c r="AK497" i="6"/>
  <c r="AJ497" i="6"/>
  <c r="AI497" i="6"/>
  <c r="AH497" i="6"/>
  <c r="AG497" i="6"/>
  <c r="AF497" i="6"/>
  <c r="AE497" i="6"/>
  <c r="AD497" i="6"/>
  <c r="AC497" i="6"/>
  <c r="AA497" i="6"/>
  <c r="Z497" i="6"/>
  <c r="Y497" i="6"/>
  <c r="X497" i="6"/>
  <c r="W497" i="6"/>
  <c r="V497" i="6"/>
  <c r="U497" i="6"/>
  <c r="T497" i="6"/>
  <c r="S497" i="6"/>
  <c r="R497" i="6"/>
  <c r="Q497" i="6"/>
  <c r="P497" i="6"/>
  <c r="O497" i="6"/>
  <c r="N497" i="6"/>
  <c r="M497" i="6"/>
  <c r="L497" i="6"/>
  <c r="K497" i="6"/>
  <c r="J497" i="6"/>
  <c r="I497" i="6"/>
  <c r="H497" i="6"/>
  <c r="G497" i="6"/>
  <c r="F497" i="6"/>
  <c r="AW496" i="6"/>
  <c r="AV496" i="6"/>
  <c r="AU496" i="6"/>
  <c r="AT496" i="6"/>
  <c r="AS496" i="6"/>
  <c r="AR496" i="6"/>
  <c r="AQ496" i="6"/>
  <c r="AP496" i="6"/>
  <c r="AO496" i="6"/>
  <c r="AN496" i="6"/>
  <c r="AM496" i="6"/>
  <c r="AL496" i="6"/>
  <c r="AK496" i="6"/>
  <c r="AJ496" i="6"/>
  <c r="AI496" i="6"/>
  <c r="AH496" i="6"/>
  <c r="AG496" i="6"/>
  <c r="AF496" i="6"/>
  <c r="AE496" i="6"/>
  <c r="AD496" i="6"/>
  <c r="AC496" i="6"/>
  <c r="AA496" i="6"/>
  <c r="Z496" i="6"/>
  <c r="Y496" i="6"/>
  <c r="X496" i="6"/>
  <c r="W496" i="6"/>
  <c r="V496" i="6"/>
  <c r="U496" i="6"/>
  <c r="T496" i="6"/>
  <c r="S496" i="6"/>
  <c r="R496" i="6"/>
  <c r="Q496" i="6"/>
  <c r="P496" i="6"/>
  <c r="O496" i="6"/>
  <c r="N496" i="6"/>
  <c r="M496" i="6"/>
  <c r="L496" i="6"/>
  <c r="K496" i="6"/>
  <c r="J496" i="6"/>
  <c r="I496" i="6"/>
  <c r="H496" i="6"/>
  <c r="G496" i="6"/>
  <c r="F496" i="6"/>
  <c r="AW495" i="6"/>
  <c r="AV495" i="6"/>
  <c r="AU495" i="6"/>
  <c r="AT495" i="6"/>
  <c r="AS495" i="6"/>
  <c r="AR495" i="6"/>
  <c r="AQ495" i="6"/>
  <c r="AP495" i="6"/>
  <c r="AO495" i="6"/>
  <c r="AN495" i="6"/>
  <c r="AM495" i="6"/>
  <c r="AL495" i="6"/>
  <c r="AK495" i="6"/>
  <c r="AJ495" i="6"/>
  <c r="AI495" i="6"/>
  <c r="AH495" i="6"/>
  <c r="AG495" i="6"/>
  <c r="AF495" i="6"/>
  <c r="AE495" i="6"/>
  <c r="AD495" i="6"/>
  <c r="AC495" i="6"/>
  <c r="AA495" i="6"/>
  <c r="Z495" i="6"/>
  <c r="Y495" i="6"/>
  <c r="X495" i="6"/>
  <c r="W495" i="6"/>
  <c r="V495" i="6"/>
  <c r="U495" i="6"/>
  <c r="T495" i="6"/>
  <c r="S495" i="6"/>
  <c r="R495" i="6"/>
  <c r="Q495" i="6"/>
  <c r="P495" i="6"/>
  <c r="O495" i="6"/>
  <c r="N495" i="6"/>
  <c r="M495" i="6"/>
  <c r="L495" i="6"/>
  <c r="K495" i="6"/>
  <c r="J495" i="6"/>
  <c r="I495" i="6"/>
  <c r="H495" i="6"/>
  <c r="G495" i="6"/>
  <c r="F495" i="6"/>
  <c r="AW494" i="6"/>
  <c r="AV494" i="6"/>
  <c r="AU494" i="6"/>
  <c r="AT494" i="6"/>
  <c r="AS494" i="6"/>
  <c r="AR494" i="6"/>
  <c r="AQ494" i="6"/>
  <c r="AP494" i="6"/>
  <c r="AO494" i="6"/>
  <c r="AN494" i="6"/>
  <c r="AM494" i="6"/>
  <c r="AL494" i="6"/>
  <c r="AK494" i="6"/>
  <c r="AJ494" i="6"/>
  <c r="AI494" i="6"/>
  <c r="AH494" i="6"/>
  <c r="AG494" i="6"/>
  <c r="AF494" i="6"/>
  <c r="AE494" i="6"/>
  <c r="AD494" i="6"/>
  <c r="AC494" i="6"/>
  <c r="AA494" i="6"/>
  <c r="Z494" i="6"/>
  <c r="Y494" i="6"/>
  <c r="X494" i="6"/>
  <c r="W494" i="6"/>
  <c r="V494" i="6"/>
  <c r="U494" i="6"/>
  <c r="T494" i="6"/>
  <c r="S494" i="6"/>
  <c r="R494" i="6"/>
  <c r="Q494" i="6"/>
  <c r="P494" i="6"/>
  <c r="O494" i="6"/>
  <c r="N494" i="6"/>
  <c r="M494" i="6"/>
  <c r="L494" i="6"/>
  <c r="K494" i="6"/>
  <c r="J494" i="6"/>
  <c r="I494" i="6"/>
  <c r="H494" i="6"/>
  <c r="G494" i="6"/>
  <c r="F494" i="6"/>
  <c r="AW493" i="6"/>
  <c r="AV493" i="6"/>
  <c r="AU493" i="6"/>
  <c r="AT493" i="6"/>
  <c r="AS493" i="6"/>
  <c r="AR493" i="6"/>
  <c r="AQ493" i="6"/>
  <c r="AP493" i="6"/>
  <c r="AO493" i="6"/>
  <c r="AN493" i="6"/>
  <c r="AM493" i="6"/>
  <c r="AL493" i="6"/>
  <c r="AK493" i="6"/>
  <c r="AJ493" i="6"/>
  <c r="AI493" i="6"/>
  <c r="AH493" i="6"/>
  <c r="AG493" i="6"/>
  <c r="AF493" i="6"/>
  <c r="AE493" i="6"/>
  <c r="AD493" i="6"/>
  <c r="AC493" i="6"/>
  <c r="AA493" i="6"/>
  <c r="Z493" i="6"/>
  <c r="Y493" i="6"/>
  <c r="X493" i="6"/>
  <c r="W493" i="6"/>
  <c r="V493" i="6"/>
  <c r="U493" i="6"/>
  <c r="T493" i="6"/>
  <c r="S493" i="6"/>
  <c r="R493" i="6"/>
  <c r="Q493" i="6"/>
  <c r="P493" i="6"/>
  <c r="O493" i="6"/>
  <c r="N493" i="6"/>
  <c r="M493" i="6"/>
  <c r="L493" i="6"/>
  <c r="K493" i="6"/>
  <c r="J493" i="6"/>
  <c r="I493" i="6"/>
  <c r="H493" i="6"/>
  <c r="G493" i="6"/>
  <c r="F493" i="6"/>
  <c r="AW492" i="6"/>
  <c r="AV492" i="6"/>
  <c r="AU492" i="6"/>
  <c r="AT492" i="6"/>
  <c r="AS492" i="6"/>
  <c r="AR492" i="6"/>
  <c r="AQ492" i="6"/>
  <c r="AP492" i="6"/>
  <c r="AO492" i="6"/>
  <c r="AN492" i="6"/>
  <c r="AM492" i="6"/>
  <c r="AL492" i="6"/>
  <c r="AK492" i="6"/>
  <c r="AJ492" i="6"/>
  <c r="AI492" i="6"/>
  <c r="AH492" i="6"/>
  <c r="AG492" i="6"/>
  <c r="AF492" i="6"/>
  <c r="AE492" i="6"/>
  <c r="AD492" i="6"/>
  <c r="AC492" i="6"/>
  <c r="AA492" i="6"/>
  <c r="Z492" i="6"/>
  <c r="Y492" i="6"/>
  <c r="X492" i="6"/>
  <c r="W492" i="6"/>
  <c r="V492" i="6"/>
  <c r="U492" i="6"/>
  <c r="T492" i="6"/>
  <c r="S492" i="6"/>
  <c r="R492" i="6"/>
  <c r="Q492" i="6"/>
  <c r="P492" i="6"/>
  <c r="O492" i="6"/>
  <c r="N492" i="6"/>
  <c r="M492" i="6"/>
  <c r="L492" i="6"/>
  <c r="K492" i="6"/>
  <c r="J492" i="6"/>
  <c r="I492" i="6"/>
  <c r="H492" i="6"/>
  <c r="G492" i="6"/>
  <c r="F492" i="6"/>
  <c r="AW491" i="6"/>
  <c r="AV491" i="6"/>
  <c r="AU491" i="6"/>
  <c r="AT491" i="6"/>
  <c r="AS491" i="6"/>
  <c r="AR491" i="6"/>
  <c r="AQ491" i="6"/>
  <c r="AP491" i="6"/>
  <c r="AO491" i="6"/>
  <c r="AN491" i="6"/>
  <c r="AM491" i="6"/>
  <c r="AL491" i="6"/>
  <c r="AK491" i="6"/>
  <c r="AJ491" i="6"/>
  <c r="AI491" i="6"/>
  <c r="AH491" i="6"/>
  <c r="AG491" i="6"/>
  <c r="AF491" i="6"/>
  <c r="AE491" i="6"/>
  <c r="AD491" i="6"/>
  <c r="AC491" i="6"/>
  <c r="AA491" i="6"/>
  <c r="Z491" i="6"/>
  <c r="Y491" i="6"/>
  <c r="X491" i="6"/>
  <c r="W491" i="6"/>
  <c r="V491" i="6"/>
  <c r="U491" i="6"/>
  <c r="T491" i="6"/>
  <c r="S491" i="6"/>
  <c r="R491" i="6"/>
  <c r="Q491" i="6"/>
  <c r="P491" i="6"/>
  <c r="O491" i="6"/>
  <c r="N491" i="6"/>
  <c r="M491" i="6"/>
  <c r="L491" i="6"/>
  <c r="K491" i="6"/>
  <c r="J491" i="6"/>
  <c r="I491" i="6"/>
  <c r="H491" i="6"/>
  <c r="G491" i="6"/>
  <c r="F491" i="6"/>
  <c r="AW490" i="6"/>
  <c r="AV490" i="6"/>
  <c r="AU490" i="6"/>
  <c r="AT490" i="6"/>
  <c r="AS490" i="6"/>
  <c r="AR490" i="6"/>
  <c r="AQ490" i="6"/>
  <c r="AP490" i="6"/>
  <c r="AO490" i="6"/>
  <c r="AN490" i="6"/>
  <c r="AM490" i="6"/>
  <c r="AL490" i="6"/>
  <c r="AK490" i="6"/>
  <c r="AJ490" i="6"/>
  <c r="AI490" i="6"/>
  <c r="AH490" i="6"/>
  <c r="AG490" i="6"/>
  <c r="AF490" i="6"/>
  <c r="AE490" i="6"/>
  <c r="AD490" i="6"/>
  <c r="AC490" i="6"/>
  <c r="AA490" i="6"/>
  <c r="Z490" i="6"/>
  <c r="Y490" i="6"/>
  <c r="X490" i="6"/>
  <c r="W490" i="6"/>
  <c r="V490" i="6"/>
  <c r="U490" i="6"/>
  <c r="T490" i="6"/>
  <c r="S490" i="6"/>
  <c r="R490" i="6"/>
  <c r="Q490" i="6"/>
  <c r="P490" i="6"/>
  <c r="O490" i="6"/>
  <c r="N490" i="6"/>
  <c r="M490" i="6"/>
  <c r="L490" i="6"/>
  <c r="K490" i="6"/>
  <c r="J490" i="6"/>
  <c r="I490" i="6"/>
  <c r="H490" i="6"/>
  <c r="G490" i="6"/>
  <c r="F490" i="6"/>
  <c r="AW489" i="6"/>
  <c r="AV489" i="6"/>
  <c r="AU489" i="6"/>
  <c r="AT489" i="6"/>
  <c r="AS489" i="6"/>
  <c r="AR489" i="6"/>
  <c r="AQ489" i="6"/>
  <c r="AP489" i="6"/>
  <c r="AO489" i="6"/>
  <c r="AN489" i="6"/>
  <c r="AM489" i="6"/>
  <c r="AL489" i="6"/>
  <c r="AK489" i="6"/>
  <c r="AJ489" i="6"/>
  <c r="AI489" i="6"/>
  <c r="AH489" i="6"/>
  <c r="AG489" i="6"/>
  <c r="AF489" i="6"/>
  <c r="AE489" i="6"/>
  <c r="AD489" i="6"/>
  <c r="AC489" i="6"/>
  <c r="AA489" i="6"/>
  <c r="Z489" i="6"/>
  <c r="Y489" i="6"/>
  <c r="X489" i="6"/>
  <c r="W489" i="6"/>
  <c r="V489" i="6"/>
  <c r="U489" i="6"/>
  <c r="T489" i="6"/>
  <c r="S489" i="6"/>
  <c r="R489" i="6"/>
  <c r="Q489" i="6"/>
  <c r="P489" i="6"/>
  <c r="O489" i="6"/>
  <c r="N489" i="6"/>
  <c r="M489" i="6"/>
  <c r="L489" i="6"/>
  <c r="K489" i="6"/>
  <c r="J489" i="6"/>
  <c r="I489" i="6"/>
  <c r="H489" i="6"/>
  <c r="G489" i="6"/>
  <c r="F489" i="6"/>
  <c r="AW488" i="6"/>
  <c r="AV488" i="6"/>
  <c r="AU488" i="6"/>
  <c r="AT488" i="6"/>
  <c r="AS488" i="6"/>
  <c r="AR488" i="6"/>
  <c r="AQ488" i="6"/>
  <c r="AP488" i="6"/>
  <c r="AO488" i="6"/>
  <c r="AN488" i="6"/>
  <c r="AM488" i="6"/>
  <c r="AL488" i="6"/>
  <c r="AK488" i="6"/>
  <c r="AJ488" i="6"/>
  <c r="AI488" i="6"/>
  <c r="AH488" i="6"/>
  <c r="AG488" i="6"/>
  <c r="AF488" i="6"/>
  <c r="AE488" i="6"/>
  <c r="AD488" i="6"/>
  <c r="AC488" i="6"/>
  <c r="AA488" i="6"/>
  <c r="Z488" i="6"/>
  <c r="Y488" i="6"/>
  <c r="X488" i="6"/>
  <c r="W488" i="6"/>
  <c r="V488" i="6"/>
  <c r="U488" i="6"/>
  <c r="T488" i="6"/>
  <c r="S488" i="6"/>
  <c r="R488" i="6"/>
  <c r="Q488" i="6"/>
  <c r="P488" i="6"/>
  <c r="O488" i="6"/>
  <c r="N488" i="6"/>
  <c r="M488" i="6"/>
  <c r="L488" i="6"/>
  <c r="K488" i="6"/>
  <c r="J488" i="6"/>
  <c r="I488" i="6"/>
  <c r="H488" i="6"/>
  <c r="G488" i="6"/>
  <c r="F488" i="6"/>
  <c r="AW487" i="6"/>
  <c r="AV487" i="6"/>
  <c r="AU487" i="6"/>
  <c r="AT487" i="6"/>
  <c r="AS487" i="6"/>
  <c r="AR487" i="6"/>
  <c r="AQ487" i="6"/>
  <c r="AP487" i="6"/>
  <c r="AO487" i="6"/>
  <c r="AN487" i="6"/>
  <c r="AM487" i="6"/>
  <c r="AL487" i="6"/>
  <c r="AK487" i="6"/>
  <c r="AJ487" i="6"/>
  <c r="AI487" i="6"/>
  <c r="AH487" i="6"/>
  <c r="AG487" i="6"/>
  <c r="AF487" i="6"/>
  <c r="AE487" i="6"/>
  <c r="AD487" i="6"/>
  <c r="AC487" i="6"/>
  <c r="AA487" i="6"/>
  <c r="Z487" i="6"/>
  <c r="Y487" i="6"/>
  <c r="X487" i="6"/>
  <c r="W487" i="6"/>
  <c r="V487" i="6"/>
  <c r="U487" i="6"/>
  <c r="T487" i="6"/>
  <c r="S487" i="6"/>
  <c r="R487" i="6"/>
  <c r="Q487" i="6"/>
  <c r="P487" i="6"/>
  <c r="O487" i="6"/>
  <c r="N487" i="6"/>
  <c r="M487" i="6"/>
  <c r="L487" i="6"/>
  <c r="K487" i="6"/>
  <c r="J487" i="6"/>
  <c r="I487" i="6"/>
  <c r="H487" i="6"/>
  <c r="G487" i="6"/>
  <c r="F487" i="6"/>
  <c r="AW486" i="6"/>
  <c r="AV486" i="6"/>
  <c r="AU486" i="6"/>
  <c r="AT486" i="6"/>
  <c r="AS486" i="6"/>
  <c r="AR486" i="6"/>
  <c r="AQ486" i="6"/>
  <c r="AP486" i="6"/>
  <c r="AO486" i="6"/>
  <c r="AN486" i="6"/>
  <c r="AM486" i="6"/>
  <c r="AL486" i="6"/>
  <c r="AK486" i="6"/>
  <c r="AJ486" i="6"/>
  <c r="AI486" i="6"/>
  <c r="AH486" i="6"/>
  <c r="AG486" i="6"/>
  <c r="AF486" i="6"/>
  <c r="AE486" i="6"/>
  <c r="AD486" i="6"/>
  <c r="AC486" i="6"/>
  <c r="AA486" i="6"/>
  <c r="Z486" i="6"/>
  <c r="Y486" i="6"/>
  <c r="X486" i="6"/>
  <c r="W486" i="6"/>
  <c r="V486" i="6"/>
  <c r="U486" i="6"/>
  <c r="T486" i="6"/>
  <c r="S486" i="6"/>
  <c r="R486" i="6"/>
  <c r="Q486" i="6"/>
  <c r="P486" i="6"/>
  <c r="O486" i="6"/>
  <c r="N486" i="6"/>
  <c r="M486" i="6"/>
  <c r="L486" i="6"/>
  <c r="K486" i="6"/>
  <c r="J486" i="6"/>
  <c r="I486" i="6"/>
  <c r="H486" i="6"/>
  <c r="G486" i="6"/>
  <c r="F486" i="6"/>
  <c r="AW485" i="6"/>
  <c r="AV485" i="6"/>
  <c r="AU485" i="6"/>
  <c r="AT485" i="6"/>
  <c r="AS485" i="6"/>
  <c r="AR485" i="6"/>
  <c r="AQ485" i="6"/>
  <c r="AP485" i="6"/>
  <c r="AO485" i="6"/>
  <c r="AN485" i="6"/>
  <c r="AM485" i="6"/>
  <c r="AL485" i="6"/>
  <c r="AK485" i="6"/>
  <c r="AJ485" i="6"/>
  <c r="AI485" i="6"/>
  <c r="AH485" i="6"/>
  <c r="AG485" i="6"/>
  <c r="AF485" i="6"/>
  <c r="AE485" i="6"/>
  <c r="AD485" i="6"/>
  <c r="AC485" i="6"/>
  <c r="AA485" i="6"/>
  <c r="Z485" i="6"/>
  <c r="Y485" i="6"/>
  <c r="X485" i="6"/>
  <c r="W485" i="6"/>
  <c r="V485" i="6"/>
  <c r="U485" i="6"/>
  <c r="T485" i="6"/>
  <c r="S485" i="6"/>
  <c r="R485" i="6"/>
  <c r="Q485" i="6"/>
  <c r="P485" i="6"/>
  <c r="O485" i="6"/>
  <c r="N485" i="6"/>
  <c r="M485" i="6"/>
  <c r="L485" i="6"/>
  <c r="K485" i="6"/>
  <c r="J485" i="6"/>
  <c r="I485" i="6"/>
  <c r="H485" i="6"/>
  <c r="G485" i="6"/>
  <c r="F485" i="6"/>
  <c r="AW484" i="6"/>
  <c r="AV484" i="6"/>
  <c r="AU484" i="6"/>
  <c r="AT484" i="6"/>
  <c r="AS484" i="6"/>
  <c r="AR484" i="6"/>
  <c r="AQ484" i="6"/>
  <c r="AP484" i="6"/>
  <c r="AO484" i="6"/>
  <c r="AN484" i="6"/>
  <c r="AM484" i="6"/>
  <c r="AL484" i="6"/>
  <c r="AK484" i="6"/>
  <c r="AJ484" i="6"/>
  <c r="AI484" i="6"/>
  <c r="AH484" i="6"/>
  <c r="AG484" i="6"/>
  <c r="AF484" i="6"/>
  <c r="AE484" i="6"/>
  <c r="AD484" i="6"/>
  <c r="AC484" i="6"/>
  <c r="AA484" i="6"/>
  <c r="Z484" i="6"/>
  <c r="Y484" i="6"/>
  <c r="X484" i="6"/>
  <c r="W484" i="6"/>
  <c r="V484" i="6"/>
  <c r="U484" i="6"/>
  <c r="T484" i="6"/>
  <c r="S484" i="6"/>
  <c r="R484" i="6"/>
  <c r="Q484" i="6"/>
  <c r="P484" i="6"/>
  <c r="O484" i="6"/>
  <c r="N484" i="6"/>
  <c r="M484" i="6"/>
  <c r="L484" i="6"/>
  <c r="K484" i="6"/>
  <c r="J484" i="6"/>
  <c r="I484" i="6"/>
  <c r="H484" i="6"/>
  <c r="G484" i="6"/>
  <c r="F484" i="6"/>
  <c r="AW483" i="6"/>
  <c r="AV483" i="6"/>
  <c r="AU483" i="6"/>
  <c r="AT483" i="6"/>
  <c r="AS483" i="6"/>
  <c r="AR483" i="6"/>
  <c r="AQ483" i="6"/>
  <c r="AP483" i="6"/>
  <c r="AO483" i="6"/>
  <c r="AN483" i="6"/>
  <c r="AM483" i="6"/>
  <c r="AL483" i="6"/>
  <c r="AK483" i="6"/>
  <c r="AJ483" i="6"/>
  <c r="AI483" i="6"/>
  <c r="AH483" i="6"/>
  <c r="AG483" i="6"/>
  <c r="AF483" i="6"/>
  <c r="AE483" i="6"/>
  <c r="AD483" i="6"/>
  <c r="AC483" i="6"/>
  <c r="AA483" i="6"/>
  <c r="Z483" i="6"/>
  <c r="Y483" i="6"/>
  <c r="X483" i="6"/>
  <c r="W483" i="6"/>
  <c r="V483" i="6"/>
  <c r="U483" i="6"/>
  <c r="T483" i="6"/>
  <c r="S483" i="6"/>
  <c r="R483" i="6"/>
  <c r="Q483" i="6"/>
  <c r="P483" i="6"/>
  <c r="O483" i="6"/>
  <c r="N483" i="6"/>
  <c r="M483" i="6"/>
  <c r="L483" i="6"/>
  <c r="K483" i="6"/>
  <c r="J483" i="6"/>
  <c r="I483" i="6"/>
  <c r="H483" i="6"/>
  <c r="G483" i="6"/>
  <c r="F483" i="6"/>
  <c r="AW482" i="6"/>
  <c r="AV482" i="6"/>
  <c r="AU482" i="6"/>
  <c r="AT482" i="6"/>
  <c r="AS482" i="6"/>
  <c r="AR482" i="6"/>
  <c r="AQ482" i="6"/>
  <c r="AP482" i="6"/>
  <c r="AO482" i="6"/>
  <c r="AN482" i="6"/>
  <c r="AM482" i="6"/>
  <c r="AL482" i="6"/>
  <c r="AK482" i="6"/>
  <c r="AJ482" i="6"/>
  <c r="AI482" i="6"/>
  <c r="AH482" i="6"/>
  <c r="AG482" i="6"/>
  <c r="AF482" i="6"/>
  <c r="AE482" i="6"/>
  <c r="AD482" i="6"/>
  <c r="AC482" i="6"/>
  <c r="AA482" i="6"/>
  <c r="Z482" i="6"/>
  <c r="Y482" i="6"/>
  <c r="X482" i="6"/>
  <c r="W482" i="6"/>
  <c r="V482" i="6"/>
  <c r="U482" i="6"/>
  <c r="T482" i="6"/>
  <c r="S482" i="6"/>
  <c r="R482" i="6"/>
  <c r="Q482" i="6"/>
  <c r="P482" i="6"/>
  <c r="O482" i="6"/>
  <c r="N482" i="6"/>
  <c r="M482" i="6"/>
  <c r="L482" i="6"/>
  <c r="K482" i="6"/>
  <c r="J482" i="6"/>
  <c r="I482" i="6"/>
  <c r="H482" i="6"/>
  <c r="G482" i="6"/>
  <c r="F482" i="6"/>
  <c r="AW481" i="6"/>
  <c r="AV481" i="6"/>
  <c r="AU481" i="6"/>
  <c r="AT481" i="6"/>
  <c r="AS481" i="6"/>
  <c r="AR481" i="6"/>
  <c r="AQ481" i="6"/>
  <c r="AP481" i="6"/>
  <c r="AO481" i="6"/>
  <c r="AN481" i="6"/>
  <c r="AM481" i="6"/>
  <c r="AL481" i="6"/>
  <c r="AK481" i="6"/>
  <c r="AJ481" i="6"/>
  <c r="AI481" i="6"/>
  <c r="AH481" i="6"/>
  <c r="AG481" i="6"/>
  <c r="AF481" i="6"/>
  <c r="AE481" i="6"/>
  <c r="AD481" i="6"/>
  <c r="AC481" i="6"/>
  <c r="AA481" i="6"/>
  <c r="Z481" i="6"/>
  <c r="Y481" i="6"/>
  <c r="X481" i="6"/>
  <c r="W481" i="6"/>
  <c r="V481" i="6"/>
  <c r="U481" i="6"/>
  <c r="T481" i="6"/>
  <c r="S481" i="6"/>
  <c r="R481" i="6"/>
  <c r="Q481" i="6"/>
  <c r="P481" i="6"/>
  <c r="O481" i="6"/>
  <c r="N481" i="6"/>
  <c r="M481" i="6"/>
  <c r="L481" i="6"/>
  <c r="K481" i="6"/>
  <c r="J481" i="6"/>
  <c r="I481" i="6"/>
  <c r="H481" i="6"/>
  <c r="G481" i="6"/>
  <c r="F481" i="6"/>
  <c r="AW480" i="6"/>
  <c r="AV480" i="6"/>
  <c r="AU480" i="6"/>
  <c r="AT480" i="6"/>
  <c r="AS480" i="6"/>
  <c r="AR480" i="6"/>
  <c r="AQ480" i="6"/>
  <c r="AP480" i="6"/>
  <c r="AO480" i="6"/>
  <c r="AN480" i="6"/>
  <c r="AM480" i="6"/>
  <c r="AL480" i="6"/>
  <c r="AK480" i="6"/>
  <c r="AJ480" i="6"/>
  <c r="AI480" i="6"/>
  <c r="AH480" i="6"/>
  <c r="AG480" i="6"/>
  <c r="AF480" i="6"/>
  <c r="AE480" i="6"/>
  <c r="AD480" i="6"/>
  <c r="AC480" i="6"/>
  <c r="AA480" i="6"/>
  <c r="Z480" i="6"/>
  <c r="Y480" i="6"/>
  <c r="X480" i="6"/>
  <c r="W480" i="6"/>
  <c r="V480" i="6"/>
  <c r="U480" i="6"/>
  <c r="T480" i="6"/>
  <c r="S480" i="6"/>
  <c r="R480" i="6"/>
  <c r="Q480" i="6"/>
  <c r="P480" i="6"/>
  <c r="O480" i="6"/>
  <c r="N480" i="6"/>
  <c r="M480" i="6"/>
  <c r="L480" i="6"/>
  <c r="K480" i="6"/>
  <c r="J480" i="6"/>
  <c r="I480" i="6"/>
  <c r="H480" i="6"/>
  <c r="G480" i="6"/>
  <c r="F480" i="6"/>
  <c r="AW479" i="6"/>
  <c r="AV479" i="6"/>
  <c r="AU479" i="6"/>
  <c r="AT479" i="6"/>
  <c r="AS479" i="6"/>
  <c r="AR479" i="6"/>
  <c r="AQ479" i="6"/>
  <c r="AP479" i="6"/>
  <c r="AO479" i="6"/>
  <c r="AN479" i="6"/>
  <c r="AM479" i="6"/>
  <c r="AL479" i="6"/>
  <c r="AK479" i="6"/>
  <c r="AJ479" i="6"/>
  <c r="AI479" i="6"/>
  <c r="AH479" i="6"/>
  <c r="AG479" i="6"/>
  <c r="AF479" i="6"/>
  <c r="AE479" i="6"/>
  <c r="AD479" i="6"/>
  <c r="AC479" i="6"/>
  <c r="AA479" i="6"/>
  <c r="Z479" i="6"/>
  <c r="Y479" i="6"/>
  <c r="X479" i="6"/>
  <c r="W479" i="6"/>
  <c r="V479" i="6"/>
  <c r="U479" i="6"/>
  <c r="T479" i="6"/>
  <c r="S479" i="6"/>
  <c r="R479" i="6"/>
  <c r="Q479" i="6"/>
  <c r="P479" i="6"/>
  <c r="O479" i="6"/>
  <c r="N479" i="6"/>
  <c r="M479" i="6"/>
  <c r="L479" i="6"/>
  <c r="K479" i="6"/>
  <c r="J479" i="6"/>
  <c r="I479" i="6"/>
  <c r="H479" i="6"/>
  <c r="G479" i="6"/>
  <c r="F479" i="6"/>
  <c r="AW478" i="6"/>
  <c r="AV478" i="6"/>
  <c r="AU478" i="6"/>
  <c r="AT478" i="6"/>
  <c r="AS478" i="6"/>
  <c r="AR478" i="6"/>
  <c r="AQ478" i="6"/>
  <c r="AP478" i="6"/>
  <c r="AO478" i="6"/>
  <c r="AN478" i="6"/>
  <c r="AM478" i="6"/>
  <c r="AL478" i="6"/>
  <c r="AK478" i="6"/>
  <c r="AJ478" i="6"/>
  <c r="AI478" i="6"/>
  <c r="AH478" i="6"/>
  <c r="AG478" i="6"/>
  <c r="AF478" i="6"/>
  <c r="AE478" i="6"/>
  <c r="AD478" i="6"/>
  <c r="AC478" i="6"/>
  <c r="AA478" i="6"/>
  <c r="Z478" i="6"/>
  <c r="Y478" i="6"/>
  <c r="X478" i="6"/>
  <c r="W478" i="6"/>
  <c r="V478" i="6"/>
  <c r="U478" i="6"/>
  <c r="T478" i="6"/>
  <c r="S478" i="6"/>
  <c r="R478" i="6"/>
  <c r="Q478" i="6"/>
  <c r="P478" i="6"/>
  <c r="O478" i="6"/>
  <c r="N478" i="6"/>
  <c r="M478" i="6"/>
  <c r="L478" i="6"/>
  <c r="K478" i="6"/>
  <c r="J478" i="6"/>
  <c r="I478" i="6"/>
  <c r="H478" i="6"/>
  <c r="G478" i="6"/>
  <c r="F478" i="6"/>
  <c r="AW477" i="6"/>
  <c r="AV477" i="6"/>
  <c r="AU477" i="6"/>
  <c r="AT477" i="6"/>
  <c r="AS477" i="6"/>
  <c r="AR477" i="6"/>
  <c r="AQ477" i="6"/>
  <c r="AP477" i="6"/>
  <c r="AO477" i="6"/>
  <c r="AN477" i="6"/>
  <c r="AM477" i="6"/>
  <c r="AL477" i="6"/>
  <c r="AK477" i="6"/>
  <c r="AJ477" i="6"/>
  <c r="AI477" i="6"/>
  <c r="AH477" i="6"/>
  <c r="AG477" i="6"/>
  <c r="AF477" i="6"/>
  <c r="AE477" i="6"/>
  <c r="AD477" i="6"/>
  <c r="AC477" i="6"/>
  <c r="AA477" i="6"/>
  <c r="Z477" i="6"/>
  <c r="Y477" i="6"/>
  <c r="X477" i="6"/>
  <c r="W477" i="6"/>
  <c r="V477" i="6"/>
  <c r="U477" i="6"/>
  <c r="T477" i="6"/>
  <c r="S477" i="6"/>
  <c r="R477" i="6"/>
  <c r="Q477" i="6"/>
  <c r="P477" i="6"/>
  <c r="O477" i="6"/>
  <c r="N477" i="6"/>
  <c r="M477" i="6"/>
  <c r="L477" i="6"/>
  <c r="K477" i="6"/>
  <c r="J477" i="6"/>
  <c r="I477" i="6"/>
  <c r="H477" i="6"/>
  <c r="G477" i="6"/>
  <c r="F477" i="6"/>
  <c r="AW476" i="6"/>
  <c r="AV476" i="6"/>
  <c r="AU476" i="6"/>
  <c r="AT476" i="6"/>
  <c r="AS476" i="6"/>
  <c r="AR476" i="6"/>
  <c r="AQ476" i="6"/>
  <c r="AP476" i="6"/>
  <c r="AO476" i="6"/>
  <c r="AN476" i="6"/>
  <c r="AM476" i="6"/>
  <c r="AL476" i="6"/>
  <c r="AK476" i="6"/>
  <c r="AJ476" i="6"/>
  <c r="AI476" i="6"/>
  <c r="AH476" i="6"/>
  <c r="AG476" i="6"/>
  <c r="AF476" i="6"/>
  <c r="AE476" i="6"/>
  <c r="AD476" i="6"/>
  <c r="AC476" i="6"/>
  <c r="AA476" i="6"/>
  <c r="Z476" i="6"/>
  <c r="Y476" i="6"/>
  <c r="X476" i="6"/>
  <c r="W476" i="6"/>
  <c r="V476" i="6"/>
  <c r="U476" i="6"/>
  <c r="T476" i="6"/>
  <c r="S476" i="6"/>
  <c r="R476" i="6"/>
  <c r="Q476" i="6"/>
  <c r="P476" i="6"/>
  <c r="O476" i="6"/>
  <c r="N476" i="6"/>
  <c r="M476" i="6"/>
  <c r="L476" i="6"/>
  <c r="K476" i="6"/>
  <c r="J476" i="6"/>
  <c r="I476" i="6"/>
  <c r="H476" i="6"/>
  <c r="G476" i="6"/>
  <c r="F476" i="6"/>
  <c r="AW475" i="6"/>
  <c r="AV475" i="6"/>
  <c r="AU475" i="6"/>
  <c r="AT475" i="6"/>
  <c r="AS475" i="6"/>
  <c r="AR475" i="6"/>
  <c r="AQ475" i="6"/>
  <c r="AP475" i="6"/>
  <c r="AO475" i="6"/>
  <c r="AN475" i="6"/>
  <c r="AM475" i="6"/>
  <c r="AL475" i="6"/>
  <c r="AK475" i="6"/>
  <c r="AJ475" i="6"/>
  <c r="AI475" i="6"/>
  <c r="AH475" i="6"/>
  <c r="AG475" i="6"/>
  <c r="AF475" i="6"/>
  <c r="AE475" i="6"/>
  <c r="AD475" i="6"/>
  <c r="AC475" i="6"/>
  <c r="AA475" i="6"/>
  <c r="Z475" i="6"/>
  <c r="Y475" i="6"/>
  <c r="X475" i="6"/>
  <c r="W475" i="6"/>
  <c r="V475" i="6"/>
  <c r="U475" i="6"/>
  <c r="T475" i="6"/>
  <c r="S475" i="6"/>
  <c r="R475" i="6"/>
  <c r="Q475" i="6"/>
  <c r="P475" i="6"/>
  <c r="O475" i="6"/>
  <c r="N475" i="6"/>
  <c r="M475" i="6"/>
  <c r="L475" i="6"/>
  <c r="K475" i="6"/>
  <c r="J475" i="6"/>
  <c r="I475" i="6"/>
  <c r="H475" i="6"/>
  <c r="G475" i="6"/>
  <c r="F475" i="6"/>
  <c r="AW474" i="6"/>
  <c r="AV474" i="6"/>
  <c r="AU474" i="6"/>
  <c r="AT474" i="6"/>
  <c r="AS474" i="6"/>
  <c r="AR474" i="6"/>
  <c r="AQ474" i="6"/>
  <c r="AP474" i="6"/>
  <c r="AO474" i="6"/>
  <c r="AN474" i="6"/>
  <c r="AM474" i="6"/>
  <c r="AL474" i="6"/>
  <c r="AK474" i="6"/>
  <c r="AJ474" i="6"/>
  <c r="AI474" i="6"/>
  <c r="AH474" i="6"/>
  <c r="AG474" i="6"/>
  <c r="AF474" i="6"/>
  <c r="AE474" i="6"/>
  <c r="AD474" i="6"/>
  <c r="AC474" i="6"/>
  <c r="AA474" i="6"/>
  <c r="Z474" i="6"/>
  <c r="Y474" i="6"/>
  <c r="X474" i="6"/>
  <c r="W474" i="6"/>
  <c r="V474" i="6"/>
  <c r="U474" i="6"/>
  <c r="T474" i="6"/>
  <c r="S474" i="6"/>
  <c r="R474" i="6"/>
  <c r="Q474" i="6"/>
  <c r="P474" i="6"/>
  <c r="O474" i="6"/>
  <c r="N474" i="6"/>
  <c r="M474" i="6"/>
  <c r="L474" i="6"/>
  <c r="K474" i="6"/>
  <c r="J474" i="6"/>
  <c r="I474" i="6"/>
  <c r="H474" i="6"/>
  <c r="G474" i="6"/>
  <c r="F474" i="6"/>
  <c r="AW473" i="6"/>
  <c r="AV473" i="6"/>
  <c r="AU473" i="6"/>
  <c r="AT473" i="6"/>
  <c r="AS473" i="6"/>
  <c r="AR473" i="6"/>
  <c r="AQ473" i="6"/>
  <c r="AP473" i="6"/>
  <c r="AO473" i="6"/>
  <c r="AN473" i="6"/>
  <c r="AM473" i="6"/>
  <c r="AL473" i="6"/>
  <c r="AK473" i="6"/>
  <c r="AJ473" i="6"/>
  <c r="AI473" i="6"/>
  <c r="AH473" i="6"/>
  <c r="AG473" i="6"/>
  <c r="AF473" i="6"/>
  <c r="AE473" i="6"/>
  <c r="AD473" i="6"/>
  <c r="AC473" i="6"/>
  <c r="AA473" i="6"/>
  <c r="Z473" i="6"/>
  <c r="Y473" i="6"/>
  <c r="X473" i="6"/>
  <c r="W473" i="6"/>
  <c r="V473" i="6"/>
  <c r="U473" i="6"/>
  <c r="T473" i="6"/>
  <c r="S473" i="6"/>
  <c r="R473" i="6"/>
  <c r="Q473" i="6"/>
  <c r="P473" i="6"/>
  <c r="O473" i="6"/>
  <c r="N473" i="6"/>
  <c r="M473" i="6"/>
  <c r="L473" i="6"/>
  <c r="K473" i="6"/>
  <c r="J473" i="6"/>
  <c r="I473" i="6"/>
  <c r="H473" i="6"/>
  <c r="G473" i="6"/>
  <c r="F473" i="6"/>
  <c r="AW472" i="6"/>
  <c r="AV472" i="6"/>
  <c r="AU472" i="6"/>
  <c r="AT472" i="6"/>
  <c r="AS472" i="6"/>
  <c r="AR472" i="6"/>
  <c r="AQ472" i="6"/>
  <c r="AP472" i="6"/>
  <c r="AO472" i="6"/>
  <c r="AN472" i="6"/>
  <c r="AM472" i="6"/>
  <c r="AL472" i="6"/>
  <c r="AK472" i="6"/>
  <c r="AJ472" i="6"/>
  <c r="AI472" i="6"/>
  <c r="AH472" i="6"/>
  <c r="AG472" i="6"/>
  <c r="AF472" i="6"/>
  <c r="AE472" i="6"/>
  <c r="AD472" i="6"/>
  <c r="AC472" i="6"/>
  <c r="AA472" i="6"/>
  <c r="Z472" i="6"/>
  <c r="Y472" i="6"/>
  <c r="X472" i="6"/>
  <c r="W472" i="6"/>
  <c r="V472" i="6"/>
  <c r="U472" i="6"/>
  <c r="T472" i="6"/>
  <c r="S472" i="6"/>
  <c r="R472" i="6"/>
  <c r="Q472" i="6"/>
  <c r="P472" i="6"/>
  <c r="O472" i="6"/>
  <c r="N472" i="6"/>
  <c r="M472" i="6"/>
  <c r="L472" i="6"/>
  <c r="K472" i="6"/>
  <c r="J472" i="6"/>
  <c r="I472" i="6"/>
  <c r="H472" i="6"/>
  <c r="G472" i="6"/>
  <c r="F472" i="6"/>
  <c r="AW471" i="6"/>
  <c r="AV471" i="6"/>
  <c r="AU471" i="6"/>
  <c r="AT471" i="6"/>
  <c r="AS471" i="6"/>
  <c r="AR471" i="6"/>
  <c r="AQ471" i="6"/>
  <c r="AP471" i="6"/>
  <c r="AO471" i="6"/>
  <c r="AN471" i="6"/>
  <c r="AM471" i="6"/>
  <c r="AL471" i="6"/>
  <c r="AK471" i="6"/>
  <c r="AJ471" i="6"/>
  <c r="AI471" i="6"/>
  <c r="AH471" i="6"/>
  <c r="AG471" i="6"/>
  <c r="AF471" i="6"/>
  <c r="AE471" i="6"/>
  <c r="AD471" i="6"/>
  <c r="AC471" i="6"/>
  <c r="AA471" i="6"/>
  <c r="Z471" i="6"/>
  <c r="Y471" i="6"/>
  <c r="X471" i="6"/>
  <c r="W471" i="6"/>
  <c r="V471" i="6"/>
  <c r="U471" i="6"/>
  <c r="T471" i="6"/>
  <c r="S471" i="6"/>
  <c r="R471" i="6"/>
  <c r="Q471" i="6"/>
  <c r="P471" i="6"/>
  <c r="O471" i="6"/>
  <c r="N471" i="6"/>
  <c r="M471" i="6"/>
  <c r="L471" i="6"/>
  <c r="K471" i="6"/>
  <c r="J471" i="6"/>
  <c r="I471" i="6"/>
  <c r="H471" i="6"/>
  <c r="G471" i="6"/>
  <c r="F471" i="6"/>
  <c r="AW470" i="6"/>
  <c r="AV470" i="6"/>
  <c r="AU470" i="6"/>
  <c r="AT470" i="6"/>
  <c r="AS470" i="6"/>
  <c r="AR470" i="6"/>
  <c r="AQ470" i="6"/>
  <c r="AP470" i="6"/>
  <c r="AO470" i="6"/>
  <c r="AN470" i="6"/>
  <c r="AM470" i="6"/>
  <c r="AL470" i="6"/>
  <c r="AK470" i="6"/>
  <c r="AJ470" i="6"/>
  <c r="AI470" i="6"/>
  <c r="AH470" i="6"/>
  <c r="AG470" i="6"/>
  <c r="AF470" i="6"/>
  <c r="AE470" i="6"/>
  <c r="AD470" i="6"/>
  <c r="AC470" i="6"/>
  <c r="AA470" i="6"/>
  <c r="Z470" i="6"/>
  <c r="Y470" i="6"/>
  <c r="X470" i="6"/>
  <c r="W470" i="6"/>
  <c r="V470" i="6"/>
  <c r="U470" i="6"/>
  <c r="T470" i="6"/>
  <c r="S470" i="6"/>
  <c r="R470" i="6"/>
  <c r="Q470" i="6"/>
  <c r="P470" i="6"/>
  <c r="O470" i="6"/>
  <c r="N470" i="6"/>
  <c r="M470" i="6"/>
  <c r="L470" i="6"/>
  <c r="K470" i="6"/>
  <c r="J470" i="6"/>
  <c r="I470" i="6"/>
  <c r="H470" i="6"/>
  <c r="G470" i="6"/>
  <c r="F470" i="6"/>
  <c r="AW469" i="6"/>
  <c r="AV469" i="6"/>
  <c r="AU469" i="6"/>
  <c r="AT469" i="6"/>
  <c r="AS469" i="6"/>
  <c r="AR469" i="6"/>
  <c r="AQ469" i="6"/>
  <c r="AP469" i="6"/>
  <c r="AO469" i="6"/>
  <c r="AN469" i="6"/>
  <c r="AM469" i="6"/>
  <c r="AL469" i="6"/>
  <c r="AK469" i="6"/>
  <c r="AJ469" i="6"/>
  <c r="AI469" i="6"/>
  <c r="AH469" i="6"/>
  <c r="AG469" i="6"/>
  <c r="AF469" i="6"/>
  <c r="AE469" i="6"/>
  <c r="AD469" i="6"/>
  <c r="AC469" i="6"/>
  <c r="AA469" i="6"/>
  <c r="Z469" i="6"/>
  <c r="Y469" i="6"/>
  <c r="X469" i="6"/>
  <c r="W469" i="6"/>
  <c r="V469" i="6"/>
  <c r="U469" i="6"/>
  <c r="T469" i="6"/>
  <c r="S469" i="6"/>
  <c r="R469" i="6"/>
  <c r="Q469" i="6"/>
  <c r="P469" i="6"/>
  <c r="O469" i="6"/>
  <c r="N469" i="6"/>
  <c r="M469" i="6"/>
  <c r="L469" i="6"/>
  <c r="K469" i="6"/>
  <c r="J469" i="6"/>
  <c r="I469" i="6"/>
  <c r="H469" i="6"/>
  <c r="G469" i="6"/>
  <c r="F469" i="6"/>
  <c r="AW468" i="6"/>
  <c r="AV468" i="6"/>
  <c r="AU468" i="6"/>
  <c r="AT468" i="6"/>
  <c r="AS468" i="6"/>
  <c r="AR468" i="6"/>
  <c r="AQ468" i="6"/>
  <c r="AP468" i="6"/>
  <c r="AO468" i="6"/>
  <c r="AN468" i="6"/>
  <c r="AM468" i="6"/>
  <c r="AL468" i="6"/>
  <c r="AK468" i="6"/>
  <c r="AJ468" i="6"/>
  <c r="AI468" i="6"/>
  <c r="AH468" i="6"/>
  <c r="AG468" i="6"/>
  <c r="AF468" i="6"/>
  <c r="AE468" i="6"/>
  <c r="AD468" i="6"/>
  <c r="AC468" i="6"/>
  <c r="AA468" i="6"/>
  <c r="Z468" i="6"/>
  <c r="Y468" i="6"/>
  <c r="X468" i="6"/>
  <c r="W468" i="6"/>
  <c r="V468" i="6"/>
  <c r="U468" i="6"/>
  <c r="T468" i="6"/>
  <c r="S468" i="6"/>
  <c r="R468" i="6"/>
  <c r="Q468" i="6"/>
  <c r="P468" i="6"/>
  <c r="O468" i="6"/>
  <c r="N468" i="6"/>
  <c r="M468" i="6"/>
  <c r="L468" i="6"/>
  <c r="K468" i="6"/>
  <c r="J468" i="6"/>
  <c r="I468" i="6"/>
  <c r="H468" i="6"/>
  <c r="G468" i="6"/>
  <c r="F468" i="6"/>
  <c r="AW467" i="6"/>
  <c r="AV467" i="6"/>
  <c r="AU467" i="6"/>
  <c r="AT467" i="6"/>
  <c r="AS467" i="6"/>
  <c r="AR467" i="6"/>
  <c r="AQ467" i="6"/>
  <c r="AP467" i="6"/>
  <c r="AO467" i="6"/>
  <c r="AN467" i="6"/>
  <c r="AM467" i="6"/>
  <c r="AL467" i="6"/>
  <c r="AK467" i="6"/>
  <c r="AJ467" i="6"/>
  <c r="AI467" i="6"/>
  <c r="AH467" i="6"/>
  <c r="AG467" i="6"/>
  <c r="AF467" i="6"/>
  <c r="AE467" i="6"/>
  <c r="AD467" i="6"/>
  <c r="AC467" i="6"/>
  <c r="AA467" i="6"/>
  <c r="Z467" i="6"/>
  <c r="Y467" i="6"/>
  <c r="X467" i="6"/>
  <c r="W467" i="6"/>
  <c r="V467" i="6"/>
  <c r="U467" i="6"/>
  <c r="T467" i="6"/>
  <c r="S467" i="6"/>
  <c r="R467" i="6"/>
  <c r="Q467" i="6"/>
  <c r="P467" i="6"/>
  <c r="O467" i="6"/>
  <c r="N467" i="6"/>
  <c r="M467" i="6"/>
  <c r="L467" i="6"/>
  <c r="K467" i="6"/>
  <c r="J467" i="6"/>
  <c r="I467" i="6"/>
  <c r="H467" i="6"/>
  <c r="G467" i="6"/>
  <c r="F467" i="6"/>
  <c r="AW466" i="6"/>
  <c r="AV466" i="6"/>
  <c r="AU466" i="6"/>
  <c r="AT466" i="6"/>
  <c r="AS466" i="6"/>
  <c r="AR466" i="6"/>
  <c r="AQ466" i="6"/>
  <c r="AP466" i="6"/>
  <c r="AO466" i="6"/>
  <c r="AN466" i="6"/>
  <c r="AM466" i="6"/>
  <c r="AL466" i="6"/>
  <c r="AK466" i="6"/>
  <c r="AJ466" i="6"/>
  <c r="AI466" i="6"/>
  <c r="AH466" i="6"/>
  <c r="AG466" i="6"/>
  <c r="AF466" i="6"/>
  <c r="AE466" i="6"/>
  <c r="AD466" i="6"/>
  <c r="AC466" i="6"/>
  <c r="AA466" i="6"/>
  <c r="Z466" i="6"/>
  <c r="Y466" i="6"/>
  <c r="X466" i="6"/>
  <c r="W466" i="6"/>
  <c r="V466" i="6"/>
  <c r="U466" i="6"/>
  <c r="T466" i="6"/>
  <c r="S466" i="6"/>
  <c r="R466" i="6"/>
  <c r="Q466" i="6"/>
  <c r="P466" i="6"/>
  <c r="O466" i="6"/>
  <c r="N466" i="6"/>
  <c r="M466" i="6"/>
  <c r="L466" i="6"/>
  <c r="K466" i="6"/>
  <c r="J466" i="6"/>
  <c r="I466" i="6"/>
  <c r="H466" i="6"/>
  <c r="G466" i="6"/>
  <c r="F466" i="6"/>
  <c r="AW465" i="6"/>
  <c r="AV465" i="6"/>
  <c r="AU465" i="6"/>
  <c r="AT465" i="6"/>
  <c r="AS465" i="6"/>
  <c r="AR465" i="6"/>
  <c r="AQ465" i="6"/>
  <c r="AP465" i="6"/>
  <c r="AO465" i="6"/>
  <c r="AN465" i="6"/>
  <c r="AM465" i="6"/>
  <c r="AL465" i="6"/>
  <c r="AK465" i="6"/>
  <c r="AJ465" i="6"/>
  <c r="AI465" i="6"/>
  <c r="AH465" i="6"/>
  <c r="AG465" i="6"/>
  <c r="AF465" i="6"/>
  <c r="AE465" i="6"/>
  <c r="AD465" i="6"/>
  <c r="AC465" i="6"/>
  <c r="AA465" i="6"/>
  <c r="Z465" i="6"/>
  <c r="Y465" i="6"/>
  <c r="X465" i="6"/>
  <c r="W465" i="6"/>
  <c r="V465" i="6"/>
  <c r="U465" i="6"/>
  <c r="T465" i="6"/>
  <c r="S465" i="6"/>
  <c r="R465" i="6"/>
  <c r="Q465" i="6"/>
  <c r="P465" i="6"/>
  <c r="O465" i="6"/>
  <c r="N465" i="6"/>
  <c r="M465" i="6"/>
  <c r="L465" i="6"/>
  <c r="K465" i="6"/>
  <c r="J465" i="6"/>
  <c r="I465" i="6"/>
  <c r="H465" i="6"/>
  <c r="G465" i="6"/>
  <c r="F465" i="6"/>
  <c r="AW464" i="6"/>
  <c r="AV464" i="6"/>
  <c r="AU464" i="6"/>
  <c r="AT464" i="6"/>
  <c r="AS464" i="6"/>
  <c r="AR464" i="6"/>
  <c r="AQ464" i="6"/>
  <c r="AP464" i="6"/>
  <c r="AO464" i="6"/>
  <c r="AN464" i="6"/>
  <c r="AM464" i="6"/>
  <c r="AL464" i="6"/>
  <c r="AK464" i="6"/>
  <c r="AJ464" i="6"/>
  <c r="AI464" i="6"/>
  <c r="AH464" i="6"/>
  <c r="AG464" i="6"/>
  <c r="AF464" i="6"/>
  <c r="AE464" i="6"/>
  <c r="AD464" i="6"/>
  <c r="AC464" i="6"/>
  <c r="AA464" i="6"/>
  <c r="Z464" i="6"/>
  <c r="Y464" i="6"/>
  <c r="X464" i="6"/>
  <c r="W464" i="6"/>
  <c r="V464" i="6"/>
  <c r="U464" i="6"/>
  <c r="T464" i="6"/>
  <c r="S464" i="6"/>
  <c r="R464" i="6"/>
  <c r="Q464" i="6"/>
  <c r="P464" i="6"/>
  <c r="O464" i="6"/>
  <c r="N464" i="6"/>
  <c r="M464" i="6"/>
  <c r="L464" i="6"/>
  <c r="K464" i="6"/>
  <c r="J464" i="6"/>
  <c r="I464" i="6"/>
  <c r="H464" i="6"/>
  <c r="G464" i="6"/>
  <c r="F464" i="6"/>
  <c r="AW463" i="6"/>
  <c r="AV463" i="6"/>
  <c r="AU463" i="6"/>
  <c r="AT463" i="6"/>
  <c r="AS463" i="6"/>
  <c r="AR463" i="6"/>
  <c r="AQ463" i="6"/>
  <c r="AP463" i="6"/>
  <c r="AO463" i="6"/>
  <c r="AN463" i="6"/>
  <c r="AM463" i="6"/>
  <c r="AL463" i="6"/>
  <c r="AK463" i="6"/>
  <c r="AJ463" i="6"/>
  <c r="AI463" i="6"/>
  <c r="AH463" i="6"/>
  <c r="AG463" i="6"/>
  <c r="AF463" i="6"/>
  <c r="AE463" i="6"/>
  <c r="AD463" i="6"/>
  <c r="AC463" i="6"/>
  <c r="AA463" i="6"/>
  <c r="Z463" i="6"/>
  <c r="Y463" i="6"/>
  <c r="X463" i="6"/>
  <c r="W463" i="6"/>
  <c r="V463" i="6"/>
  <c r="U463" i="6"/>
  <c r="T463" i="6"/>
  <c r="S463" i="6"/>
  <c r="R463" i="6"/>
  <c r="Q463" i="6"/>
  <c r="P463" i="6"/>
  <c r="O463" i="6"/>
  <c r="N463" i="6"/>
  <c r="M463" i="6"/>
  <c r="L463" i="6"/>
  <c r="K463" i="6"/>
  <c r="J463" i="6"/>
  <c r="I463" i="6"/>
  <c r="H463" i="6"/>
  <c r="G463" i="6"/>
  <c r="F463" i="6"/>
  <c r="AW462" i="6"/>
  <c r="AV462" i="6"/>
  <c r="AU462" i="6"/>
  <c r="AT462" i="6"/>
  <c r="AS462" i="6"/>
  <c r="AR462" i="6"/>
  <c r="AQ462" i="6"/>
  <c r="AP462" i="6"/>
  <c r="AO462" i="6"/>
  <c r="AN462" i="6"/>
  <c r="AM462" i="6"/>
  <c r="AL462" i="6"/>
  <c r="AK462" i="6"/>
  <c r="AJ462" i="6"/>
  <c r="AI462" i="6"/>
  <c r="AH462" i="6"/>
  <c r="AG462" i="6"/>
  <c r="AF462" i="6"/>
  <c r="AE462" i="6"/>
  <c r="AD462" i="6"/>
  <c r="AC462" i="6"/>
  <c r="AA462" i="6"/>
  <c r="Z462" i="6"/>
  <c r="Y462" i="6"/>
  <c r="X462" i="6"/>
  <c r="W462" i="6"/>
  <c r="V462" i="6"/>
  <c r="U462" i="6"/>
  <c r="T462" i="6"/>
  <c r="S462" i="6"/>
  <c r="R462" i="6"/>
  <c r="Q462" i="6"/>
  <c r="P462" i="6"/>
  <c r="O462" i="6"/>
  <c r="N462" i="6"/>
  <c r="M462" i="6"/>
  <c r="L462" i="6"/>
  <c r="K462" i="6"/>
  <c r="J462" i="6"/>
  <c r="I462" i="6"/>
  <c r="H462" i="6"/>
  <c r="G462" i="6"/>
  <c r="F462" i="6"/>
  <c r="AW461" i="6"/>
  <c r="AV461" i="6"/>
  <c r="AU461" i="6"/>
  <c r="AT461" i="6"/>
  <c r="AS461" i="6"/>
  <c r="AR461" i="6"/>
  <c r="AQ461" i="6"/>
  <c r="AP461" i="6"/>
  <c r="AO461" i="6"/>
  <c r="AN461" i="6"/>
  <c r="AM461" i="6"/>
  <c r="AL461" i="6"/>
  <c r="AK461" i="6"/>
  <c r="AJ461" i="6"/>
  <c r="AI461" i="6"/>
  <c r="AH461" i="6"/>
  <c r="AG461" i="6"/>
  <c r="AF461" i="6"/>
  <c r="AE461" i="6"/>
  <c r="AD461" i="6"/>
  <c r="AC461" i="6"/>
  <c r="AA461" i="6"/>
  <c r="Z461" i="6"/>
  <c r="Y461" i="6"/>
  <c r="X461" i="6"/>
  <c r="W461" i="6"/>
  <c r="V461" i="6"/>
  <c r="U461" i="6"/>
  <c r="T461" i="6"/>
  <c r="S461" i="6"/>
  <c r="R461" i="6"/>
  <c r="Q461" i="6"/>
  <c r="P461" i="6"/>
  <c r="O461" i="6"/>
  <c r="N461" i="6"/>
  <c r="M461" i="6"/>
  <c r="L461" i="6"/>
  <c r="K461" i="6"/>
  <c r="J461" i="6"/>
  <c r="I461" i="6"/>
  <c r="H461" i="6"/>
  <c r="G461" i="6"/>
  <c r="F461" i="6"/>
  <c r="AW460" i="6"/>
  <c r="AV460" i="6"/>
  <c r="AU460" i="6"/>
  <c r="AT460" i="6"/>
  <c r="AS460" i="6"/>
  <c r="AR460" i="6"/>
  <c r="AQ460" i="6"/>
  <c r="AP460" i="6"/>
  <c r="AO460" i="6"/>
  <c r="AN460" i="6"/>
  <c r="AM460" i="6"/>
  <c r="AL460" i="6"/>
  <c r="AK460" i="6"/>
  <c r="AJ460" i="6"/>
  <c r="AI460" i="6"/>
  <c r="AH460" i="6"/>
  <c r="AG460" i="6"/>
  <c r="AF460" i="6"/>
  <c r="AE460" i="6"/>
  <c r="AD460" i="6"/>
  <c r="AC460" i="6"/>
  <c r="AA460" i="6"/>
  <c r="Z460" i="6"/>
  <c r="Y460" i="6"/>
  <c r="X460" i="6"/>
  <c r="W460" i="6"/>
  <c r="V460" i="6"/>
  <c r="U460" i="6"/>
  <c r="T460" i="6"/>
  <c r="S460" i="6"/>
  <c r="R460" i="6"/>
  <c r="Q460" i="6"/>
  <c r="P460" i="6"/>
  <c r="O460" i="6"/>
  <c r="N460" i="6"/>
  <c r="M460" i="6"/>
  <c r="L460" i="6"/>
  <c r="K460" i="6"/>
  <c r="J460" i="6"/>
  <c r="I460" i="6"/>
  <c r="H460" i="6"/>
  <c r="G460" i="6"/>
  <c r="F460" i="6"/>
  <c r="AW459" i="6"/>
  <c r="AV459" i="6"/>
  <c r="AU459" i="6"/>
  <c r="AT459" i="6"/>
  <c r="AS459" i="6"/>
  <c r="AR459" i="6"/>
  <c r="AQ459" i="6"/>
  <c r="AP459" i="6"/>
  <c r="AO459" i="6"/>
  <c r="AN459" i="6"/>
  <c r="AM459" i="6"/>
  <c r="AL459" i="6"/>
  <c r="AK459" i="6"/>
  <c r="AJ459" i="6"/>
  <c r="AI459" i="6"/>
  <c r="AH459" i="6"/>
  <c r="AG459" i="6"/>
  <c r="AF459" i="6"/>
  <c r="AE459" i="6"/>
  <c r="AD459" i="6"/>
  <c r="AC459" i="6"/>
  <c r="AA459" i="6"/>
  <c r="Z459" i="6"/>
  <c r="Y459" i="6"/>
  <c r="X459" i="6"/>
  <c r="W459" i="6"/>
  <c r="V459" i="6"/>
  <c r="U459" i="6"/>
  <c r="T459" i="6"/>
  <c r="S459" i="6"/>
  <c r="R459" i="6"/>
  <c r="Q459" i="6"/>
  <c r="P459" i="6"/>
  <c r="O459" i="6"/>
  <c r="N459" i="6"/>
  <c r="M459" i="6"/>
  <c r="L459" i="6"/>
  <c r="K459" i="6"/>
  <c r="J459" i="6"/>
  <c r="I459" i="6"/>
  <c r="H459" i="6"/>
  <c r="G459" i="6"/>
  <c r="F459" i="6"/>
  <c r="AW458" i="6"/>
  <c r="AV458" i="6"/>
  <c r="AU458" i="6"/>
  <c r="AT458" i="6"/>
  <c r="AS458" i="6"/>
  <c r="AR458" i="6"/>
  <c r="AQ458" i="6"/>
  <c r="AP458" i="6"/>
  <c r="AO458" i="6"/>
  <c r="AN458" i="6"/>
  <c r="AM458" i="6"/>
  <c r="AL458" i="6"/>
  <c r="AK458" i="6"/>
  <c r="AJ458" i="6"/>
  <c r="AI458" i="6"/>
  <c r="AH458" i="6"/>
  <c r="AG458" i="6"/>
  <c r="AF458" i="6"/>
  <c r="AE458" i="6"/>
  <c r="AD458" i="6"/>
  <c r="AC458" i="6"/>
  <c r="AA458" i="6"/>
  <c r="Z458" i="6"/>
  <c r="Y458" i="6"/>
  <c r="X458" i="6"/>
  <c r="W458" i="6"/>
  <c r="V458" i="6"/>
  <c r="U458" i="6"/>
  <c r="T458" i="6"/>
  <c r="S458" i="6"/>
  <c r="R458" i="6"/>
  <c r="Q458" i="6"/>
  <c r="P458" i="6"/>
  <c r="O458" i="6"/>
  <c r="N458" i="6"/>
  <c r="M458" i="6"/>
  <c r="L458" i="6"/>
  <c r="K458" i="6"/>
  <c r="J458" i="6"/>
  <c r="I458" i="6"/>
  <c r="H458" i="6"/>
  <c r="G458" i="6"/>
  <c r="F458" i="6"/>
  <c r="AW457" i="6"/>
  <c r="AV457" i="6"/>
  <c r="AU457" i="6"/>
  <c r="AT457" i="6"/>
  <c r="AS457" i="6"/>
  <c r="AR457" i="6"/>
  <c r="AQ457" i="6"/>
  <c r="AP457" i="6"/>
  <c r="AO457" i="6"/>
  <c r="AN457" i="6"/>
  <c r="AM457" i="6"/>
  <c r="AL457" i="6"/>
  <c r="AK457" i="6"/>
  <c r="AJ457" i="6"/>
  <c r="AI457" i="6"/>
  <c r="AH457" i="6"/>
  <c r="AG457" i="6"/>
  <c r="AF457" i="6"/>
  <c r="AE457" i="6"/>
  <c r="AD457" i="6"/>
  <c r="AC457" i="6"/>
  <c r="AA457" i="6"/>
  <c r="Z457" i="6"/>
  <c r="Y457" i="6"/>
  <c r="X457" i="6"/>
  <c r="W457" i="6"/>
  <c r="V457" i="6"/>
  <c r="U457" i="6"/>
  <c r="T457" i="6"/>
  <c r="S457" i="6"/>
  <c r="R457" i="6"/>
  <c r="Q457" i="6"/>
  <c r="P457" i="6"/>
  <c r="O457" i="6"/>
  <c r="N457" i="6"/>
  <c r="M457" i="6"/>
  <c r="L457" i="6"/>
  <c r="K457" i="6"/>
  <c r="J457" i="6"/>
  <c r="I457" i="6"/>
  <c r="H457" i="6"/>
  <c r="G457" i="6"/>
  <c r="F457" i="6"/>
  <c r="AW456" i="6"/>
  <c r="AV456" i="6"/>
  <c r="AU456" i="6"/>
  <c r="AT456" i="6"/>
  <c r="AS456" i="6"/>
  <c r="AR456" i="6"/>
  <c r="AQ456" i="6"/>
  <c r="AP456" i="6"/>
  <c r="AO456" i="6"/>
  <c r="AN456" i="6"/>
  <c r="AM456" i="6"/>
  <c r="AL456" i="6"/>
  <c r="AK456" i="6"/>
  <c r="AJ456" i="6"/>
  <c r="AI456" i="6"/>
  <c r="AH456" i="6"/>
  <c r="AG456" i="6"/>
  <c r="AF456" i="6"/>
  <c r="AE456" i="6"/>
  <c r="AD456" i="6"/>
  <c r="AC456" i="6"/>
  <c r="AA456" i="6"/>
  <c r="Z456" i="6"/>
  <c r="Y456" i="6"/>
  <c r="X456" i="6"/>
  <c r="W456" i="6"/>
  <c r="V456" i="6"/>
  <c r="U456" i="6"/>
  <c r="T456" i="6"/>
  <c r="S456" i="6"/>
  <c r="R456" i="6"/>
  <c r="Q456" i="6"/>
  <c r="P456" i="6"/>
  <c r="O456" i="6"/>
  <c r="N456" i="6"/>
  <c r="M456" i="6"/>
  <c r="L456" i="6"/>
  <c r="K456" i="6"/>
  <c r="J456" i="6"/>
  <c r="I456" i="6"/>
  <c r="H456" i="6"/>
  <c r="G456" i="6"/>
  <c r="F456" i="6"/>
  <c r="AW455" i="6"/>
  <c r="AV455" i="6"/>
  <c r="AU455" i="6"/>
  <c r="AT455" i="6"/>
  <c r="AS455" i="6"/>
  <c r="AR455" i="6"/>
  <c r="AQ455" i="6"/>
  <c r="AP455" i="6"/>
  <c r="AO455" i="6"/>
  <c r="AN455" i="6"/>
  <c r="AM455" i="6"/>
  <c r="AL455" i="6"/>
  <c r="AK455" i="6"/>
  <c r="AJ455" i="6"/>
  <c r="AI455" i="6"/>
  <c r="AH455" i="6"/>
  <c r="AG455" i="6"/>
  <c r="AF455" i="6"/>
  <c r="AE455" i="6"/>
  <c r="AD455" i="6"/>
  <c r="AC455" i="6"/>
  <c r="AA455" i="6"/>
  <c r="Z455" i="6"/>
  <c r="Y455" i="6"/>
  <c r="X455" i="6"/>
  <c r="W455" i="6"/>
  <c r="V455" i="6"/>
  <c r="U455" i="6"/>
  <c r="T455" i="6"/>
  <c r="S455" i="6"/>
  <c r="R455" i="6"/>
  <c r="Q455" i="6"/>
  <c r="P455" i="6"/>
  <c r="O455" i="6"/>
  <c r="N455" i="6"/>
  <c r="M455" i="6"/>
  <c r="L455" i="6"/>
  <c r="K455" i="6"/>
  <c r="J455" i="6"/>
  <c r="I455" i="6"/>
  <c r="H455" i="6"/>
  <c r="G455" i="6"/>
  <c r="F455" i="6"/>
  <c r="AW454" i="6"/>
  <c r="AV454" i="6"/>
  <c r="AU454" i="6"/>
  <c r="AT454" i="6"/>
  <c r="AS454" i="6"/>
  <c r="AR454" i="6"/>
  <c r="AQ454" i="6"/>
  <c r="AP454" i="6"/>
  <c r="AO454" i="6"/>
  <c r="AN454" i="6"/>
  <c r="AM454" i="6"/>
  <c r="AL454" i="6"/>
  <c r="AK454" i="6"/>
  <c r="AJ454" i="6"/>
  <c r="AI454" i="6"/>
  <c r="AH454" i="6"/>
  <c r="AG454" i="6"/>
  <c r="AF454" i="6"/>
  <c r="AE454" i="6"/>
  <c r="AD454" i="6"/>
  <c r="AC454" i="6"/>
  <c r="AA454" i="6"/>
  <c r="Z454" i="6"/>
  <c r="Y454" i="6"/>
  <c r="X454" i="6"/>
  <c r="W454" i="6"/>
  <c r="V454" i="6"/>
  <c r="U454" i="6"/>
  <c r="T454" i="6"/>
  <c r="S454" i="6"/>
  <c r="R454" i="6"/>
  <c r="Q454" i="6"/>
  <c r="P454" i="6"/>
  <c r="O454" i="6"/>
  <c r="N454" i="6"/>
  <c r="M454" i="6"/>
  <c r="L454" i="6"/>
  <c r="K454" i="6"/>
  <c r="J454" i="6"/>
  <c r="I454" i="6"/>
  <c r="H454" i="6"/>
  <c r="G454" i="6"/>
  <c r="F454" i="6"/>
  <c r="AW453" i="6"/>
  <c r="AV453" i="6"/>
  <c r="AU453" i="6"/>
  <c r="AT453" i="6"/>
  <c r="AS453" i="6"/>
  <c r="AR453" i="6"/>
  <c r="AQ453" i="6"/>
  <c r="AP453" i="6"/>
  <c r="AO453" i="6"/>
  <c r="AN453" i="6"/>
  <c r="AM453" i="6"/>
  <c r="AL453" i="6"/>
  <c r="AK453" i="6"/>
  <c r="AJ453" i="6"/>
  <c r="AI453" i="6"/>
  <c r="AH453" i="6"/>
  <c r="AG453" i="6"/>
  <c r="AF453" i="6"/>
  <c r="AE453" i="6"/>
  <c r="AD453" i="6"/>
  <c r="AC453" i="6"/>
  <c r="AA453" i="6"/>
  <c r="Z453" i="6"/>
  <c r="Y453" i="6"/>
  <c r="X453" i="6"/>
  <c r="W453" i="6"/>
  <c r="V453" i="6"/>
  <c r="U453" i="6"/>
  <c r="T453" i="6"/>
  <c r="S453" i="6"/>
  <c r="R453" i="6"/>
  <c r="Q453" i="6"/>
  <c r="P453" i="6"/>
  <c r="O453" i="6"/>
  <c r="N453" i="6"/>
  <c r="M453" i="6"/>
  <c r="L453" i="6"/>
  <c r="K453" i="6"/>
  <c r="J453" i="6"/>
  <c r="I453" i="6"/>
  <c r="H453" i="6"/>
  <c r="G453" i="6"/>
  <c r="F453" i="6"/>
  <c r="AW452" i="6"/>
  <c r="AV452" i="6"/>
  <c r="AU452" i="6"/>
  <c r="AT452" i="6"/>
  <c r="AS452" i="6"/>
  <c r="AR452" i="6"/>
  <c r="AQ452" i="6"/>
  <c r="AP452" i="6"/>
  <c r="AO452" i="6"/>
  <c r="AN452" i="6"/>
  <c r="AM452" i="6"/>
  <c r="AL452" i="6"/>
  <c r="AK452" i="6"/>
  <c r="AJ452" i="6"/>
  <c r="AI452" i="6"/>
  <c r="AH452" i="6"/>
  <c r="AG452" i="6"/>
  <c r="AF452" i="6"/>
  <c r="AE452" i="6"/>
  <c r="AD452" i="6"/>
  <c r="AC452" i="6"/>
  <c r="AA452" i="6"/>
  <c r="Z452" i="6"/>
  <c r="Y452" i="6"/>
  <c r="X452" i="6"/>
  <c r="W452" i="6"/>
  <c r="V452" i="6"/>
  <c r="U452" i="6"/>
  <c r="T452" i="6"/>
  <c r="S452" i="6"/>
  <c r="R452" i="6"/>
  <c r="Q452" i="6"/>
  <c r="P452" i="6"/>
  <c r="O452" i="6"/>
  <c r="N452" i="6"/>
  <c r="M452" i="6"/>
  <c r="L452" i="6"/>
  <c r="K452" i="6"/>
  <c r="J452" i="6"/>
  <c r="I452" i="6"/>
  <c r="H452" i="6"/>
  <c r="G452" i="6"/>
  <c r="F452" i="6"/>
  <c r="AW451" i="6"/>
  <c r="AV451" i="6"/>
  <c r="AU451" i="6"/>
  <c r="AT451" i="6"/>
  <c r="AS451" i="6"/>
  <c r="AR451" i="6"/>
  <c r="AQ451" i="6"/>
  <c r="AP451" i="6"/>
  <c r="AO451" i="6"/>
  <c r="AN451" i="6"/>
  <c r="AM451" i="6"/>
  <c r="AL451" i="6"/>
  <c r="AK451" i="6"/>
  <c r="AJ451" i="6"/>
  <c r="AI451" i="6"/>
  <c r="AH451" i="6"/>
  <c r="AG451" i="6"/>
  <c r="AF451" i="6"/>
  <c r="AE451" i="6"/>
  <c r="AD451" i="6"/>
  <c r="AC451" i="6"/>
  <c r="AA451" i="6"/>
  <c r="Z451" i="6"/>
  <c r="Y451" i="6"/>
  <c r="X451" i="6"/>
  <c r="W451" i="6"/>
  <c r="V451" i="6"/>
  <c r="U451" i="6"/>
  <c r="T451" i="6"/>
  <c r="S451" i="6"/>
  <c r="R451" i="6"/>
  <c r="Q451" i="6"/>
  <c r="P451" i="6"/>
  <c r="O451" i="6"/>
  <c r="N451" i="6"/>
  <c r="M451" i="6"/>
  <c r="L451" i="6"/>
  <c r="K451" i="6"/>
  <c r="J451" i="6"/>
  <c r="I451" i="6"/>
  <c r="H451" i="6"/>
  <c r="G451" i="6"/>
  <c r="F451" i="6"/>
  <c r="AW450" i="6"/>
  <c r="AV450" i="6"/>
  <c r="AU450" i="6"/>
  <c r="AT450" i="6"/>
  <c r="AS450" i="6"/>
  <c r="AR450" i="6"/>
  <c r="AQ450" i="6"/>
  <c r="AP450" i="6"/>
  <c r="AO450" i="6"/>
  <c r="AN450" i="6"/>
  <c r="AM450" i="6"/>
  <c r="AL450" i="6"/>
  <c r="AK450" i="6"/>
  <c r="AJ450" i="6"/>
  <c r="AI450" i="6"/>
  <c r="AH450" i="6"/>
  <c r="AG450" i="6"/>
  <c r="AF450" i="6"/>
  <c r="AE450" i="6"/>
  <c r="AD450" i="6"/>
  <c r="AC450" i="6"/>
  <c r="AA450" i="6"/>
  <c r="Z450" i="6"/>
  <c r="Y450" i="6"/>
  <c r="X450" i="6"/>
  <c r="W450" i="6"/>
  <c r="V450" i="6"/>
  <c r="U450" i="6"/>
  <c r="T450" i="6"/>
  <c r="S450" i="6"/>
  <c r="R450" i="6"/>
  <c r="Q450" i="6"/>
  <c r="P450" i="6"/>
  <c r="O450" i="6"/>
  <c r="N450" i="6"/>
  <c r="M450" i="6"/>
  <c r="L450" i="6"/>
  <c r="K450" i="6"/>
  <c r="J450" i="6"/>
  <c r="I450" i="6"/>
  <c r="H450" i="6"/>
  <c r="G450" i="6"/>
  <c r="F450" i="6"/>
  <c r="AW449" i="6"/>
  <c r="AV449" i="6"/>
  <c r="AU449" i="6"/>
  <c r="AT449" i="6"/>
  <c r="AS449" i="6"/>
  <c r="AR449" i="6"/>
  <c r="AQ449" i="6"/>
  <c r="AP449" i="6"/>
  <c r="AO449" i="6"/>
  <c r="AN449" i="6"/>
  <c r="AM449" i="6"/>
  <c r="AL449" i="6"/>
  <c r="AK449" i="6"/>
  <c r="AJ449" i="6"/>
  <c r="AI449" i="6"/>
  <c r="AH449" i="6"/>
  <c r="AG449" i="6"/>
  <c r="AF449" i="6"/>
  <c r="AE449" i="6"/>
  <c r="AD449" i="6"/>
  <c r="AC449" i="6"/>
  <c r="AA449" i="6"/>
  <c r="Z449" i="6"/>
  <c r="Y449" i="6"/>
  <c r="X449" i="6"/>
  <c r="W449" i="6"/>
  <c r="V449" i="6"/>
  <c r="U449" i="6"/>
  <c r="T449" i="6"/>
  <c r="S449" i="6"/>
  <c r="R449" i="6"/>
  <c r="Q449" i="6"/>
  <c r="P449" i="6"/>
  <c r="O449" i="6"/>
  <c r="N449" i="6"/>
  <c r="M449" i="6"/>
  <c r="L449" i="6"/>
  <c r="K449" i="6"/>
  <c r="J449" i="6"/>
  <c r="I449" i="6"/>
  <c r="H449" i="6"/>
  <c r="G449" i="6"/>
  <c r="F449" i="6"/>
  <c r="AW448" i="6"/>
  <c r="AV448" i="6"/>
  <c r="AU448" i="6"/>
  <c r="AT448" i="6"/>
  <c r="AS448" i="6"/>
  <c r="AR448" i="6"/>
  <c r="AQ448" i="6"/>
  <c r="AP448" i="6"/>
  <c r="AO448" i="6"/>
  <c r="AN448" i="6"/>
  <c r="AM448" i="6"/>
  <c r="AL448" i="6"/>
  <c r="AK448" i="6"/>
  <c r="AJ448" i="6"/>
  <c r="AI448" i="6"/>
  <c r="AH448" i="6"/>
  <c r="AG448" i="6"/>
  <c r="AF448" i="6"/>
  <c r="AE448" i="6"/>
  <c r="AD448" i="6"/>
  <c r="AC448" i="6"/>
  <c r="AA448" i="6"/>
  <c r="Z448" i="6"/>
  <c r="Y448" i="6"/>
  <c r="X448" i="6"/>
  <c r="W448" i="6"/>
  <c r="V448" i="6"/>
  <c r="U448" i="6"/>
  <c r="T448" i="6"/>
  <c r="S448" i="6"/>
  <c r="R448" i="6"/>
  <c r="Q448" i="6"/>
  <c r="P448" i="6"/>
  <c r="O448" i="6"/>
  <c r="N448" i="6"/>
  <c r="M448" i="6"/>
  <c r="L448" i="6"/>
  <c r="K448" i="6"/>
  <c r="J448" i="6"/>
  <c r="I448" i="6"/>
  <c r="H448" i="6"/>
  <c r="G448" i="6"/>
  <c r="F448" i="6"/>
  <c r="AW447" i="6"/>
  <c r="AV447" i="6"/>
  <c r="AU447" i="6"/>
  <c r="AT447" i="6"/>
  <c r="AS447" i="6"/>
  <c r="AR447" i="6"/>
  <c r="AQ447" i="6"/>
  <c r="AP447" i="6"/>
  <c r="AO447" i="6"/>
  <c r="AN447" i="6"/>
  <c r="AM447" i="6"/>
  <c r="AL447" i="6"/>
  <c r="AK447" i="6"/>
  <c r="AJ447" i="6"/>
  <c r="AI447" i="6"/>
  <c r="AH447" i="6"/>
  <c r="AG447" i="6"/>
  <c r="AF447" i="6"/>
  <c r="AE447" i="6"/>
  <c r="AD447" i="6"/>
  <c r="AC447" i="6"/>
  <c r="AA447" i="6"/>
  <c r="Z447" i="6"/>
  <c r="Y447" i="6"/>
  <c r="X447" i="6"/>
  <c r="W447" i="6"/>
  <c r="V447" i="6"/>
  <c r="U447" i="6"/>
  <c r="T447" i="6"/>
  <c r="S447" i="6"/>
  <c r="R447" i="6"/>
  <c r="Q447" i="6"/>
  <c r="P447" i="6"/>
  <c r="O447" i="6"/>
  <c r="N447" i="6"/>
  <c r="M447" i="6"/>
  <c r="L447" i="6"/>
  <c r="K447" i="6"/>
  <c r="J447" i="6"/>
  <c r="I447" i="6"/>
  <c r="H447" i="6"/>
  <c r="G447" i="6"/>
  <c r="F447" i="6"/>
  <c r="AW446" i="6"/>
  <c r="AV446" i="6"/>
  <c r="AU446" i="6"/>
  <c r="AT446" i="6"/>
  <c r="AS446" i="6"/>
  <c r="AR446" i="6"/>
  <c r="AQ446" i="6"/>
  <c r="AP446" i="6"/>
  <c r="AO446" i="6"/>
  <c r="AN446" i="6"/>
  <c r="AM446" i="6"/>
  <c r="AL446" i="6"/>
  <c r="AK446" i="6"/>
  <c r="AJ446" i="6"/>
  <c r="AI446" i="6"/>
  <c r="AH446" i="6"/>
  <c r="AG446" i="6"/>
  <c r="AF446" i="6"/>
  <c r="AE446" i="6"/>
  <c r="AD446" i="6"/>
  <c r="AC446" i="6"/>
  <c r="AA446" i="6"/>
  <c r="Z446" i="6"/>
  <c r="Y446" i="6"/>
  <c r="X446" i="6"/>
  <c r="W446" i="6"/>
  <c r="V446" i="6"/>
  <c r="U446" i="6"/>
  <c r="T446" i="6"/>
  <c r="S446" i="6"/>
  <c r="R446" i="6"/>
  <c r="Q446" i="6"/>
  <c r="P446" i="6"/>
  <c r="O446" i="6"/>
  <c r="N446" i="6"/>
  <c r="M446" i="6"/>
  <c r="L446" i="6"/>
  <c r="K446" i="6"/>
  <c r="J446" i="6"/>
  <c r="I446" i="6"/>
  <c r="H446" i="6"/>
  <c r="G446" i="6"/>
  <c r="F446" i="6"/>
  <c r="AW445" i="6"/>
  <c r="AV445" i="6"/>
  <c r="AU445" i="6"/>
  <c r="AT445" i="6"/>
  <c r="AS445" i="6"/>
  <c r="AR445" i="6"/>
  <c r="AQ445" i="6"/>
  <c r="AP445" i="6"/>
  <c r="AO445" i="6"/>
  <c r="AN445" i="6"/>
  <c r="AM445" i="6"/>
  <c r="AL445" i="6"/>
  <c r="AK445" i="6"/>
  <c r="AJ445" i="6"/>
  <c r="AI445" i="6"/>
  <c r="AH445" i="6"/>
  <c r="AG445" i="6"/>
  <c r="AF445" i="6"/>
  <c r="AE445" i="6"/>
  <c r="AD445" i="6"/>
  <c r="AC445" i="6"/>
  <c r="AA445" i="6"/>
  <c r="Z445" i="6"/>
  <c r="Y445" i="6"/>
  <c r="X445" i="6"/>
  <c r="W445" i="6"/>
  <c r="V445" i="6"/>
  <c r="U445" i="6"/>
  <c r="T445" i="6"/>
  <c r="S445" i="6"/>
  <c r="R445" i="6"/>
  <c r="Q445" i="6"/>
  <c r="P445" i="6"/>
  <c r="O445" i="6"/>
  <c r="N445" i="6"/>
  <c r="M445" i="6"/>
  <c r="L445" i="6"/>
  <c r="K445" i="6"/>
  <c r="J445" i="6"/>
  <c r="I445" i="6"/>
  <c r="H445" i="6"/>
  <c r="G445" i="6"/>
  <c r="F445" i="6"/>
  <c r="AW444" i="6"/>
  <c r="AV444" i="6"/>
  <c r="AU444" i="6"/>
  <c r="AT444" i="6"/>
  <c r="AS444" i="6"/>
  <c r="AR444" i="6"/>
  <c r="AQ444" i="6"/>
  <c r="AP444" i="6"/>
  <c r="AO444" i="6"/>
  <c r="AN444" i="6"/>
  <c r="AM444" i="6"/>
  <c r="AL444" i="6"/>
  <c r="AK444" i="6"/>
  <c r="AJ444" i="6"/>
  <c r="AI444" i="6"/>
  <c r="AH444" i="6"/>
  <c r="AG444" i="6"/>
  <c r="AF444" i="6"/>
  <c r="AE444" i="6"/>
  <c r="AD444" i="6"/>
  <c r="AC444" i="6"/>
  <c r="AA444" i="6"/>
  <c r="Z444" i="6"/>
  <c r="Y444" i="6"/>
  <c r="X444" i="6"/>
  <c r="W444" i="6"/>
  <c r="V444" i="6"/>
  <c r="U444" i="6"/>
  <c r="T444" i="6"/>
  <c r="S444" i="6"/>
  <c r="R444" i="6"/>
  <c r="Q444" i="6"/>
  <c r="P444" i="6"/>
  <c r="O444" i="6"/>
  <c r="N444" i="6"/>
  <c r="M444" i="6"/>
  <c r="L444" i="6"/>
  <c r="K444" i="6"/>
  <c r="J444" i="6"/>
  <c r="I444" i="6"/>
  <c r="H444" i="6"/>
  <c r="G444" i="6"/>
  <c r="F444" i="6"/>
  <c r="AW443" i="6"/>
  <c r="AV443" i="6"/>
  <c r="AU443" i="6"/>
  <c r="AT443" i="6"/>
  <c r="AS443" i="6"/>
  <c r="AR443" i="6"/>
  <c r="AQ443" i="6"/>
  <c r="AP443" i="6"/>
  <c r="AO443" i="6"/>
  <c r="AN443" i="6"/>
  <c r="AM443" i="6"/>
  <c r="AL443" i="6"/>
  <c r="AK443" i="6"/>
  <c r="AJ443" i="6"/>
  <c r="AI443" i="6"/>
  <c r="AH443" i="6"/>
  <c r="AG443" i="6"/>
  <c r="AF443" i="6"/>
  <c r="AE443" i="6"/>
  <c r="AD443" i="6"/>
  <c r="AC443" i="6"/>
  <c r="AA443" i="6"/>
  <c r="Z443" i="6"/>
  <c r="Y443" i="6"/>
  <c r="X443" i="6"/>
  <c r="W443" i="6"/>
  <c r="V443" i="6"/>
  <c r="U443" i="6"/>
  <c r="T443" i="6"/>
  <c r="S443" i="6"/>
  <c r="R443" i="6"/>
  <c r="Q443" i="6"/>
  <c r="P443" i="6"/>
  <c r="O443" i="6"/>
  <c r="N443" i="6"/>
  <c r="M443" i="6"/>
  <c r="L443" i="6"/>
  <c r="K443" i="6"/>
  <c r="J443" i="6"/>
  <c r="I443" i="6"/>
  <c r="H443" i="6"/>
  <c r="G443" i="6"/>
  <c r="F443" i="6"/>
  <c r="AW442" i="6"/>
  <c r="AV442" i="6"/>
  <c r="AU442" i="6"/>
  <c r="AT442" i="6"/>
  <c r="AS442" i="6"/>
  <c r="AR442" i="6"/>
  <c r="AQ442" i="6"/>
  <c r="AP442" i="6"/>
  <c r="AO442" i="6"/>
  <c r="AN442" i="6"/>
  <c r="AM442" i="6"/>
  <c r="AL442" i="6"/>
  <c r="AK442" i="6"/>
  <c r="AJ442" i="6"/>
  <c r="AI442" i="6"/>
  <c r="AH442" i="6"/>
  <c r="AG442" i="6"/>
  <c r="AF442" i="6"/>
  <c r="AE442" i="6"/>
  <c r="AD442" i="6"/>
  <c r="AC442" i="6"/>
  <c r="AA442" i="6"/>
  <c r="Z442" i="6"/>
  <c r="Y442" i="6"/>
  <c r="X442" i="6"/>
  <c r="W442" i="6"/>
  <c r="V442" i="6"/>
  <c r="U442" i="6"/>
  <c r="T442" i="6"/>
  <c r="S442" i="6"/>
  <c r="R442" i="6"/>
  <c r="Q442" i="6"/>
  <c r="P442" i="6"/>
  <c r="O442" i="6"/>
  <c r="N442" i="6"/>
  <c r="M442" i="6"/>
  <c r="L442" i="6"/>
  <c r="K442" i="6"/>
  <c r="J442" i="6"/>
  <c r="I442" i="6"/>
  <c r="H442" i="6"/>
  <c r="G442" i="6"/>
  <c r="F442" i="6"/>
  <c r="AW441" i="6"/>
  <c r="AV441" i="6"/>
  <c r="AU441" i="6"/>
  <c r="AT441" i="6"/>
  <c r="AS441" i="6"/>
  <c r="AR441" i="6"/>
  <c r="AQ441" i="6"/>
  <c r="AP441" i="6"/>
  <c r="AO441" i="6"/>
  <c r="AN441" i="6"/>
  <c r="AM441" i="6"/>
  <c r="AL441" i="6"/>
  <c r="AK441" i="6"/>
  <c r="AJ441" i="6"/>
  <c r="AI441" i="6"/>
  <c r="AH441" i="6"/>
  <c r="AG441" i="6"/>
  <c r="AF441" i="6"/>
  <c r="AE441" i="6"/>
  <c r="AD441" i="6"/>
  <c r="AC441" i="6"/>
  <c r="AA441" i="6"/>
  <c r="Z441" i="6"/>
  <c r="Y441" i="6"/>
  <c r="X441" i="6"/>
  <c r="W441" i="6"/>
  <c r="V441" i="6"/>
  <c r="U441" i="6"/>
  <c r="T441" i="6"/>
  <c r="S441" i="6"/>
  <c r="R441" i="6"/>
  <c r="Q441" i="6"/>
  <c r="P441" i="6"/>
  <c r="O441" i="6"/>
  <c r="N441" i="6"/>
  <c r="M441" i="6"/>
  <c r="L441" i="6"/>
  <c r="K441" i="6"/>
  <c r="J441" i="6"/>
  <c r="I441" i="6"/>
  <c r="H441" i="6"/>
  <c r="G441" i="6"/>
  <c r="F441" i="6"/>
  <c r="AW440" i="6"/>
  <c r="AV440" i="6"/>
  <c r="AU440" i="6"/>
  <c r="AT440" i="6"/>
  <c r="AS440" i="6"/>
  <c r="AR440" i="6"/>
  <c r="AQ440" i="6"/>
  <c r="AP440" i="6"/>
  <c r="AO440" i="6"/>
  <c r="AN440" i="6"/>
  <c r="AM440" i="6"/>
  <c r="AL440" i="6"/>
  <c r="AK440" i="6"/>
  <c r="AJ440" i="6"/>
  <c r="AI440" i="6"/>
  <c r="AH440" i="6"/>
  <c r="AG440" i="6"/>
  <c r="AF440" i="6"/>
  <c r="AE440" i="6"/>
  <c r="AD440" i="6"/>
  <c r="AC440" i="6"/>
  <c r="AA440" i="6"/>
  <c r="Z440" i="6"/>
  <c r="Y440" i="6"/>
  <c r="X440" i="6"/>
  <c r="W440" i="6"/>
  <c r="V440" i="6"/>
  <c r="U440" i="6"/>
  <c r="T440" i="6"/>
  <c r="S440" i="6"/>
  <c r="R440" i="6"/>
  <c r="Q440" i="6"/>
  <c r="P440" i="6"/>
  <c r="O440" i="6"/>
  <c r="N440" i="6"/>
  <c r="M440" i="6"/>
  <c r="L440" i="6"/>
  <c r="K440" i="6"/>
  <c r="J440" i="6"/>
  <c r="I440" i="6"/>
  <c r="H440" i="6"/>
  <c r="G440" i="6"/>
  <c r="F440" i="6"/>
  <c r="AW439" i="6"/>
  <c r="AV439" i="6"/>
  <c r="AU439" i="6"/>
  <c r="AT439" i="6"/>
  <c r="AS439" i="6"/>
  <c r="AR439" i="6"/>
  <c r="AQ439" i="6"/>
  <c r="AP439" i="6"/>
  <c r="AO439" i="6"/>
  <c r="AN439" i="6"/>
  <c r="AM439" i="6"/>
  <c r="AL439" i="6"/>
  <c r="AK439" i="6"/>
  <c r="AJ439" i="6"/>
  <c r="AI439" i="6"/>
  <c r="AH439" i="6"/>
  <c r="AG439" i="6"/>
  <c r="AF439" i="6"/>
  <c r="AE439" i="6"/>
  <c r="AD439" i="6"/>
  <c r="AC439" i="6"/>
  <c r="AA439" i="6"/>
  <c r="Z439" i="6"/>
  <c r="Y439" i="6"/>
  <c r="X439" i="6"/>
  <c r="W439" i="6"/>
  <c r="V439" i="6"/>
  <c r="U439" i="6"/>
  <c r="T439" i="6"/>
  <c r="S439" i="6"/>
  <c r="R439" i="6"/>
  <c r="Q439" i="6"/>
  <c r="P439" i="6"/>
  <c r="O439" i="6"/>
  <c r="N439" i="6"/>
  <c r="M439" i="6"/>
  <c r="L439" i="6"/>
  <c r="K439" i="6"/>
  <c r="J439" i="6"/>
  <c r="I439" i="6"/>
  <c r="H439" i="6"/>
  <c r="G439" i="6"/>
  <c r="F439" i="6"/>
  <c r="AW438" i="6"/>
  <c r="AV438" i="6"/>
  <c r="AU438" i="6"/>
  <c r="AT438" i="6"/>
  <c r="AS438" i="6"/>
  <c r="AR438" i="6"/>
  <c r="AQ438" i="6"/>
  <c r="AP438" i="6"/>
  <c r="AO438" i="6"/>
  <c r="AN438" i="6"/>
  <c r="AM438" i="6"/>
  <c r="AL438" i="6"/>
  <c r="AK438" i="6"/>
  <c r="AJ438" i="6"/>
  <c r="AI438" i="6"/>
  <c r="AH438" i="6"/>
  <c r="AG438" i="6"/>
  <c r="AF438" i="6"/>
  <c r="AE438" i="6"/>
  <c r="AD438" i="6"/>
  <c r="AC438" i="6"/>
  <c r="AA438" i="6"/>
  <c r="Z438" i="6"/>
  <c r="Y438" i="6"/>
  <c r="X438" i="6"/>
  <c r="W438" i="6"/>
  <c r="V438" i="6"/>
  <c r="U438" i="6"/>
  <c r="T438" i="6"/>
  <c r="S438" i="6"/>
  <c r="R438" i="6"/>
  <c r="Q438" i="6"/>
  <c r="P438" i="6"/>
  <c r="O438" i="6"/>
  <c r="N438" i="6"/>
  <c r="M438" i="6"/>
  <c r="L438" i="6"/>
  <c r="K438" i="6"/>
  <c r="J438" i="6"/>
  <c r="I438" i="6"/>
  <c r="H438" i="6"/>
  <c r="G438" i="6"/>
  <c r="F438" i="6"/>
  <c r="AW437" i="6"/>
  <c r="AV437" i="6"/>
  <c r="AU437" i="6"/>
  <c r="AT437" i="6"/>
  <c r="AS437" i="6"/>
  <c r="AR437" i="6"/>
  <c r="AQ437" i="6"/>
  <c r="AP437" i="6"/>
  <c r="AO437" i="6"/>
  <c r="AN437" i="6"/>
  <c r="AM437" i="6"/>
  <c r="AL437" i="6"/>
  <c r="AK437" i="6"/>
  <c r="AJ437" i="6"/>
  <c r="AI437" i="6"/>
  <c r="AH437" i="6"/>
  <c r="AG437" i="6"/>
  <c r="AF437" i="6"/>
  <c r="AE437" i="6"/>
  <c r="AD437" i="6"/>
  <c r="AC437" i="6"/>
  <c r="AA437" i="6"/>
  <c r="Z437" i="6"/>
  <c r="Y437" i="6"/>
  <c r="X437" i="6"/>
  <c r="W437" i="6"/>
  <c r="V437" i="6"/>
  <c r="U437" i="6"/>
  <c r="T437" i="6"/>
  <c r="S437" i="6"/>
  <c r="R437" i="6"/>
  <c r="Q437" i="6"/>
  <c r="P437" i="6"/>
  <c r="O437" i="6"/>
  <c r="N437" i="6"/>
  <c r="M437" i="6"/>
  <c r="L437" i="6"/>
  <c r="K437" i="6"/>
  <c r="J437" i="6"/>
  <c r="I437" i="6"/>
  <c r="H437" i="6"/>
  <c r="G437" i="6"/>
  <c r="F437" i="6"/>
  <c r="AW436" i="6"/>
  <c r="AV436" i="6"/>
  <c r="AU436" i="6"/>
  <c r="AT436" i="6"/>
  <c r="AS436" i="6"/>
  <c r="AR436" i="6"/>
  <c r="AQ436" i="6"/>
  <c r="AP436" i="6"/>
  <c r="AO436" i="6"/>
  <c r="AN436" i="6"/>
  <c r="AM436" i="6"/>
  <c r="AL436" i="6"/>
  <c r="AK436" i="6"/>
  <c r="AJ436" i="6"/>
  <c r="AI436" i="6"/>
  <c r="AH436" i="6"/>
  <c r="AG436" i="6"/>
  <c r="AF436" i="6"/>
  <c r="AE436" i="6"/>
  <c r="AD436" i="6"/>
  <c r="AC436" i="6"/>
  <c r="AA436" i="6"/>
  <c r="Z436" i="6"/>
  <c r="Y436" i="6"/>
  <c r="X436" i="6"/>
  <c r="W436" i="6"/>
  <c r="V436" i="6"/>
  <c r="U436" i="6"/>
  <c r="T436" i="6"/>
  <c r="S436" i="6"/>
  <c r="R436" i="6"/>
  <c r="Q436" i="6"/>
  <c r="P436" i="6"/>
  <c r="O436" i="6"/>
  <c r="N436" i="6"/>
  <c r="M436" i="6"/>
  <c r="L436" i="6"/>
  <c r="K436" i="6"/>
  <c r="J436" i="6"/>
  <c r="I436" i="6"/>
  <c r="H436" i="6"/>
  <c r="G436" i="6"/>
  <c r="F436" i="6"/>
  <c r="AW435" i="6"/>
  <c r="AV435" i="6"/>
  <c r="AU435" i="6"/>
  <c r="AT435" i="6"/>
  <c r="AS435" i="6"/>
  <c r="AR435" i="6"/>
  <c r="AQ435" i="6"/>
  <c r="AP435" i="6"/>
  <c r="AO435" i="6"/>
  <c r="AN435" i="6"/>
  <c r="AM435" i="6"/>
  <c r="AL435" i="6"/>
  <c r="AK435" i="6"/>
  <c r="AJ435" i="6"/>
  <c r="AI435" i="6"/>
  <c r="AH435" i="6"/>
  <c r="AG435" i="6"/>
  <c r="AF435" i="6"/>
  <c r="AE435" i="6"/>
  <c r="AD435" i="6"/>
  <c r="AC435" i="6"/>
  <c r="AA435" i="6"/>
  <c r="Z435" i="6"/>
  <c r="Y435" i="6"/>
  <c r="X435" i="6"/>
  <c r="W435" i="6"/>
  <c r="V435" i="6"/>
  <c r="U435" i="6"/>
  <c r="T435" i="6"/>
  <c r="S435" i="6"/>
  <c r="R435" i="6"/>
  <c r="Q435" i="6"/>
  <c r="P435" i="6"/>
  <c r="O435" i="6"/>
  <c r="N435" i="6"/>
  <c r="M435" i="6"/>
  <c r="L435" i="6"/>
  <c r="K435" i="6"/>
  <c r="J435" i="6"/>
  <c r="I435" i="6"/>
  <c r="H435" i="6"/>
  <c r="G435" i="6"/>
  <c r="F435" i="6"/>
  <c r="AW434" i="6"/>
  <c r="AV434" i="6"/>
  <c r="AU434" i="6"/>
  <c r="AT434" i="6"/>
  <c r="AS434" i="6"/>
  <c r="AR434" i="6"/>
  <c r="AQ434" i="6"/>
  <c r="AP434" i="6"/>
  <c r="AO434" i="6"/>
  <c r="AN434" i="6"/>
  <c r="AM434" i="6"/>
  <c r="AL434" i="6"/>
  <c r="AK434" i="6"/>
  <c r="AJ434" i="6"/>
  <c r="AI434" i="6"/>
  <c r="AH434" i="6"/>
  <c r="AG434" i="6"/>
  <c r="AF434" i="6"/>
  <c r="AE434" i="6"/>
  <c r="AD434" i="6"/>
  <c r="AC434" i="6"/>
  <c r="AA434" i="6"/>
  <c r="Z434" i="6"/>
  <c r="Y434" i="6"/>
  <c r="X434" i="6"/>
  <c r="W434" i="6"/>
  <c r="V434" i="6"/>
  <c r="U434" i="6"/>
  <c r="T434" i="6"/>
  <c r="S434" i="6"/>
  <c r="R434" i="6"/>
  <c r="Q434" i="6"/>
  <c r="P434" i="6"/>
  <c r="O434" i="6"/>
  <c r="N434" i="6"/>
  <c r="M434" i="6"/>
  <c r="L434" i="6"/>
  <c r="K434" i="6"/>
  <c r="J434" i="6"/>
  <c r="I434" i="6"/>
  <c r="H434" i="6"/>
  <c r="G434" i="6"/>
  <c r="F434" i="6"/>
  <c r="AW433" i="6"/>
  <c r="AV433" i="6"/>
  <c r="AU433" i="6"/>
  <c r="AT433" i="6"/>
  <c r="AS433" i="6"/>
  <c r="AR433" i="6"/>
  <c r="AQ433" i="6"/>
  <c r="AP433" i="6"/>
  <c r="AO433" i="6"/>
  <c r="AN433" i="6"/>
  <c r="AM433" i="6"/>
  <c r="AL433" i="6"/>
  <c r="AK433" i="6"/>
  <c r="AJ433" i="6"/>
  <c r="AI433" i="6"/>
  <c r="AH433" i="6"/>
  <c r="AG433" i="6"/>
  <c r="AF433" i="6"/>
  <c r="AE433" i="6"/>
  <c r="AD433" i="6"/>
  <c r="AC433" i="6"/>
  <c r="AA433" i="6"/>
  <c r="Z433" i="6"/>
  <c r="Y433" i="6"/>
  <c r="X433" i="6"/>
  <c r="W433" i="6"/>
  <c r="V433" i="6"/>
  <c r="U433" i="6"/>
  <c r="T433" i="6"/>
  <c r="S433" i="6"/>
  <c r="R433" i="6"/>
  <c r="Q433" i="6"/>
  <c r="P433" i="6"/>
  <c r="O433" i="6"/>
  <c r="N433" i="6"/>
  <c r="M433" i="6"/>
  <c r="L433" i="6"/>
  <c r="K433" i="6"/>
  <c r="J433" i="6"/>
  <c r="I433" i="6"/>
  <c r="H433" i="6"/>
  <c r="G433" i="6"/>
  <c r="F433" i="6"/>
  <c r="AW432" i="6"/>
  <c r="AV432" i="6"/>
  <c r="AU432" i="6"/>
  <c r="AT432" i="6"/>
  <c r="AS432" i="6"/>
  <c r="AR432" i="6"/>
  <c r="AQ432" i="6"/>
  <c r="AP432" i="6"/>
  <c r="AO432" i="6"/>
  <c r="AN432" i="6"/>
  <c r="AM432" i="6"/>
  <c r="AL432" i="6"/>
  <c r="AK432" i="6"/>
  <c r="AJ432" i="6"/>
  <c r="AI432" i="6"/>
  <c r="AH432" i="6"/>
  <c r="AG432" i="6"/>
  <c r="AF432" i="6"/>
  <c r="AE432" i="6"/>
  <c r="AD432" i="6"/>
  <c r="AC432" i="6"/>
  <c r="AA432" i="6"/>
  <c r="Z432" i="6"/>
  <c r="Y432" i="6"/>
  <c r="X432" i="6"/>
  <c r="W432" i="6"/>
  <c r="V432" i="6"/>
  <c r="U432" i="6"/>
  <c r="T432" i="6"/>
  <c r="S432" i="6"/>
  <c r="R432" i="6"/>
  <c r="Q432" i="6"/>
  <c r="P432" i="6"/>
  <c r="O432" i="6"/>
  <c r="N432" i="6"/>
  <c r="M432" i="6"/>
  <c r="L432" i="6"/>
  <c r="K432" i="6"/>
  <c r="J432" i="6"/>
  <c r="I432" i="6"/>
  <c r="H432" i="6"/>
  <c r="G432" i="6"/>
  <c r="F432" i="6"/>
  <c r="AW431" i="6"/>
  <c r="AV431" i="6"/>
  <c r="AU431" i="6"/>
  <c r="AT431" i="6"/>
  <c r="AS431" i="6"/>
  <c r="AR431" i="6"/>
  <c r="AQ431" i="6"/>
  <c r="AP431" i="6"/>
  <c r="AO431" i="6"/>
  <c r="AN431" i="6"/>
  <c r="AM431" i="6"/>
  <c r="AL431" i="6"/>
  <c r="AK431" i="6"/>
  <c r="AJ431" i="6"/>
  <c r="AI431" i="6"/>
  <c r="AH431" i="6"/>
  <c r="AG431" i="6"/>
  <c r="AF431" i="6"/>
  <c r="AE431" i="6"/>
  <c r="AD431" i="6"/>
  <c r="AC431" i="6"/>
  <c r="AA431" i="6"/>
  <c r="Z431" i="6"/>
  <c r="Y431" i="6"/>
  <c r="X431" i="6"/>
  <c r="W431" i="6"/>
  <c r="V431" i="6"/>
  <c r="U431" i="6"/>
  <c r="T431" i="6"/>
  <c r="S431" i="6"/>
  <c r="R431" i="6"/>
  <c r="Q431" i="6"/>
  <c r="P431" i="6"/>
  <c r="O431" i="6"/>
  <c r="N431" i="6"/>
  <c r="M431" i="6"/>
  <c r="L431" i="6"/>
  <c r="K431" i="6"/>
  <c r="J431" i="6"/>
  <c r="I431" i="6"/>
  <c r="H431" i="6"/>
  <c r="G431" i="6"/>
  <c r="F431" i="6"/>
  <c r="AW430" i="6"/>
  <c r="AV430" i="6"/>
  <c r="AU430" i="6"/>
  <c r="AT430" i="6"/>
  <c r="AS430" i="6"/>
  <c r="AR430" i="6"/>
  <c r="AQ430" i="6"/>
  <c r="AP430" i="6"/>
  <c r="AO430" i="6"/>
  <c r="AN430" i="6"/>
  <c r="AM430" i="6"/>
  <c r="AL430" i="6"/>
  <c r="AK430" i="6"/>
  <c r="AJ430" i="6"/>
  <c r="AI430" i="6"/>
  <c r="AH430" i="6"/>
  <c r="AG430" i="6"/>
  <c r="AF430" i="6"/>
  <c r="AE430" i="6"/>
  <c r="AD430" i="6"/>
  <c r="AC430" i="6"/>
  <c r="AA430" i="6"/>
  <c r="Z430" i="6"/>
  <c r="Y430" i="6"/>
  <c r="X430" i="6"/>
  <c r="W430" i="6"/>
  <c r="V430" i="6"/>
  <c r="U430" i="6"/>
  <c r="T430" i="6"/>
  <c r="S430" i="6"/>
  <c r="R430" i="6"/>
  <c r="Q430" i="6"/>
  <c r="P430" i="6"/>
  <c r="O430" i="6"/>
  <c r="N430" i="6"/>
  <c r="M430" i="6"/>
  <c r="L430" i="6"/>
  <c r="K430" i="6"/>
  <c r="J430" i="6"/>
  <c r="I430" i="6"/>
  <c r="H430" i="6"/>
  <c r="G430" i="6"/>
  <c r="F430" i="6"/>
  <c r="AW429" i="6"/>
  <c r="AV429" i="6"/>
  <c r="AU429" i="6"/>
  <c r="AT429" i="6"/>
  <c r="AS429" i="6"/>
  <c r="AR429" i="6"/>
  <c r="AQ429" i="6"/>
  <c r="AP429" i="6"/>
  <c r="AO429" i="6"/>
  <c r="AN429" i="6"/>
  <c r="AM429" i="6"/>
  <c r="AL429" i="6"/>
  <c r="AK429" i="6"/>
  <c r="AJ429" i="6"/>
  <c r="AI429" i="6"/>
  <c r="AH429" i="6"/>
  <c r="AG429" i="6"/>
  <c r="AF429" i="6"/>
  <c r="AE429" i="6"/>
  <c r="AD429" i="6"/>
  <c r="AC429" i="6"/>
  <c r="AA429" i="6"/>
  <c r="Z429" i="6"/>
  <c r="Y429" i="6"/>
  <c r="X429" i="6"/>
  <c r="W429" i="6"/>
  <c r="V429" i="6"/>
  <c r="U429" i="6"/>
  <c r="T429" i="6"/>
  <c r="S429" i="6"/>
  <c r="R429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AW428" i="6"/>
  <c r="AV428" i="6"/>
  <c r="AU428" i="6"/>
  <c r="AT428" i="6"/>
  <c r="AS428" i="6"/>
  <c r="AR428" i="6"/>
  <c r="AQ428" i="6"/>
  <c r="AP428" i="6"/>
  <c r="AO428" i="6"/>
  <c r="AN428" i="6"/>
  <c r="AM428" i="6"/>
  <c r="AL428" i="6"/>
  <c r="AK428" i="6"/>
  <c r="AJ428" i="6"/>
  <c r="AI428" i="6"/>
  <c r="AH428" i="6"/>
  <c r="AG428" i="6"/>
  <c r="AF428" i="6"/>
  <c r="AE428" i="6"/>
  <c r="AD428" i="6"/>
  <c r="AC428" i="6"/>
  <c r="AA428" i="6"/>
  <c r="Z428" i="6"/>
  <c r="Y428" i="6"/>
  <c r="X428" i="6"/>
  <c r="W428" i="6"/>
  <c r="V428" i="6"/>
  <c r="U428" i="6"/>
  <c r="T428" i="6"/>
  <c r="S428" i="6"/>
  <c r="R428" i="6"/>
  <c r="Q428" i="6"/>
  <c r="P428" i="6"/>
  <c r="O428" i="6"/>
  <c r="N428" i="6"/>
  <c r="M428" i="6"/>
  <c r="L428" i="6"/>
  <c r="K428" i="6"/>
  <c r="J428" i="6"/>
  <c r="I428" i="6"/>
  <c r="H428" i="6"/>
  <c r="G428" i="6"/>
  <c r="F428" i="6"/>
  <c r="AW427" i="6"/>
  <c r="AV427" i="6"/>
  <c r="AU427" i="6"/>
  <c r="AT427" i="6"/>
  <c r="AS427" i="6"/>
  <c r="AR427" i="6"/>
  <c r="AQ427" i="6"/>
  <c r="AP427" i="6"/>
  <c r="AO427" i="6"/>
  <c r="AN427" i="6"/>
  <c r="AM427" i="6"/>
  <c r="AL427" i="6"/>
  <c r="AK427" i="6"/>
  <c r="AJ427" i="6"/>
  <c r="AI427" i="6"/>
  <c r="AH427" i="6"/>
  <c r="AG427" i="6"/>
  <c r="AF427" i="6"/>
  <c r="AE427" i="6"/>
  <c r="AD427" i="6"/>
  <c r="AC427" i="6"/>
  <c r="AA427" i="6"/>
  <c r="Z427" i="6"/>
  <c r="Y427" i="6"/>
  <c r="X427" i="6"/>
  <c r="W427" i="6"/>
  <c r="V427" i="6"/>
  <c r="U427" i="6"/>
  <c r="T427" i="6"/>
  <c r="S427" i="6"/>
  <c r="R427" i="6"/>
  <c r="Q427" i="6"/>
  <c r="P427" i="6"/>
  <c r="O427" i="6"/>
  <c r="N427" i="6"/>
  <c r="M427" i="6"/>
  <c r="L427" i="6"/>
  <c r="K427" i="6"/>
  <c r="J427" i="6"/>
  <c r="I427" i="6"/>
  <c r="H427" i="6"/>
  <c r="G427" i="6"/>
  <c r="F427" i="6"/>
  <c r="AW426" i="6"/>
  <c r="AV426" i="6"/>
  <c r="AU426" i="6"/>
  <c r="AT426" i="6"/>
  <c r="AS426" i="6"/>
  <c r="AR426" i="6"/>
  <c r="AQ426" i="6"/>
  <c r="AP426" i="6"/>
  <c r="AO426" i="6"/>
  <c r="AN426" i="6"/>
  <c r="AM426" i="6"/>
  <c r="AL426" i="6"/>
  <c r="AK426" i="6"/>
  <c r="AJ426" i="6"/>
  <c r="AI426" i="6"/>
  <c r="AH426" i="6"/>
  <c r="AG426" i="6"/>
  <c r="AF426" i="6"/>
  <c r="AE426" i="6"/>
  <c r="AD426" i="6"/>
  <c r="AC426" i="6"/>
  <c r="AA426" i="6"/>
  <c r="Z426" i="6"/>
  <c r="Y426" i="6"/>
  <c r="X426" i="6"/>
  <c r="W426" i="6"/>
  <c r="V426" i="6"/>
  <c r="U426" i="6"/>
  <c r="T426" i="6"/>
  <c r="S426" i="6"/>
  <c r="R426" i="6"/>
  <c r="Q426" i="6"/>
  <c r="P426" i="6"/>
  <c r="O426" i="6"/>
  <c r="N426" i="6"/>
  <c r="M426" i="6"/>
  <c r="L426" i="6"/>
  <c r="K426" i="6"/>
  <c r="J426" i="6"/>
  <c r="I426" i="6"/>
  <c r="H426" i="6"/>
  <c r="G426" i="6"/>
  <c r="F426" i="6"/>
  <c r="AW425" i="6"/>
  <c r="AV425" i="6"/>
  <c r="AU425" i="6"/>
  <c r="AT425" i="6"/>
  <c r="AS425" i="6"/>
  <c r="AR425" i="6"/>
  <c r="AQ425" i="6"/>
  <c r="AP425" i="6"/>
  <c r="AO425" i="6"/>
  <c r="AN425" i="6"/>
  <c r="AM425" i="6"/>
  <c r="AL425" i="6"/>
  <c r="AK425" i="6"/>
  <c r="AJ425" i="6"/>
  <c r="AI425" i="6"/>
  <c r="AH425" i="6"/>
  <c r="AG425" i="6"/>
  <c r="AF425" i="6"/>
  <c r="AE425" i="6"/>
  <c r="AD425" i="6"/>
  <c r="AC425" i="6"/>
  <c r="AA425" i="6"/>
  <c r="Z425" i="6"/>
  <c r="Y425" i="6"/>
  <c r="X425" i="6"/>
  <c r="W425" i="6"/>
  <c r="V425" i="6"/>
  <c r="U425" i="6"/>
  <c r="T425" i="6"/>
  <c r="S425" i="6"/>
  <c r="R425" i="6"/>
  <c r="Q425" i="6"/>
  <c r="P425" i="6"/>
  <c r="O425" i="6"/>
  <c r="N425" i="6"/>
  <c r="M425" i="6"/>
  <c r="L425" i="6"/>
  <c r="K425" i="6"/>
  <c r="J425" i="6"/>
  <c r="I425" i="6"/>
  <c r="H425" i="6"/>
  <c r="G425" i="6"/>
  <c r="F425" i="6"/>
  <c r="AW424" i="6"/>
  <c r="AV424" i="6"/>
  <c r="AU424" i="6"/>
  <c r="AT424" i="6"/>
  <c r="AS424" i="6"/>
  <c r="AR424" i="6"/>
  <c r="AQ424" i="6"/>
  <c r="AP424" i="6"/>
  <c r="AO424" i="6"/>
  <c r="AN424" i="6"/>
  <c r="AM424" i="6"/>
  <c r="AL424" i="6"/>
  <c r="AK424" i="6"/>
  <c r="AJ424" i="6"/>
  <c r="AI424" i="6"/>
  <c r="AH424" i="6"/>
  <c r="AG424" i="6"/>
  <c r="AF424" i="6"/>
  <c r="AE424" i="6"/>
  <c r="AD424" i="6"/>
  <c r="AC424" i="6"/>
  <c r="AA424" i="6"/>
  <c r="Z424" i="6"/>
  <c r="Y424" i="6"/>
  <c r="X424" i="6"/>
  <c r="W424" i="6"/>
  <c r="V424" i="6"/>
  <c r="U424" i="6"/>
  <c r="T424" i="6"/>
  <c r="S424" i="6"/>
  <c r="R424" i="6"/>
  <c r="Q424" i="6"/>
  <c r="P424" i="6"/>
  <c r="O424" i="6"/>
  <c r="N424" i="6"/>
  <c r="M424" i="6"/>
  <c r="L424" i="6"/>
  <c r="K424" i="6"/>
  <c r="J424" i="6"/>
  <c r="I424" i="6"/>
  <c r="H424" i="6"/>
  <c r="G424" i="6"/>
  <c r="F424" i="6"/>
  <c r="AW423" i="6"/>
  <c r="AV423" i="6"/>
  <c r="AU423" i="6"/>
  <c r="AT423" i="6"/>
  <c r="AS423" i="6"/>
  <c r="AR423" i="6"/>
  <c r="AQ423" i="6"/>
  <c r="AP423" i="6"/>
  <c r="AO423" i="6"/>
  <c r="AN423" i="6"/>
  <c r="AM423" i="6"/>
  <c r="AL423" i="6"/>
  <c r="AK423" i="6"/>
  <c r="AJ423" i="6"/>
  <c r="AI423" i="6"/>
  <c r="AH423" i="6"/>
  <c r="AG423" i="6"/>
  <c r="AF423" i="6"/>
  <c r="AE423" i="6"/>
  <c r="AD423" i="6"/>
  <c r="AC423" i="6"/>
  <c r="AA423" i="6"/>
  <c r="Z423" i="6"/>
  <c r="Y423" i="6"/>
  <c r="X423" i="6"/>
  <c r="W423" i="6"/>
  <c r="V423" i="6"/>
  <c r="U423" i="6"/>
  <c r="T423" i="6"/>
  <c r="S423" i="6"/>
  <c r="R423" i="6"/>
  <c r="Q423" i="6"/>
  <c r="P423" i="6"/>
  <c r="O423" i="6"/>
  <c r="N423" i="6"/>
  <c r="M423" i="6"/>
  <c r="L423" i="6"/>
  <c r="K423" i="6"/>
  <c r="J423" i="6"/>
  <c r="I423" i="6"/>
  <c r="H423" i="6"/>
  <c r="G423" i="6"/>
  <c r="F423" i="6"/>
  <c r="AW422" i="6"/>
  <c r="AV422" i="6"/>
  <c r="AU422" i="6"/>
  <c r="AT422" i="6"/>
  <c r="AS422" i="6"/>
  <c r="AR422" i="6"/>
  <c r="AQ422" i="6"/>
  <c r="AP422" i="6"/>
  <c r="AO422" i="6"/>
  <c r="AN422" i="6"/>
  <c r="AM422" i="6"/>
  <c r="AL422" i="6"/>
  <c r="AK422" i="6"/>
  <c r="AJ422" i="6"/>
  <c r="AI422" i="6"/>
  <c r="AH422" i="6"/>
  <c r="AG422" i="6"/>
  <c r="AF422" i="6"/>
  <c r="AE422" i="6"/>
  <c r="AD422" i="6"/>
  <c r="AC422" i="6"/>
  <c r="AA422" i="6"/>
  <c r="Z422" i="6"/>
  <c r="Y422" i="6"/>
  <c r="X422" i="6"/>
  <c r="W422" i="6"/>
  <c r="V422" i="6"/>
  <c r="U422" i="6"/>
  <c r="T422" i="6"/>
  <c r="S422" i="6"/>
  <c r="R422" i="6"/>
  <c r="Q422" i="6"/>
  <c r="P422" i="6"/>
  <c r="O422" i="6"/>
  <c r="N422" i="6"/>
  <c r="M422" i="6"/>
  <c r="L422" i="6"/>
  <c r="K422" i="6"/>
  <c r="J422" i="6"/>
  <c r="I422" i="6"/>
  <c r="H422" i="6"/>
  <c r="G422" i="6"/>
  <c r="F422" i="6"/>
  <c r="AW421" i="6"/>
  <c r="AV421" i="6"/>
  <c r="AU421" i="6"/>
  <c r="AT421" i="6"/>
  <c r="AS421" i="6"/>
  <c r="AR421" i="6"/>
  <c r="AQ421" i="6"/>
  <c r="AP421" i="6"/>
  <c r="AO421" i="6"/>
  <c r="AN421" i="6"/>
  <c r="AM421" i="6"/>
  <c r="AL421" i="6"/>
  <c r="AK421" i="6"/>
  <c r="AJ421" i="6"/>
  <c r="AI421" i="6"/>
  <c r="AH421" i="6"/>
  <c r="AG421" i="6"/>
  <c r="AF421" i="6"/>
  <c r="AE421" i="6"/>
  <c r="AD421" i="6"/>
  <c r="AC421" i="6"/>
  <c r="AA421" i="6"/>
  <c r="Z421" i="6"/>
  <c r="Y421" i="6"/>
  <c r="X421" i="6"/>
  <c r="W421" i="6"/>
  <c r="V421" i="6"/>
  <c r="U421" i="6"/>
  <c r="T421" i="6"/>
  <c r="S421" i="6"/>
  <c r="R421" i="6"/>
  <c r="Q421" i="6"/>
  <c r="P421" i="6"/>
  <c r="O421" i="6"/>
  <c r="N421" i="6"/>
  <c r="M421" i="6"/>
  <c r="L421" i="6"/>
  <c r="K421" i="6"/>
  <c r="J421" i="6"/>
  <c r="I421" i="6"/>
  <c r="H421" i="6"/>
  <c r="G421" i="6"/>
  <c r="F421" i="6"/>
  <c r="AW420" i="6"/>
  <c r="AV420" i="6"/>
  <c r="AU420" i="6"/>
  <c r="AT420" i="6"/>
  <c r="AS420" i="6"/>
  <c r="AR420" i="6"/>
  <c r="AQ420" i="6"/>
  <c r="AP420" i="6"/>
  <c r="AO420" i="6"/>
  <c r="AN420" i="6"/>
  <c r="AM420" i="6"/>
  <c r="AL420" i="6"/>
  <c r="AK420" i="6"/>
  <c r="AJ420" i="6"/>
  <c r="AI420" i="6"/>
  <c r="AH420" i="6"/>
  <c r="AG420" i="6"/>
  <c r="AF420" i="6"/>
  <c r="AE420" i="6"/>
  <c r="AD420" i="6"/>
  <c r="AC420" i="6"/>
  <c r="AA420" i="6"/>
  <c r="Z420" i="6"/>
  <c r="Y420" i="6"/>
  <c r="X420" i="6"/>
  <c r="W420" i="6"/>
  <c r="V420" i="6"/>
  <c r="U420" i="6"/>
  <c r="T420" i="6"/>
  <c r="S420" i="6"/>
  <c r="R420" i="6"/>
  <c r="Q420" i="6"/>
  <c r="P420" i="6"/>
  <c r="O420" i="6"/>
  <c r="N420" i="6"/>
  <c r="M420" i="6"/>
  <c r="L420" i="6"/>
  <c r="K420" i="6"/>
  <c r="J420" i="6"/>
  <c r="I420" i="6"/>
  <c r="H420" i="6"/>
  <c r="G420" i="6"/>
  <c r="F420" i="6"/>
  <c r="AW419" i="6"/>
  <c r="AV419" i="6"/>
  <c r="AU419" i="6"/>
  <c r="AT419" i="6"/>
  <c r="AS419" i="6"/>
  <c r="AR419" i="6"/>
  <c r="AQ419" i="6"/>
  <c r="AP419" i="6"/>
  <c r="AO419" i="6"/>
  <c r="AN419" i="6"/>
  <c r="AM419" i="6"/>
  <c r="AL419" i="6"/>
  <c r="AK419" i="6"/>
  <c r="AJ419" i="6"/>
  <c r="AI419" i="6"/>
  <c r="AH419" i="6"/>
  <c r="AG419" i="6"/>
  <c r="AF419" i="6"/>
  <c r="AE419" i="6"/>
  <c r="AD419" i="6"/>
  <c r="AC419" i="6"/>
  <c r="AA419" i="6"/>
  <c r="Z419" i="6"/>
  <c r="Y419" i="6"/>
  <c r="X419" i="6"/>
  <c r="W419" i="6"/>
  <c r="V419" i="6"/>
  <c r="U419" i="6"/>
  <c r="T419" i="6"/>
  <c r="S419" i="6"/>
  <c r="R419" i="6"/>
  <c r="Q419" i="6"/>
  <c r="P419" i="6"/>
  <c r="O419" i="6"/>
  <c r="N419" i="6"/>
  <c r="M419" i="6"/>
  <c r="L419" i="6"/>
  <c r="K419" i="6"/>
  <c r="J419" i="6"/>
  <c r="I419" i="6"/>
  <c r="H419" i="6"/>
  <c r="G419" i="6"/>
  <c r="F419" i="6"/>
  <c r="AW418" i="6"/>
  <c r="AV418" i="6"/>
  <c r="AU418" i="6"/>
  <c r="AT418" i="6"/>
  <c r="AS418" i="6"/>
  <c r="AR418" i="6"/>
  <c r="AQ418" i="6"/>
  <c r="AP418" i="6"/>
  <c r="AO418" i="6"/>
  <c r="AN418" i="6"/>
  <c r="AM418" i="6"/>
  <c r="AL418" i="6"/>
  <c r="AK418" i="6"/>
  <c r="AJ418" i="6"/>
  <c r="AI418" i="6"/>
  <c r="AH418" i="6"/>
  <c r="AG418" i="6"/>
  <c r="AF418" i="6"/>
  <c r="AE418" i="6"/>
  <c r="AD418" i="6"/>
  <c r="AC418" i="6"/>
  <c r="AA418" i="6"/>
  <c r="Z418" i="6"/>
  <c r="Y418" i="6"/>
  <c r="X418" i="6"/>
  <c r="W418" i="6"/>
  <c r="V418" i="6"/>
  <c r="U418" i="6"/>
  <c r="T418" i="6"/>
  <c r="S418" i="6"/>
  <c r="R418" i="6"/>
  <c r="Q418" i="6"/>
  <c r="P418" i="6"/>
  <c r="O418" i="6"/>
  <c r="N418" i="6"/>
  <c r="M418" i="6"/>
  <c r="L418" i="6"/>
  <c r="K418" i="6"/>
  <c r="J418" i="6"/>
  <c r="I418" i="6"/>
  <c r="H418" i="6"/>
  <c r="G418" i="6"/>
  <c r="F418" i="6"/>
  <c r="AW417" i="6"/>
  <c r="AV417" i="6"/>
  <c r="AU417" i="6"/>
  <c r="AT417" i="6"/>
  <c r="AS417" i="6"/>
  <c r="AR417" i="6"/>
  <c r="AQ417" i="6"/>
  <c r="AP417" i="6"/>
  <c r="AO417" i="6"/>
  <c r="AN417" i="6"/>
  <c r="AM417" i="6"/>
  <c r="AL417" i="6"/>
  <c r="AK417" i="6"/>
  <c r="AJ417" i="6"/>
  <c r="AI417" i="6"/>
  <c r="AH417" i="6"/>
  <c r="AG417" i="6"/>
  <c r="AF417" i="6"/>
  <c r="AE417" i="6"/>
  <c r="AD417" i="6"/>
  <c r="AC417" i="6"/>
  <c r="AA417" i="6"/>
  <c r="Z417" i="6"/>
  <c r="Y417" i="6"/>
  <c r="X417" i="6"/>
  <c r="W417" i="6"/>
  <c r="V417" i="6"/>
  <c r="U417" i="6"/>
  <c r="T417" i="6"/>
  <c r="S417" i="6"/>
  <c r="R417" i="6"/>
  <c r="Q417" i="6"/>
  <c r="P417" i="6"/>
  <c r="O417" i="6"/>
  <c r="N417" i="6"/>
  <c r="M417" i="6"/>
  <c r="L417" i="6"/>
  <c r="K417" i="6"/>
  <c r="J417" i="6"/>
  <c r="I417" i="6"/>
  <c r="H417" i="6"/>
  <c r="G417" i="6"/>
  <c r="F417" i="6"/>
  <c r="AW416" i="6"/>
  <c r="AV416" i="6"/>
  <c r="AU416" i="6"/>
  <c r="AT416" i="6"/>
  <c r="AS416" i="6"/>
  <c r="AR416" i="6"/>
  <c r="AQ416" i="6"/>
  <c r="AP416" i="6"/>
  <c r="AO416" i="6"/>
  <c r="AN416" i="6"/>
  <c r="AM416" i="6"/>
  <c r="AL416" i="6"/>
  <c r="AK416" i="6"/>
  <c r="AJ416" i="6"/>
  <c r="AI416" i="6"/>
  <c r="AH416" i="6"/>
  <c r="AG416" i="6"/>
  <c r="AF416" i="6"/>
  <c r="AE416" i="6"/>
  <c r="AD416" i="6"/>
  <c r="AC416" i="6"/>
  <c r="AA416" i="6"/>
  <c r="Z416" i="6"/>
  <c r="Y416" i="6"/>
  <c r="X416" i="6"/>
  <c r="W416" i="6"/>
  <c r="V416" i="6"/>
  <c r="U416" i="6"/>
  <c r="T416" i="6"/>
  <c r="S416" i="6"/>
  <c r="R416" i="6"/>
  <c r="Q416" i="6"/>
  <c r="P416" i="6"/>
  <c r="O416" i="6"/>
  <c r="N416" i="6"/>
  <c r="M416" i="6"/>
  <c r="L416" i="6"/>
  <c r="K416" i="6"/>
  <c r="J416" i="6"/>
  <c r="I416" i="6"/>
  <c r="H416" i="6"/>
  <c r="G416" i="6"/>
  <c r="F416" i="6"/>
  <c r="AW415" i="6"/>
  <c r="AV415" i="6"/>
  <c r="AU415" i="6"/>
  <c r="AT415" i="6"/>
  <c r="AS415" i="6"/>
  <c r="AR415" i="6"/>
  <c r="AQ415" i="6"/>
  <c r="AP415" i="6"/>
  <c r="AO415" i="6"/>
  <c r="AN415" i="6"/>
  <c r="AM415" i="6"/>
  <c r="AL415" i="6"/>
  <c r="AK415" i="6"/>
  <c r="AJ415" i="6"/>
  <c r="AI415" i="6"/>
  <c r="AH415" i="6"/>
  <c r="AG415" i="6"/>
  <c r="AF415" i="6"/>
  <c r="AE415" i="6"/>
  <c r="AD415" i="6"/>
  <c r="AC415" i="6"/>
  <c r="AA415" i="6"/>
  <c r="Z415" i="6"/>
  <c r="Y415" i="6"/>
  <c r="X415" i="6"/>
  <c r="W415" i="6"/>
  <c r="V415" i="6"/>
  <c r="U415" i="6"/>
  <c r="T415" i="6"/>
  <c r="S415" i="6"/>
  <c r="R415" i="6"/>
  <c r="Q415" i="6"/>
  <c r="P415" i="6"/>
  <c r="O415" i="6"/>
  <c r="N415" i="6"/>
  <c r="M415" i="6"/>
  <c r="L415" i="6"/>
  <c r="K415" i="6"/>
  <c r="J415" i="6"/>
  <c r="I415" i="6"/>
  <c r="H415" i="6"/>
  <c r="G415" i="6"/>
  <c r="F415" i="6"/>
  <c r="AW414" i="6"/>
  <c r="AV414" i="6"/>
  <c r="AU414" i="6"/>
  <c r="AT414" i="6"/>
  <c r="AS414" i="6"/>
  <c r="AR414" i="6"/>
  <c r="AQ414" i="6"/>
  <c r="AP414" i="6"/>
  <c r="AO414" i="6"/>
  <c r="AN414" i="6"/>
  <c r="AM414" i="6"/>
  <c r="AL414" i="6"/>
  <c r="AK414" i="6"/>
  <c r="AJ414" i="6"/>
  <c r="AI414" i="6"/>
  <c r="AH414" i="6"/>
  <c r="AG414" i="6"/>
  <c r="AF414" i="6"/>
  <c r="AE414" i="6"/>
  <c r="AD414" i="6"/>
  <c r="AC414" i="6"/>
  <c r="AA414" i="6"/>
  <c r="Z414" i="6"/>
  <c r="Y414" i="6"/>
  <c r="X414" i="6"/>
  <c r="W414" i="6"/>
  <c r="V414" i="6"/>
  <c r="U414" i="6"/>
  <c r="T414" i="6"/>
  <c r="S414" i="6"/>
  <c r="R414" i="6"/>
  <c r="Q414" i="6"/>
  <c r="P414" i="6"/>
  <c r="O414" i="6"/>
  <c r="N414" i="6"/>
  <c r="M414" i="6"/>
  <c r="L414" i="6"/>
  <c r="K414" i="6"/>
  <c r="J414" i="6"/>
  <c r="I414" i="6"/>
  <c r="H414" i="6"/>
  <c r="G414" i="6"/>
  <c r="F414" i="6"/>
  <c r="AW413" i="6"/>
  <c r="AV413" i="6"/>
  <c r="AU413" i="6"/>
  <c r="AT413" i="6"/>
  <c r="AS413" i="6"/>
  <c r="AR413" i="6"/>
  <c r="AQ413" i="6"/>
  <c r="AP413" i="6"/>
  <c r="AO413" i="6"/>
  <c r="AN413" i="6"/>
  <c r="AM413" i="6"/>
  <c r="AL413" i="6"/>
  <c r="AK413" i="6"/>
  <c r="AJ413" i="6"/>
  <c r="AI413" i="6"/>
  <c r="AH413" i="6"/>
  <c r="AG413" i="6"/>
  <c r="AF413" i="6"/>
  <c r="AE413" i="6"/>
  <c r="AD413" i="6"/>
  <c r="AC413" i="6"/>
  <c r="AA413" i="6"/>
  <c r="Z413" i="6"/>
  <c r="Y413" i="6"/>
  <c r="X413" i="6"/>
  <c r="W413" i="6"/>
  <c r="V413" i="6"/>
  <c r="U413" i="6"/>
  <c r="T413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AW412" i="6"/>
  <c r="AV412" i="6"/>
  <c r="AU412" i="6"/>
  <c r="AT412" i="6"/>
  <c r="AS412" i="6"/>
  <c r="AR412" i="6"/>
  <c r="AQ412" i="6"/>
  <c r="AP412" i="6"/>
  <c r="AO412" i="6"/>
  <c r="AN412" i="6"/>
  <c r="AM412" i="6"/>
  <c r="AL412" i="6"/>
  <c r="AK412" i="6"/>
  <c r="AJ412" i="6"/>
  <c r="AI412" i="6"/>
  <c r="AH412" i="6"/>
  <c r="AG412" i="6"/>
  <c r="AF412" i="6"/>
  <c r="AE412" i="6"/>
  <c r="AD412" i="6"/>
  <c r="AC412" i="6"/>
  <c r="AA412" i="6"/>
  <c r="Z412" i="6"/>
  <c r="Y412" i="6"/>
  <c r="X412" i="6"/>
  <c r="W412" i="6"/>
  <c r="V412" i="6"/>
  <c r="U412" i="6"/>
  <c r="T412" i="6"/>
  <c r="S412" i="6"/>
  <c r="R412" i="6"/>
  <c r="Q412" i="6"/>
  <c r="P412" i="6"/>
  <c r="O412" i="6"/>
  <c r="N412" i="6"/>
  <c r="M412" i="6"/>
  <c r="L412" i="6"/>
  <c r="K412" i="6"/>
  <c r="J412" i="6"/>
  <c r="I412" i="6"/>
  <c r="H412" i="6"/>
  <c r="G412" i="6"/>
  <c r="F412" i="6"/>
  <c r="AW411" i="6"/>
  <c r="AV411" i="6"/>
  <c r="AU411" i="6"/>
  <c r="AT411" i="6"/>
  <c r="AS411" i="6"/>
  <c r="AR411" i="6"/>
  <c r="AQ411" i="6"/>
  <c r="AP411" i="6"/>
  <c r="AO411" i="6"/>
  <c r="AN411" i="6"/>
  <c r="AM411" i="6"/>
  <c r="AL411" i="6"/>
  <c r="AK411" i="6"/>
  <c r="AJ411" i="6"/>
  <c r="AI411" i="6"/>
  <c r="AH411" i="6"/>
  <c r="AG411" i="6"/>
  <c r="AF411" i="6"/>
  <c r="AE411" i="6"/>
  <c r="AD411" i="6"/>
  <c r="AC411" i="6"/>
  <c r="AA411" i="6"/>
  <c r="Z411" i="6"/>
  <c r="Y411" i="6"/>
  <c r="X411" i="6"/>
  <c r="W411" i="6"/>
  <c r="V411" i="6"/>
  <c r="U411" i="6"/>
  <c r="T411" i="6"/>
  <c r="S411" i="6"/>
  <c r="R411" i="6"/>
  <c r="Q411" i="6"/>
  <c r="P411" i="6"/>
  <c r="O411" i="6"/>
  <c r="N411" i="6"/>
  <c r="M411" i="6"/>
  <c r="L411" i="6"/>
  <c r="K411" i="6"/>
  <c r="J411" i="6"/>
  <c r="I411" i="6"/>
  <c r="H411" i="6"/>
  <c r="G411" i="6"/>
  <c r="F411" i="6"/>
  <c r="AW410" i="6"/>
  <c r="AV410" i="6"/>
  <c r="AU410" i="6"/>
  <c r="AT410" i="6"/>
  <c r="AS410" i="6"/>
  <c r="AR410" i="6"/>
  <c r="AQ410" i="6"/>
  <c r="AP410" i="6"/>
  <c r="AO410" i="6"/>
  <c r="AN410" i="6"/>
  <c r="AM410" i="6"/>
  <c r="AL410" i="6"/>
  <c r="AK410" i="6"/>
  <c r="AJ410" i="6"/>
  <c r="AI410" i="6"/>
  <c r="AH410" i="6"/>
  <c r="AG410" i="6"/>
  <c r="AF410" i="6"/>
  <c r="AE410" i="6"/>
  <c r="AD410" i="6"/>
  <c r="AC410" i="6"/>
  <c r="AA410" i="6"/>
  <c r="Z410" i="6"/>
  <c r="Y410" i="6"/>
  <c r="X410" i="6"/>
  <c r="W410" i="6"/>
  <c r="V410" i="6"/>
  <c r="U410" i="6"/>
  <c r="T410" i="6"/>
  <c r="S410" i="6"/>
  <c r="R410" i="6"/>
  <c r="Q410" i="6"/>
  <c r="P410" i="6"/>
  <c r="O410" i="6"/>
  <c r="N410" i="6"/>
  <c r="M410" i="6"/>
  <c r="L410" i="6"/>
  <c r="K410" i="6"/>
  <c r="J410" i="6"/>
  <c r="I410" i="6"/>
  <c r="H410" i="6"/>
  <c r="G410" i="6"/>
  <c r="F410" i="6"/>
  <c r="AW409" i="6"/>
  <c r="AV409" i="6"/>
  <c r="AU409" i="6"/>
  <c r="AT409" i="6"/>
  <c r="AS409" i="6"/>
  <c r="AR409" i="6"/>
  <c r="AQ409" i="6"/>
  <c r="AP409" i="6"/>
  <c r="AO409" i="6"/>
  <c r="AN409" i="6"/>
  <c r="AM409" i="6"/>
  <c r="AL409" i="6"/>
  <c r="AK409" i="6"/>
  <c r="AJ409" i="6"/>
  <c r="AI409" i="6"/>
  <c r="AH409" i="6"/>
  <c r="AG409" i="6"/>
  <c r="AF409" i="6"/>
  <c r="AE409" i="6"/>
  <c r="AD409" i="6"/>
  <c r="AC409" i="6"/>
  <c r="AA409" i="6"/>
  <c r="Z409" i="6"/>
  <c r="Y409" i="6"/>
  <c r="X409" i="6"/>
  <c r="W409" i="6"/>
  <c r="V409" i="6"/>
  <c r="U409" i="6"/>
  <c r="T409" i="6"/>
  <c r="S409" i="6"/>
  <c r="R409" i="6"/>
  <c r="Q409" i="6"/>
  <c r="P409" i="6"/>
  <c r="O409" i="6"/>
  <c r="N409" i="6"/>
  <c r="M409" i="6"/>
  <c r="L409" i="6"/>
  <c r="K409" i="6"/>
  <c r="J409" i="6"/>
  <c r="I409" i="6"/>
  <c r="H409" i="6"/>
  <c r="G409" i="6"/>
  <c r="F409" i="6"/>
  <c r="AW408" i="6"/>
  <c r="AV408" i="6"/>
  <c r="AU408" i="6"/>
  <c r="AT408" i="6"/>
  <c r="AS408" i="6"/>
  <c r="AR408" i="6"/>
  <c r="AQ408" i="6"/>
  <c r="AP408" i="6"/>
  <c r="AO408" i="6"/>
  <c r="AN408" i="6"/>
  <c r="AM408" i="6"/>
  <c r="AL408" i="6"/>
  <c r="AK408" i="6"/>
  <c r="AJ408" i="6"/>
  <c r="AI408" i="6"/>
  <c r="AH408" i="6"/>
  <c r="AG408" i="6"/>
  <c r="AF408" i="6"/>
  <c r="AE408" i="6"/>
  <c r="AD408" i="6"/>
  <c r="AC408" i="6"/>
  <c r="AA408" i="6"/>
  <c r="Z408" i="6"/>
  <c r="Y408" i="6"/>
  <c r="X408" i="6"/>
  <c r="W408" i="6"/>
  <c r="V408" i="6"/>
  <c r="U408" i="6"/>
  <c r="T408" i="6"/>
  <c r="S408" i="6"/>
  <c r="R408" i="6"/>
  <c r="Q408" i="6"/>
  <c r="P408" i="6"/>
  <c r="O408" i="6"/>
  <c r="N408" i="6"/>
  <c r="M408" i="6"/>
  <c r="L408" i="6"/>
  <c r="K408" i="6"/>
  <c r="J408" i="6"/>
  <c r="I408" i="6"/>
  <c r="H408" i="6"/>
  <c r="G408" i="6"/>
  <c r="F408" i="6"/>
  <c r="AW407" i="6"/>
  <c r="AV407" i="6"/>
  <c r="AU407" i="6"/>
  <c r="AT407" i="6"/>
  <c r="AS407" i="6"/>
  <c r="AR407" i="6"/>
  <c r="AQ407" i="6"/>
  <c r="AP407" i="6"/>
  <c r="AO407" i="6"/>
  <c r="AN407" i="6"/>
  <c r="AM407" i="6"/>
  <c r="AL407" i="6"/>
  <c r="AK407" i="6"/>
  <c r="AJ407" i="6"/>
  <c r="AI407" i="6"/>
  <c r="AH407" i="6"/>
  <c r="AG407" i="6"/>
  <c r="AF407" i="6"/>
  <c r="AE407" i="6"/>
  <c r="AD407" i="6"/>
  <c r="AC407" i="6"/>
  <c r="AA407" i="6"/>
  <c r="Z407" i="6"/>
  <c r="Y407" i="6"/>
  <c r="X407" i="6"/>
  <c r="W407" i="6"/>
  <c r="V407" i="6"/>
  <c r="U407" i="6"/>
  <c r="T407" i="6"/>
  <c r="S407" i="6"/>
  <c r="R407" i="6"/>
  <c r="Q407" i="6"/>
  <c r="P407" i="6"/>
  <c r="O407" i="6"/>
  <c r="N407" i="6"/>
  <c r="M407" i="6"/>
  <c r="L407" i="6"/>
  <c r="K407" i="6"/>
  <c r="J407" i="6"/>
  <c r="I407" i="6"/>
  <c r="H407" i="6"/>
  <c r="G407" i="6"/>
  <c r="F407" i="6"/>
  <c r="AW406" i="6"/>
  <c r="AV406" i="6"/>
  <c r="AU406" i="6"/>
  <c r="AT406" i="6"/>
  <c r="AS406" i="6"/>
  <c r="AR406" i="6"/>
  <c r="AQ406" i="6"/>
  <c r="AP406" i="6"/>
  <c r="AO406" i="6"/>
  <c r="AN406" i="6"/>
  <c r="AM406" i="6"/>
  <c r="AL406" i="6"/>
  <c r="AK406" i="6"/>
  <c r="AJ406" i="6"/>
  <c r="AI406" i="6"/>
  <c r="AH406" i="6"/>
  <c r="AG406" i="6"/>
  <c r="AF406" i="6"/>
  <c r="AE406" i="6"/>
  <c r="AD406" i="6"/>
  <c r="AC406" i="6"/>
  <c r="AA406" i="6"/>
  <c r="Z406" i="6"/>
  <c r="Y406" i="6"/>
  <c r="X406" i="6"/>
  <c r="W406" i="6"/>
  <c r="V406" i="6"/>
  <c r="U406" i="6"/>
  <c r="T406" i="6"/>
  <c r="S406" i="6"/>
  <c r="R406" i="6"/>
  <c r="Q406" i="6"/>
  <c r="P406" i="6"/>
  <c r="O406" i="6"/>
  <c r="N406" i="6"/>
  <c r="M406" i="6"/>
  <c r="L406" i="6"/>
  <c r="K406" i="6"/>
  <c r="J406" i="6"/>
  <c r="I406" i="6"/>
  <c r="H406" i="6"/>
  <c r="G406" i="6"/>
  <c r="F406" i="6"/>
  <c r="AW405" i="6"/>
  <c r="AV405" i="6"/>
  <c r="AU405" i="6"/>
  <c r="AT405" i="6"/>
  <c r="AS405" i="6"/>
  <c r="AR405" i="6"/>
  <c r="AQ405" i="6"/>
  <c r="AP405" i="6"/>
  <c r="AO405" i="6"/>
  <c r="AN405" i="6"/>
  <c r="AM405" i="6"/>
  <c r="AL405" i="6"/>
  <c r="AK405" i="6"/>
  <c r="AJ405" i="6"/>
  <c r="AI405" i="6"/>
  <c r="AH405" i="6"/>
  <c r="AG405" i="6"/>
  <c r="AF405" i="6"/>
  <c r="AE405" i="6"/>
  <c r="AD405" i="6"/>
  <c r="AC405" i="6"/>
  <c r="AA405" i="6"/>
  <c r="Z405" i="6"/>
  <c r="Y405" i="6"/>
  <c r="X405" i="6"/>
  <c r="W405" i="6"/>
  <c r="V405" i="6"/>
  <c r="U405" i="6"/>
  <c r="T405" i="6"/>
  <c r="S405" i="6"/>
  <c r="R405" i="6"/>
  <c r="Q405" i="6"/>
  <c r="P405" i="6"/>
  <c r="O405" i="6"/>
  <c r="N405" i="6"/>
  <c r="M405" i="6"/>
  <c r="L405" i="6"/>
  <c r="K405" i="6"/>
  <c r="J405" i="6"/>
  <c r="I405" i="6"/>
  <c r="H405" i="6"/>
  <c r="G405" i="6"/>
  <c r="F405" i="6"/>
  <c r="AW404" i="6"/>
  <c r="AV404" i="6"/>
  <c r="AU404" i="6"/>
  <c r="AT404" i="6"/>
  <c r="AS404" i="6"/>
  <c r="AR404" i="6"/>
  <c r="AQ404" i="6"/>
  <c r="AP404" i="6"/>
  <c r="AO404" i="6"/>
  <c r="AN404" i="6"/>
  <c r="AM404" i="6"/>
  <c r="AL404" i="6"/>
  <c r="AK404" i="6"/>
  <c r="AJ404" i="6"/>
  <c r="AI404" i="6"/>
  <c r="AH404" i="6"/>
  <c r="AG404" i="6"/>
  <c r="AF404" i="6"/>
  <c r="AE404" i="6"/>
  <c r="AD404" i="6"/>
  <c r="AC404" i="6"/>
  <c r="AA404" i="6"/>
  <c r="Z404" i="6"/>
  <c r="Y404" i="6"/>
  <c r="X404" i="6"/>
  <c r="W404" i="6"/>
  <c r="V404" i="6"/>
  <c r="U404" i="6"/>
  <c r="T404" i="6"/>
  <c r="S404" i="6"/>
  <c r="R404" i="6"/>
  <c r="Q404" i="6"/>
  <c r="P404" i="6"/>
  <c r="O404" i="6"/>
  <c r="N404" i="6"/>
  <c r="M404" i="6"/>
  <c r="L404" i="6"/>
  <c r="K404" i="6"/>
  <c r="J404" i="6"/>
  <c r="I404" i="6"/>
  <c r="H404" i="6"/>
  <c r="G404" i="6"/>
  <c r="F404" i="6"/>
  <c r="AW403" i="6"/>
  <c r="AV403" i="6"/>
  <c r="AU403" i="6"/>
  <c r="AT403" i="6"/>
  <c r="AS403" i="6"/>
  <c r="AR403" i="6"/>
  <c r="AQ403" i="6"/>
  <c r="AP403" i="6"/>
  <c r="AO403" i="6"/>
  <c r="AN403" i="6"/>
  <c r="AM403" i="6"/>
  <c r="AL403" i="6"/>
  <c r="AK403" i="6"/>
  <c r="AJ403" i="6"/>
  <c r="AI403" i="6"/>
  <c r="AH403" i="6"/>
  <c r="AG403" i="6"/>
  <c r="AF403" i="6"/>
  <c r="AE403" i="6"/>
  <c r="AD403" i="6"/>
  <c r="AC403" i="6"/>
  <c r="AA403" i="6"/>
  <c r="Z403" i="6"/>
  <c r="Y403" i="6"/>
  <c r="X403" i="6"/>
  <c r="W403" i="6"/>
  <c r="V403" i="6"/>
  <c r="U403" i="6"/>
  <c r="T403" i="6"/>
  <c r="S403" i="6"/>
  <c r="R403" i="6"/>
  <c r="Q403" i="6"/>
  <c r="P403" i="6"/>
  <c r="O403" i="6"/>
  <c r="N403" i="6"/>
  <c r="M403" i="6"/>
  <c r="L403" i="6"/>
  <c r="K403" i="6"/>
  <c r="J403" i="6"/>
  <c r="I403" i="6"/>
  <c r="H403" i="6"/>
  <c r="G403" i="6"/>
  <c r="F403" i="6"/>
  <c r="AW402" i="6"/>
  <c r="AV402" i="6"/>
  <c r="AU402" i="6"/>
  <c r="AT402" i="6"/>
  <c r="AS402" i="6"/>
  <c r="AR402" i="6"/>
  <c r="AQ402" i="6"/>
  <c r="AP402" i="6"/>
  <c r="AO402" i="6"/>
  <c r="AN402" i="6"/>
  <c r="AM402" i="6"/>
  <c r="AL402" i="6"/>
  <c r="AK402" i="6"/>
  <c r="AJ402" i="6"/>
  <c r="AI402" i="6"/>
  <c r="AH402" i="6"/>
  <c r="AG402" i="6"/>
  <c r="AF402" i="6"/>
  <c r="AE402" i="6"/>
  <c r="AD402" i="6"/>
  <c r="AC402" i="6"/>
  <c r="AA402" i="6"/>
  <c r="Z402" i="6"/>
  <c r="Y402" i="6"/>
  <c r="X402" i="6"/>
  <c r="W402" i="6"/>
  <c r="V402" i="6"/>
  <c r="U402" i="6"/>
  <c r="T402" i="6"/>
  <c r="S402" i="6"/>
  <c r="R402" i="6"/>
  <c r="Q402" i="6"/>
  <c r="P402" i="6"/>
  <c r="O402" i="6"/>
  <c r="N402" i="6"/>
  <c r="M402" i="6"/>
  <c r="L402" i="6"/>
  <c r="K402" i="6"/>
  <c r="J402" i="6"/>
  <c r="I402" i="6"/>
  <c r="H402" i="6"/>
  <c r="G402" i="6"/>
  <c r="F402" i="6"/>
  <c r="AW401" i="6"/>
  <c r="AV401" i="6"/>
  <c r="AU401" i="6"/>
  <c r="AT401" i="6"/>
  <c r="AS401" i="6"/>
  <c r="AR401" i="6"/>
  <c r="AQ401" i="6"/>
  <c r="AP401" i="6"/>
  <c r="AO401" i="6"/>
  <c r="AN401" i="6"/>
  <c r="AM401" i="6"/>
  <c r="AL401" i="6"/>
  <c r="AK401" i="6"/>
  <c r="AJ401" i="6"/>
  <c r="AI401" i="6"/>
  <c r="AH401" i="6"/>
  <c r="AG401" i="6"/>
  <c r="AF401" i="6"/>
  <c r="AE401" i="6"/>
  <c r="AD401" i="6"/>
  <c r="AC401" i="6"/>
  <c r="AA401" i="6"/>
  <c r="Z401" i="6"/>
  <c r="Y401" i="6"/>
  <c r="X401" i="6"/>
  <c r="W401" i="6"/>
  <c r="V401" i="6"/>
  <c r="U401" i="6"/>
  <c r="T401" i="6"/>
  <c r="S401" i="6"/>
  <c r="R401" i="6"/>
  <c r="Q401" i="6"/>
  <c r="P401" i="6"/>
  <c r="O401" i="6"/>
  <c r="N401" i="6"/>
  <c r="M401" i="6"/>
  <c r="L401" i="6"/>
  <c r="K401" i="6"/>
  <c r="J401" i="6"/>
  <c r="I401" i="6"/>
  <c r="H401" i="6"/>
  <c r="G401" i="6"/>
  <c r="F401" i="6"/>
  <c r="AW400" i="6"/>
  <c r="AV400" i="6"/>
  <c r="AU400" i="6"/>
  <c r="AT400" i="6"/>
  <c r="AS400" i="6"/>
  <c r="AR400" i="6"/>
  <c r="AQ400" i="6"/>
  <c r="AP400" i="6"/>
  <c r="AO400" i="6"/>
  <c r="AN400" i="6"/>
  <c r="AM400" i="6"/>
  <c r="AL400" i="6"/>
  <c r="AK400" i="6"/>
  <c r="AJ400" i="6"/>
  <c r="AI400" i="6"/>
  <c r="AH400" i="6"/>
  <c r="AG400" i="6"/>
  <c r="AF400" i="6"/>
  <c r="AE400" i="6"/>
  <c r="AD400" i="6"/>
  <c r="AC400" i="6"/>
  <c r="AA400" i="6"/>
  <c r="Z400" i="6"/>
  <c r="Y400" i="6"/>
  <c r="X400" i="6"/>
  <c r="W400" i="6"/>
  <c r="V400" i="6"/>
  <c r="U400" i="6"/>
  <c r="T400" i="6"/>
  <c r="S400" i="6"/>
  <c r="R400" i="6"/>
  <c r="Q400" i="6"/>
  <c r="P400" i="6"/>
  <c r="O400" i="6"/>
  <c r="N400" i="6"/>
  <c r="M400" i="6"/>
  <c r="L400" i="6"/>
  <c r="K400" i="6"/>
  <c r="J400" i="6"/>
  <c r="I400" i="6"/>
  <c r="H400" i="6"/>
  <c r="G400" i="6"/>
  <c r="F400" i="6"/>
  <c r="AW399" i="6"/>
  <c r="AV399" i="6"/>
  <c r="AU399" i="6"/>
  <c r="AT399" i="6"/>
  <c r="AS399" i="6"/>
  <c r="AR399" i="6"/>
  <c r="AQ399" i="6"/>
  <c r="AP399" i="6"/>
  <c r="AO399" i="6"/>
  <c r="AN399" i="6"/>
  <c r="AM399" i="6"/>
  <c r="AL399" i="6"/>
  <c r="AK399" i="6"/>
  <c r="AJ399" i="6"/>
  <c r="AI399" i="6"/>
  <c r="AH399" i="6"/>
  <c r="AG399" i="6"/>
  <c r="AF399" i="6"/>
  <c r="AE399" i="6"/>
  <c r="AD399" i="6"/>
  <c r="AC399" i="6"/>
  <c r="AA399" i="6"/>
  <c r="Z399" i="6"/>
  <c r="Y399" i="6"/>
  <c r="X399" i="6"/>
  <c r="W399" i="6"/>
  <c r="V399" i="6"/>
  <c r="U399" i="6"/>
  <c r="T399" i="6"/>
  <c r="S399" i="6"/>
  <c r="R399" i="6"/>
  <c r="Q399" i="6"/>
  <c r="P399" i="6"/>
  <c r="O399" i="6"/>
  <c r="N399" i="6"/>
  <c r="M399" i="6"/>
  <c r="L399" i="6"/>
  <c r="K399" i="6"/>
  <c r="J399" i="6"/>
  <c r="I399" i="6"/>
  <c r="H399" i="6"/>
  <c r="G399" i="6"/>
  <c r="F399" i="6"/>
  <c r="AW398" i="6"/>
  <c r="AV398" i="6"/>
  <c r="AU398" i="6"/>
  <c r="AT398" i="6"/>
  <c r="AS398" i="6"/>
  <c r="AR398" i="6"/>
  <c r="AQ398" i="6"/>
  <c r="AP398" i="6"/>
  <c r="AO398" i="6"/>
  <c r="AN398" i="6"/>
  <c r="AM398" i="6"/>
  <c r="AL398" i="6"/>
  <c r="AK398" i="6"/>
  <c r="AJ398" i="6"/>
  <c r="AI398" i="6"/>
  <c r="AH398" i="6"/>
  <c r="AG398" i="6"/>
  <c r="AF398" i="6"/>
  <c r="AE398" i="6"/>
  <c r="AD398" i="6"/>
  <c r="AC398" i="6"/>
  <c r="AA398" i="6"/>
  <c r="Z398" i="6"/>
  <c r="Y398" i="6"/>
  <c r="X398" i="6"/>
  <c r="W398" i="6"/>
  <c r="V398" i="6"/>
  <c r="U398" i="6"/>
  <c r="T398" i="6"/>
  <c r="S398" i="6"/>
  <c r="R398" i="6"/>
  <c r="Q398" i="6"/>
  <c r="P398" i="6"/>
  <c r="O398" i="6"/>
  <c r="N398" i="6"/>
  <c r="M398" i="6"/>
  <c r="L398" i="6"/>
  <c r="K398" i="6"/>
  <c r="J398" i="6"/>
  <c r="I398" i="6"/>
  <c r="H398" i="6"/>
  <c r="G398" i="6"/>
  <c r="F398" i="6"/>
  <c r="AW397" i="6"/>
  <c r="AV397" i="6"/>
  <c r="AU397" i="6"/>
  <c r="AT397" i="6"/>
  <c r="AS397" i="6"/>
  <c r="AR397" i="6"/>
  <c r="AQ397" i="6"/>
  <c r="AP397" i="6"/>
  <c r="AO397" i="6"/>
  <c r="AN397" i="6"/>
  <c r="AM397" i="6"/>
  <c r="AL397" i="6"/>
  <c r="AK397" i="6"/>
  <c r="AJ397" i="6"/>
  <c r="AI397" i="6"/>
  <c r="AH397" i="6"/>
  <c r="AG397" i="6"/>
  <c r="AF397" i="6"/>
  <c r="AE397" i="6"/>
  <c r="AD397" i="6"/>
  <c r="AC397" i="6"/>
  <c r="AA397" i="6"/>
  <c r="Z397" i="6"/>
  <c r="Y397" i="6"/>
  <c r="X397" i="6"/>
  <c r="W397" i="6"/>
  <c r="V397" i="6"/>
  <c r="U397" i="6"/>
  <c r="T397" i="6"/>
  <c r="S397" i="6"/>
  <c r="R397" i="6"/>
  <c r="Q397" i="6"/>
  <c r="P397" i="6"/>
  <c r="O397" i="6"/>
  <c r="N397" i="6"/>
  <c r="M397" i="6"/>
  <c r="L397" i="6"/>
  <c r="K397" i="6"/>
  <c r="J397" i="6"/>
  <c r="I397" i="6"/>
  <c r="H397" i="6"/>
  <c r="G397" i="6"/>
  <c r="F397" i="6"/>
  <c r="AW396" i="6"/>
  <c r="AV396" i="6"/>
  <c r="AU396" i="6"/>
  <c r="AT396" i="6"/>
  <c r="AS396" i="6"/>
  <c r="AR396" i="6"/>
  <c r="AQ396" i="6"/>
  <c r="AP396" i="6"/>
  <c r="AO396" i="6"/>
  <c r="AN396" i="6"/>
  <c r="AM396" i="6"/>
  <c r="AL396" i="6"/>
  <c r="AK396" i="6"/>
  <c r="AJ396" i="6"/>
  <c r="AI396" i="6"/>
  <c r="AH396" i="6"/>
  <c r="AG396" i="6"/>
  <c r="AF396" i="6"/>
  <c r="AE396" i="6"/>
  <c r="AD396" i="6"/>
  <c r="AC396" i="6"/>
  <c r="AA396" i="6"/>
  <c r="Z396" i="6"/>
  <c r="Y396" i="6"/>
  <c r="X396" i="6"/>
  <c r="W396" i="6"/>
  <c r="V396" i="6"/>
  <c r="U396" i="6"/>
  <c r="T396" i="6"/>
  <c r="S396" i="6"/>
  <c r="R396" i="6"/>
  <c r="Q396" i="6"/>
  <c r="P396" i="6"/>
  <c r="O396" i="6"/>
  <c r="N396" i="6"/>
  <c r="M396" i="6"/>
  <c r="L396" i="6"/>
  <c r="K396" i="6"/>
  <c r="J396" i="6"/>
  <c r="I396" i="6"/>
  <c r="H396" i="6"/>
  <c r="G396" i="6"/>
  <c r="F396" i="6"/>
  <c r="AW395" i="6"/>
  <c r="AV395" i="6"/>
  <c r="AU395" i="6"/>
  <c r="AT395" i="6"/>
  <c r="AS395" i="6"/>
  <c r="AR395" i="6"/>
  <c r="AQ395" i="6"/>
  <c r="AP395" i="6"/>
  <c r="AO395" i="6"/>
  <c r="AN395" i="6"/>
  <c r="AM395" i="6"/>
  <c r="AL395" i="6"/>
  <c r="AK395" i="6"/>
  <c r="AJ395" i="6"/>
  <c r="AI395" i="6"/>
  <c r="AH395" i="6"/>
  <c r="AG395" i="6"/>
  <c r="AF395" i="6"/>
  <c r="AE395" i="6"/>
  <c r="AD395" i="6"/>
  <c r="AC395" i="6"/>
  <c r="AA395" i="6"/>
  <c r="Z395" i="6"/>
  <c r="Y395" i="6"/>
  <c r="X395" i="6"/>
  <c r="W395" i="6"/>
  <c r="V395" i="6"/>
  <c r="U395" i="6"/>
  <c r="T395" i="6"/>
  <c r="S395" i="6"/>
  <c r="R395" i="6"/>
  <c r="Q395" i="6"/>
  <c r="P395" i="6"/>
  <c r="O395" i="6"/>
  <c r="N395" i="6"/>
  <c r="M395" i="6"/>
  <c r="L395" i="6"/>
  <c r="K395" i="6"/>
  <c r="J395" i="6"/>
  <c r="I395" i="6"/>
  <c r="H395" i="6"/>
  <c r="G395" i="6"/>
  <c r="F395" i="6"/>
  <c r="AW394" i="6"/>
  <c r="AV394" i="6"/>
  <c r="AU394" i="6"/>
  <c r="AT394" i="6"/>
  <c r="AS394" i="6"/>
  <c r="AR394" i="6"/>
  <c r="AQ394" i="6"/>
  <c r="AP394" i="6"/>
  <c r="AO394" i="6"/>
  <c r="AN394" i="6"/>
  <c r="AM394" i="6"/>
  <c r="AL394" i="6"/>
  <c r="AK394" i="6"/>
  <c r="AJ394" i="6"/>
  <c r="AI394" i="6"/>
  <c r="AH394" i="6"/>
  <c r="AG394" i="6"/>
  <c r="AF394" i="6"/>
  <c r="AE394" i="6"/>
  <c r="AD394" i="6"/>
  <c r="AC394" i="6"/>
  <c r="AA394" i="6"/>
  <c r="Z394" i="6"/>
  <c r="Y394" i="6"/>
  <c r="X394" i="6"/>
  <c r="W394" i="6"/>
  <c r="V394" i="6"/>
  <c r="U394" i="6"/>
  <c r="T394" i="6"/>
  <c r="S394" i="6"/>
  <c r="R394" i="6"/>
  <c r="Q394" i="6"/>
  <c r="P394" i="6"/>
  <c r="O394" i="6"/>
  <c r="N394" i="6"/>
  <c r="M394" i="6"/>
  <c r="L394" i="6"/>
  <c r="K394" i="6"/>
  <c r="J394" i="6"/>
  <c r="I394" i="6"/>
  <c r="H394" i="6"/>
  <c r="G394" i="6"/>
  <c r="F394" i="6"/>
  <c r="AW393" i="6"/>
  <c r="AV393" i="6"/>
  <c r="AU393" i="6"/>
  <c r="AT393" i="6"/>
  <c r="AS393" i="6"/>
  <c r="AR393" i="6"/>
  <c r="AQ393" i="6"/>
  <c r="AP393" i="6"/>
  <c r="AO393" i="6"/>
  <c r="AN393" i="6"/>
  <c r="AM393" i="6"/>
  <c r="AL393" i="6"/>
  <c r="AK393" i="6"/>
  <c r="AJ393" i="6"/>
  <c r="AI393" i="6"/>
  <c r="AH393" i="6"/>
  <c r="AG393" i="6"/>
  <c r="AF393" i="6"/>
  <c r="AE393" i="6"/>
  <c r="AD393" i="6"/>
  <c r="AC393" i="6"/>
  <c r="AA393" i="6"/>
  <c r="Z393" i="6"/>
  <c r="Y393" i="6"/>
  <c r="X393" i="6"/>
  <c r="W393" i="6"/>
  <c r="V393" i="6"/>
  <c r="U393" i="6"/>
  <c r="T393" i="6"/>
  <c r="S393" i="6"/>
  <c r="R393" i="6"/>
  <c r="Q393" i="6"/>
  <c r="P393" i="6"/>
  <c r="O393" i="6"/>
  <c r="N393" i="6"/>
  <c r="M393" i="6"/>
  <c r="L393" i="6"/>
  <c r="K393" i="6"/>
  <c r="J393" i="6"/>
  <c r="I393" i="6"/>
  <c r="H393" i="6"/>
  <c r="G393" i="6"/>
  <c r="F393" i="6"/>
  <c r="AW392" i="6"/>
  <c r="AV392" i="6"/>
  <c r="AU392" i="6"/>
  <c r="AT392" i="6"/>
  <c r="AS392" i="6"/>
  <c r="AR392" i="6"/>
  <c r="AQ392" i="6"/>
  <c r="AP392" i="6"/>
  <c r="AO392" i="6"/>
  <c r="AN392" i="6"/>
  <c r="AM392" i="6"/>
  <c r="AL392" i="6"/>
  <c r="AK392" i="6"/>
  <c r="AJ392" i="6"/>
  <c r="AI392" i="6"/>
  <c r="AH392" i="6"/>
  <c r="AG392" i="6"/>
  <c r="AF392" i="6"/>
  <c r="AE392" i="6"/>
  <c r="AD392" i="6"/>
  <c r="AC392" i="6"/>
  <c r="AA392" i="6"/>
  <c r="Z392" i="6"/>
  <c r="Y392" i="6"/>
  <c r="X392" i="6"/>
  <c r="W392" i="6"/>
  <c r="V392" i="6"/>
  <c r="U392" i="6"/>
  <c r="T392" i="6"/>
  <c r="S392" i="6"/>
  <c r="R392" i="6"/>
  <c r="Q392" i="6"/>
  <c r="P392" i="6"/>
  <c r="O392" i="6"/>
  <c r="N392" i="6"/>
  <c r="M392" i="6"/>
  <c r="L392" i="6"/>
  <c r="K392" i="6"/>
  <c r="J392" i="6"/>
  <c r="I392" i="6"/>
  <c r="H392" i="6"/>
  <c r="G392" i="6"/>
  <c r="F392" i="6"/>
  <c r="AW391" i="6"/>
  <c r="AV391" i="6"/>
  <c r="AU391" i="6"/>
  <c r="AT391" i="6"/>
  <c r="AS391" i="6"/>
  <c r="AR391" i="6"/>
  <c r="AQ391" i="6"/>
  <c r="AP391" i="6"/>
  <c r="AO391" i="6"/>
  <c r="AN391" i="6"/>
  <c r="AM391" i="6"/>
  <c r="AL391" i="6"/>
  <c r="AK391" i="6"/>
  <c r="AJ391" i="6"/>
  <c r="AI391" i="6"/>
  <c r="AH391" i="6"/>
  <c r="AG391" i="6"/>
  <c r="AF391" i="6"/>
  <c r="AE391" i="6"/>
  <c r="AD391" i="6"/>
  <c r="AC391" i="6"/>
  <c r="AA391" i="6"/>
  <c r="Z391" i="6"/>
  <c r="Y391" i="6"/>
  <c r="X391" i="6"/>
  <c r="W391" i="6"/>
  <c r="V391" i="6"/>
  <c r="U391" i="6"/>
  <c r="T391" i="6"/>
  <c r="S391" i="6"/>
  <c r="R391" i="6"/>
  <c r="Q391" i="6"/>
  <c r="P391" i="6"/>
  <c r="O391" i="6"/>
  <c r="N391" i="6"/>
  <c r="M391" i="6"/>
  <c r="L391" i="6"/>
  <c r="K391" i="6"/>
  <c r="J391" i="6"/>
  <c r="I391" i="6"/>
  <c r="H391" i="6"/>
  <c r="G391" i="6"/>
  <c r="F391" i="6"/>
  <c r="AW390" i="6"/>
  <c r="AV390" i="6"/>
  <c r="AU390" i="6"/>
  <c r="AT390" i="6"/>
  <c r="AS390" i="6"/>
  <c r="AR390" i="6"/>
  <c r="AQ390" i="6"/>
  <c r="AP390" i="6"/>
  <c r="AO390" i="6"/>
  <c r="AN390" i="6"/>
  <c r="AM390" i="6"/>
  <c r="AL390" i="6"/>
  <c r="AK390" i="6"/>
  <c r="AJ390" i="6"/>
  <c r="AI390" i="6"/>
  <c r="AH390" i="6"/>
  <c r="AG390" i="6"/>
  <c r="AF390" i="6"/>
  <c r="AE390" i="6"/>
  <c r="AD390" i="6"/>
  <c r="AC390" i="6"/>
  <c r="AA390" i="6"/>
  <c r="Z390" i="6"/>
  <c r="Y390" i="6"/>
  <c r="X390" i="6"/>
  <c r="W390" i="6"/>
  <c r="V390" i="6"/>
  <c r="U390" i="6"/>
  <c r="T390" i="6"/>
  <c r="S390" i="6"/>
  <c r="R390" i="6"/>
  <c r="Q390" i="6"/>
  <c r="P390" i="6"/>
  <c r="O390" i="6"/>
  <c r="N390" i="6"/>
  <c r="M390" i="6"/>
  <c r="L390" i="6"/>
  <c r="K390" i="6"/>
  <c r="J390" i="6"/>
  <c r="I390" i="6"/>
  <c r="H390" i="6"/>
  <c r="G390" i="6"/>
  <c r="F390" i="6"/>
  <c r="AW389" i="6"/>
  <c r="AV389" i="6"/>
  <c r="AU389" i="6"/>
  <c r="AT389" i="6"/>
  <c r="AS389" i="6"/>
  <c r="AR389" i="6"/>
  <c r="AQ389" i="6"/>
  <c r="AP389" i="6"/>
  <c r="AO389" i="6"/>
  <c r="AN389" i="6"/>
  <c r="AM389" i="6"/>
  <c r="AL389" i="6"/>
  <c r="AK389" i="6"/>
  <c r="AJ389" i="6"/>
  <c r="AI389" i="6"/>
  <c r="AH389" i="6"/>
  <c r="AG389" i="6"/>
  <c r="AF389" i="6"/>
  <c r="AE389" i="6"/>
  <c r="AD389" i="6"/>
  <c r="AC389" i="6"/>
  <c r="AA389" i="6"/>
  <c r="Z389" i="6"/>
  <c r="Y389" i="6"/>
  <c r="X389" i="6"/>
  <c r="W389" i="6"/>
  <c r="V389" i="6"/>
  <c r="U389" i="6"/>
  <c r="T389" i="6"/>
  <c r="S389" i="6"/>
  <c r="R389" i="6"/>
  <c r="Q389" i="6"/>
  <c r="P389" i="6"/>
  <c r="O389" i="6"/>
  <c r="N389" i="6"/>
  <c r="M389" i="6"/>
  <c r="L389" i="6"/>
  <c r="K389" i="6"/>
  <c r="J389" i="6"/>
  <c r="I389" i="6"/>
  <c r="H389" i="6"/>
  <c r="G389" i="6"/>
  <c r="F389" i="6"/>
  <c r="AW388" i="6"/>
  <c r="AV388" i="6"/>
  <c r="AU388" i="6"/>
  <c r="AT388" i="6"/>
  <c r="AS388" i="6"/>
  <c r="AR388" i="6"/>
  <c r="AQ388" i="6"/>
  <c r="AP388" i="6"/>
  <c r="AO388" i="6"/>
  <c r="AN388" i="6"/>
  <c r="AM388" i="6"/>
  <c r="AL388" i="6"/>
  <c r="AK388" i="6"/>
  <c r="AJ388" i="6"/>
  <c r="AI388" i="6"/>
  <c r="AH388" i="6"/>
  <c r="AG388" i="6"/>
  <c r="AF388" i="6"/>
  <c r="AE388" i="6"/>
  <c r="AD388" i="6"/>
  <c r="AC388" i="6"/>
  <c r="AA388" i="6"/>
  <c r="Z388" i="6"/>
  <c r="Y388" i="6"/>
  <c r="X388" i="6"/>
  <c r="W388" i="6"/>
  <c r="V388" i="6"/>
  <c r="U388" i="6"/>
  <c r="T388" i="6"/>
  <c r="S388" i="6"/>
  <c r="R388" i="6"/>
  <c r="Q388" i="6"/>
  <c r="P388" i="6"/>
  <c r="O388" i="6"/>
  <c r="N388" i="6"/>
  <c r="M388" i="6"/>
  <c r="L388" i="6"/>
  <c r="K388" i="6"/>
  <c r="J388" i="6"/>
  <c r="I388" i="6"/>
  <c r="H388" i="6"/>
  <c r="G388" i="6"/>
  <c r="F388" i="6"/>
  <c r="AW387" i="6"/>
  <c r="AV387" i="6"/>
  <c r="AU387" i="6"/>
  <c r="AT387" i="6"/>
  <c r="AS387" i="6"/>
  <c r="AR387" i="6"/>
  <c r="AQ387" i="6"/>
  <c r="AP387" i="6"/>
  <c r="AO387" i="6"/>
  <c r="AN387" i="6"/>
  <c r="AM387" i="6"/>
  <c r="AL387" i="6"/>
  <c r="AK387" i="6"/>
  <c r="AJ387" i="6"/>
  <c r="AI387" i="6"/>
  <c r="AH387" i="6"/>
  <c r="AG387" i="6"/>
  <c r="AF387" i="6"/>
  <c r="AE387" i="6"/>
  <c r="AD387" i="6"/>
  <c r="AC387" i="6"/>
  <c r="AA387" i="6"/>
  <c r="Z387" i="6"/>
  <c r="Y387" i="6"/>
  <c r="X387" i="6"/>
  <c r="W387" i="6"/>
  <c r="V387" i="6"/>
  <c r="U387" i="6"/>
  <c r="T387" i="6"/>
  <c r="S387" i="6"/>
  <c r="R387" i="6"/>
  <c r="Q387" i="6"/>
  <c r="P387" i="6"/>
  <c r="O387" i="6"/>
  <c r="N387" i="6"/>
  <c r="M387" i="6"/>
  <c r="L387" i="6"/>
  <c r="K387" i="6"/>
  <c r="J387" i="6"/>
  <c r="I387" i="6"/>
  <c r="H387" i="6"/>
  <c r="G387" i="6"/>
  <c r="F387" i="6"/>
  <c r="AW386" i="6"/>
  <c r="AV386" i="6"/>
  <c r="AU386" i="6"/>
  <c r="AT386" i="6"/>
  <c r="AS386" i="6"/>
  <c r="AR386" i="6"/>
  <c r="AQ386" i="6"/>
  <c r="AP386" i="6"/>
  <c r="AO386" i="6"/>
  <c r="AN386" i="6"/>
  <c r="AM386" i="6"/>
  <c r="AL386" i="6"/>
  <c r="AK386" i="6"/>
  <c r="AJ386" i="6"/>
  <c r="AI386" i="6"/>
  <c r="AH386" i="6"/>
  <c r="AG386" i="6"/>
  <c r="AF386" i="6"/>
  <c r="AE386" i="6"/>
  <c r="AD386" i="6"/>
  <c r="AC386" i="6"/>
  <c r="AA386" i="6"/>
  <c r="Z386" i="6"/>
  <c r="Y386" i="6"/>
  <c r="X386" i="6"/>
  <c r="W386" i="6"/>
  <c r="V386" i="6"/>
  <c r="U386" i="6"/>
  <c r="T386" i="6"/>
  <c r="S386" i="6"/>
  <c r="R386" i="6"/>
  <c r="Q386" i="6"/>
  <c r="P386" i="6"/>
  <c r="O386" i="6"/>
  <c r="N386" i="6"/>
  <c r="M386" i="6"/>
  <c r="L386" i="6"/>
  <c r="K386" i="6"/>
  <c r="J386" i="6"/>
  <c r="I386" i="6"/>
  <c r="H386" i="6"/>
  <c r="G386" i="6"/>
  <c r="F386" i="6"/>
  <c r="AW385" i="6"/>
  <c r="AV385" i="6"/>
  <c r="AU385" i="6"/>
  <c r="AT385" i="6"/>
  <c r="AS385" i="6"/>
  <c r="AR385" i="6"/>
  <c r="AQ385" i="6"/>
  <c r="AP385" i="6"/>
  <c r="AO385" i="6"/>
  <c r="AN385" i="6"/>
  <c r="AM385" i="6"/>
  <c r="AL385" i="6"/>
  <c r="AK385" i="6"/>
  <c r="AJ385" i="6"/>
  <c r="AI385" i="6"/>
  <c r="AH385" i="6"/>
  <c r="AG385" i="6"/>
  <c r="AF385" i="6"/>
  <c r="AE385" i="6"/>
  <c r="AD385" i="6"/>
  <c r="AC385" i="6"/>
  <c r="AA385" i="6"/>
  <c r="Z385" i="6"/>
  <c r="Y385" i="6"/>
  <c r="X385" i="6"/>
  <c r="W385" i="6"/>
  <c r="V385" i="6"/>
  <c r="U385" i="6"/>
  <c r="T385" i="6"/>
  <c r="S385" i="6"/>
  <c r="R385" i="6"/>
  <c r="Q385" i="6"/>
  <c r="P385" i="6"/>
  <c r="O385" i="6"/>
  <c r="N385" i="6"/>
  <c r="M385" i="6"/>
  <c r="L385" i="6"/>
  <c r="K385" i="6"/>
  <c r="J385" i="6"/>
  <c r="I385" i="6"/>
  <c r="H385" i="6"/>
  <c r="G385" i="6"/>
  <c r="F385" i="6"/>
  <c r="AW384" i="6"/>
  <c r="AV384" i="6"/>
  <c r="AU384" i="6"/>
  <c r="AT384" i="6"/>
  <c r="AS384" i="6"/>
  <c r="AR384" i="6"/>
  <c r="AQ384" i="6"/>
  <c r="AP384" i="6"/>
  <c r="AO384" i="6"/>
  <c r="AN384" i="6"/>
  <c r="AM384" i="6"/>
  <c r="AL384" i="6"/>
  <c r="AK384" i="6"/>
  <c r="AJ384" i="6"/>
  <c r="AI384" i="6"/>
  <c r="AH384" i="6"/>
  <c r="AG384" i="6"/>
  <c r="AF384" i="6"/>
  <c r="AE384" i="6"/>
  <c r="AD384" i="6"/>
  <c r="AC384" i="6"/>
  <c r="AA384" i="6"/>
  <c r="Z384" i="6"/>
  <c r="Y384" i="6"/>
  <c r="X384" i="6"/>
  <c r="W384" i="6"/>
  <c r="V384" i="6"/>
  <c r="U384" i="6"/>
  <c r="T384" i="6"/>
  <c r="S384" i="6"/>
  <c r="R384" i="6"/>
  <c r="Q384" i="6"/>
  <c r="P384" i="6"/>
  <c r="O384" i="6"/>
  <c r="N384" i="6"/>
  <c r="M384" i="6"/>
  <c r="L384" i="6"/>
  <c r="K384" i="6"/>
  <c r="J384" i="6"/>
  <c r="I384" i="6"/>
  <c r="H384" i="6"/>
  <c r="G384" i="6"/>
  <c r="F384" i="6"/>
  <c r="AW383" i="6"/>
  <c r="AV383" i="6"/>
  <c r="AU383" i="6"/>
  <c r="AT383" i="6"/>
  <c r="AS383" i="6"/>
  <c r="AR383" i="6"/>
  <c r="AQ383" i="6"/>
  <c r="AP383" i="6"/>
  <c r="AO383" i="6"/>
  <c r="AN383" i="6"/>
  <c r="AM383" i="6"/>
  <c r="AL383" i="6"/>
  <c r="AK383" i="6"/>
  <c r="AJ383" i="6"/>
  <c r="AI383" i="6"/>
  <c r="AH383" i="6"/>
  <c r="AG383" i="6"/>
  <c r="AF383" i="6"/>
  <c r="AE383" i="6"/>
  <c r="AD383" i="6"/>
  <c r="AC383" i="6"/>
  <c r="AA383" i="6"/>
  <c r="Z383" i="6"/>
  <c r="Y383" i="6"/>
  <c r="X383" i="6"/>
  <c r="W383" i="6"/>
  <c r="V383" i="6"/>
  <c r="U383" i="6"/>
  <c r="T383" i="6"/>
  <c r="S383" i="6"/>
  <c r="R383" i="6"/>
  <c r="Q383" i="6"/>
  <c r="P383" i="6"/>
  <c r="O383" i="6"/>
  <c r="N383" i="6"/>
  <c r="M383" i="6"/>
  <c r="L383" i="6"/>
  <c r="K383" i="6"/>
  <c r="J383" i="6"/>
  <c r="I383" i="6"/>
  <c r="H383" i="6"/>
  <c r="G383" i="6"/>
  <c r="F383" i="6"/>
  <c r="AW382" i="6"/>
  <c r="AV382" i="6"/>
  <c r="AU382" i="6"/>
  <c r="AT382" i="6"/>
  <c r="AS382" i="6"/>
  <c r="AR382" i="6"/>
  <c r="AQ382" i="6"/>
  <c r="AP382" i="6"/>
  <c r="AO382" i="6"/>
  <c r="AN382" i="6"/>
  <c r="AM382" i="6"/>
  <c r="AL382" i="6"/>
  <c r="AK382" i="6"/>
  <c r="AJ382" i="6"/>
  <c r="AI382" i="6"/>
  <c r="AH382" i="6"/>
  <c r="AG382" i="6"/>
  <c r="AF382" i="6"/>
  <c r="AE382" i="6"/>
  <c r="AD382" i="6"/>
  <c r="AC382" i="6"/>
  <c r="AA382" i="6"/>
  <c r="Z382" i="6"/>
  <c r="Y382" i="6"/>
  <c r="X382" i="6"/>
  <c r="W382" i="6"/>
  <c r="V382" i="6"/>
  <c r="U382" i="6"/>
  <c r="T382" i="6"/>
  <c r="S382" i="6"/>
  <c r="R382" i="6"/>
  <c r="Q382" i="6"/>
  <c r="P382" i="6"/>
  <c r="O382" i="6"/>
  <c r="N382" i="6"/>
  <c r="M382" i="6"/>
  <c r="L382" i="6"/>
  <c r="K382" i="6"/>
  <c r="J382" i="6"/>
  <c r="I382" i="6"/>
  <c r="H382" i="6"/>
  <c r="G382" i="6"/>
  <c r="F382" i="6"/>
  <c r="AW381" i="6"/>
  <c r="AV381" i="6"/>
  <c r="AU381" i="6"/>
  <c r="AT381" i="6"/>
  <c r="AS381" i="6"/>
  <c r="AR381" i="6"/>
  <c r="AQ381" i="6"/>
  <c r="AP381" i="6"/>
  <c r="AO381" i="6"/>
  <c r="AN381" i="6"/>
  <c r="AM381" i="6"/>
  <c r="AL381" i="6"/>
  <c r="AK381" i="6"/>
  <c r="AJ381" i="6"/>
  <c r="AI381" i="6"/>
  <c r="AH381" i="6"/>
  <c r="AG381" i="6"/>
  <c r="AF381" i="6"/>
  <c r="AE381" i="6"/>
  <c r="AD381" i="6"/>
  <c r="AC381" i="6"/>
  <c r="AA381" i="6"/>
  <c r="Z381" i="6"/>
  <c r="Y381" i="6"/>
  <c r="X381" i="6"/>
  <c r="W381" i="6"/>
  <c r="V381" i="6"/>
  <c r="U381" i="6"/>
  <c r="T381" i="6"/>
  <c r="S381" i="6"/>
  <c r="R381" i="6"/>
  <c r="Q381" i="6"/>
  <c r="P381" i="6"/>
  <c r="O381" i="6"/>
  <c r="N381" i="6"/>
  <c r="M381" i="6"/>
  <c r="L381" i="6"/>
  <c r="K381" i="6"/>
  <c r="J381" i="6"/>
  <c r="I381" i="6"/>
  <c r="H381" i="6"/>
  <c r="G381" i="6"/>
  <c r="F381" i="6"/>
  <c r="AW380" i="6"/>
  <c r="AV380" i="6"/>
  <c r="AU380" i="6"/>
  <c r="AT380" i="6"/>
  <c r="AS380" i="6"/>
  <c r="AR380" i="6"/>
  <c r="AQ380" i="6"/>
  <c r="AP380" i="6"/>
  <c r="AO380" i="6"/>
  <c r="AN380" i="6"/>
  <c r="AM380" i="6"/>
  <c r="AL380" i="6"/>
  <c r="AK380" i="6"/>
  <c r="AJ380" i="6"/>
  <c r="AI380" i="6"/>
  <c r="AH380" i="6"/>
  <c r="AG380" i="6"/>
  <c r="AF380" i="6"/>
  <c r="AE380" i="6"/>
  <c r="AD380" i="6"/>
  <c r="AC380" i="6"/>
  <c r="AA380" i="6"/>
  <c r="Z380" i="6"/>
  <c r="Y380" i="6"/>
  <c r="X380" i="6"/>
  <c r="W380" i="6"/>
  <c r="V380" i="6"/>
  <c r="U380" i="6"/>
  <c r="T380" i="6"/>
  <c r="S380" i="6"/>
  <c r="R380" i="6"/>
  <c r="Q380" i="6"/>
  <c r="P380" i="6"/>
  <c r="O380" i="6"/>
  <c r="N380" i="6"/>
  <c r="M380" i="6"/>
  <c r="L380" i="6"/>
  <c r="K380" i="6"/>
  <c r="J380" i="6"/>
  <c r="I380" i="6"/>
  <c r="H380" i="6"/>
  <c r="G380" i="6"/>
  <c r="F380" i="6"/>
  <c r="AW379" i="6"/>
  <c r="AV379" i="6"/>
  <c r="AU379" i="6"/>
  <c r="AT379" i="6"/>
  <c r="AS379" i="6"/>
  <c r="AR379" i="6"/>
  <c r="AQ379" i="6"/>
  <c r="AP379" i="6"/>
  <c r="AO379" i="6"/>
  <c r="AN379" i="6"/>
  <c r="AM379" i="6"/>
  <c r="AL379" i="6"/>
  <c r="AK379" i="6"/>
  <c r="AJ379" i="6"/>
  <c r="AI379" i="6"/>
  <c r="AH379" i="6"/>
  <c r="AG379" i="6"/>
  <c r="AF379" i="6"/>
  <c r="AE379" i="6"/>
  <c r="AD379" i="6"/>
  <c r="AC379" i="6"/>
  <c r="AA379" i="6"/>
  <c r="Z379" i="6"/>
  <c r="Y379" i="6"/>
  <c r="X379" i="6"/>
  <c r="W379" i="6"/>
  <c r="V379" i="6"/>
  <c r="U379" i="6"/>
  <c r="T379" i="6"/>
  <c r="S379" i="6"/>
  <c r="R379" i="6"/>
  <c r="Q379" i="6"/>
  <c r="P379" i="6"/>
  <c r="O379" i="6"/>
  <c r="N379" i="6"/>
  <c r="M379" i="6"/>
  <c r="L379" i="6"/>
  <c r="K379" i="6"/>
  <c r="J379" i="6"/>
  <c r="I379" i="6"/>
  <c r="H379" i="6"/>
  <c r="G379" i="6"/>
  <c r="F379" i="6"/>
  <c r="AW378" i="6"/>
  <c r="AV378" i="6"/>
  <c r="AU378" i="6"/>
  <c r="AT378" i="6"/>
  <c r="AS378" i="6"/>
  <c r="AR378" i="6"/>
  <c r="AQ378" i="6"/>
  <c r="AP378" i="6"/>
  <c r="AO378" i="6"/>
  <c r="AN378" i="6"/>
  <c r="AM378" i="6"/>
  <c r="AL378" i="6"/>
  <c r="AK378" i="6"/>
  <c r="AJ378" i="6"/>
  <c r="AI378" i="6"/>
  <c r="AH378" i="6"/>
  <c r="AG378" i="6"/>
  <c r="AF378" i="6"/>
  <c r="AE378" i="6"/>
  <c r="AD378" i="6"/>
  <c r="AC378" i="6"/>
  <c r="AA378" i="6"/>
  <c r="Z378" i="6"/>
  <c r="Y378" i="6"/>
  <c r="X378" i="6"/>
  <c r="W378" i="6"/>
  <c r="V378" i="6"/>
  <c r="U378" i="6"/>
  <c r="T378" i="6"/>
  <c r="S378" i="6"/>
  <c r="R378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AW377" i="6"/>
  <c r="AV377" i="6"/>
  <c r="AU377" i="6"/>
  <c r="AT377" i="6"/>
  <c r="AS377" i="6"/>
  <c r="AR377" i="6"/>
  <c r="AQ377" i="6"/>
  <c r="AP377" i="6"/>
  <c r="AO377" i="6"/>
  <c r="AN377" i="6"/>
  <c r="AM377" i="6"/>
  <c r="AL377" i="6"/>
  <c r="AK377" i="6"/>
  <c r="AJ377" i="6"/>
  <c r="AI377" i="6"/>
  <c r="AH377" i="6"/>
  <c r="AG377" i="6"/>
  <c r="AF377" i="6"/>
  <c r="AE377" i="6"/>
  <c r="AD377" i="6"/>
  <c r="AC377" i="6"/>
  <c r="AA377" i="6"/>
  <c r="Z377" i="6"/>
  <c r="Y377" i="6"/>
  <c r="X377" i="6"/>
  <c r="W377" i="6"/>
  <c r="V377" i="6"/>
  <c r="U377" i="6"/>
  <c r="T377" i="6"/>
  <c r="S377" i="6"/>
  <c r="R377" i="6"/>
  <c r="Q377" i="6"/>
  <c r="P377" i="6"/>
  <c r="O377" i="6"/>
  <c r="N377" i="6"/>
  <c r="M377" i="6"/>
  <c r="L377" i="6"/>
  <c r="K377" i="6"/>
  <c r="J377" i="6"/>
  <c r="I377" i="6"/>
  <c r="H377" i="6"/>
  <c r="G377" i="6"/>
  <c r="F377" i="6"/>
  <c r="AW376" i="6"/>
  <c r="AV376" i="6"/>
  <c r="AU376" i="6"/>
  <c r="AT376" i="6"/>
  <c r="AS376" i="6"/>
  <c r="AR376" i="6"/>
  <c r="AQ376" i="6"/>
  <c r="AP376" i="6"/>
  <c r="AO376" i="6"/>
  <c r="AN376" i="6"/>
  <c r="AM376" i="6"/>
  <c r="AL376" i="6"/>
  <c r="AK376" i="6"/>
  <c r="AJ376" i="6"/>
  <c r="AI376" i="6"/>
  <c r="AH376" i="6"/>
  <c r="AG376" i="6"/>
  <c r="AF376" i="6"/>
  <c r="AE376" i="6"/>
  <c r="AD376" i="6"/>
  <c r="AC376" i="6"/>
  <c r="AA376" i="6"/>
  <c r="Z376" i="6"/>
  <c r="Y376" i="6"/>
  <c r="X376" i="6"/>
  <c r="W376" i="6"/>
  <c r="V376" i="6"/>
  <c r="U376" i="6"/>
  <c r="T376" i="6"/>
  <c r="S376" i="6"/>
  <c r="R376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AW375" i="6"/>
  <c r="AV375" i="6"/>
  <c r="AU375" i="6"/>
  <c r="AT375" i="6"/>
  <c r="AS375" i="6"/>
  <c r="AR375" i="6"/>
  <c r="AQ375" i="6"/>
  <c r="AP375" i="6"/>
  <c r="AO375" i="6"/>
  <c r="AN375" i="6"/>
  <c r="AM375" i="6"/>
  <c r="AL375" i="6"/>
  <c r="AK375" i="6"/>
  <c r="AJ375" i="6"/>
  <c r="AI375" i="6"/>
  <c r="AH375" i="6"/>
  <c r="AG375" i="6"/>
  <c r="AF375" i="6"/>
  <c r="AE375" i="6"/>
  <c r="AD375" i="6"/>
  <c r="AC375" i="6"/>
  <c r="AA375" i="6"/>
  <c r="Z375" i="6"/>
  <c r="Y375" i="6"/>
  <c r="X375" i="6"/>
  <c r="W375" i="6"/>
  <c r="V375" i="6"/>
  <c r="U375" i="6"/>
  <c r="T375" i="6"/>
  <c r="S375" i="6"/>
  <c r="R375" i="6"/>
  <c r="Q375" i="6"/>
  <c r="P375" i="6"/>
  <c r="O375" i="6"/>
  <c r="N375" i="6"/>
  <c r="M375" i="6"/>
  <c r="L375" i="6"/>
  <c r="K375" i="6"/>
  <c r="J375" i="6"/>
  <c r="I375" i="6"/>
  <c r="H375" i="6"/>
  <c r="G375" i="6"/>
  <c r="F375" i="6"/>
  <c r="AW374" i="6"/>
  <c r="AV374" i="6"/>
  <c r="AU374" i="6"/>
  <c r="AT374" i="6"/>
  <c r="AS374" i="6"/>
  <c r="AR374" i="6"/>
  <c r="AQ374" i="6"/>
  <c r="AP374" i="6"/>
  <c r="AO374" i="6"/>
  <c r="AN374" i="6"/>
  <c r="AM374" i="6"/>
  <c r="AL374" i="6"/>
  <c r="AK374" i="6"/>
  <c r="AJ374" i="6"/>
  <c r="AI374" i="6"/>
  <c r="AH374" i="6"/>
  <c r="AG374" i="6"/>
  <c r="AF374" i="6"/>
  <c r="AE374" i="6"/>
  <c r="AD374" i="6"/>
  <c r="AC374" i="6"/>
  <c r="AA374" i="6"/>
  <c r="Z374" i="6"/>
  <c r="Y374" i="6"/>
  <c r="X374" i="6"/>
  <c r="W374" i="6"/>
  <c r="V374" i="6"/>
  <c r="U374" i="6"/>
  <c r="T374" i="6"/>
  <c r="S374" i="6"/>
  <c r="R374" i="6"/>
  <c r="Q374" i="6"/>
  <c r="P374" i="6"/>
  <c r="O374" i="6"/>
  <c r="N374" i="6"/>
  <c r="M374" i="6"/>
  <c r="L374" i="6"/>
  <c r="K374" i="6"/>
  <c r="J374" i="6"/>
  <c r="I374" i="6"/>
  <c r="H374" i="6"/>
  <c r="G374" i="6"/>
  <c r="F374" i="6"/>
  <c r="AW373" i="6"/>
  <c r="AV373" i="6"/>
  <c r="AU373" i="6"/>
  <c r="AT373" i="6"/>
  <c r="AS373" i="6"/>
  <c r="AR373" i="6"/>
  <c r="AQ373" i="6"/>
  <c r="AP373" i="6"/>
  <c r="AO373" i="6"/>
  <c r="AN373" i="6"/>
  <c r="AM373" i="6"/>
  <c r="AL373" i="6"/>
  <c r="AK373" i="6"/>
  <c r="AJ373" i="6"/>
  <c r="AI373" i="6"/>
  <c r="AH373" i="6"/>
  <c r="AG373" i="6"/>
  <c r="AF373" i="6"/>
  <c r="AE373" i="6"/>
  <c r="AD373" i="6"/>
  <c r="AC373" i="6"/>
  <c r="AA373" i="6"/>
  <c r="Z373" i="6"/>
  <c r="Y373" i="6"/>
  <c r="X373" i="6"/>
  <c r="W373" i="6"/>
  <c r="V373" i="6"/>
  <c r="U373" i="6"/>
  <c r="T373" i="6"/>
  <c r="S373" i="6"/>
  <c r="R373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AW372" i="6"/>
  <c r="AV372" i="6"/>
  <c r="AU372" i="6"/>
  <c r="AT372" i="6"/>
  <c r="AS372" i="6"/>
  <c r="AR372" i="6"/>
  <c r="AQ372" i="6"/>
  <c r="AP372" i="6"/>
  <c r="AO372" i="6"/>
  <c r="AN372" i="6"/>
  <c r="AM372" i="6"/>
  <c r="AL372" i="6"/>
  <c r="AK372" i="6"/>
  <c r="AJ372" i="6"/>
  <c r="AI372" i="6"/>
  <c r="AH372" i="6"/>
  <c r="AG372" i="6"/>
  <c r="AF372" i="6"/>
  <c r="AE372" i="6"/>
  <c r="AD372" i="6"/>
  <c r="AC372" i="6"/>
  <c r="AA372" i="6"/>
  <c r="Z372" i="6"/>
  <c r="Y372" i="6"/>
  <c r="X372" i="6"/>
  <c r="W372" i="6"/>
  <c r="V372" i="6"/>
  <c r="U372" i="6"/>
  <c r="T372" i="6"/>
  <c r="S372" i="6"/>
  <c r="R372" i="6"/>
  <c r="Q372" i="6"/>
  <c r="P372" i="6"/>
  <c r="O372" i="6"/>
  <c r="N372" i="6"/>
  <c r="M372" i="6"/>
  <c r="L372" i="6"/>
  <c r="K372" i="6"/>
  <c r="J372" i="6"/>
  <c r="I372" i="6"/>
  <c r="H372" i="6"/>
  <c r="G372" i="6"/>
  <c r="F372" i="6"/>
  <c r="AW371" i="6"/>
  <c r="AV371" i="6"/>
  <c r="AU371" i="6"/>
  <c r="AT371" i="6"/>
  <c r="AS371" i="6"/>
  <c r="AR371" i="6"/>
  <c r="AQ371" i="6"/>
  <c r="AP371" i="6"/>
  <c r="AO371" i="6"/>
  <c r="AN371" i="6"/>
  <c r="AM371" i="6"/>
  <c r="AL371" i="6"/>
  <c r="AK371" i="6"/>
  <c r="AJ371" i="6"/>
  <c r="AI371" i="6"/>
  <c r="AH371" i="6"/>
  <c r="AG371" i="6"/>
  <c r="AF371" i="6"/>
  <c r="AE371" i="6"/>
  <c r="AD371" i="6"/>
  <c r="AC371" i="6"/>
  <c r="AA371" i="6"/>
  <c r="Z371" i="6"/>
  <c r="Y371" i="6"/>
  <c r="X371" i="6"/>
  <c r="W371" i="6"/>
  <c r="V371" i="6"/>
  <c r="U371" i="6"/>
  <c r="T371" i="6"/>
  <c r="S371" i="6"/>
  <c r="R371" i="6"/>
  <c r="Q371" i="6"/>
  <c r="P371" i="6"/>
  <c r="O371" i="6"/>
  <c r="N371" i="6"/>
  <c r="M371" i="6"/>
  <c r="L371" i="6"/>
  <c r="K371" i="6"/>
  <c r="J371" i="6"/>
  <c r="I371" i="6"/>
  <c r="H371" i="6"/>
  <c r="G371" i="6"/>
  <c r="F371" i="6"/>
  <c r="AW370" i="6"/>
  <c r="AV370" i="6"/>
  <c r="AU370" i="6"/>
  <c r="AT370" i="6"/>
  <c r="AS370" i="6"/>
  <c r="AR370" i="6"/>
  <c r="AQ370" i="6"/>
  <c r="AP370" i="6"/>
  <c r="AO370" i="6"/>
  <c r="AN370" i="6"/>
  <c r="AM370" i="6"/>
  <c r="AL370" i="6"/>
  <c r="AK370" i="6"/>
  <c r="AJ370" i="6"/>
  <c r="AI370" i="6"/>
  <c r="AH370" i="6"/>
  <c r="AG370" i="6"/>
  <c r="AF370" i="6"/>
  <c r="AE370" i="6"/>
  <c r="AD370" i="6"/>
  <c r="AC370" i="6"/>
  <c r="AA370" i="6"/>
  <c r="Z370" i="6"/>
  <c r="Y370" i="6"/>
  <c r="X370" i="6"/>
  <c r="W370" i="6"/>
  <c r="V370" i="6"/>
  <c r="U370" i="6"/>
  <c r="T370" i="6"/>
  <c r="S370" i="6"/>
  <c r="R370" i="6"/>
  <c r="Q370" i="6"/>
  <c r="P370" i="6"/>
  <c r="O370" i="6"/>
  <c r="N370" i="6"/>
  <c r="M370" i="6"/>
  <c r="L370" i="6"/>
  <c r="K370" i="6"/>
  <c r="J370" i="6"/>
  <c r="I370" i="6"/>
  <c r="H370" i="6"/>
  <c r="G370" i="6"/>
  <c r="F370" i="6"/>
  <c r="AW369" i="6"/>
  <c r="AV369" i="6"/>
  <c r="AU369" i="6"/>
  <c r="AT369" i="6"/>
  <c r="AS369" i="6"/>
  <c r="AR369" i="6"/>
  <c r="AQ369" i="6"/>
  <c r="AP369" i="6"/>
  <c r="AO369" i="6"/>
  <c r="AN369" i="6"/>
  <c r="AM369" i="6"/>
  <c r="AL369" i="6"/>
  <c r="AK369" i="6"/>
  <c r="AJ369" i="6"/>
  <c r="AI369" i="6"/>
  <c r="AH369" i="6"/>
  <c r="AG369" i="6"/>
  <c r="AF369" i="6"/>
  <c r="AE369" i="6"/>
  <c r="AD369" i="6"/>
  <c r="AC369" i="6"/>
  <c r="AA369" i="6"/>
  <c r="Z369" i="6"/>
  <c r="Y369" i="6"/>
  <c r="X369" i="6"/>
  <c r="W369" i="6"/>
  <c r="V369" i="6"/>
  <c r="U369" i="6"/>
  <c r="T369" i="6"/>
  <c r="S369" i="6"/>
  <c r="R369" i="6"/>
  <c r="Q369" i="6"/>
  <c r="P369" i="6"/>
  <c r="O369" i="6"/>
  <c r="N369" i="6"/>
  <c r="M369" i="6"/>
  <c r="L369" i="6"/>
  <c r="K369" i="6"/>
  <c r="J369" i="6"/>
  <c r="I369" i="6"/>
  <c r="H369" i="6"/>
  <c r="G369" i="6"/>
  <c r="F369" i="6"/>
  <c r="AW368" i="6"/>
  <c r="AV368" i="6"/>
  <c r="AU368" i="6"/>
  <c r="AT368" i="6"/>
  <c r="AS368" i="6"/>
  <c r="AR368" i="6"/>
  <c r="AQ368" i="6"/>
  <c r="AP368" i="6"/>
  <c r="AO368" i="6"/>
  <c r="AN368" i="6"/>
  <c r="AM368" i="6"/>
  <c r="AL368" i="6"/>
  <c r="AK368" i="6"/>
  <c r="AJ368" i="6"/>
  <c r="AI368" i="6"/>
  <c r="AH368" i="6"/>
  <c r="AG368" i="6"/>
  <c r="AF368" i="6"/>
  <c r="AE368" i="6"/>
  <c r="AD368" i="6"/>
  <c r="AC368" i="6"/>
  <c r="AA368" i="6"/>
  <c r="Z368" i="6"/>
  <c r="Y368" i="6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H368" i="6"/>
  <c r="G368" i="6"/>
  <c r="F368" i="6"/>
  <c r="AW367" i="6"/>
  <c r="AV367" i="6"/>
  <c r="AU367" i="6"/>
  <c r="AT367" i="6"/>
  <c r="AS367" i="6"/>
  <c r="AR367" i="6"/>
  <c r="AQ367" i="6"/>
  <c r="AP367" i="6"/>
  <c r="AO367" i="6"/>
  <c r="AN367" i="6"/>
  <c r="AM367" i="6"/>
  <c r="AL367" i="6"/>
  <c r="AK367" i="6"/>
  <c r="AJ367" i="6"/>
  <c r="AI367" i="6"/>
  <c r="AH367" i="6"/>
  <c r="AG367" i="6"/>
  <c r="AF367" i="6"/>
  <c r="AE367" i="6"/>
  <c r="AD367" i="6"/>
  <c r="AC367" i="6"/>
  <c r="AA367" i="6"/>
  <c r="Z367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H367" i="6"/>
  <c r="G367" i="6"/>
  <c r="F367" i="6"/>
  <c r="AW366" i="6"/>
  <c r="AV366" i="6"/>
  <c r="AU366" i="6"/>
  <c r="AT366" i="6"/>
  <c r="AS366" i="6"/>
  <c r="AR366" i="6"/>
  <c r="AQ366" i="6"/>
  <c r="AP366" i="6"/>
  <c r="AO366" i="6"/>
  <c r="AN366" i="6"/>
  <c r="AM366" i="6"/>
  <c r="AL366" i="6"/>
  <c r="AK366" i="6"/>
  <c r="AJ366" i="6"/>
  <c r="AI366" i="6"/>
  <c r="AH366" i="6"/>
  <c r="AG366" i="6"/>
  <c r="AF366" i="6"/>
  <c r="AE366" i="6"/>
  <c r="AD366" i="6"/>
  <c r="AC366" i="6"/>
  <c r="AA366" i="6"/>
  <c r="Z366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H366" i="6"/>
  <c r="G366" i="6"/>
  <c r="F366" i="6"/>
  <c r="AW365" i="6"/>
  <c r="AV365" i="6"/>
  <c r="AU365" i="6"/>
  <c r="AT365" i="6"/>
  <c r="AS365" i="6"/>
  <c r="AR365" i="6"/>
  <c r="AQ365" i="6"/>
  <c r="AP365" i="6"/>
  <c r="AO365" i="6"/>
  <c r="AN365" i="6"/>
  <c r="AM365" i="6"/>
  <c r="AL365" i="6"/>
  <c r="AK365" i="6"/>
  <c r="AJ365" i="6"/>
  <c r="AI365" i="6"/>
  <c r="AH365" i="6"/>
  <c r="AG365" i="6"/>
  <c r="AF365" i="6"/>
  <c r="AE365" i="6"/>
  <c r="AD365" i="6"/>
  <c r="AC365" i="6"/>
  <c r="AA365" i="6"/>
  <c r="Z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H365" i="6"/>
  <c r="G365" i="6"/>
  <c r="F365" i="6"/>
  <c r="AW364" i="6"/>
  <c r="AV364" i="6"/>
  <c r="AU364" i="6"/>
  <c r="AT364" i="6"/>
  <c r="AS364" i="6"/>
  <c r="AR364" i="6"/>
  <c r="AQ364" i="6"/>
  <c r="AP364" i="6"/>
  <c r="AO364" i="6"/>
  <c r="AN364" i="6"/>
  <c r="AM364" i="6"/>
  <c r="AL364" i="6"/>
  <c r="AK364" i="6"/>
  <c r="AJ364" i="6"/>
  <c r="AI364" i="6"/>
  <c r="AH364" i="6"/>
  <c r="AG364" i="6"/>
  <c r="AF364" i="6"/>
  <c r="AE364" i="6"/>
  <c r="AD364" i="6"/>
  <c r="AC364" i="6"/>
  <c r="AA364" i="6"/>
  <c r="Z364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H364" i="6"/>
  <c r="G364" i="6"/>
  <c r="F364" i="6"/>
  <c r="AW363" i="6"/>
  <c r="AV363" i="6"/>
  <c r="AU363" i="6"/>
  <c r="AT363" i="6"/>
  <c r="AS363" i="6"/>
  <c r="AR363" i="6"/>
  <c r="AQ363" i="6"/>
  <c r="AP363" i="6"/>
  <c r="AO363" i="6"/>
  <c r="AN363" i="6"/>
  <c r="AM363" i="6"/>
  <c r="AL363" i="6"/>
  <c r="AK363" i="6"/>
  <c r="AJ363" i="6"/>
  <c r="AI363" i="6"/>
  <c r="AH363" i="6"/>
  <c r="AG363" i="6"/>
  <c r="AF363" i="6"/>
  <c r="AE363" i="6"/>
  <c r="AD363" i="6"/>
  <c r="AC363" i="6"/>
  <c r="AA363" i="6"/>
  <c r="Z363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H363" i="6"/>
  <c r="G363" i="6"/>
  <c r="F363" i="6"/>
  <c r="AW362" i="6"/>
  <c r="AV362" i="6"/>
  <c r="AU362" i="6"/>
  <c r="AT362" i="6"/>
  <c r="AS362" i="6"/>
  <c r="AR362" i="6"/>
  <c r="AQ362" i="6"/>
  <c r="AP362" i="6"/>
  <c r="AO362" i="6"/>
  <c r="AN362" i="6"/>
  <c r="AM362" i="6"/>
  <c r="AL362" i="6"/>
  <c r="AK362" i="6"/>
  <c r="AJ362" i="6"/>
  <c r="AI362" i="6"/>
  <c r="AH362" i="6"/>
  <c r="AG362" i="6"/>
  <c r="AF362" i="6"/>
  <c r="AE362" i="6"/>
  <c r="AD362" i="6"/>
  <c r="AC362" i="6"/>
  <c r="AA362" i="6"/>
  <c r="Z362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H362" i="6"/>
  <c r="G362" i="6"/>
  <c r="F362" i="6"/>
  <c r="AW361" i="6"/>
  <c r="AV361" i="6"/>
  <c r="AU361" i="6"/>
  <c r="AT361" i="6"/>
  <c r="AS361" i="6"/>
  <c r="AR361" i="6"/>
  <c r="AQ361" i="6"/>
  <c r="AP361" i="6"/>
  <c r="AO361" i="6"/>
  <c r="AN361" i="6"/>
  <c r="AM361" i="6"/>
  <c r="AL361" i="6"/>
  <c r="AK361" i="6"/>
  <c r="AJ361" i="6"/>
  <c r="AI361" i="6"/>
  <c r="AH361" i="6"/>
  <c r="AG361" i="6"/>
  <c r="AF361" i="6"/>
  <c r="AE361" i="6"/>
  <c r="AD361" i="6"/>
  <c r="AC361" i="6"/>
  <c r="AA361" i="6"/>
  <c r="Z361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H361" i="6"/>
  <c r="G361" i="6"/>
  <c r="F361" i="6"/>
  <c r="AW360" i="6"/>
  <c r="AV360" i="6"/>
  <c r="AU360" i="6"/>
  <c r="AT360" i="6"/>
  <c r="AS360" i="6"/>
  <c r="AR360" i="6"/>
  <c r="AQ360" i="6"/>
  <c r="AP360" i="6"/>
  <c r="AO360" i="6"/>
  <c r="AN360" i="6"/>
  <c r="AM360" i="6"/>
  <c r="AL360" i="6"/>
  <c r="AK360" i="6"/>
  <c r="AJ360" i="6"/>
  <c r="AI360" i="6"/>
  <c r="AH360" i="6"/>
  <c r="AG360" i="6"/>
  <c r="AF360" i="6"/>
  <c r="AE360" i="6"/>
  <c r="AD360" i="6"/>
  <c r="AC360" i="6"/>
  <c r="AA360" i="6"/>
  <c r="Z360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H360" i="6"/>
  <c r="G360" i="6"/>
  <c r="F360" i="6"/>
  <c r="AW359" i="6"/>
  <c r="AV359" i="6"/>
  <c r="AU359" i="6"/>
  <c r="AT359" i="6"/>
  <c r="AS359" i="6"/>
  <c r="AR359" i="6"/>
  <c r="AQ359" i="6"/>
  <c r="AP359" i="6"/>
  <c r="AO359" i="6"/>
  <c r="AN359" i="6"/>
  <c r="AM359" i="6"/>
  <c r="AL359" i="6"/>
  <c r="AK359" i="6"/>
  <c r="AJ359" i="6"/>
  <c r="AI359" i="6"/>
  <c r="AH359" i="6"/>
  <c r="AG359" i="6"/>
  <c r="AF359" i="6"/>
  <c r="AE359" i="6"/>
  <c r="AD359" i="6"/>
  <c r="AC359" i="6"/>
  <c r="AA359" i="6"/>
  <c r="Z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H359" i="6"/>
  <c r="G359" i="6"/>
  <c r="F359" i="6"/>
  <c r="AW358" i="6"/>
  <c r="AV358" i="6"/>
  <c r="AU358" i="6"/>
  <c r="AT358" i="6"/>
  <c r="AS358" i="6"/>
  <c r="AR358" i="6"/>
  <c r="AQ358" i="6"/>
  <c r="AP358" i="6"/>
  <c r="AO358" i="6"/>
  <c r="AN358" i="6"/>
  <c r="AM358" i="6"/>
  <c r="AL358" i="6"/>
  <c r="AK358" i="6"/>
  <c r="AJ358" i="6"/>
  <c r="AI358" i="6"/>
  <c r="AH358" i="6"/>
  <c r="AG358" i="6"/>
  <c r="AF358" i="6"/>
  <c r="AE358" i="6"/>
  <c r="AD358" i="6"/>
  <c r="AC358" i="6"/>
  <c r="AA358" i="6"/>
  <c r="Z358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H358" i="6"/>
  <c r="G358" i="6"/>
  <c r="F358" i="6"/>
  <c r="AW357" i="6"/>
  <c r="AV357" i="6"/>
  <c r="AU357" i="6"/>
  <c r="AT357" i="6"/>
  <c r="AS357" i="6"/>
  <c r="AR357" i="6"/>
  <c r="AQ357" i="6"/>
  <c r="AP357" i="6"/>
  <c r="AO357" i="6"/>
  <c r="AN357" i="6"/>
  <c r="AM357" i="6"/>
  <c r="AL357" i="6"/>
  <c r="AK357" i="6"/>
  <c r="AJ357" i="6"/>
  <c r="AI357" i="6"/>
  <c r="AH357" i="6"/>
  <c r="AG357" i="6"/>
  <c r="AF357" i="6"/>
  <c r="AE357" i="6"/>
  <c r="AD357" i="6"/>
  <c r="AC357" i="6"/>
  <c r="AA357" i="6"/>
  <c r="Z357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H357" i="6"/>
  <c r="G357" i="6"/>
  <c r="F357" i="6"/>
  <c r="AW356" i="6"/>
  <c r="AV356" i="6"/>
  <c r="AU356" i="6"/>
  <c r="AT356" i="6"/>
  <c r="AS356" i="6"/>
  <c r="AR356" i="6"/>
  <c r="AQ356" i="6"/>
  <c r="AP356" i="6"/>
  <c r="AO356" i="6"/>
  <c r="AN356" i="6"/>
  <c r="AM356" i="6"/>
  <c r="AL356" i="6"/>
  <c r="AK356" i="6"/>
  <c r="AJ356" i="6"/>
  <c r="AI356" i="6"/>
  <c r="AH356" i="6"/>
  <c r="AG356" i="6"/>
  <c r="AF356" i="6"/>
  <c r="AE356" i="6"/>
  <c r="AD356" i="6"/>
  <c r="AC356" i="6"/>
  <c r="AA356" i="6"/>
  <c r="Z356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H356" i="6"/>
  <c r="G356" i="6"/>
  <c r="F356" i="6"/>
  <c r="AW355" i="6"/>
  <c r="AV355" i="6"/>
  <c r="AU355" i="6"/>
  <c r="AT355" i="6"/>
  <c r="AS355" i="6"/>
  <c r="AR355" i="6"/>
  <c r="AQ355" i="6"/>
  <c r="AP355" i="6"/>
  <c r="AO355" i="6"/>
  <c r="AN355" i="6"/>
  <c r="AM355" i="6"/>
  <c r="AL355" i="6"/>
  <c r="AK355" i="6"/>
  <c r="AJ355" i="6"/>
  <c r="AI355" i="6"/>
  <c r="AH355" i="6"/>
  <c r="AG355" i="6"/>
  <c r="AF355" i="6"/>
  <c r="AE355" i="6"/>
  <c r="AD355" i="6"/>
  <c r="AC355" i="6"/>
  <c r="AA355" i="6"/>
  <c r="Z355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H355" i="6"/>
  <c r="G355" i="6"/>
  <c r="F355" i="6"/>
  <c r="AW354" i="6"/>
  <c r="AV354" i="6"/>
  <c r="AU354" i="6"/>
  <c r="AT354" i="6"/>
  <c r="AS354" i="6"/>
  <c r="AR354" i="6"/>
  <c r="AQ354" i="6"/>
  <c r="AP354" i="6"/>
  <c r="AO354" i="6"/>
  <c r="AN354" i="6"/>
  <c r="AM354" i="6"/>
  <c r="AL354" i="6"/>
  <c r="AK354" i="6"/>
  <c r="AJ354" i="6"/>
  <c r="AI354" i="6"/>
  <c r="AH354" i="6"/>
  <c r="AG354" i="6"/>
  <c r="AF354" i="6"/>
  <c r="AE354" i="6"/>
  <c r="AD354" i="6"/>
  <c r="AC354" i="6"/>
  <c r="AA354" i="6"/>
  <c r="Z354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H354" i="6"/>
  <c r="G354" i="6"/>
  <c r="F354" i="6"/>
  <c r="AW353" i="6"/>
  <c r="AV353" i="6"/>
  <c r="AU353" i="6"/>
  <c r="AT353" i="6"/>
  <c r="AS353" i="6"/>
  <c r="AR353" i="6"/>
  <c r="AQ353" i="6"/>
  <c r="AP353" i="6"/>
  <c r="AO353" i="6"/>
  <c r="AN353" i="6"/>
  <c r="AM353" i="6"/>
  <c r="AL353" i="6"/>
  <c r="AK353" i="6"/>
  <c r="AJ353" i="6"/>
  <c r="AI353" i="6"/>
  <c r="AH353" i="6"/>
  <c r="AG353" i="6"/>
  <c r="AF353" i="6"/>
  <c r="AE353" i="6"/>
  <c r="AD353" i="6"/>
  <c r="AC353" i="6"/>
  <c r="AA353" i="6"/>
  <c r="Z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H353" i="6"/>
  <c r="G353" i="6"/>
  <c r="F353" i="6"/>
  <c r="AW352" i="6"/>
  <c r="AV352" i="6"/>
  <c r="AU352" i="6"/>
  <c r="AT352" i="6"/>
  <c r="AS352" i="6"/>
  <c r="AR352" i="6"/>
  <c r="AQ352" i="6"/>
  <c r="AP352" i="6"/>
  <c r="AO352" i="6"/>
  <c r="AN352" i="6"/>
  <c r="AM352" i="6"/>
  <c r="AL352" i="6"/>
  <c r="AK352" i="6"/>
  <c r="AJ352" i="6"/>
  <c r="AI352" i="6"/>
  <c r="AH352" i="6"/>
  <c r="AG352" i="6"/>
  <c r="AF352" i="6"/>
  <c r="AE352" i="6"/>
  <c r="AD352" i="6"/>
  <c r="AC352" i="6"/>
  <c r="AA352" i="6"/>
  <c r="Z352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H352" i="6"/>
  <c r="G352" i="6"/>
  <c r="F352" i="6"/>
  <c r="AW351" i="6"/>
  <c r="AV351" i="6"/>
  <c r="AU351" i="6"/>
  <c r="AT351" i="6"/>
  <c r="AS351" i="6"/>
  <c r="AR351" i="6"/>
  <c r="AQ351" i="6"/>
  <c r="AP351" i="6"/>
  <c r="AO351" i="6"/>
  <c r="AN351" i="6"/>
  <c r="AM351" i="6"/>
  <c r="AL351" i="6"/>
  <c r="AK351" i="6"/>
  <c r="AJ351" i="6"/>
  <c r="AI351" i="6"/>
  <c r="AH351" i="6"/>
  <c r="AG351" i="6"/>
  <c r="AF351" i="6"/>
  <c r="AE351" i="6"/>
  <c r="AD351" i="6"/>
  <c r="AC351" i="6"/>
  <c r="AA351" i="6"/>
  <c r="Z351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H351" i="6"/>
  <c r="G351" i="6"/>
  <c r="F351" i="6"/>
  <c r="AW350" i="6"/>
  <c r="AV350" i="6"/>
  <c r="AU350" i="6"/>
  <c r="AT350" i="6"/>
  <c r="AS350" i="6"/>
  <c r="AR350" i="6"/>
  <c r="AQ350" i="6"/>
  <c r="AP350" i="6"/>
  <c r="AO350" i="6"/>
  <c r="AN350" i="6"/>
  <c r="AM350" i="6"/>
  <c r="AL350" i="6"/>
  <c r="AK350" i="6"/>
  <c r="AJ350" i="6"/>
  <c r="AI350" i="6"/>
  <c r="AH350" i="6"/>
  <c r="AG350" i="6"/>
  <c r="AF350" i="6"/>
  <c r="AE350" i="6"/>
  <c r="AD350" i="6"/>
  <c r="AC350" i="6"/>
  <c r="AA350" i="6"/>
  <c r="Z350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H350" i="6"/>
  <c r="G350" i="6"/>
  <c r="F350" i="6"/>
  <c r="AW349" i="6"/>
  <c r="AV349" i="6"/>
  <c r="AU349" i="6"/>
  <c r="AT349" i="6"/>
  <c r="AS349" i="6"/>
  <c r="AR349" i="6"/>
  <c r="AQ349" i="6"/>
  <c r="AP349" i="6"/>
  <c r="AO349" i="6"/>
  <c r="AN349" i="6"/>
  <c r="AM349" i="6"/>
  <c r="AL349" i="6"/>
  <c r="AK349" i="6"/>
  <c r="AJ349" i="6"/>
  <c r="AI349" i="6"/>
  <c r="AH349" i="6"/>
  <c r="AG349" i="6"/>
  <c r="AF349" i="6"/>
  <c r="AE349" i="6"/>
  <c r="AD349" i="6"/>
  <c r="AC349" i="6"/>
  <c r="AA349" i="6"/>
  <c r="Z349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H349" i="6"/>
  <c r="G349" i="6"/>
  <c r="F349" i="6"/>
  <c r="AW348" i="6"/>
  <c r="AV348" i="6"/>
  <c r="AU348" i="6"/>
  <c r="AT348" i="6"/>
  <c r="AS348" i="6"/>
  <c r="AR348" i="6"/>
  <c r="AQ348" i="6"/>
  <c r="AP348" i="6"/>
  <c r="AO348" i="6"/>
  <c r="AN348" i="6"/>
  <c r="AM348" i="6"/>
  <c r="AL348" i="6"/>
  <c r="AK348" i="6"/>
  <c r="AJ348" i="6"/>
  <c r="AI348" i="6"/>
  <c r="AH348" i="6"/>
  <c r="AG348" i="6"/>
  <c r="AF348" i="6"/>
  <c r="AE348" i="6"/>
  <c r="AD348" i="6"/>
  <c r="AC348" i="6"/>
  <c r="AA348" i="6"/>
  <c r="Z348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AW347" i="6"/>
  <c r="AV347" i="6"/>
  <c r="AU347" i="6"/>
  <c r="AT347" i="6"/>
  <c r="AS347" i="6"/>
  <c r="AR347" i="6"/>
  <c r="AQ347" i="6"/>
  <c r="AP347" i="6"/>
  <c r="AO347" i="6"/>
  <c r="AN347" i="6"/>
  <c r="AM347" i="6"/>
  <c r="AL347" i="6"/>
  <c r="AK347" i="6"/>
  <c r="AJ347" i="6"/>
  <c r="AI347" i="6"/>
  <c r="AH347" i="6"/>
  <c r="AG347" i="6"/>
  <c r="AF347" i="6"/>
  <c r="AE347" i="6"/>
  <c r="AD347" i="6"/>
  <c r="AC347" i="6"/>
  <c r="AA347" i="6"/>
  <c r="Z347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H347" i="6"/>
  <c r="G347" i="6"/>
  <c r="F347" i="6"/>
  <c r="AW346" i="6"/>
  <c r="AV346" i="6"/>
  <c r="AU346" i="6"/>
  <c r="AT346" i="6"/>
  <c r="AS346" i="6"/>
  <c r="AR346" i="6"/>
  <c r="AQ346" i="6"/>
  <c r="AP346" i="6"/>
  <c r="AO346" i="6"/>
  <c r="AN346" i="6"/>
  <c r="AM346" i="6"/>
  <c r="AL346" i="6"/>
  <c r="AK346" i="6"/>
  <c r="AJ346" i="6"/>
  <c r="AI346" i="6"/>
  <c r="AH346" i="6"/>
  <c r="AG346" i="6"/>
  <c r="AF346" i="6"/>
  <c r="AE346" i="6"/>
  <c r="AD346" i="6"/>
  <c r="AC346" i="6"/>
  <c r="AA346" i="6"/>
  <c r="Z346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H346" i="6"/>
  <c r="G346" i="6"/>
  <c r="F346" i="6"/>
  <c r="AW345" i="6"/>
  <c r="AV345" i="6"/>
  <c r="AU345" i="6"/>
  <c r="AT345" i="6"/>
  <c r="AS345" i="6"/>
  <c r="AR345" i="6"/>
  <c r="AQ345" i="6"/>
  <c r="AP345" i="6"/>
  <c r="AO345" i="6"/>
  <c r="AN345" i="6"/>
  <c r="AM345" i="6"/>
  <c r="AL345" i="6"/>
  <c r="AK345" i="6"/>
  <c r="AJ345" i="6"/>
  <c r="AI345" i="6"/>
  <c r="AH345" i="6"/>
  <c r="AG345" i="6"/>
  <c r="AF345" i="6"/>
  <c r="AE345" i="6"/>
  <c r="AD345" i="6"/>
  <c r="AC345" i="6"/>
  <c r="AA345" i="6"/>
  <c r="Z345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H345" i="6"/>
  <c r="G345" i="6"/>
  <c r="F345" i="6"/>
  <c r="AW344" i="6"/>
  <c r="AV344" i="6"/>
  <c r="AU344" i="6"/>
  <c r="AT344" i="6"/>
  <c r="AS344" i="6"/>
  <c r="AR344" i="6"/>
  <c r="AQ344" i="6"/>
  <c r="AP344" i="6"/>
  <c r="AO344" i="6"/>
  <c r="AN344" i="6"/>
  <c r="AM344" i="6"/>
  <c r="AL344" i="6"/>
  <c r="AK344" i="6"/>
  <c r="AJ344" i="6"/>
  <c r="AI344" i="6"/>
  <c r="AH344" i="6"/>
  <c r="AG344" i="6"/>
  <c r="AF344" i="6"/>
  <c r="AE344" i="6"/>
  <c r="AD344" i="6"/>
  <c r="AC344" i="6"/>
  <c r="AA344" i="6"/>
  <c r="Z344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H344" i="6"/>
  <c r="G344" i="6"/>
  <c r="F344" i="6"/>
  <c r="AW343" i="6"/>
  <c r="AV343" i="6"/>
  <c r="AU343" i="6"/>
  <c r="AT343" i="6"/>
  <c r="AS343" i="6"/>
  <c r="AR343" i="6"/>
  <c r="AQ343" i="6"/>
  <c r="AP343" i="6"/>
  <c r="AO343" i="6"/>
  <c r="AN343" i="6"/>
  <c r="AM343" i="6"/>
  <c r="AL343" i="6"/>
  <c r="AK343" i="6"/>
  <c r="AJ343" i="6"/>
  <c r="AI343" i="6"/>
  <c r="AH343" i="6"/>
  <c r="AG343" i="6"/>
  <c r="AF343" i="6"/>
  <c r="AE343" i="6"/>
  <c r="AD343" i="6"/>
  <c r="AC343" i="6"/>
  <c r="AA343" i="6"/>
  <c r="Z343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H343" i="6"/>
  <c r="G343" i="6"/>
  <c r="F343" i="6"/>
  <c r="AW342" i="6"/>
  <c r="AV342" i="6"/>
  <c r="AU342" i="6"/>
  <c r="AT342" i="6"/>
  <c r="AS342" i="6"/>
  <c r="AR342" i="6"/>
  <c r="AQ342" i="6"/>
  <c r="AP342" i="6"/>
  <c r="AO342" i="6"/>
  <c r="AN342" i="6"/>
  <c r="AM342" i="6"/>
  <c r="AL342" i="6"/>
  <c r="AK342" i="6"/>
  <c r="AJ342" i="6"/>
  <c r="AI342" i="6"/>
  <c r="AH342" i="6"/>
  <c r="AG342" i="6"/>
  <c r="AF342" i="6"/>
  <c r="AE342" i="6"/>
  <c r="AD342" i="6"/>
  <c r="AC342" i="6"/>
  <c r="AA342" i="6"/>
  <c r="Z342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H342" i="6"/>
  <c r="G342" i="6"/>
  <c r="F342" i="6"/>
  <c r="AW341" i="6"/>
  <c r="AV341" i="6"/>
  <c r="AU341" i="6"/>
  <c r="AT341" i="6"/>
  <c r="AS341" i="6"/>
  <c r="AR341" i="6"/>
  <c r="AQ341" i="6"/>
  <c r="AP341" i="6"/>
  <c r="AO341" i="6"/>
  <c r="AN341" i="6"/>
  <c r="AM341" i="6"/>
  <c r="AL341" i="6"/>
  <c r="AK341" i="6"/>
  <c r="AJ341" i="6"/>
  <c r="AI341" i="6"/>
  <c r="AH341" i="6"/>
  <c r="AG341" i="6"/>
  <c r="AF341" i="6"/>
  <c r="AE341" i="6"/>
  <c r="AD341" i="6"/>
  <c r="AC341" i="6"/>
  <c r="AA341" i="6"/>
  <c r="Z341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H341" i="6"/>
  <c r="G341" i="6"/>
  <c r="F341" i="6"/>
  <c r="AW340" i="6"/>
  <c r="AV340" i="6"/>
  <c r="AU340" i="6"/>
  <c r="AT340" i="6"/>
  <c r="AS340" i="6"/>
  <c r="AR340" i="6"/>
  <c r="AQ340" i="6"/>
  <c r="AP340" i="6"/>
  <c r="AO340" i="6"/>
  <c r="AN340" i="6"/>
  <c r="AM340" i="6"/>
  <c r="AL340" i="6"/>
  <c r="AK340" i="6"/>
  <c r="AJ340" i="6"/>
  <c r="AI340" i="6"/>
  <c r="AH340" i="6"/>
  <c r="AG340" i="6"/>
  <c r="AF340" i="6"/>
  <c r="AE340" i="6"/>
  <c r="AD340" i="6"/>
  <c r="AC340" i="6"/>
  <c r="AA340" i="6"/>
  <c r="Z340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H340" i="6"/>
  <c r="G340" i="6"/>
  <c r="F340" i="6"/>
  <c r="AW339" i="6"/>
  <c r="AV339" i="6"/>
  <c r="AU339" i="6"/>
  <c r="AT339" i="6"/>
  <c r="AS339" i="6"/>
  <c r="AR339" i="6"/>
  <c r="AQ339" i="6"/>
  <c r="AP339" i="6"/>
  <c r="AO339" i="6"/>
  <c r="AN339" i="6"/>
  <c r="AM339" i="6"/>
  <c r="AL339" i="6"/>
  <c r="AK339" i="6"/>
  <c r="AJ339" i="6"/>
  <c r="AI339" i="6"/>
  <c r="AH339" i="6"/>
  <c r="AG339" i="6"/>
  <c r="AF339" i="6"/>
  <c r="AE339" i="6"/>
  <c r="AD339" i="6"/>
  <c r="AC339" i="6"/>
  <c r="AA339" i="6"/>
  <c r="Z339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H339" i="6"/>
  <c r="G339" i="6"/>
  <c r="F339" i="6"/>
  <c r="AW338" i="6"/>
  <c r="AV338" i="6"/>
  <c r="AU338" i="6"/>
  <c r="AT338" i="6"/>
  <c r="AS338" i="6"/>
  <c r="AR338" i="6"/>
  <c r="AQ338" i="6"/>
  <c r="AP338" i="6"/>
  <c r="AO338" i="6"/>
  <c r="AN338" i="6"/>
  <c r="AM338" i="6"/>
  <c r="AL338" i="6"/>
  <c r="AK338" i="6"/>
  <c r="AJ338" i="6"/>
  <c r="AI338" i="6"/>
  <c r="AH338" i="6"/>
  <c r="AG338" i="6"/>
  <c r="AF338" i="6"/>
  <c r="AE338" i="6"/>
  <c r="AD338" i="6"/>
  <c r="AC338" i="6"/>
  <c r="AA338" i="6"/>
  <c r="Z338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H338" i="6"/>
  <c r="G338" i="6"/>
  <c r="F338" i="6"/>
  <c r="AW337" i="6"/>
  <c r="AV337" i="6"/>
  <c r="AU337" i="6"/>
  <c r="AT337" i="6"/>
  <c r="AS337" i="6"/>
  <c r="AR337" i="6"/>
  <c r="AQ337" i="6"/>
  <c r="AP337" i="6"/>
  <c r="AO337" i="6"/>
  <c r="AN337" i="6"/>
  <c r="AM337" i="6"/>
  <c r="AL337" i="6"/>
  <c r="AK337" i="6"/>
  <c r="AJ337" i="6"/>
  <c r="AI337" i="6"/>
  <c r="AH337" i="6"/>
  <c r="AG337" i="6"/>
  <c r="AF337" i="6"/>
  <c r="AE337" i="6"/>
  <c r="AD337" i="6"/>
  <c r="AC337" i="6"/>
  <c r="AA337" i="6"/>
  <c r="Z337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H337" i="6"/>
  <c r="G337" i="6"/>
  <c r="F337" i="6"/>
  <c r="AW336" i="6"/>
  <c r="AV336" i="6"/>
  <c r="AU336" i="6"/>
  <c r="AT336" i="6"/>
  <c r="AS336" i="6"/>
  <c r="AR336" i="6"/>
  <c r="AQ336" i="6"/>
  <c r="AP336" i="6"/>
  <c r="AO336" i="6"/>
  <c r="AN336" i="6"/>
  <c r="AM336" i="6"/>
  <c r="AL336" i="6"/>
  <c r="AK336" i="6"/>
  <c r="AJ336" i="6"/>
  <c r="AI336" i="6"/>
  <c r="AH336" i="6"/>
  <c r="AG336" i="6"/>
  <c r="AF336" i="6"/>
  <c r="AE336" i="6"/>
  <c r="AD336" i="6"/>
  <c r="AC336" i="6"/>
  <c r="AA336" i="6"/>
  <c r="Z336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H336" i="6"/>
  <c r="G336" i="6"/>
  <c r="F336" i="6"/>
  <c r="AW335" i="6"/>
  <c r="AV335" i="6"/>
  <c r="AU335" i="6"/>
  <c r="AT335" i="6"/>
  <c r="AS335" i="6"/>
  <c r="AR335" i="6"/>
  <c r="AQ335" i="6"/>
  <c r="AP335" i="6"/>
  <c r="AO335" i="6"/>
  <c r="AN335" i="6"/>
  <c r="AM335" i="6"/>
  <c r="AL335" i="6"/>
  <c r="AK335" i="6"/>
  <c r="AJ335" i="6"/>
  <c r="AI335" i="6"/>
  <c r="AH335" i="6"/>
  <c r="AG335" i="6"/>
  <c r="AF335" i="6"/>
  <c r="AE335" i="6"/>
  <c r="AD335" i="6"/>
  <c r="AC335" i="6"/>
  <c r="AA335" i="6"/>
  <c r="Z335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H335" i="6"/>
  <c r="G335" i="6"/>
  <c r="F335" i="6"/>
  <c r="AW334" i="6"/>
  <c r="AV334" i="6"/>
  <c r="AU334" i="6"/>
  <c r="AT334" i="6"/>
  <c r="AS334" i="6"/>
  <c r="AR334" i="6"/>
  <c r="AQ334" i="6"/>
  <c r="AP334" i="6"/>
  <c r="AO334" i="6"/>
  <c r="AN334" i="6"/>
  <c r="AM334" i="6"/>
  <c r="AL334" i="6"/>
  <c r="AK334" i="6"/>
  <c r="AJ334" i="6"/>
  <c r="AI334" i="6"/>
  <c r="AH334" i="6"/>
  <c r="AG334" i="6"/>
  <c r="AF334" i="6"/>
  <c r="AE334" i="6"/>
  <c r="AD334" i="6"/>
  <c r="AC334" i="6"/>
  <c r="AA334" i="6"/>
  <c r="Z334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H334" i="6"/>
  <c r="G334" i="6"/>
  <c r="F334" i="6"/>
  <c r="AW333" i="6"/>
  <c r="AV333" i="6"/>
  <c r="AU333" i="6"/>
  <c r="AT333" i="6"/>
  <c r="AS333" i="6"/>
  <c r="AR333" i="6"/>
  <c r="AQ333" i="6"/>
  <c r="AP333" i="6"/>
  <c r="AO333" i="6"/>
  <c r="AN333" i="6"/>
  <c r="AM333" i="6"/>
  <c r="AL333" i="6"/>
  <c r="AK333" i="6"/>
  <c r="AJ333" i="6"/>
  <c r="AI333" i="6"/>
  <c r="AH333" i="6"/>
  <c r="AG333" i="6"/>
  <c r="AF333" i="6"/>
  <c r="AE333" i="6"/>
  <c r="AD333" i="6"/>
  <c r="AC333" i="6"/>
  <c r="AA333" i="6"/>
  <c r="Z333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H333" i="6"/>
  <c r="G333" i="6"/>
  <c r="F333" i="6"/>
  <c r="AW332" i="6"/>
  <c r="AV332" i="6"/>
  <c r="AU332" i="6"/>
  <c r="AT332" i="6"/>
  <c r="AS332" i="6"/>
  <c r="AR332" i="6"/>
  <c r="AQ332" i="6"/>
  <c r="AP332" i="6"/>
  <c r="AO332" i="6"/>
  <c r="AN332" i="6"/>
  <c r="AM332" i="6"/>
  <c r="AL332" i="6"/>
  <c r="AK332" i="6"/>
  <c r="AJ332" i="6"/>
  <c r="AI332" i="6"/>
  <c r="AH332" i="6"/>
  <c r="AG332" i="6"/>
  <c r="AF332" i="6"/>
  <c r="AE332" i="6"/>
  <c r="AD332" i="6"/>
  <c r="AC332" i="6"/>
  <c r="AA332" i="6"/>
  <c r="Z332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H332" i="6"/>
  <c r="G332" i="6"/>
  <c r="F332" i="6"/>
  <c r="AW331" i="6"/>
  <c r="AV331" i="6"/>
  <c r="AU331" i="6"/>
  <c r="AT331" i="6"/>
  <c r="AS331" i="6"/>
  <c r="AR331" i="6"/>
  <c r="AQ331" i="6"/>
  <c r="AP331" i="6"/>
  <c r="AO331" i="6"/>
  <c r="AN331" i="6"/>
  <c r="AM331" i="6"/>
  <c r="AL331" i="6"/>
  <c r="AK331" i="6"/>
  <c r="AJ331" i="6"/>
  <c r="AI331" i="6"/>
  <c r="AH331" i="6"/>
  <c r="AG331" i="6"/>
  <c r="AF331" i="6"/>
  <c r="AE331" i="6"/>
  <c r="AD331" i="6"/>
  <c r="AC331" i="6"/>
  <c r="AA331" i="6"/>
  <c r="Z331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H331" i="6"/>
  <c r="G331" i="6"/>
  <c r="F331" i="6"/>
  <c r="AW330" i="6"/>
  <c r="AV330" i="6"/>
  <c r="AU330" i="6"/>
  <c r="AT330" i="6"/>
  <c r="AS330" i="6"/>
  <c r="AR330" i="6"/>
  <c r="AQ330" i="6"/>
  <c r="AP330" i="6"/>
  <c r="AO330" i="6"/>
  <c r="AN330" i="6"/>
  <c r="AM330" i="6"/>
  <c r="AL330" i="6"/>
  <c r="AK330" i="6"/>
  <c r="AJ330" i="6"/>
  <c r="AI330" i="6"/>
  <c r="AH330" i="6"/>
  <c r="AG330" i="6"/>
  <c r="AF330" i="6"/>
  <c r="AE330" i="6"/>
  <c r="AD330" i="6"/>
  <c r="AC330" i="6"/>
  <c r="AA330" i="6"/>
  <c r="Z330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H330" i="6"/>
  <c r="G330" i="6"/>
  <c r="F330" i="6"/>
  <c r="AW329" i="6"/>
  <c r="AV329" i="6"/>
  <c r="AU329" i="6"/>
  <c r="AT329" i="6"/>
  <c r="AS329" i="6"/>
  <c r="AR329" i="6"/>
  <c r="AQ329" i="6"/>
  <c r="AP329" i="6"/>
  <c r="AO329" i="6"/>
  <c r="AN329" i="6"/>
  <c r="AM329" i="6"/>
  <c r="AL329" i="6"/>
  <c r="AK329" i="6"/>
  <c r="AJ329" i="6"/>
  <c r="AI329" i="6"/>
  <c r="AH329" i="6"/>
  <c r="AG329" i="6"/>
  <c r="AF329" i="6"/>
  <c r="AE329" i="6"/>
  <c r="AD329" i="6"/>
  <c r="AC329" i="6"/>
  <c r="AA329" i="6"/>
  <c r="Z329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H329" i="6"/>
  <c r="G329" i="6"/>
  <c r="F329" i="6"/>
  <c r="AW328" i="6"/>
  <c r="AV328" i="6"/>
  <c r="AU328" i="6"/>
  <c r="AT328" i="6"/>
  <c r="AS328" i="6"/>
  <c r="AR328" i="6"/>
  <c r="AQ328" i="6"/>
  <c r="AP328" i="6"/>
  <c r="AO328" i="6"/>
  <c r="AN328" i="6"/>
  <c r="AM328" i="6"/>
  <c r="AL328" i="6"/>
  <c r="AK328" i="6"/>
  <c r="AJ328" i="6"/>
  <c r="AI328" i="6"/>
  <c r="AH328" i="6"/>
  <c r="AG328" i="6"/>
  <c r="AF328" i="6"/>
  <c r="AE328" i="6"/>
  <c r="AD328" i="6"/>
  <c r="AC328" i="6"/>
  <c r="AA328" i="6"/>
  <c r="Z328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F328" i="6"/>
  <c r="AW327" i="6"/>
  <c r="AV327" i="6"/>
  <c r="AU327" i="6"/>
  <c r="AT327" i="6"/>
  <c r="AS327" i="6"/>
  <c r="AR327" i="6"/>
  <c r="AQ327" i="6"/>
  <c r="AP327" i="6"/>
  <c r="AO327" i="6"/>
  <c r="AN327" i="6"/>
  <c r="AM327" i="6"/>
  <c r="AL327" i="6"/>
  <c r="AK327" i="6"/>
  <c r="AJ327" i="6"/>
  <c r="AI327" i="6"/>
  <c r="AH327" i="6"/>
  <c r="AG327" i="6"/>
  <c r="AF327" i="6"/>
  <c r="AE327" i="6"/>
  <c r="AD327" i="6"/>
  <c r="AC327" i="6"/>
  <c r="AA327" i="6"/>
  <c r="Z327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H327" i="6"/>
  <c r="G327" i="6"/>
  <c r="F327" i="6"/>
  <c r="AW326" i="6"/>
  <c r="AV326" i="6"/>
  <c r="AU326" i="6"/>
  <c r="AT326" i="6"/>
  <c r="AS326" i="6"/>
  <c r="AR326" i="6"/>
  <c r="AQ326" i="6"/>
  <c r="AP326" i="6"/>
  <c r="AO326" i="6"/>
  <c r="AN326" i="6"/>
  <c r="AM326" i="6"/>
  <c r="AL326" i="6"/>
  <c r="AK326" i="6"/>
  <c r="AJ326" i="6"/>
  <c r="AI326" i="6"/>
  <c r="AH326" i="6"/>
  <c r="AG326" i="6"/>
  <c r="AF326" i="6"/>
  <c r="AE326" i="6"/>
  <c r="AD326" i="6"/>
  <c r="AC326" i="6"/>
  <c r="AA326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H326" i="6"/>
  <c r="G326" i="6"/>
  <c r="F326" i="6"/>
  <c r="AW325" i="6"/>
  <c r="AV325" i="6"/>
  <c r="AU325" i="6"/>
  <c r="AT325" i="6"/>
  <c r="AS325" i="6"/>
  <c r="AR325" i="6"/>
  <c r="AQ325" i="6"/>
  <c r="AP325" i="6"/>
  <c r="AO325" i="6"/>
  <c r="AN325" i="6"/>
  <c r="AM325" i="6"/>
  <c r="AL325" i="6"/>
  <c r="AK325" i="6"/>
  <c r="AJ325" i="6"/>
  <c r="AI325" i="6"/>
  <c r="AH325" i="6"/>
  <c r="AG325" i="6"/>
  <c r="AF325" i="6"/>
  <c r="AE325" i="6"/>
  <c r="AD325" i="6"/>
  <c r="AC325" i="6"/>
  <c r="AA325" i="6"/>
  <c r="Z325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AW324" i="6"/>
  <c r="AV324" i="6"/>
  <c r="AU324" i="6"/>
  <c r="AT324" i="6"/>
  <c r="AS324" i="6"/>
  <c r="AR324" i="6"/>
  <c r="AQ324" i="6"/>
  <c r="AP324" i="6"/>
  <c r="AO324" i="6"/>
  <c r="AN324" i="6"/>
  <c r="AM324" i="6"/>
  <c r="AL324" i="6"/>
  <c r="AK324" i="6"/>
  <c r="AJ324" i="6"/>
  <c r="AI324" i="6"/>
  <c r="AH324" i="6"/>
  <c r="AG324" i="6"/>
  <c r="AF324" i="6"/>
  <c r="AE324" i="6"/>
  <c r="AD324" i="6"/>
  <c r="AC324" i="6"/>
  <c r="AA324" i="6"/>
  <c r="Z324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F324" i="6"/>
  <c r="AW323" i="6"/>
  <c r="AV323" i="6"/>
  <c r="AU323" i="6"/>
  <c r="AT323" i="6"/>
  <c r="AS323" i="6"/>
  <c r="AR323" i="6"/>
  <c r="AQ323" i="6"/>
  <c r="AP323" i="6"/>
  <c r="AO323" i="6"/>
  <c r="AN323" i="6"/>
  <c r="AM323" i="6"/>
  <c r="AL323" i="6"/>
  <c r="AK323" i="6"/>
  <c r="AJ323" i="6"/>
  <c r="AI323" i="6"/>
  <c r="AH323" i="6"/>
  <c r="AG323" i="6"/>
  <c r="AF323" i="6"/>
  <c r="AE323" i="6"/>
  <c r="AD323" i="6"/>
  <c r="AC323" i="6"/>
  <c r="AA323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H323" i="6"/>
  <c r="G323" i="6"/>
  <c r="F323" i="6"/>
  <c r="AW322" i="6"/>
  <c r="AV322" i="6"/>
  <c r="AU322" i="6"/>
  <c r="AT322" i="6"/>
  <c r="AS322" i="6"/>
  <c r="AR322" i="6"/>
  <c r="AQ322" i="6"/>
  <c r="AP322" i="6"/>
  <c r="AO322" i="6"/>
  <c r="AN322" i="6"/>
  <c r="AM322" i="6"/>
  <c r="AL322" i="6"/>
  <c r="AK322" i="6"/>
  <c r="AJ322" i="6"/>
  <c r="AI322" i="6"/>
  <c r="AH322" i="6"/>
  <c r="AG322" i="6"/>
  <c r="AF322" i="6"/>
  <c r="AE322" i="6"/>
  <c r="AD322" i="6"/>
  <c r="AC322" i="6"/>
  <c r="AA322" i="6"/>
  <c r="Z322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AW321" i="6"/>
  <c r="AV321" i="6"/>
  <c r="AU321" i="6"/>
  <c r="AT321" i="6"/>
  <c r="AS321" i="6"/>
  <c r="AR321" i="6"/>
  <c r="AQ321" i="6"/>
  <c r="AP321" i="6"/>
  <c r="AO321" i="6"/>
  <c r="AN321" i="6"/>
  <c r="AM321" i="6"/>
  <c r="AL321" i="6"/>
  <c r="AK321" i="6"/>
  <c r="AJ321" i="6"/>
  <c r="AI321" i="6"/>
  <c r="AH321" i="6"/>
  <c r="AG321" i="6"/>
  <c r="AF321" i="6"/>
  <c r="AE321" i="6"/>
  <c r="AD321" i="6"/>
  <c r="AC321" i="6"/>
  <c r="AA321" i="6"/>
  <c r="Z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F321" i="6"/>
  <c r="AW320" i="6"/>
  <c r="AV320" i="6"/>
  <c r="AU320" i="6"/>
  <c r="AT320" i="6"/>
  <c r="AS320" i="6"/>
  <c r="AR320" i="6"/>
  <c r="AQ320" i="6"/>
  <c r="AP320" i="6"/>
  <c r="AO320" i="6"/>
  <c r="AN320" i="6"/>
  <c r="AM320" i="6"/>
  <c r="AL320" i="6"/>
  <c r="AK320" i="6"/>
  <c r="AJ320" i="6"/>
  <c r="AI320" i="6"/>
  <c r="AH320" i="6"/>
  <c r="AG320" i="6"/>
  <c r="AF320" i="6"/>
  <c r="AE320" i="6"/>
  <c r="AD320" i="6"/>
  <c r="AC320" i="6"/>
  <c r="AA320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H320" i="6"/>
  <c r="G320" i="6"/>
  <c r="F320" i="6"/>
  <c r="AW319" i="6"/>
  <c r="AV319" i="6"/>
  <c r="AU319" i="6"/>
  <c r="AT319" i="6"/>
  <c r="AS319" i="6"/>
  <c r="AR319" i="6"/>
  <c r="AQ319" i="6"/>
  <c r="AP319" i="6"/>
  <c r="AO319" i="6"/>
  <c r="AN319" i="6"/>
  <c r="AM319" i="6"/>
  <c r="AL319" i="6"/>
  <c r="AK319" i="6"/>
  <c r="AJ319" i="6"/>
  <c r="AI319" i="6"/>
  <c r="AH319" i="6"/>
  <c r="AG319" i="6"/>
  <c r="AF319" i="6"/>
  <c r="AE319" i="6"/>
  <c r="AD319" i="6"/>
  <c r="AC319" i="6"/>
  <c r="AA319" i="6"/>
  <c r="Z319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AW318" i="6"/>
  <c r="AV318" i="6"/>
  <c r="AU318" i="6"/>
  <c r="AT318" i="6"/>
  <c r="AS318" i="6"/>
  <c r="AR318" i="6"/>
  <c r="AQ318" i="6"/>
  <c r="AP318" i="6"/>
  <c r="AO318" i="6"/>
  <c r="AN318" i="6"/>
  <c r="AM318" i="6"/>
  <c r="AL318" i="6"/>
  <c r="AK318" i="6"/>
  <c r="AJ318" i="6"/>
  <c r="AI318" i="6"/>
  <c r="AH318" i="6"/>
  <c r="AG318" i="6"/>
  <c r="AF318" i="6"/>
  <c r="AE318" i="6"/>
  <c r="AD318" i="6"/>
  <c r="AC318" i="6"/>
  <c r="AA318" i="6"/>
  <c r="Z318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AW317" i="6"/>
  <c r="AV317" i="6"/>
  <c r="AU317" i="6"/>
  <c r="AT317" i="6"/>
  <c r="AS317" i="6"/>
  <c r="AR317" i="6"/>
  <c r="AQ317" i="6"/>
  <c r="AP317" i="6"/>
  <c r="AO317" i="6"/>
  <c r="AN317" i="6"/>
  <c r="AM317" i="6"/>
  <c r="AL317" i="6"/>
  <c r="AK317" i="6"/>
  <c r="AJ317" i="6"/>
  <c r="AI317" i="6"/>
  <c r="AH317" i="6"/>
  <c r="AG317" i="6"/>
  <c r="AF317" i="6"/>
  <c r="AE317" i="6"/>
  <c r="AD317" i="6"/>
  <c r="AC317" i="6"/>
  <c r="AA317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AW316" i="6"/>
  <c r="AV316" i="6"/>
  <c r="AU316" i="6"/>
  <c r="AT316" i="6"/>
  <c r="AS316" i="6"/>
  <c r="AR316" i="6"/>
  <c r="AQ316" i="6"/>
  <c r="AP316" i="6"/>
  <c r="AO316" i="6"/>
  <c r="AN316" i="6"/>
  <c r="AM316" i="6"/>
  <c r="AL316" i="6"/>
  <c r="AK316" i="6"/>
  <c r="AJ316" i="6"/>
  <c r="AI316" i="6"/>
  <c r="AH316" i="6"/>
  <c r="AG316" i="6"/>
  <c r="AF316" i="6"/>
  <c r="AE316" i="6"/>
  <c r="AD316" i="6"/>
  <c r="AC316" i="6"/>
  <c r="AA316" i="6"/>
  <c r="Z316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H316" i="6"/>
  <c r="G316" i="6"/>
  <c r="F316" i="6"/>
  <c r="AW315" i="6"/>
  <c r="AV315" i="6"/>
  <c r="AU315" i="6"/>
  <c r="AT315" i="6"/>
  <c r="AS315" i="6"/>
  <c r="AR315" i="6"/>
  <c r="AQ315" i="6"/>
  <c r="AP315" i="6"/>
  <c r="AO315" i="6"/>
  <c r="AN315" i="6"/>
  <c r="AM315" i="6"/>
  <c r="AL315" i="6"/>
  <c r="AK315" i="6"/>
  <c r="AJ315" i="6"/>
  <c r="AI315" i="6"/>
  <c r="AH315" i="6"/>
  <c r="AG315" i="6"/>
  <c r="AF315" i="6"/>
  <c r="AE315" i="6"/>
  <c r="AD315" i="6"/>
  <c r="AC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AW314" i="6"/>
  <c r="AV314" i="6"/>
  <c r="AU314" i="6"/>
  <c r="AT314" i="6"/>
  <c r="AS314" i="6"/>
  <c r="AR314" i="6"/>
  <c r="AQ314" i="6"/>
  <c r="AP314" i="6"/>
  <c r="AO314" i="6"/>
  <c r="AN314" i="6"/>
  <c r="AM314" i="6"/>
  <c r="AL314" i="6"/>
  <c r="AK314" i="6"/>
  <c r="AJ314" i="6"/>
  <c r="AI314" i="6"/>
  <c r="AH314" i="6"/>
  <c r="AG314" i="6"/>
  <c r="AF314" i="6"/>
  <c r="AE314" i="6"/>
  <c r="AD314" i="6"/>
  <c r="AC314" i="6"/>
  <c r="AA314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AW313" i="6"/>
  <c r="AV313" i="6"/>
  <c r="AU313" i="6"/>
  <c r="AT313" i="6"/>
  <c r="AS313" i="6"/>
  <c r="AR313" i="6"/>
  <c r="AQ313" i="6"/>
  <c r="AP313" i="6"/>
  <c r="AO313" i="6"/>
  <c r="AN313" i="6"/>
  <c r="AM313" i="6"/>
  <c r="AL313" i="6"/>
  <c r="AK313" i="6"/>
  <c r="AJ313" i="6"/>
  <c r="AI313" i="6"/>
  <c r="AH313" i="6"/>
  <c r="AG313" i="6"/>
  <c r="AF313" i="6"/>
  <c r="AE313" i="6"/>
  <c r="AD313" i="6"/>
  <c r="AC313" i="6"/>
  <c r="AA313" i="6"/>
  <c r="Z313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AW312" i="6"/>
  <c r="AV312" i="6"/>
  <c r="AU312" i="6"/>
  <c r="AT312" i="6"/>
  <c r="AS312" i="6"/>
  <c r="AR312" i="6"/>
  <c r="AQ312" i="6"/>
  <c r="AP312" i="6"/>
  <c r="AO312" i="6"/>
  <c r="AN312" i="6"/>
  <c r="AM312" i="6"/>
  <c r="AL312" i="6"/>
  <c r="AK312" i="6"/>
  <c r="AJ312" i="6"/>
  <c r="AI312" i="6"/>
  <c r="AH312" i="6"/>
  <c r="AG312" i="6"/>
  <c r="AF312" i="6"/>
  <c r="AE312" i="6"/>
  <c r="AD312" i="6"/>
  <c r="AC312" i="6"/>
  <c r="AA312" i="6"/>
  <c r="Z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AW311" i="6"/>
  <c r="AV311" i="6"/>
  <c r="AU311" i="6"/>
  <c r="AT311" i="6"/>
  <c r="AS311" i="6"/>
  <c r="AR311" i="6"/>
  <c r="AQ311" i="6"/>
  <c r="AP311" i="6"/>
  <c r="AO311" i="6"/>
  <c r="AN311" i="6"/>
  <c r="AM311" i="6"/>
  <c r="AL311" i="6"/>
  <c r="AK311" i="6"/>
  <c r="AJ311" i="6"/>
  <c r="AI311" i="6"/>
  <c r="AH311" i="6"/>
  <c r="AG311" i="6"/>
  <c r="AF311" i="6"/>
  <c r="AE311" i="6"/>
  <c r="AD311" i="6"/>
  <c r="AC311" i="6"/>
  <c r="AA311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H311" i="6"/>
  <c r="G311" i="6"/>
  <c r="F311" i="6"/>
  <c r="AW310" i="6"/>
  <c r="AV310" i="6"/>
  <c r="AU310" i="6"/>
  <c r="AT310" i="6"/>
  <c r="AS310" i="6"/>
  <c r="AR310" i="6"/>
  <c r="AQ310" i="6"/>
  <c r="AP310" i="6"/>
  <c r="AO310" i="6"/>
  <c r="AN310" i="6"/>
  <c r="AM310" i="6"/>
  <c r="AL310" i="6"/>
  <c r="AK310" i="6"/>
  <c r="AJ310" i="6"/>
  <c r="AI310" i="6"/>
  <c r="AH310" i="6"/>
  <c r="AG310" i="6"/>
  <c r="AF310" i="6"/>
  <c r="AE310" i="6"/>
  <c r="AD310" i="6"/>
  <c r="AC310" i="6"/>
  <c r="AA310" i="6"/>
  <c r="Z310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H310" i="6"/>
  <c r="G310" i="6"/>
  <c r="F310" i="6"/>
  <c r="AW309" i="6"/>
  <c r="AV309" i="6"/>
  <c r="AU309" i="6"/>
  <c r="AT309" i="6"/>
  <c r="AS309" i="6"/>
  <c r="AR309" i="6"/>
  <c r="AQ309" i="6"/>
  <c r="AP309" i="6"/>
  <c r="AO309" i="6"/>
  <c r="AN309" i="6"/>
  <c r="AM309" i="6"/>
  <c r="AL309" i="6"/>
  <c r="AK309" i="6"/>
  <c r="AJ309" i="6"/>
  <c r="AI309" i="6"/>
  <c r="AH309" i="6"/>
  <c r="AG309" i="6"/>
  <c r="AF309" i="6"/>
  <c r="AE309" i="6"/>
  <c r="AD309" i="6"/>
  <c r="AC309" i="6"/>
  <c r="AA309" i="6"/>
  <c r="Z309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H309" i="6"/>
  <c r="G309" i="6"/>
  <c r="F309" i="6"/>
  <c r="AW308" i="6"/>
  <c r="AV308" i="6"/>
  <c r="AU308" i="6"/>
  <c r="AT308" i="6"/>
  <c r="AS308" i="6"/>
  <c r="AR308" i="6"/>
  <c r="AQ308" i="6"/>
  <c r="AP308" i="6"/>
  <c r="AO308" i="6"/>
  <c r="AN308" i="6"/>
  <c r="AM308" i="6"/>
  <c r="AL308" i="6"/>
  <c r="AK308" i="6"/>
  <c r="AJ308" i="6"/>
  <c r="AI308" i="6"/>
  <c r="AH308" i="6"/>
  <c r="AG308" i="6"/>
  <c r="AF308" i="6"/>
  <c r="AE308" i="6"/>
  <c r="AD308" i="6"/>
  <c r="AC308" i="6"/>
  <c r="AA308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I308" i="6"/>
  <c r="H308" i="6"/>
  <c r="G308" i="6"/>
  <c r="F308" i="6"/>
  <c r="AW307" i="6"/>
  <c r="AV307" i="6"/>
  <c r="AU307" i="6"/>
  <c r="AT307" i="6"/>
  <c r="AS307" i="6"/>
  <c r="AR307" i="6"/>
  <c r="AQ307" i="6"/>
  <c r="AP307" i="6"/>
  <c r="AO307" i="6"/>
  <c r="AN307" i="6"/>
  <c r="AM307" i="6"/>
  <c r="AL307" i="6"/>
  <c r="AK307" i="6"/>
  <c r="AJ307" i="6"/>
  <c r="AI307" i="6"/>
  <c r="AH307" i="6"/>
  <c r="AG307" i="6"/>
  <c r="AF307" i="6"/>
  <c r="AE307" i="6"/>
  <c r="AD307" i="6"/>
  <c r="AC307" i="6"/>
  <c r="AA307" i="6"/>
  <c r="Z307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H307" i="6"/>
  <c r="G307" i="6"/>
  <c r="F307" i="6"/>
  <c r="AW306" i="6"/>
  <c r="AV306" i="6"/>
  <c r="AU306" i="6"/>
  <c r="AT306" i="6"/>
  <c r="AS306" i="6"/>
  <c r="AR306" i="6"/>
  <c r="AQ306" i="6"/>
  <c r="AP306" i="6"/>
  <c r="AO306" i="6"/>
  <c r="AN306" i="6"/>
  <c r="AM306" i="6"/>
  <c r="AL306" i="6"/>
  <c r="AK306" i="6"/>
  <c r="AJ306" i="6"/>
  <c r="AI306" i="6"/>
  <c r="AH306" i="6"/>
  <c r="AG306" i="6"/>
  <c r="AF306" i="6"/>
  <c r="AE306" i="6"/>
  <c r="AD306" i="6"/>
  <c r="AC306" i="6"/>
  <c r="AA306" i="6"/>
  <c r="Z306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H306" i="6"/>
  <c r="G306" i="6"/>
  <c r="F306" i="6"/>
  <c r="AW305" i="6"/>
  <c r="AV305" i="6"/>
  <c r="AU305" i="6"/>
  <c r="AT305" i="6"/>
  <c r="AS305" i="6"/>
  <c r="AR305" i="6"/>
  <c r="AQ305" i="6"/>
  <c r="AP305" i="6"/>
  <c r="AO305" i="6"/>
  <c r="AN305" i="6"/>
  <c r="AM305" i="6"/>
  <c r="AL305" i="6"/>
  <c r="AK305" i="6"/>
  <c r="AJ305" i="6"/>
  <c r="AI305" i="6"/>
  <c r="AH305" i="6"/>
  <c r="AG305" i="6"/>
  <c r="AF305" i="6"/>
  <c r="AE305" i="6"/>
  <c r="AD305" i="6"/>
  <c r="AC305" i="6"/>
  <c r="AA305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H305" i="6"/>
  <c r="G305" i="6"/>
  <c r="F305" i="6"/>
  <c r="AW304" i="6"/>
  <c r="AV304" i="6"/>
  <c r="AU304" i="6"/>
  <c r="AT304" i="6"/>
  <c r="AS304" i="6"/>
  <c r="AR304" i="6"/>
  <c r="AQ304" i="6"/>
  <c r="AP304" i="6"/>
  <c r="AO304" i="6"/>
  <c r="AN304" i="6"/>
  <c r="AM304" i="6"/>
  <c r="AL304" i="6"/>
  <c r="AK304" i="6"/>
  <c r="AJ304" i="6"/>
  <c r="AI304" i="6"/>
  <c r="AH304" i="6"/>
  <c r="AG304" i="6"/>
  <c r="AF304" i="6"/>
  <c r="AE304" i="6"/>
  <c r="AD304" i="6"/>
  <c r="AC304" i="6"/>
  <c r="AA304" i="6"/>
  <c r="Z304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H304" i="6"/>
  <c r="G304" i="6"/>
  <c r="F304" i="6"/>
  <c r="AW303" i="6"/>
  <c r="AV303" i="6"/>
  <c r="AU303" i="6"/>
  <c r="AT303" i="6"/>
  <c r="AS303" i="6"/>
  <c r="AR303" i="6"/>
  <c r="AQ303" i="6"/>
  <c r="AP303" i="6"/>
  <c r="AO303" i="6"/>
  <c r="AN303" i="6"/>
  <c r="AM303" i="6"/>
  <c r="AL303" i="6"/>
  <c r="AK303" i="6"/>
  <c r="AJ303" i="6"/>
  <c r="AI303" i="6"/>
  <c r="AH303" i="6"/>
  <c r="AG303" i="6"/>
  <c r="AF303" i="6"/>
  <c r="AE303" i="6"/>
  <c r="AD303" i="6"/>
  <c r="AC303" i="6"/>
  <c r="AA303" i="6"/>
  <c r="Z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H303" i="6"/>
  <c r="G303" i="6"/>
  <c r="F303" i="6"/>
  <c r="AW302" i="6"/>
  <c r="AV302" i="6"/>
  <c r="AU302" i="6"/>
  <c r="AT302" i="6"/>
  <c r="AS302" i="6"/>
  <c r="AR302" i="6"/>
  <c r="AQ302" i="6"/>
  <c r="AP302" i="6"/>
  <c r="AO302" i="6"/>
  <c r="AN302" i="6"/>
  <c r="AM302" i="6"/>
  <c r="AL302" i="6"/>
  <c r="AK302" i="6"/>
  <c r="AJ302" i="6"/>
  <c r="AI302" i="6"/>
  <c r="AH302" i="6"/>
  <c r="AG302" i="6"/>
  <c r="AF302" i="6"/>
  <c r="AE302" i="6"/>
  <c r="AD302" i="6"/>
  <c r="AC302" i="6"/>
  <c r="AA302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H302" i="6"/>
  <c r="G302" i="6"/>
  <c r="F302" i="6"/>
  <c r="AW301" i="6"/>
  <c r="AV301" i="6"/>
  <c r="AU301" i="6"/>
  <c r="AT301" i="6"/>
  <c r="AS301" i="6"/>
  <c r="AR301" i="6"/>
  <c r="AQ301" i="6"/>
  <c r="AP301" i="6"/>
  <c r="AO301" i="6"/>
  <c r="AN301" i="6"/>
  <c r="AM301" i="6"/>
  <c r="AL301" i="6"/>
  <c r="AK301" i="6"/>
  <c r="AJ301" i="6"/>
  <c r="AI301" i="6"/>
  <c r="AH301" i="6"/>
  <c r="AG301" i="6"/>
  <c r="AF301" i="6"/>
  <c r="AE301" i="6"/>
  <c r="AD301" i="6"/>
  <c r="AC301" i="6"/>
  <c r="AA301" i="6"/>
  <c r="Z301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H301" i="6"/>
  <c r="G301" i="6"/>
  <c r="F301" i="6"/>
  <c r="AW300" i="6"/>
  <c r="AV300" i="6"/>
  <c r="AU300" i="6"/>
  <c r="AT300" i="6"/>
  <c r="AS300" i="6"/>
  <c r="AR300" i="6"/>
  <c r="AQ300" i="6"/>
  <c r="AP300" i="6"/>
  <c r="AO300" i="6"/>
  <c r="AN300" i="6"/>
  <c r="AM300" i="6"/>
  <c r="AL300" i="6"/>
  <c r="AK300" i="6"/>
  <c r="AJ300" i="6"/>
  <c r="AI300" i="6"/>
  <c r="AH300" i="6"/>
  <c r="AG300" i="6"/>
  <c r="AF300" i="6"/>
  <c r="AE300" i="6"/>
  <c r="AD300" i="6"/>
  <c r="AC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H300" i="6"/>
  <c r="G300" i="6"/>
  <c r="F300" i="6"/>
  <c r="AW299" i="6"/>
  <c r="AV299" i="6"/>
  <c r="AU299" i="6"/>
  <c r="AT299" i="6"/>
  <c r="AS299" i="6"/>
  <c r="AR299" i="6"/>
  <c r="AQ299" i="6"/>
  <c r="AP299" i="6"/>
  <c r="AO299" i="6"/>
  <c r="AN299" i="6"/>
  <c r="AM299" i="6"/>
  <c r="AL299" i="6"/>
  <c r="AK299" i="6"/>
  <c r="AJ299" i="6"/>
  <c r="AI299" i="6"/>
  <c r="AH299" i="6"/>
  <c r="AG299" i="6"/>
  <c r="AF299" i="6"/>
  <c r="AE299" i="6"/>
  <c r="AD299" i="6"/>
  <c r="AC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H299" i="6"/>
  <c r="G299" i="6"/>
  <c r="F299" i="6"/>
  <c r="AW298" i="6"/>
  <c r="AV298" i="6"/>
  <c r="AU298" i="6"/>
  <c r="AT298" i="6"/>
  <c r="AS298" i="6"/>
  <c r="AR298" i="6"/>
  <c r="AQ298" i="6"/>
  <c r="AP298" i="6"/>
  <c r="AO298" i="6"/>
  <c r="AN298" i="6"/>
  <c r="AM298" i="6"/>
  <c r="AL298" i="6"/>
  <c r="AK298" i="6"/>
  <c r="AJ298" i="6"/>
  <c r="AI298" i="6"/>
  <c r="AH298" i="6"/>
  <c r="AG298" i="6"/>
  <c r="AF298" i="6"/>
  <c r="AE298" i="6"/>
  <c r="AD298" i="6"/>
  <c r="AC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AW297" i="6"/>
  <c r="AV297" i="6"/>
  <c r="AU297" i="6"/>
  <c r="AT297" i="6"/>
  <c r="AS297" i="6"/>
  <c r="AR297" i="6"/>
  <c r="AQ297" i="6"/>
  <c r="AP297" i="6"/>
  <c r="AO297" i="6"/>
  <c r="AN297" i="6"/>
  <c r="AM297" i="6"/>
  <c r="AL297" i="6"/>
  <c r="AK297" i="6"/>
  <c r="AJ297" i="6"/>
  <c r="AI297" i="6"/>
  <c r="AH297" i="6"/>
  <c r="AG297" i="6"/>
  <c r="AF297" i="6"/>
  <c r="AE297" i="6"/>
  <c r="AD297" i="6"/>
  <c r="AC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H297" i="6"/>
  <c r="G297" i="6"/>
  <c r="F297" i="6"/>
  <c r="AW296" i="6"/>
  <c r="AV296" i="6"/>
  <c r="AU296" i="6"/>
  <c r="AT296" i="6"/>
  <c r="AS296" i="6"/>
  <c r="AR296" i="6"/>
  <c r="AQ296" i="6"/>
  <c r="AP296" i="6"/>
  <c r="AO296" i="6"/>
  <c r="AN296" i="6"/>
  <c r="AM296" i="6"/>
  <c r="AL296" i="6"/>
  <c r="AK296" i="6"/>
  <c r="AJ296" i="6"/>
  <c r="AI296" i="6"/>
  <c r="AH296" i="6"/>
  <c r="AG296" i="6"/>
  <c r="AF296" i="6"/>
  <c r="AE296" i="6"/>
  <c r="AD296" i="6"/>
  <c r="AC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H296" i="6"/>
  <c r="G296" i="6"/>
  <c r="F296" i="6"/>
  <c r="AW295" i="6"/>
  <c r="AV295" i="6"/>
  <c r="AU295" i="6"/>
  <c r="AT295" i="6"/>
  <c r="AS295" i="6"/>
  <c r="AR295" i="6"/>
  <c r="AQ295" i="6"/>
  <c r="AP295" i="6"/>
  <c r="AO295" i="6"/>
  <c r="AN295" i="6"/>
  <c r="AM295" i="6"/>
  <c r="AL295" i="6"/>
  <c r="AK295" i="6"/>
  <c r="AJ295" i="6"/>
  <c r="AI295" i="6"/>
  <c r="AH295" i="6"/>
  <c r="AG295" i="6"/>
  <c r="AF295" i="6"/>
  <c r="AE295" i="6"/>
  <c r="AD295" i="6"/>
  <c r="AC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H295" i="6"/>
  <c r="G295" i="6"/>
  <c r="F295" i="6"/>
  <c r="AW294" i="6"/>
  <c r="AV294" i="6"/>
  <c r="AU294" i="6"/>
  <c r="AT294" i="6"/>
  <c r="AS294" i="6"/>
  <c r="AR294" i="6"/>
  <c r="AQ294" i="6"/>
  <c r="AP294" i="6"/>
  <c r="AO294" i="6"/>
  <c r="AN294" i="6"/>
  <c r="AM294" i="6"/>
  <c r="AL294" i="6"/>
  <c r="AK294" i="6"/>
  <c r="AJ294" i="6"/>
  <c r="AI294" i="6"/>
  <c r="AH294" i="6"/>
  <c r="AG294" i="6"/>
  <c r="AF294" i="6"/>
  <c r="AE294" i="6"/>
  <c r="AD294" i="6"/>
  <c r="AC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H294" i="6"/>
  <c r="G294" i="6"/>
  <c r="F294" i="6"/>
  <c r="AW293" i="6"/>
  <c r="AV293" i="6"/>
  <c r="AU293" i="6"/>
  <c r="AT293" i="6"/>
  <c r="AS293" i="6"/>
  <c r="AR293" i="6"/>
  <c r="AQ293" i="6"/>
  <c r="AP293" i="6"/>
  <c r="AO293" i="6"/>
  <c r="AN293" i="6"/>
  <c r="AM293" i="6"/>
  <c r="AL293" i="6"/>
  <c r="AK293" i="6"/>
  <c r="AJ293" i="6"/>
  <c r="AI293" i="6"/>
  <c r="AH293" i="6"/>
  <c r="AG293" i="6"/>
  <c r="AF293" i="6"/>
  <c r="AE293" i="6"/>
  <c r="AD293" i="6"/>
  <c r="AC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H293" i="6"/>
  <c r="G293" i="6"/>
  <c r="F293" i="6"/>
  <c r="AW292" i="6"/>
  <c r="AV292" i="6"/>
  <c r="AU292" i="6"/>
  <c r="AT292" i="6"/>
  <c r="AS292" i="6"/>
  <c r="AR292" i="6"/>
  <c r="AQ292" i="6"/>
  <c r="AP292" i="6"/>
  <c r="AO292" i="6"/>
  <c r="AN292" i="6"/>
  <c r="AM292" i="6"/>
  <c r="AL292" i="6"/>
  <c r="AK292" i="6"/>
  <c r="AJ292" i="6"/>
  <c r="AI292" i="6"/>
  <c r="AH292" i="6"/>
  <c r="AG292" i="6"/>
  <c r="AF292" i="6"/>
  <c r="AE292" i="6"/>
  <c r="AD292" i="6"/>
  <c r="AC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H292" i="6"/>
  <c r="G292" i="6"/>
  <c r="F292" i="6"/>
  <c r="AW291" i="6"/>
  <c r="AV291" i="6"/>
  <c r="AU291" i="6"/>
  <c r="AT291" i="6"/>
  <c r="AS291" i="6"/>
  <c r="AR291" i="6"/>
  <c r="AQ291" i="6"/>
  <c r="AP291" i="6"/>
  <c r="AO291" i="6"/>
  <c r="AN291" i="6"/>
  <c r="AM291" i="6"/>
  <c r="AL291" i="6"/>
  <c r="AK291" i="6"/>
  <c r="AJ291" i="6"/>
  <c r="AI291" i="6"/>
  <c r="AH291" i="6"/>
  <c r="AG291" i="6"/>
  <c r="AF291" i="6"/>
  <c r="AE291" i="6"/>
  <c r="AD291" i="6"/>
  <c r="AC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AW290" i="6"/>
  <c r="AV290" i="6"/>
  <c r="AU290" i="6"/>
  <c r="AT290" i="6"/>
  <c r="AS290" i="6"/>
  <c r="AR290" i="6"/>
  <c r="AQ290" i="6"/>
  <c r="AP290" i="6"/>
  <c r="AO290" i="6"/>
  <c r="AN290" i="6"/>
  <c r="AM290" i="6"/>
  <c r="AL290" i="6"/>
  <c r="AK290" i="6"/>
  <c r="AJ290" i="6"/>
  <c r="AI290" i="6"/>
  <c r="AH290" i="6"/>
  <c r="AG290" i="6"/>
  <c r="AF290" i="6"/>
  <c r="AE290" i="6"/>
  <c r="AD290" i="6"/>
  <c r="AC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AW289" i="6"/>
  <c r="AV289" i="6"/>
  <c r="AU289" i="6"/>
  <c r="AT289" i="6"/>
  <c r="AS289" i="6"/>
  <c r="AR289" i="6"/>
  <c r="AQ289" i="6"/>
  <c r="AP289" i="6"/>
  <c r="AO289" i="6"/>
  <c r="AN289" i="6"/>
  <c r="AM289" i="6"/>
  <c r="AL289" i="6"/>
  <c r="AK289" i="6"/>
  <c r="AJ289" i="6"/>
  <c r="AI289" i="6"/>
  <c r="AH289" i="6"/>
  <c r="AG289" i="6"/>
  <c r="AF289" i="6"/>
  <c r="AE289" i="6"/>
  <c r="AD289" i="6"/>
  <c r="AC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AW288" i="6"/>
  <c r="AV288" i="6"/>
  <c r="AU288" i="6"/>
  <c r="AT288" i="6"/>
  <c r="AS288" i="6"/>
  <c r="AR288" i="6"/>
  <c r="AQ288" i="6"/>
  <c r="AP288" i="6"/>
  <c r="AO288" i="6"/>
  <c r="AN288" i="6"/>
  <c r="AM288" i="6"/>
  <c r="AL288" i="6"/>
  <c r="AK288" i="6"/>
  <c r="AJ288" i="6"/>
  <c r="AI288" i="6"/>
  <c r="AH288" i="6"/>
  <c r="AG288" i="6"/>
  <c r="AF288" i="6"/>
  <c r="AE288" i="6"/>
  <c r="AD288" i="6"/>
  <c r="AC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F288" i="6"/>
  <c r="AW287" i="6"/>
  <c r="AV287" i="6"/>
  <c r="AU287" i="6"/>
  <c r="AT287" i="6"/>
  <c r="AS287" i="6"/>
  <c r="AR287" i="6"/>
  <c r="AQ287" i="6"/>
  <c r="AP287" i="6"/>
  <c r="AO287" i="6"/>
  <c r="AN287" i="6"/>
  <c r="AM287" i="6"/>
  <c r="AL287" i="6"/>
  <c r="AK287" i="6"/>
  <c r="AJ287" i="6"/>
  <c r="AI287" i="6"/>
  <c r="AH287" i="6"/>
  <c r="AG287" i="6"/>
  <c r="AF287" i="6"/>
  <c r="AE287" i="6"/>
  <c r="AD287" i="6"/>
  <c r="AC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H287" i="6"/>
  <c r="G287" i="6"/>
  <c r="F287" i="6"/>
  <c r="AW286" i="6"/>
  <c r="AV286" i="6"/>
  <c r="AU286" i="6"/>
  <c r="AT286" i="6"/>
  <c r="AS286" i="6"/>
  <c r="AR286" i="6"/>
  <c r="AQ286" i="6"/>
  <c r="AP286" i="6"/>
  <c r="AO286" i="6"/>
  <c r="AN286" i="6"/>
  <c r="AM286" i="6"/>
  <c r="AL286" i="6"/>
  <c r="AK286" i="6"/>
  <c r="AJ286" i="6"/>
  <c r="AI286" i="6"/>
  <c r="AH286" i="6"/>
  <c r="AG286" i="6"/>
  <c r="AF286" i="6"/>
  <c r="AE286" i="6"/>
  <c r="AD286" i="6"/>
  <c r="AC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H286" i="6"/>
  <c r="G286" i="6"/>
  <c r="F286" i="6"/>
  <c r="AW285" i="6"/>
  <c r="AV285" i="6"/>
  <c r="AU285" i="6"/>
  <c r="AT285" i="6"/>
  <c r="AS285" i="6"/>
  <c r="AR285" i="6"/>
  <c r="AQ285" i="6"/>
  <c r="AP285" i="6"/>
  <c r="AO285" i="6"/>
  <c r="AN285" i="6"/>
  <c r="AM285" i="6"/>
  <c r="AL285" i="6"/>
  <c r="AK285" i="6"/>
  <c r="AJ285" i="6"/>
  <c r="AI285" i="6"/>
  <c r="AH285" i="6"/>
  <c r="AG285" i="6"/>
  <c r="AF285" i="6"/>
  <c r="AE285" i="6"/>
  <c r="AD285" i="6"/>
  <c r="AC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H285" i="6"/>
  <c r="G285" i="6"/>
  <c r="F285" i="6"/>
  <c r="AW284" i="6"/>
  <c r="AV284" i="6"/>
  <c r="AU284" i="6"/>
  <c r="AT284" i="6"/>
  <c r="AS284" i="6"/>
  <c r="AR284" i="6"/>
  <c r="AQ284" i="6"/>
  <c r="AP284" i="6"/>
  <c r="AO284" i="6"/>
  <c r="AN284" i="6"/>
  <c r="AM284" i="6"/>
  <c r="AL284" i="6"/>
  <c r="AK284" i="6"/>
  <c r="AJ284" i="6"/>
  <c r="AI284" i="6"/>
  <c r="AH284" i="6"/>
  <c r="AG284" i="6"/>
  <c r="AF284" i="6"/>
  <c r="AE284" i="6"/>
  <c r="AD284" i="6"/>
  <c r="AC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AW283" i="6"/>
  <c r="AV283" i="6"/>
  <c r="AU283" i="6"/>
  <c r="AT283" i="6"/>
  <c r="AS283" i="6"/>
  <c r="AR283" i="6"/>
  <c r="AQ283" i="6"/>
  <c r="AP283" i="6"/>
  <c r="AO283" i="6"/>
  <c r="AN283" i="6"/>
  <c r="AM283" i="6"/>
  <c r="AL283" i="6"/>
  <c r="AK283" i="6"/>
  <c r="AJ283" i="6"/>
  <c r="AI283" i="6"/>
  <c r="AH283" i="6"/>
  <c r="AG283" i="6"/>
  <c r="AF283" i="6"/>
  <c r="AE283" i="6"/>
  <c r="AD283" i="6"/>
  <c r="AC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F283" i="6"/>
  <c r="AW282" i="6"/>
  <c r="AV282" i="6"/>
  <c r="AU282" i="6"/>
  <c r="AT282" i="6"/>
  <c r="AS282" i="6"/>
  <c r="AR282" i="6"/>
  <c r="AQ282" i="6"/>
  <c r="AP282" i="6"/>
  <c r="AO282" i="6"/>
  <c r="AN282" i="6"/>
  <c r="AM282" i="6"/>
  <c r="AL282" i="6"/>
  <c r="AK282" i="6"/>
  <c r="AJ282" i="6"/>
  <c r="AI282" i="6"/>
  <c r="AH282" i="6"/>
  <c r="AG282" i="6"/>
  <c r="AF282" i="6"/>
  <c r="AE282" i="6"/>
  <c r="AD282" i="6"/>
  <c r="AC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H282" i="6"/>
  <c r="G282" i="6"/>
  <c r="F282" i="6"/>
  <c r="AW281" i="6"/>
  <c r="AV281" i="6"/>
  <c r="AU281" i="6"/>
  <c r="AT281" i="6"/>
  <c r="AS281" i="6"/>
  <c r="AR281" i="6"/>
  <c r="AQ281" i="6"/>
  <c r="AP281" i="6"/>
  <c r="AO281" i="6"/>
  <c r="AN281" i="6"/>
  <c r="AM281" i="6"/>
  <c r="AL281" i="6"/>
  <c r="AK281" i="6"/>
  <c r="AJ281" i="6"/>
  <c r="AI281" i="6"/>
  <c r="AH281" i="6"/>
  <c r="AG281" i="6"/>
  <c r="AF281" i="6"/>
  <c r="AE281" i="6"/>
  <c r="AD281" i="6"/>
  <c r="AC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AW280" i="6"/>
  <c r="AV280" i="6"/>
  <c r="AU280" i="6"/>
  <c r="AT280" i="6"/>
  <c r="AS280" i="6"/>
  <c r="AR280" i="6"/>
  <c r="AQ280" i="6"/>
  <c r="AP280" i="6"/>
  <c r="AO280" i="6"/>
  <c r="AN280" i="6"/>
  <c r="AM280" i="6"/>
  <c r="AL280" i="6"/>
  <c r="AK280" i="6"/>
  <c r="AJ280" i="6"/>
  <c r="AI280" i="6"/>
  <c r="AH280" i="6"/>
  <c r="AG280" i="6"/>
  <c r="AF280" i="6"/>
  <c r="AE280" i="6"/>
  <c r="AD280" i="6"/>
  <c r="AC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AW279" i="6"/>
  <c r="AV279" i="6"/>
  <c r="AU279" i="6"/>
  <c r="AT279" i="6"/>
  <c r="AS279" i="6"/>
  <c r="AR279" i="6"/>
  <c r="AQ279" i="6"/>
  <c r="AP279" i="6"/>
  <c r="AO279" i="6"/>
  <c r="AN279" i="6"/>
  <c r="AM279" i="6"/>
  <c r="AL279" i="6"/>
  <c r="AK279" i="6"/>
  <c r="AJ279" i="6"/>
  <c r="AI279" i="6"/>
  <c r="AH279" i="6"/>
  <c r="AG279" i="6"/>
  <c r="AF279" i="6"/>
  <c r="AE279" i="6"/>
  <c r="AD279" i="6"/>
  <c r="AC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AW278" i="6"/>
  <c r="AV278" i="6"/>
  <c r="AU278" i="6"/>
  <c r="AT278" i="6"/>
  <c r="AS278" i="6"/>
  <c r="AR278" i="6"/>
  <c r="AQ278" i="6"/>
  <c r="AP278" i="6"/>
  <c r="AO278" i="6"/>
  <c r="AN278" i="6"/>
  <c r="AM278" i="6"/>
  <c r="AL278" i="6"/>
  <c r="AK278" i="6"/>
  <c r="AJ278" i="6"/>
  <c r="AI278" i="6"/>
  <c r="AH278" i="6"/>
  <c r="AG278" i="6"/>
  <c r="AF278" i="6"/>
  <c r="AE278" i="6"/>
  <c r="AD278" i="6"/>
  <c r="AC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AW277" i="6"/>
  <c r="AV277" i="6"/>
  <c r="AU277" i="6"/>
  <c r="AT277" i="6"/>
  <c r="AS277" i="6"/>
  <c r="AR277" i="6"/>
  <c r="AQ277" i="6"/>
  <c r="AP277" i="6"/>
  <c r="AO277" i="6"/>
  <c r="AN277" i="6"/>
  <c r="AM277" i="6"/>
  <c r="AL277" i="6"/>
  <c r="AK277" i="6"/>
  <c r="AJ277" i="6"/>
  <c r="AI277" i="6"/>
  <c r="AH277" i="6"/>
  <c r="AG277" i="6"/>
  <c r="AF277" i="6"/>
  <c r="AE277" i="6"/>
  <c r="AD277" i="6"/>
  <c r="AC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AW276" i="6"/>
  <c r="AV276" i="6"/>
  <c r="AU276" i="6"/>
  <c r="AT276" i="6"/>
  <c r="AS276" i="6"/>
  <c r="AR276" i="6"/>
  <c r="AQ276" i="6"/>
  <c r="AP276" i="6"/>
  <c r="AO276" i="6"/>
  <c r="AN276" i="6"/>
  <c r="AM276" i="6"/>
  <c r="AL276" i="6"/>
  <c r="AK276" i="6"/>
  <c r="AJ276" i="6"/>
  <c r="AI276" i="6"/>
  <c r="AH276" i="6"/>
  <c r="AG276" i="6"/>
  <c r="AF276" i="6"/>
  <c r="AE276" i="6"/>
  <c r="AD276" i="6"/>
  <c r="AC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AW275" i="6"/>
  <c r="AV275" i="6"/>
  <c r="AU275" i="6"/>
  <c r="AT275" i="6"/>
  <c r="AS275" i="6"/>
  <c r="AR275" i="6"/>
  <c r="AQ275" i="6"/>
  <c r="AP275" i="6"/>
  <c r="AO275" i="6"/>
  <c r="AN275" i="6"/>
  <c r="AM275" i="6"/>
  <c r="AL275" i="6"/>
  <c r="AK275" i="6"/>
  <c r="AJ275" i="6"/>
  <c r="AI275" i="6"/>
  <c r="AH275" i="6"/>
  <c r="AG275" i="6"/>
  <c r="AF275" i="6"/>
  <c r="AE275" i="6"/>
  <c r="AD275" i="6"/>
  <c r="AC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AW274" i="6"/>
  <c r="AV274" i="6"/>
  <c r="AU274" i="6"/>
  <c r="AT274" i="6"/>
  <c r="AS274" i="6"/>
  <c r="AR274" i="6"/>
  <c r="AQ274" i="6"/>
  <c r="AP274" i="6"/>
  <c r="AO274" i="6"/>
  <c r="AN274" i="6"/>
  <c r="AM274" i="6"/>
  <c r="AL274" i="6"/>
  <c r="AK274" i="6"/>
  <c r="AJ274" i="6"/>
  <c r="AI274" i="6"/>
  <c r="AH274" i="6"/>
  <c r="AG274" i="6"/>
  <c r="AF274" i="6"/>
  <c r="AE274" i="6"/>
  <c r="AD274" i="6"/>
  <c r="AC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AW273" i="6"/>
  <c r="AV273" i="6"/>
  <c r="AU273" i="6"/>
  <c r="AT273" i="6"/>
  <c r="AS273" i="6"/>
  <c r="AR273" i="6"/>
  <c r="AQ273" i="6"/>
  <c r="AP273" i="6"/>
  <c r="AO273" i="6"/>
  <c r="AN273" i="6"/>
  <c r="AM273" i="6"/>
  <c r="AL273" i="6"/>
  <c r="AK273" i="6"/>
  <c r="AJ273" i="6"/>
  <c r="AI273" i="6"/>
  <c r="AH273" i="6"/>
  <c r="AG273" i="6"/>
  <c r="AF273" i="6"/>
  <c r="AE273" i="6"/>
  <c r="AD273" i="6"/>
  <c r="AC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AW272" i="6"/>
  <c r="AV272" i="6"/>
  <c r="AU272" i="6"/>
  <c r="AT272" i="6"/>
  <c r="AS272" i="6"/>
  <c r="AR272" i="6"/>
  <c r="AQ272" i="6"/>
  <c r="AP272" i="6"/>
  <c r="AO272" i="6"/>
  <c r="AN272" i="6"/>
  <c r="AM272" i="6"/>
  <c r="AL272" i="6"/>
  <c r="AK272" i="6"/>
  <c r="AJ272" i="6"/>
  <c r="AI272" i="6"/>
  <c r="AH272" i="6"/>
  <c r="AG272" i="6"/>
  <c r="AF272" i="6"/>
  <c r="AE272" i="6"/>
  <c r="AD272" i="6"/>
  <c r="AC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AW271" i="6"/>
  <c r="AV271" i="6"/>
  <c r="AU271" i="6"/>
  <c r="AT271" i="6"/>
  <c r="AS271" i="6"/>
  <c r="AR271" i="6"/>
  <c r="AQ271" i="6"/>
  <c r="AP271" i="6"/>
  <c r="AO271" i="6"/>
  <c r="AN271" i="6"/>
  <c r="AM271" i="6"/>
  <c r="AL271" i="6"/>
  <c r="AK271" i="6"/>
  <c r="AJ271" i="6"/>
  <c r="AI271" i="6"/>
  <c r="AH271" i="6"/>
  <c r="AG271" i="6"/>
  <c r="AF271" i="6"/>
  <c r="AE271" i="6"/>
  <c r="AD271" i="6"/>
  <c r="AC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AW270" i="6"/>
  <c r="AV270" i="6"/>
  <c r="AU270" i="6"/>
  <c r="AT270" i="6"/>
  <c r="AS270" i="6"/>
  <c r="AR270" i="6"/>
  <c r="AQ270" i="6"/>
  <c r="AP270" i="6"/>
  <c r="AO270" i="6"/>
  <c r="AN270" i="6"/>
  <c r="AM270" i="6"/>
  <c r="AL270" i="6"/>
  <c r="AK270" i="6"/>
  <c r="AJ270" i="6"/>
  <c r="AI270" i="6"/>
  <c r="AH270" i="6"/>
  <c r="AG270" i="6"/>
  <c r="AF270" i="6"/>
  <c r="AE270" i="6"/>
  <c r="AD270" i="6"/>
  <c r="AC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F270" i="6"/>
  <c r="AW269" i="6"/>
  <c r="AV269" i="6"/>
  <c r="AU269" i="6"/>
  <c r="AT269" i="6"/>
  <c r="AS269" i="6"/>
  <c r="AR269" i="6"/>
  <c r="AQ269" i="6"/>
  <c r="AP269" i="6"/>
  <c r="AO269" i="6"/>
  <c r="AN269" i="6"/>
  <c r="AM269" i="6"/>
  <c r="AL269" i="6"/>
  <c r="AK269" i="6"/>
  <c r="AJ269" i="6"/>
  <c r="AI269" i="6"/>
  <c r="AH269" i="6"/>
  <c r="AG269" i="6"/>
  <c r="AF269" i="6"/>
  <c r="AE269" i="6"/>
  <c r="AD269" i="6"/>
  <c r="AC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F269" i="6"/>
  <c r="AW268" i="6"/>
  <c r="AV268" i="6"/>
  <c r="AU268" i="6"/>
  <c r="AT268" i="6"/>
  <c r="AS268" i="6"/>
  <c r="AR268" i="6"/>
  <c r="AQ268" i="6"/>
  <c r="AP268" i="6"/>
  <c r="AO268" i="6"/>
  <c r="AN268" i="6"/>
  <c r="AM268" i="6"/>
  <c r="AL268" i="6"/>
  <c r="AK268" i="6"/>
  <c r="AJ268" i="6"/>
  <c r="AI268" i="6"/>
  <c r="AH268" i="6"/>
  <c r="AG268" i="6"/>
  <c r="AF268" i="6"/>
  <c r="AE268" i="6"/>
  <c r="AD268" i="6"/>
  <c r="AC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H268" i="6"/>
  <c r="G268" i="6"/>
  <c r="F268" i="6"/>
  <c r="AW267" i="6"/>
  <c r="AV267" i="6"/>
  <c r="AU267" i="6"/>
  <c r="AT267" i="6"/>
  <c r="AS267" i="6"/>
  <c r="AR267" i="6"/>
  <c r="AQ267" i="6"/>
  <c r="AP267" i="6"/>
  <c r="AO267" i="6"/>
  <c r="AN267" i="6"/>
  <c r="AM267" i="6"/>
  <c r="AL267" i="6"/>
  <c r="AK267" i="6"/>
  <c r="AJ267" i="6"/>
  <c r="AI267" i="6"/>
  <c r="AH267" i="6"/>
  <c r="AG267" i="6"/>
  <c r="AF267" i="6"/>
  <c r="AE267" i="6"/>
  <c r="AD267" i="6"/>
  <c r="AC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H267" i="6"/>
  <c r="G267" i="6"/>
  <c r="F267" i="6"/>
  <c r="AW266" i="6"/>
  <c r="AV266" i="6"/>
  <c r="AU266" i="6"/>
  <c r="AT266" i="6"/>
  <c r="AS266" i="6"/>
  <c r="AR266" i="6"/>
  <c r="AQ266" i="6"/>
  <c r="AP266" i="6"/>
  <c r="AO266" i="6"/>
  <c r="AN266" i="6"/>
  <c r="AM266" i="6"/>
  <c r="AL266" i="6"/>
  <c r="AK266" i="6"/>
  <c r="AJ266" i="6"/>
  <c r="AI266" i="6"/>
  <c r="AH266" i="6"/>
  <c r="AG266" i="6"/>
  <c r="AF266" i="6"/>
  <c r="AE266" i="6"/>
  <c r="AD266" i="6"/>
  <c r="AC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H266" i="6"/>
  <c r="G266" i="6"/>
  <c r="F266" i="6"/>
  <c r="AW265" i="6"/>
  <c r="AV265" i="6"/>
  <c r="AU265" i="6"/>
  <c r="AT265" i="6"/>
  <c r="AS265" i="6"/>
  <c r="AR265" i="6"/>
  <c r="AQ265" i="6"/>
  <c r="AP265" i="6"/>
  <c r="AO265" i="6"/>
  <c r="AN265" i="6"/>
  <c r="AM265" i="6"/>
  <c r="AL265" i="6"/>
  <c r="AK265" i="6"/>
  <c r="AJ265" i="6"/>
  <c r="AI265" i="6"/>
  <c r="AH265" i="6"/>
  <c r="AG265" i="6"/>
  <c r="AF265" i="6"/>
  <c r="AE265" i="6"/>
  <c r="AD265" i="6"/>
  <c r="AC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H265" i="6"/>
  <c r="G265" i="6"/>
  <c r="F265" i="6"/>
  <c r="AW264" i="6"/>
  <c r="AV264" i="6"/>
  <c r="AU264" i="6"/>
  <c r="AT264" i="6"/>
  <c r="AS264" i="6"/>
  <c r="AR264" i="6"/>
  <c r="AQ264" i="6"/>
  <c r="AP264" i="6"/>
  <c r="AO264" i="6"/>
  <c r="AN264" i="6"/>
  <c r="AM264" i="6"/>
  <c r="AL264" i="6"/>
  <c r="AK264" i="6"/>
  <c r="AJ264" i="6"/>
  <c r="AI264" i="6"/>
  <c r="AH264" i="6"/>
  <c r="AG264" i="6"/>
  <c r="AF264" i="6"/>
  <c r="AE264" i="6"/>
  <c r="AD264" i="6"/>
  <c r="AC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H264" i="6"/>
  <c r="G264" i="6"/>
  <c r="F264" i="6"/>
  <c r="AW263" i="6"/>
  <c r="AV263" i="6"/>
  <c r="AU263" i="6"/>
  <c r="AT263" i="6"/>
  <c r="AS263" i="6"/>
  <c r="AR263" i="6"/>
  <c r="AQ263" i="6"/>
  <c r="AP263" i="6"/>
  <c r="AO263" i="6"/>
  <c r="AN263" i="6"/>
  <c r="AM263" i="6"/>
  <c r="AL263" i="6"/>
  <c r="AK263" i="6"/>
  <c r="AJ263" i="6"/>
  <c r="AI263" i="6"/>
  <c r="AH263" i="6"/>
  <c r="AG263" i="6"/>
  <c r="AF263" i="6"/>
  <c r="AE263" i="6"/>
  <c r="AD263" i="6"/>
  <c r="AC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H263" i="6"/>
  <c r="G263" i="6"/>
  <c r="F263" i="6"/>
  <c r="AW262" i="6"/>
  <c r="AV262" i="6"/>
  <c r="AU262" i="6"/>
  <c r="AT262" i="6"/>
  <c r="AS262" i="6"/>
  <c r="AR262" i="6"/>
  <c r="AQ262" i="6"/>
  <c r="AP262" i="6"/>
  <c r="AO262" i="6"/>
  <c r="AN262" i="6"/>
  <c r="AM262" i="6"/>
  <c r="AL262" i="6"/>
  <c r="AK262" i="6"/>
  <c r="AJ262" i="6"/>
  <c r="AI262" i="6"/>
  <c r="AH262" i="6"/>
  <c r="AG262" i="6"/>
  <c r="AF262" i="6"/>
  <c r="AE262" i="6"/>
  <c r="AD262" i="6"/>
  <c r="AC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AW261" i="6"/>
  <c r="AV261" i="6"/>
  <c r="AU261" i="6"/>
  <c r="AT261" i="6"/>
  <c r="AS261" i="6"/>
  <c r="AR261" i="6"/>
  <c r="AQ261" i="6"/>
  <c r="AP261" i="6"/>
  <c r="AO261" i="6"/>
  <c r="AN261" i="6"/>
  <c r="AM261" i="6"/>
  <c r="AL261" i="6"/>
  <c r="AK261" i="6"/>
  <c r="AJ261" i="6"/>
  <c r="AI261" i="6"/>
  <c r="AH261" i="6"/>
  <c r="AG261" i="6"/>
  <c r="AF261" i="6"/>
  <c r="AE261" i="6"/>
  <c r="AD261" i="6"/>
  <c r="AC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AW260" i="6"/>
  <c r="AV260" i="6"/>
  <c r="AU260" i="6"/>
  <c r="AT260" i="6"/>
  <c r="AS260" i="6"/>
  <c r="AR260" i="6"/>
  <c r="AQ260" i="6"/>
  <c r="AP260" i="6"/>
  <c r="AO260" i="6"/>
  <c r="AN260" i="6"/>
  <c r="AM260" i="6"/>
  <c r="AL260" i="6"/>
  <c r="AK260" i="6"/>
  <c r="AJ260" i="6"/>
  <c r="AI260" i="6"/>
  <c r="AH260" i="6"/>
  <c r="AG260" i="6"/>
  <c r="AF260" i="6"/>
  <c r="AE260" i="6"/>
  <c r="AD260" i="6"/>
  <c r="AC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AW259" i="6"/>
  <c r="AV259" i="6"/>
  <c r="AU259" i="6"/>
  <c r="AT259" i="6"/>
  <c r="AS259" i="6"/>
  <c r="AR259" i="6"/>
  <c r="AQ259" i="6"/>
  <c r="AP259" i="6"/>
  <c r="AO259" i="6"/>
  <c r="AN259" i="6"/>
  <c r="AM259" i="6"/>
  <c r="AL259" i="6"/>
  <c r="AK259" i="6"/>
  <c r="AJ259" i="6"/>
  <c r="AI259" i="6"/>
  <c r="AH259" i="6"/>
  <c r="AG259" i="6"/>
  <c r="AF259" i="6"/>
  <c r="AE259" i="6"/>
  <c r="AD259" i="6"/>
  <c r="AC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AW258" i="6"/>
  <c r="AV258" i="6"/>
  <c r="AU258" i="6"/>
  <c r="AT258" i="6"/>
  <c r="AS258" i="6"/>
  <c r="AR258" i="6"/>
  <c r="AQ258" i="6"/>
  <c r="AP258" i="6"/>
  <c r="AO258" i="6"/>
  <c r="AN258" i="6"/>
  <c r="AM258" i="6"/>
  <c r="AL258" i="6"/>
  <c r="AK258" i="6"/>
  <c r="AJ258" i="6"/>
  <c r="AI258" i="6"/>
  <c r="AH258" i="6"/>
  <c r="AG258" i="6"/>
  <c r="AF258" i="6"/>
  <c r="AE258" i="6"/>
  <c r="AD258" i="6"/>
  <c r="AC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AW257" i="6"/>
  <c r="AV257" i="6"/>
  <c r="AU257" i="6"/>
  <c r="AT257" i="6"/>
  <c r="AS257" i="6"/>
  <c r="AR257" i="6"/>
  <c r="AQ257" i="6"/>
  <c r="AP257" i="6"/>
  <c r="AO257" i="6"/>
  <c r="AN257" i="6"/>
  <c r="AM257" i="6"/>
  <c r="AL257" i="6"/>
  <c r="AK257" i="6"/>
  <c r="AJ257" i="6"/>
  <c r="AI257" i="6"/>
  <c r="AH257" i="6"/>
  <c r="AG257" i="6"/>
  <c r="AF257" i="6"/>
  <c r="AE257" i="6"/>
  <c r="AD257" i="6"/>
  <c r="AC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F257" i="6"/>
  <c r="AW256" i="6"/>
  <c r="AV256" i="6"/>
  <c r="AU256" i="6"/>
  <c r="AT256" i="6"/>
  <c r="AS256" i="6"/>
  <c r="AR256" i="6"/>
  <c r="AQ256" i="6"/>
  <c r="AP256" i="6"/>
  <c r="AO256" i="6"/>
  <c r="AN256" i="6"/>
  <c r="AM256" i="6"/>
  <c r="AL256" i="6"/>
  <c r="AK256" i="6"/>
  <c r="AJ256" i="6"/>
  <c r="AI256" i="6"/>
  <c r="AH256" i="6"/>
  <c r="AG256" i="6"/>
  <c r="AF256" i="6"/>
  <c r="AE256" i="6"/>
  <c r="AD256" i="6"/>
  <c r="AC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AW255" i="6"/>
  <c r="AV255" i="6"/>
  <c r="AU255" i="6"/>
  <c r="AT255" i="6"/>
  <c r="AS255" i="6"/>
  <c r="AR255" i="6"/>
  <c r="AQ255" i="6"/>
  <c r="AP255" i="6"/>
  <c r="AO255" i="6"/>
  <c r="AN255" i="6"/>
  <c r="AM255" i="6"/>
  <c r="AL255" i="6"/>
  <c r="AK255" i="6"/>
  <c r="AJ255" i="6"/>
  <c r="AI255" i="6"/>
  <c r="AH255" i="6"/>
  <c r="AG255" i="6"/>
  <c r="AF255" i="6"/>
  <c r="AE255" i="6"/>
  <c r="AD255" i="6"/>
  <c r="AC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AW254" i="6"/>
  <c r="AV254" i="6"/>
  <c r="AU254" i="6"/>
  <c r="AT254" i="6"/>
  <c r="AS254" i="6"/>
  <c r="AR254" i="6"/>
  <c r="AQ254" i="6"/>
  <c r="AP254" i="6"/>
  <c r="AO254" i="6"/>
  <c r="AN254" i="6"/>
  <c r="AM254" i="6"/>
  <c r="AL254" i="6"/>
  <c r="AK254" i="6"/>
  <c r="AJ254" i="6"/>
  <c r="AI254" i="6"/>
  <c r="AH254" i="6"/>
  <c r="AG254" i="6"/>
  <c r="AF254" i="6"/>
  <c r="AE254" i="6"/>
  <c r="AD254" i="6"/>
  <c r="AC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AW253" i="6"/>
  <c r="AV253" i="6"/>
  <c r="AU253" i="6"/>
  <c r="AT253" i="6"/>
  <c r="AS253" i="6"/>
  <c r="AR253" i="6"/>
  <c r="AQ253" i="6"/>
  <c r="AP253" i="6"/>
  <c r="AO253" i="6"/>
  <c r="AN253" i="6"/>
  <c r="AM253" i="6"/>
  <c r="AL253" i="6"/>
  <c r="AK253" i="6"/>
  <c r="AJ253" i="6"/>
  <c r="AI253" i="6"/>
  <c r="AH253" i="6"/>
  <c r="AG253" i="6"/>
  <c r="AF253" i="6"/>
  <c r="AE253" i="6"/>
  <c r="AD253" i="6"/>
  <c r="AC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AW252" i="6"/>
  <c r="AV252" i="6"/>
  <c r="AU252" i="6"/>
  <c r="AT252" i="6"/>
  <c r="AS252" i="6"/>
  <c r="AR252" i="6"/>
  <c r="AQ252" i="6"/>
  <c r="AP252" i="6"/>
  <c r="AO252" i="6"/>
  <c r="AN252" i="6"/>
  <c r="AM252" i="6"/>
  <c r="AL252" i="6"/>
  <c r="AK252" i="6"/>
  <c r="AJ252" i="6"/>
  <c r="AI252" i="6"/>
  <c r="AH252" i="6"/>
  <c r="AG252" i="6"/>
  <c r="AF252" i="6"/>
  <c r="AE252" i="6"/>
  <c r="AD252" i="6"/>
  <c r="AC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AW251" i="6"/>
  <c r="AV251" i="6"/>
  <c r="AU251" i="6"/>
  <c r="AT251" i="6"/>
  <c r="AS251" i="6"/>
  <c r="AR251" i="6"/>
  <c r="AQ251" i="6"/>
  <c r="AP251" i="6"/>
  <c r="AO251" i="6"/>
  <c r="AN251" i="6"/>
  <c r="AM251" i="6"/>
  <c r="AL251" i="6"/>
  <c r="AK251" i="6"/>
  <c r="AJ251" i="6"/>
  <c r="AI251" i="6"/>
  <c r="AH251" i="6"/>
  <c r="AG251" i="6"/>
  <c r="AF251" i="6"/>
  <c r="AE251" i="6"/>
  <c r="AD251" i="6"/>
  <c r="AC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AW250" i="6"/>
  <c r="AV250" i="6"/>
  <c r="AU250" i="6"/>
  <c r="AT250" i="6"/>
  <c r="AS250" i="6"/>
  <c r="AR250" i="6"/>
  <c r="AQ250" i="6"/>
  <c r="AP250" i="6"/>
  <c r="AO250" i="6"/>
  <c r="AN250" i="6"/>
  <c r="AM250" i="6"/>
  <c r="AL250" i="6"/>
  <c r="AK250" i="6"/>
  <c r="AJ250" i="6"/>
  <c r="AI250" i="6"/>
  <c r="AH250" i="6"/>
  <c r="AG250" i="6"/>
  <c r="AF250" i="6"/>
  <c r="AE250" i="6"/>
  <c r="AD250" i="6"/>
  <c r="AC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AW249" i="6"/>
  <c r="AV249" i="6"/>
  <c r="AU249" i="6"/>
  <c r="AT249" i="6"/>
  <c r="AS249" i="6"/>
  <c r="AR249" i="6"/>
  <c r="AQ249" i="6"/>
  <c r="AP249" i="6"/>
  <c r="AO249" i="6"/>
  <c r="AN249" i="6"/>
  <c r="AM249" i="6"/>
  <c r="AL249" i="6"/>
  <c r="AK249" i="6"/>
  <c r="AJ249" i="6"/>
  <c r="AI249" i="6"/>
  <c r="AH249" i="6"/>
  <c r="AG249" i="6"/>
  <c r="AF249" i="6"/>
  <c r="AE249" i="6"/>
  <c r="AD249" i="6"/>
  <c r="AC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AW248" i="6"/>
  <c r="AV248" i="6"/>
  <c r="AU248" i="6"/>
  <c r="AT248" i="6"/>
  <c r="AS248" i="6"/>
  <c r="AR248" i="6"/>
  <c r="AQ248" i="6"/>
  <c r="AP248" i="6"/>
  <c r="AO248" i="6"/>
  <c r="AN248" i="6"/>
  <c r="AM248" i="6"/>
  <c r="AL248" i="6"/>
  <c r="AK248" i="6"/>
  <c r="AJ248" i="6"/>
  <c r="AI248" i="6"/>
  <c r="AH248" i="6"/>
  <c r="AG248" i="6"/>
  <c r="AF248" i="6"/>
  <c r="AE248" i="6"/>
  <c r="AD248" i="6"/>
  <c r="AC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AW247" i="6"/>
  <c r="AV247" i="6"/>
  <c r="AU247" i="6"/>
  <c r="AT247" i="6"/>
  <c r="AS247" i="6"/>
  <c r="AR247" i="6"/>
  <c r="AQ247" i="6"/>
  <c r="AP247" i="6"/>
  <c r="AO247" i="6"/>
  <c r="AN247" i="6"/>
  <c r="AM247" i="6"/>
  <c r="AL247" i="6"/>
  <c r="AK247" i="6"/>
  <c r="AJ247" i="6"/>
  <c r="AI247" i="6"/>
  <c r="AH247" i="6"/>
  <c r="AG247" i="6"/>
  <c r="AF247" i="6"/>
  <c r="AE247" i="6"/>
  <c r="AD247" i="6"/>
  <c r="AC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AW246" i="6"/>
  <c r="AV246" i="6"/>
  <c r="AU246" i="6"/>
  <c r="AT246" i="6"/>
  <c r="AS246" i="6"/>
  <c r="AR246" i="6"/>
  <c r="AQ246" i="6"/>
  <c r="AP246" i="6"/>
  <c r="AO246" i="6"/>
  <c r="AN246" i="6"/>
  <c r="AM246" i="6"/>
  <c r="AL246" i="6"/>
  <c r="AK246" i="6"/>
  <c r="AJ246" i="6"/>
  <c r="AI246" i="6"/>
  <c r="AH246" i="6"/>
  <c r="AG246" i="6"/>
  <c r="AF246" i="6"/>
  <c r="AE246" i="6"/>
  <c r="AD246" i="6"/>
  <c r="AC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AW245" i="6"/>
  <c r="AV245" i="6"/>
  <c r="AU245" i="6"/>
  <c r="AT245" i="6"/>
  <c r="AS245" i="6"/>
  <c r="AR245" i="6"/>
  <c r="AQ245" i="6"/>
  <c r="AP245" i="6"/>
  <c r="AO245" i="6"/>
  <c r="AN245" i="6"/>
  <c r="AM245" i="6"/>
  <c r="AL245" i="6"/>
  <c r="AK245" i="6"/>
  <c r="AJ245" i="6"/>
  <c r="AI245" i="6"/>
  <c r="AH245" i="6"/>
  <c r="AG245" i="6"/>
  <c r="AF245" i="6"/>
  <c r="AE245" i="6"/>
  <c r="AD245" i="6"/>
  <c r="AC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AW244" i="6"/>
  <c r="AV244" i="6"/>
  <c r="AU244" i="6"/>
  <c r="AT244" i="6"/>
  <c r="AS244" i="6"/>
  <c r="AR244" i="6"/>
  <c r="AQ244" i="6"/>
  <c r="AP244" i="6"/>
  <c r="AO244" i="6"/>
  <c r="AN244" i="6"/>
  <c r="AM244" i="6"/>
  <c r="AL244" i="6"/>
  <c r="AK244" i="6"/>
  <c r="AJ244" i="6"/>
  <c r="AI244" i="6"/>
  <c r="AH244" i="6"/>
  <c r="AG244" i="6"/>
  <c r="AF244" i="6"/>
  <c r="AE244" i="6"/>
  <c r="AD244" i="6"/>
  <c r="AC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AW243" i="6"/>
  <c r="AV243" i="6"/>
  <c r="AU243" i="6"/>
  <c r="AT243" i="6"/>
  <c r="AS243" i="6"/>
  <c r="AR243" i="6"/>
  <c r="AQ243" i="6"/>
  <c r="AP243" i="6"/>
  <c r="AO243" i="6"/>
  <c r="AN243" i="6"/>
  <c r="AM243" i="6"/>
  <c r="AL243" i="6"/>
  <c r="AK243" i="6"/>
  <c r="AJ243" i="6"/>
  <c r="AI243" i="6"/>
  <c r="AH243" i="6"/>
  <c r="AG243" i="6"/>
  <c r="AF243" i="6"/>
  <c r="AE243" i="6"/>
  <c r="AD243" i="6"/>
  <c r="AC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AW242" i="6"/>
  <c r="AV242" i="6"/>
  <c r="AU242" i="6"/>
  <c r="AT242" i="6"/>
  <c r="AS242" i="6"/>
  <c r="AR242" i="6"/>
  <c r="AQ242" i="6"/>
  <c r="AP242" i="6"/>
  <c r="AO242" i="6"/>
  <c r="AN242" i="6"/>
  <c r="AM242" i="6"/>
  <c r="AL242" i="6"/>
  <c r="AK242" i="6"/>
  <c r="AJ242" i="6"/>
  <c r="AI242" i="6"/>
  <c r="AH242" i="6"/>
  <c r="AG242" i="6"/>
  <c r="AF242" i="6"/>
  <c r="AE242" i="6"/>
  <c r="AD242" i="6"/>
  <c r="AC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AW241" i="6"/>
  <c r="AV241" i="6"/>
  <c r="AU241" i="6"/>
  <c r="AT241" i="6"/>
  <c r="AS241" i="6"/>
  <c r="AR241" i="6"/>
  <c r="AQ241" i="6"/>
  <c r="AP241" i="6"/>
  <c r="AO241" i="6"/>
  <c r="AN241" i="6"/>
  <c r="AM241" i="6"/>
  <c r="AL241" i="6"/>
  <c r="AK241" i="6"/>
  <c r="AJ241" i="6"/>
  <c r="AI241" i="6"/>
  <c r="AH241" i="6"/>
  <c r="AG241" i="6"/>
  <c r="AF241" i="6"/>
  <c r="AE241" i="6"/>
  <c r="AD241" i="6"/>
  <c r="AC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AW240" i="6"/>
  <c r="AV240" i="6"/>
  <c r="AU240" i="6"/>
  <c r="AT240" i="6"/>
  <c r="AS240" i="6"/>
  <c r="AR240" i="6"/>
  <c r="AQ240" i="6"/>
  <c r="AP240" i="6"/>
  <c r="AO240" i="6"/>
  <c r="AN240" i="6"/>
  <c r="AM240" i="6"/>
  <c r="AL240" i="6"/>
  <c r="AK240" i="6"/>
  <c r="AJ240" i="6"/>
  <c r="AI240" i="6"/>
  <c r="AH240" i="6"/>
  <c r="AG240" i="6"/>
  <c r="AF240" i="6"/>
  <c r="AE240" i="6"/>
  <c r="AD240" i="6"/>
  <c r="AC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AW239" i="6"/>
  <c r="AV239" i="6"/>
  <c r="AU239" i="6"/>
  <c r="AT239" i="6"/>
  <c r="AS239" i="6"/>
  <c r="AR239" i="6"/>
  <c r="AQ239" i="6"/>
  <c r="AP239" i="6"/>
  <c r="AO239" i="6"/>
  <c r="AN239" i="6"/>
  <c r="AM239" i="6"/>
  <c r="AL239" i="6"/>
  <c r="AK239" i="6"/>
  <c r="AJ239" i="6"/>
  <c r="AI239" i="6"/>
  <c r="AH239" i="6"/>
  <c r="AG239" i="6"/>
  <c r="AF239" i="6"/>
  <c r="AE239" i="6"/>
  <c r="AD239" i="6"/>
  <c r="AC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AW238" i="6"/>
  <c r="AV238" i="6"/>
  <c r="AU238" i="6"/>
  <c r="AT238" i="6"/>
  <c r="AS238" i="6"/>
  <c r="AR238" i="6"/>
  <c r="AQ238" i="6"/>
  <c r="AP238" i="6"/>
  <c r="AO238" i="6"/>
  <c r="AN238" i="6"/>
  <c r="AM238" i="6"/>
  <c r="AL238" i="6"/>
  <c r="AK238" i="6"/>
  <c r="AJ238" i="6"/>
  <c r="AI238" i="6"/>
  <c r="AH238" i="6"/>
  <c r="AG238" i="6"/>
  <c r="AF238" i="6"/>
  <c r="AE238" i="6"/>
  <c r="AD238" i="6"/>
  <c r="AC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AW237" i="6"/>
  <c r="AV237" i="6"/>
  <c r="AU237" i="6"/>
  <c r="AT237" i="6"/>
  <c r="AS237" i="6"/>
  <c r="AR237" i="6"/>
  <c r="AQ237" i="6"/>
  <c r="AP237" i="6"/>
  <c r="AO237" i="6"/>
  <c r="AN237" i="6"/>
  <c r="AM237" i="6"/>
  <c r="AL237" i="6"/>
  <c r="AK237" i="6"/>
  <c r="AJ237" i="6"/>
  <c r="AI237" i="6"/>
  <c r="AH237" i="6"/>
  <c r="AG237" i="6"/>
  <c r="AF237" i="6"/>
  <c r="AE237" i="6"/>
  <c r="AD237" i="6"/>
  <c r="AC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AW236" i="6"/>
  <c r="AV236" i="6"/>
  <c r="AU236" i="6"/>
  <c r="AT236" i="6"/>
  <c r="AS236" i="6"/>
  <c r="AR236" i="6"/>
  <c r="AQ236" i="6"/>
  <c r="AP236" i="6"/>
  <c r="AO236" i="6"/>
  <c r="AN236" i="6"/>
  <c r="AM236" i="6"/>
  <c r="AL236" i="6"/>
  <c r="AK236" i="6"/>
  <c r="AJ236" i="6"/>
  <c r="AI236" i="6"/>
  <c r="AH236" i="6"/>
  <c r="AG236" i="6"/>
  <c r="AF236" i="6"/>
  <c r="AE236" i="6"/>
  <c r="AD236" i="6"/>
  <c r="AC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AW235" i="6"/>
  <c r="AV235" i="6"/>
  <c r="AU235" i="6"/>
  <c r="AT235" i="6"/>
  <c r="AS235" i="6"/>
  <c r="AR235" i="6"/>
  <c r="AQ235" i="6"/>
  <c r="AP235" i="6"/>
  <c r="AO235" i="6"/>
  <c r="AN235" i="6"/>
  <c r="AM235" i="6"/>
  <c r="AL235" i="6"/>
  <c r="AK235" i="6"/>
  <c r="AJ235" i="6"/>
  <c r="AI235" i="6"/>
  <c r="AH235" i="6"/>
  <c r="AG235" i="6"/>
  <c r="AF235" i="6"/>
  <c r="AE235" i="6"/>
  <c r="AD235" i="6"/>
  <c r="AC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AW234" i="6"/>
  <c r="AV234" i="6"/>
  <c r="AU234" i="6"/>
  <c r="AT234" i="6"/>
  <c r="AS234" i="6"/>
  <c r="AR234" i="6"/>
  <c r="AQ234" i="6"/>
  <c r="AP234" i="6"/>
  <c r="AO234" i="6"/>
  <c r="AN234" i="6"/>
  <c r="AM234" i="6"/>
  <c r="AL234" i="6"/>
  <c r="AK234" i="6"/>
  <c r="AJ234" i="6"/>
  <c r="AI234" i="6"/>
  <c r="AH234" i="6"/>
  <c r="AG234" i="6"/>
  <c r="AF234" i="6"/>
  <c r="AE234" i="6"/>
  <c r="AD234" i="6"/>
  <c r="AC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AW233" i="6"/>
  <c r="AV233" i="6"/>
  <c r="AU233" i="6"/>
  <c r="AT233" i="6"/>
  <c r="AS233" i="6"/>
  <c r="AR233" i="6"/>
  <c r="AQ233" i="6"/>
  <c r="AP233" i="6"/>
  <c r="AO233" i="6"/>
  <c r="AN233" i="6"/>
  <c r="AM233" i="6"/>
  <c r="AL233" i="6"/>
  <c r="AK233" i="6"/>
  <c r="AJ233" i="6"/>
  <c r="AI233" i="6"/>
  <c r="AH233" i="6"/>
  <c r="AG233" i="6"/>
  <c r="AF233" i="6"/>
  <c r="AE233" i="6"/>
  <c r="AD233" i="6"/>
  <c r="AC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AW232" i="6"/>
  <c r="AV232" i="6"/>
  <c r="AU232" i="6"/>
  <c r="AT232" i="6"/>
  <c r="AS232" i="6"/>
  <c r="AR232" i="6"/>
  <c r="AQ232" i="6"/>
  <c r="AP232" i="6"/>
  <c r="AO232" i="6"/>
  <c r="AN232" i="6"/>
  <c r="AM232" i="6"/>
  <c r="AL232" i="6"/>
  <c r="AK232" i="6"/>
  <c r="AJ232" i="6"/>
  <c r="AI232" i="6"/>
  <c r="AH232" i="6"/>
  <c r="AG232" i="6"/>
  <c r="AF232" i="6"/>
  <c r="AE232" i="6"/>
  <c r="AD232" i="6"/>
  <c r="AC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AW231" i="6"/>
  <c r="AV231" i="6"/>
  <c r="AU231" i="6"/>
  <c r="AT231" i="6"/>
  <c r="AS231" i="6"/>
  <c r="AR231" i="6"/>
  <c r="AQ231" i="6"/>
  <c r="AP231" i="6"/>
  <c r="AO231" i="6"/>
  <c r="AN231" i="6"/>
  <c r="AM231" i="6"/>
  <c r="AL231" i="6"/>
  <c r="AK231" i="6"/>
  <c r="AJ231" i="6"/>
  <c r="AI231" i="6"/>
  <c r="AH231" i="6"/>
  <c r="AG231" i="6"/>
  <c r="AF231" i="6"/>
  <c r="AE231" i="6"/>
  <c r="AD231" i="6"/>
  <c r="AC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AW230" i="6"/>
  <c r="AV230" i="6"/>
  <c r="AU230" i="6"/>
  <c r="AT230" i="6"/>
  <c r="AS230" i="6"/>
  <c r="AR230" i="6"/>
  <c r="AQ230" i="6"/>
  <c r="AP230" i="6"/>
  <c r="AO230" i="6"/>
  <c r="AN230" i="6"/>
  <c r="AM230" i="6"/>
  <c r="AL230" i="6"/>
  <c r="AK230" i="6"/>
  <c r="AJ230" i="6"/>
  <c r="AI230" i="6"/>
  <c r="AH230" i="6"/>
  <c r="AG230" i="6"/>
  <c r="AF230" i="6"/>
  <c r="AE230" i="6"/>
  <c r="AD230" i="6"/>
  <c r="AC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AW229" i="6"/>
  <c r="AV229" i="6"/>
  <c r="AU229" i="6"/>
  <c r="AT229" i="6"/>
  <c r="AS229" i="6"/>
  <c r="AR229" i="6"/>
  <c r="AQ229" i="6"/>
  <c r="AP229" i="6"/>
  <c r="AO229" i="6"/>
  <c r="AN229" i="6"/>
  <c r="AM229" i="6"/>
  <c r="AL229" i="6"/>
  <c r="AK229" i="6"/>
  <c r="AJ229" i="6"/>
  <c r="AI229" i="6"/>
  <c r="AH229" i="6"/>
  <c r="AG229" i="6"/>
  <c r="AF229" i="6"/>
  <c r="AE229" i="6"/>
  <c r="AD229" i="6"/>
  <c r="AC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AW228" i="6"/>
  <c r="AV228" i="6"/>
  <c r="AU228" i="6"/>
  <c r="AT228" i="6"/>
  <c r="AS228" i="6"/>
  <c r="AR228" i="6"/>
  <c r="AQ228" i="6"/>
  <c r="AP228" i="6"/>
  <c r="AO228" i="6"/>
  <c r="AN228" i="6"/>
  <c r="AM228" i="6"/>
  <c r="AL228" i="6"/>
  <c r="AK228" i="6"/>
  <c r="AJ228" i="6"/>
  <c r="AI228" i="6"/>
  <c r="AH228" i="6"/>
  <c r="AG228" i="6"/>
  <c r="AF228" i="6"/>
  <c r="AE228" i="6"/>
  <c r="AD228" i="6"/>
  <c r="AC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AW227" i="6"/>
  <c r="AV227" i="6"/>
  <c r="AU227" i="6"/>
  <c r="AT227" i="6"/>
  <c r="AS227" i="6"/>
  <c r="AR227" i="6"/>
  <c r="AQ227" i="6"/>
  <c r="AP227" i="6"/>
  <c r="AO227" i="6"/>
  <c r="AN227" i="6"/>
  <c r="AM227" i="6"/>
  <c r="AL227" i="6"/>
  <c r="AK227" i="6"/>
  <c r="AJ227" i="6"/>
  <c r="AI227" i="6"/>
  <c r="AH227" i="6"/>
  <c r="AG227" i="6"/>
  <c r="AF227" i="6"/>
  <c r="AE227" i="6"/>
  <c r="AD227" i="6"/>
  <c r="AC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AW226" i="6"/>
  <c r="AV226" i="6"/>
  <c r="AU226" i="6"/>
  <c r="AT226" i="6"/>
  <c r="AS226" i="6"/>
  <c r="AR226" i="6"/>
  <c r="AQ226" i="6"/>
  <c r="AP226" i="6"/>
  <c r="AO226" i="6"/>
  <c r="AN226" i="6"/>
  <c r="AM226" i="6"/>
  <c r="AL226" i="6"/>
  <c r="AK226" i="6"/>
  <c r="AJ226" i="6"/>
  <c r="AI226" i="6"/>
  <c r="AH226" i="6"/>
  <c r="AG226" i="6"/>
  <c r="AF226" i="6"/>
  <c r="AE226" i="6"/>
  <c r="AD226" i="6"/>
  <c r="AC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F226" i="6"/>
  <c r="AW225" i="6"/>
  <c r="AV225" i="6"/>
  <c r="AU225" i="6"/>
  <c r="AT225" i="6"/>
  <c r="AS225" i="6"/>
  <c r="AR225" i="6"/>
  <c r="AQ225" i="6"/>
  <c r="AP225" i="6"/>
  <c r="AO225" i="6"/>
  <c r="AN225" i="6"/>
  <c r="AM225" i="6"/>
  <c r="AL225" i="6"/>
  <c r="AK225" i="6"/>
  <c r="AJ225" i="6"/>
  <c r="AI225" i="6"/>
  <c r="AH225" i="6"/>
  <c r="AG225" i="6"/>
  <c r="AF225" i="6"/>
  <c r="AE225" i="6"/>
  <c r="AD225" i="6"/>
  <c r="AC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AW224" i="6"/>
  <c r="AV224" i="6"/>
  <c r="AU224" i="6"/>
  <c r="AT224" i="6"/>
  <c r="AS224" i="6"/>
  <c r="AR224" i="6"/>
  <c r="AQ224" i="6"/>
  <c r="AP224" i="6"/>
  <c r="AO224" i="6"/>
  <c r="AN224" i="6"/>
  <c r="AM224" i="6"/>
  <c r="AL224" i="6"/>
  <c r="AK224" i="6"/>
  <c r="AJ224" i="6"/>
  <c r="AI224" i="6"/>
  <c r="AH224" i="6"/>
  <c r="AG224" i="6"/>
  <c r="AF224" i="6"/>
  <c r="AE224" i="6"/>
  <c r="AD224" i="6"/>
  <c r="AC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F224" i="6"/>
  <c r="AW223" i="6"/>
  <c r="AV223" i="6"/>
  <c r="AU223" i="6"/>
  <c r="AT223" i="6"/>
  <c r="AS223" i="6"/>
  <c r="AR223" i="6"/>
  <c r="AQ223" i="6"/>
  <c r="AP223" i="6"/>
  <c r="AO223" i="6"/>
  <c r="AN223" i="6"/>
  <c r="AM223" i="6"/>
  <c r="AL223" i="6"/>
  <c r="AK223" i="6"/>
  <c r="AJ223" i="6"/>
  <c r="AI223" i="6"/>
  <c r="AH223" i="6"/>
  <c r="AG223" i="6"/>
  <c r="AF223" i="6"/>
  <c r="AE223" i="6"/>
  <c r="AD223" i="6"/>
  <c r="AC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AW222" i="6"/>
  <c r="AV222" i="6"/>
  <c r="AU222" i="6"/>
  <c r="AT222" i="6"/>
  <c r="AS222" i="6"/>
  <c r="AR222" i="6"/>
  <c r="AQ222" i="6"/>
  <c r="AP222" i="6"/>
  <c r="AO222" i="6"/>
  <c r="AN222" i="6"/>
  <c r="AM222" i="6"/>
  <c r="AL222" i="6"/>
  <c r="AK222" i="6"/>
  <c r="AJ222" i="6"/>
  <c r="AI222" i="6"/>
  <c r="AH222" i="6"/>
  <c r="AG222" i="6"/>
  <c r="AF222" i="6"/>
  <c r="AE222" i="6"/>
  <c r="AD222" i="6"/>
  <c r="AC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AW221" i="6"/>
  <c r="AV221" i="6"/>
  <c r="AU221" i="6"/>
  <c r="AT221" i="6"/>
  <c r="AS221" i="6"/>
  <c r="AR221" i="6"/>
  <c r="AQ221" i="6"/>
  <c r="AP221" i="6"/>
  <c r="AO221" i="6"/>
  <c r="AN221" i="6"/>
  <c r="AM221" i="6"/>
  <c r="AL221" i="6"/>
  <c r="AK221" i="6"/>
  <c r="AJ221" i="6"/>
  <c r="AI221" i="6"/>
  <c r="AH221" i="6"/>
  <c r="AG221" i="6"/>
  <c r="AF221" i="6"/>
  <c r="AE221" i="6"/>
  <c r="AD221" i="6"/>
  <c r="AC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AW220" i="6"/>
  <c r="AV220" i="6"/>
  <c r="AU220" i="6"/>
  <c r="AT220" i="6"/>
  <c r="AS220" i="6"/>
  <c r="AR220" i="6"/>
  <c r="AQ220" i="6"/>
  <c r="AP220" i="6"/>
  <c r="AO220" i="6"/>
  <c r="AN220" i="6"/>
  <c r="AM220" i="6"/>
  <c r="AL220" i="6"/>
  <c r="AK220" i="6"/>
  <c r="AJ220" i="6"/>
  <c r="AI220" i="6"/>
  <c r="AH220" i="6"/>
  <c r="AG220" i="6"/>
  <c r="AF220" i="6"/>
  <c r="AE220" i="6"/>
  <c r="AD220" i="6"/>
  <c r="AC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AW219" i="6"/>
  <c r="AV219" i="6"/>
  <c r="AU219" i="6"/>
  <c r="AT219" i="6"/>
  <c r="AS219" i="6"/>
  <c r="AR219" i="6"/>
  <c r="AQ219" i="6"/>
  <c r="AP219" i="6"/>
  <c r="AO219" i="6"/>
  <c r="AN219" i="6"/>
  <c r="AM219" i="6"/>
  <c r="AL219" i="6"/>
  <c r="AK219" i="6"/>
  <c r="AJ219" i="6"/>
  <c r="AI219" i="6"/>
  <c r="AH219" i="6"/>
  <c r="AG219" i="6"/>
  <c r="AF219" i="6"/>
  <c r="AE219" i="6"/>
  <c r="AD219" i="6"/>
  <c r="AC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AW218" i="6"/>
  <c r="AV218" i="6"/>
  <c r="AU218" i="6"/>
  <c r="AT218" i="6"/>
  <c r="AS218" i="6"/>
  <c r="AR218" i="6"/>
  <c r="AQ218" i="6"/>
  <c r="AP218" i="6"/>
  <c r="AO218" i="6"/>
  <c r="AN218" i="6"/>
  <c r="AM218" i="6"/>
  <c r="AL218" i="6"/>
  <c r="AK218" i="6"/>
  <c r="AJ218" i="6"/>
  <c r="AI218" i="6"/>
  <c r="AH218" i="6"/>
  <c r="AG218" i="6"/>
  <c r="AF218" i="6"/>
  <c r="AE218" i="6"/>
  <c r="AD218" i="6"/>
  <c r="AC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AW217" i="6"/>
  <c r="AV217" i="6"/>
  <c r="AU217" i="6"/>
  <c r="AT217" i="6"/>
  <c r="AS217" i="6"/>
  <c r="AR217" i="6"/>
  <c r="AQ217" i="6"/>
  <c r="AP217" i="6"/>
  <c r="AO217" i="6"/>
  <c r="AN217" i="6"/>
  <c r="AM217" i="6"/>
  <c r="AL217" i="6"/>
  <c r="AK217" i="6"/>
  <c r="AJ217" i="6"/>
  <c r="AI217" i="6"/>
  <c r="AH217" i="6"/>
  <c r="AG217" i="6"/>
  <c r="AF217" i="6"/>
  <c r="AE217" i="6"/>
  <c r="AD217" i="6"/>
  <c r="AC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AW216" i="6"/>
  <c r="AV216" i="6"/>
  <c r="AU216" i="6"/>
  <c r="AT216" i="6"/>
  <c r="AS216" i="6"/>
  <c r="AR216" i="6"/>
  <c r="AQ216" i="6"/>
  <c r="AP216" i="6"/>
  <c r="AO216" i="6"/>
  <c r="AN216" i="6"/>
  <c r="AM216" i="6"/>
  <c r="AL216" i="6"/>
  <c r="AK216" i="6"/>
  <c r="AJ216" i="6"/>
  <c r="AI216" i="6"/>
  <c r="AH216" i="6"/>
  <c r="AG216" i="6"/>
  <c r="AF216" i="6"/>
  <c r="AE216" i="6"/>
  <c r="AD216" i="6"/>
  <c r="AC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AW215" i="6"/>
  <c r="AV215" i="6"/>
  <c r="AU215" i="6"/>
  <c r="AT215" i="6"/>
  <c r="AS215" i="6"/>
  <c r="AR215" i="6"/>
  <c r="AQ215" i="6"/>
  <c r="AP215" i="6"/>
  <c r="AO215" i="6"/>
  <c r="AN215" i="6"/>
  <c r="AM215" i="6"/>
  <c r="AL215" i="6"/>
  <c r="AK215" i="6"/>
  <c r="AJ215" i="6"/>
  <c r="AI215" i="6"/>
  <c r="AH215" i="6"/>
  <c r="AG215" i="6"/>
  <c r="AF215" i="6"/>
  <c r="AE215" i="6"/>
  <c r="AD215" i="6"/>
  <c r="AC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AW214" i="6"/>
  <c r="AV214" i="6"/>
  <c r="AU214" i="6"/>
  <c r="AT214" i="6"/>
  <c r="AS214" i="6"/>
  <c r="AR214" i="6"/>
  <c r="AQ214" i="6"/>
  <c r="AP214" i="6"/>
  <c r="AO214" i="6"/>
  <c r="AN214" i="6"/>
  <c r="AM214" i="6"/>
  <c r="AL214" i="6"/>
  <c r="AK214" i="6"/>
  <c r="AJ214" i="6"/>
  <c r="AI214" i="6"/>
  <c r="AH214" i="6"/>
  <c r="AG214" i="6"/>
  <c r="AF214" i="6"/>
  <c r="AE214" i="6"/>
  <c r="AD214" i="6"/>
  <c r="AC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AW213" i="6"/>
  <c r="AV213" i="6"/>
  <c r="AU213" i="6"/>
  <c r="AT213" i="6"/>
  <c r="AS213" i="6"/>
  <c r="AR213" i="6"/>
  <c r="AQ213" i="6"/>
  <c r="AP213" i="6"/>
  <c r="AO213" i="6"/>
  <c r="AN213" i="6"/>
  <c r="AM213" i="6"/>
  <c r="AL213" i="6"/>
  <c r="AK213" i="6"/>
  <c r="AJ213" i="6"/>
  <c r="AI213" i="6"/>
  <c r="AH213" i="6"/>
  <c r="AG213" i="6"/>
  <c r="AF213" i="6"/>
  <c r="AE213" i="6"/>
  <c r="AD213" i="6"/>
  <c r="AC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AW212" i="6"/>
  <c r="AV212" i="6"/>
  <c r="AU212" i="6"/>
  <c r="AT212" i="6"/>
  <c r="AS212" i="6"/>
  <c r="AR212" i="6"/>
  <c r="AQ212" i="6"/>
  <c r="AP212" i="6"/>
  <c r="AO212" i="6"/>
  <c r="AN212" i="6"/>
  <c r="AM212" i="6"/>
  <c r="AL212" i="6"/>
  <c r="AK212" i="6"/>
  <c r="AJ212" i="6"/>
  <c r="AI212" i="6"/>
  <c r="AH212" i="6"/>
  <c r="AG212" i="6"/>
  <c r="AF212" i="6"/>
  <c r="AE212" i="6"/>
  <c r="AD212" i="6"/>
  <c r="AC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AW211" i="6"/>
  <c r="AV211" i="6"/>
  <c r="AU211" i="6"/>
  <c r="AT211" i="6"/>
  <c r="AS211" i="6"/>
  <c r="AR211" i="6"/>
  <c r="AQ211" i="6"/>
  <c r="AP211" i="6"/>
  <c r="AO211" i="6"/>
  <c r="AN211" i="6"/>
  <c r="AM211" i="6"/>
  <c r="AL211" i="6"/>
  <c r="AK211" i="6"/>
  <c r="AJ211" i="6"/>
  <c r="AI211" i="6"/>
  <c r="AH211" i="6"/>
  <c r="AG211" i="6"/>
  <c r="AF211" i="6"/>
  <c r="AE211" i="6"/>
  <c r="AD211" i="6"/>
  <c r="AC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AW210" i="6"/>
  <c r="AV210" i="6"/>
  <c r="AU210" i="6"/>
  <c r="AT210" i="6"/>
  <c r="AS210" i="6"/>
  <c r="AR210" i="6"/>
  <c r="AQ210" i="6"/>
  <c r="AP210" i="6"/>
  <c r="AO210" i="6"/>
  <c r="AN210" i="6"/>
  <c r="AM210" i="6"/>
  <c r="AL210" i="6"/>
  <c r="AK210" i="6"/>
  <c r="AJ210" i="6"/>
  <c r="AI210" i="6"/>
  <c r="AH210" i="6"/>
  <c r="AG210" i="6"/>
  <c r="AF210" i="6"/>
  <c r="AE210" i="6"/>
  <c r="AD210" i="6"/>
  <c r="AC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AW209" i="6"/>
  <c r="AV209" i="6"/>
  <c r="AU209" i="6"/>
  <c r="AT209" i="6"/>
  <c r="AS209" i="6"/>
  <c r="AR209" i="6"/>
  <c r="AQ209" i="6"/>
  <c r="AP209" i="6"/>
  <c r="AO209" i="6"/>
  <c r="AN209" i="6"/>
  <c r="AM209" i="6"/>
  <c r="AL209" i="6"/>
  <c r="AK209" i="6"/>
  <c r="AJ209" i="6"/>
  <c r="AI209" i="6"/>
  <c r="AH209" i="6"/>
  <c r="AG209" i="6"/>
  <c r="AF209" i="6"/>
  <c r="AE209" i="6"/>
  <c r="AD209" i="6"/>
  <c r="AC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AW208" i="6"/>
  <c r="AV208" i="6"/>
  <c r="AU208" i="6"/>
  <c r="AT208" i="6"/>
  <c r="AS208" i="6"/>
  <c r="AR208" i="6"/>
  <c r="AQ208" i="6"/>
  <c r="AP208" i="6"/>
  <c r="AO208" i="6"/>
  <c r="AN208" i="6"/>
  <c r="AM208" i="6"/>
  <c r="AL208" i="6"/>
  <c r="AK208" i="6"/>
  <c r="AJ208" i="6"/>
  <c r="AI208" i="6"/>
  <c r="AH208" i="6"/>
  <c r="AG208" i="6"/>
  <c r="AF208" i="6"/>
  <c r="AE208" i="6"/>
  <c r="AD208" i="6"/>
  <c r="AC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AW207" i="6"/>
  <c r="AV207" i="6"/>
  <c r="AU207" i="6"/>
  <c r="AT207" i="6"/>
  <c r="AS207" i="6"/>
  <c r="AR207" i="6"/>
  <c r="AQ207" i="6"/>
  <c r="AP207" i="6"/>
  <c r="AO207" i="6"/>
  <c r="AN207" i="6"/>
  <c r="AM207" i="6"/>
  <c r="AL207" i="6"/>
  <c r="AK207" i="6"/>
  <c r="AJ207" i="6"/>
  <c r="AI207" i="6"/>
  <c r="AH207" i="6"/>
  <c r="AG207" i="6"/>
  <c r="AF207" i="6"/>
  <c r="AE207" i="6"/>
  <c r="AD207" i="6"/>
  <c r="AC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AW206" i="6"/>
  <c r="AV206" i="6"/>
  <c r="AU206" i="6"/>
  <c r="AT206" i="6"/>
  <c r="AS206" i="6"/>
  <c r="AR206" i="6"/>
  <c r="AQ206" i="6"/>
  <c r="AP206" i="6"/>
  <c r="AO206" i="6"/>
  <c r="AN206" i="6"/>
  <c r="AM206" i="6"/>
  <c r="AL206" i="6"/>
  <c r="AK206" i="6"/>
  <c r="AJ206" i="6"/>
  <c r="AI206" i="6"/>
  <c r="AH206" i="6"/>
  <c r="AG206" i="6"/>
  <c r="AF206" i="6"/>
  <c r="AE206" i="6"/>
  <c r="AD206" i="6"/>
  <c r="AC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AW205" i="6"/>
  <c r="AV205" i="6"/>
  <c r="AU205" i="6"/>
  <c r="AT205" i="6"/>
  <c r="AS205" i="6"/>
  <c r="AR205" i="6"/>
  <c r="AQ205" i="6"/>
  <c r="AP205" i="6"/>
  <c r="AO205" i="6"/>
  <c r="AN205" i="6"/>
  <c r="AM205" i="6"/>
  <c r="AL205" i="6"/>
  <c r="AK205" i="6"/>
  <c r="AJ205" i="6"/>
  <c r="AI205" i="6"/>
  <c r="AH205" i="6"/>
  <c r="AG205" i="6"/>
  <c r="AF205" i="6"/>
  <c r="AE205" i="6"/>
  <c r="AD205" i="6"/>
  <c r="AC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AW204" i="6"/>
  <c r="AV204" i="6"/>
  <c r="AU204" i="6"/>
  <c r="AT204" i="6"/>
  <c r="AS204" i="6"/>
  <c r="AR204" i="6"/>
  <c r="AQ204" i="6"/>
  <c r="AP204" i="6"/>
  <c r="AO204" i="6"/>
  <c r="AN204" i="6"/>
  <c r="AM204" i="6"/>
  <c r="AL204" i="6"/>
  <c r="AK204" i="6"/>
  <c r="AJ204" i="6"/>
  <c r="AI204" i="6"/>
  <c r="AH204" i="6"/>
  <c r="AG204" i="6"/>
  <c r="AF204" i="6"/>
  <c r="AE204" i="6"/>
  <c r="AD204" i="6"/>
  <c r="AC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AW203" i="6"/>
  <c r="AV203" i="6"/>
  <c r="AU203" i="6"/>
  <c r="AT203" i="6"/>
  <c r="AS203" i="6"/>
  <c r="AR203" i="6"/>
  <c r="AQ203" i="6"/>
  <c r="AP203" i="6"/>
  <c r="AO203" i="6"/>
  <c r="AN203" i="6"/>
  <c r="AM203" i="6"/>
  <c r="AL203" i="6"/>
  <c r="AK203" i="6"/>
  <c r="AJ203" i="6"/>
  <c r="AI203" i="6"/>
  <c r="AH203" i="6"/>
  <c r="AG203" i="6"/>
  <c r="AF203" i="6"/>
  <c r="AE203" i="6"/>
  <c r="AD203" i="6"/>
  <c r="AC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AW202" i="6"/>
  <c r="AV202" i="6"/>
  <c r="AU202" i="6"/>
  <c r="AT202" i="6"/>
  <c r="AS202" i="6"/>
  <c r="AR202" i="6"/>
  <c r="AQ202" i="6"/>
  <c r="AP202" i="6"/>
  <c r="AO202" i="6"/>
  <c r="AN202" i="6"/>
  <c r="AM202" i="6"/>
  <c r="AL202" i="6"/>
  <c r="AK202" i="6"/>
  <c r="AJ202" i="6"/>
  <c r="AI202" i="6"/>
  <c r="AH202" i="6"/>
  <c r="AG202" i="6"/>
  <c r="AF202" i="6"/>
  <c r="AE202" i="6"/>
  <c r="AD202" i="6"/>
  <c r="AC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AW201" i="6"/>
  <c r="AV201" i="6"/>
  <c r="AU201" i="6"/>
  <c r="AT201" i="6"/>
  <c r="AS201" i="6"/>
  <c r="AR201" i="6"/>
  <c r="AQ201" i="6"/>
  <c r="AP201" i="6"/>
  <c r="AO201" i="6"/>
  <c r="AN201" i="6"/>
  <c r="AM201" i="6"/>
  <c r="AL201" i="6"/>
  <c r="AK201" i="6"/>
  <c r="AJ201" i="6"/>
  <c r="AI201" i="6"/>
  <c r="AH201" i="6"/>
  <c r="AG201" i="6"/>
  <c r="AF201" i="6"/>
  <c r="AE201" i="6"/>
  <c r="AD201" i="6"/>
  <c r="AC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AW200" i="6"/>
  <c r="AV200" i="6"/>
  <c r="AU200" i="6"/>
  <c r="AT200" i="6"/>
  <c r="AS200" i="6"/>
  <c r="AR200" i="6"/>
  <c r="AQ200" i="6"/>
  <c r="AP200" i="6"/>
  <c r="AO200" i="6"/>
  <c r="AN200" i="6"/>
  <c r="AM200" i="6"/>
  <c r="AL200" i="6"/>
  <c r="AK200" i="6"/>
  <c r="AJ200" i="6"/>
  <c r="AI200" i="6"/>
  <c r="AH200" i="6"/>
  <c r="AG200" i="6"/>
  <c r="AF200" i="6"/>
  <c r="AE200" i="6"/>
  <c r="AD200" i="6"/>
  <c r="AC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AW199" i="6"/>
  <c r="AV199" i="6"/>
  <c r="AU199" i="6"/>
  <c r="AT199" i="6"/>
  <c r="AS199" i="6"/>
  <c r="AR199" i="6"/>
  <c r="AQ199" i="6"/>
  <c r="AP199" i="6"/>
  <c r="AO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AW198" i="6"/>
  <c r="AV198" i="6"/>
  <c r="AU198" i="6"/>
  <c r="AT198" i="6"/>
  <c r="AS198" i="6"/>
  <c r="AR198" i="6"/>
  <c r="AQ198" i="6"/>
  <c r="AP198" i="6"/>
  <c r="AO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AW197" i="6"/>
  <c r="AV197" i="6"/>
  <c r="AU197" i="6"/>
  <c r="AT197" i="6"/>
  <c r="AS197" i="6"/>
  <c r="AR197" i="6"/>
  <c r="AQ197" i="6"/>
  <c r="AP197" i="6"/>
  <c r="AO197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AW196" i="6"/>
  <c r="AV196" i="6"/>
  <c r="AU196" i="6"/>
  <c r="AT196" i="6"/>
  <c r="AS196" i="6"/>
  <c r="AR196" i="6"/>
  <c r="AQ196" i="6"/>
  <c r="AP196" i="6"/>
  <c r="AO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AW195" i="6"/>
  <c r="AV195" i="6"/>
  <c r="AU195" i="6"/>
  <c r="AT195" i="6"/>
  <c r="AS195" i="6"/>
  <c r="AR195" i="6"/>
  <c r="AQ195" i="6"/>
  <c r="AP195" i="6"/>
  <c r="AO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AW194" i="6"/>
  <c r="AV194" i="6"/>
  <c r="AU194" i="6"/>
  <c r="AT194" i="6"/>
  <c r="AS194" i="6"/>
  <c r="AR194" i="6"/>
  <c r="AQ194" i="6"/>
  <c r="AP194" i="6"/>
  <c r="AO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AW193" i="6"/>
  <c r="AV193" i="6"/>
  <c r="AU193" i="6"/>
  <c r="AT193" i="6"/>
  <c r="AS193" i="6"/>
  <c r="AR193" i="6"/>
  <c r="AQ193" i="6"/>
  <c r="AP193" i="6"/>
  <c r="AO193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F193" i="6"/>
  <c r="AW192" i="6"/>
  <c r="AV192" i="6"/>
  <c r="AU192" i="6"/>
  <c r="AT192" i="6"/>
  <c r="AS192" i="6"/>
  <c r="AR192" i="6"/>
  <c r="AQ192" i="6"/>
  <c r="AP192" i="6"/>
  <c r="AO192" i="6"/>
  <c r="AN192" i="6"/>
  <c r="AM192" i="6"/>
  <c r="AL192" i="6"/>
  <c r="AK192" i="6"/>
  <c r="AJ192" i="6"/>
  <c r="AI192" i="6"/>
  <c r="AH192" i="6"/>
  <c r="AG192" i="6"/>
  <c r="AF192" i="6"/>
  <c r="AE192" i="6"/>
  <c r="AD192" i="6"/>
  <c r="AC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AW191" i="6"/>
  <c r="AV191" i="6"/>
  <c r="AU191" i="6"/>
  <c r="AT191" i="6"/>
  <c r="AS191" i="6"/>
  <c r="AR191" i="6"/>
  <c r="AQ191" i="6"/>
  <c r="AP191" i="6"/>
  <c r="AO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F191" i="6"/>
  <c r="AW190" i="6"/>
  <c r="AV190" i="6"/>
  <c r="AU190" i="6"/>
  <c r="AT190" i="6"/>
  <c r="AS190" i="6"/>
  <c r="AR190" i="6"/>
  <c r="AQ190" i="6"/>
  <c r="AP190" i="6"/>
  <c r="AO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AW189" i="6"/>
  <c r="AV189" i="6"/>
  <c r="AU189" i="6"/>
  <c r="AT189" i="6"/>
  <c r="AS189" i="6"/>
  <c r="AR189" i="6"/>
  <c r="AQ189" i="6"/>
  <c r="AP189" i="6"/>
  <c r="AO189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H189" i="6"/>
  <c r="G189" i="6"/>
  <c r="F189" i="6"/>
  <c r="AW188" i="6"/>
  <c r="AV188" i="6"/>
  <c r="AU188" i="6"/>
  <c r="AT188" i="6"/>
  <c r="AS188" i="6"/>
  <c r="AR188" i="6"/>
  <c r="AQ188" i="6"/>
  <c r="AP188" i="6"/>
  <c r="AO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H188" i="6"/>
  <c r="G188" i="6"/>
  <c r="F188" i="6"/>
  <c r="AW187" i="6"/>
  <c r="AV187" i="6"/>
  <c r="AU187" i="6"/>
  <c r="AT187" i="6"/>
  <c r="AS187" i="6"/>
  <c r="AR187" i="6"/>
  <c r="AQ187" i="6"/>
  <c r="AP187" i="6"/>
  <c r="AO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H187" i="6"/>
  <c r="G187" i="6"/>
  <c r="F187" i="6"/>
  <c r="AW186" i="6"/>
  <c r="AV186" i="6"/>
  <c r="AU186" i="6"/>
  <c r="AT186" i="6"/>
  <c r="AS186" i="6"/>
  <c r="AR186" i="6"/>
  <c r="AQ186" i="6"/>
  <c r="AP186" i="6"/>
  <c r="AO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H186" i="6"/>
  <c r="G186" i="6"/>
  <c r="F186" i="6"/>
  <c r="AW185" i="6"/>
  <c r="AV185" i="6"/>
  <c r="AU185" i="6"/>
  <c r="AT185" i="6"/>
  <c r="AS185" i="6"/>
  <c r="AR185" i="6"/>
  <c r="AQ185" i="6"/>
  <c r="AP185" i="6"/>
  <c r="AO185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AW184" i="6"/>
  <c r="AV184" i="6"/>
  <c r="AU184" i="6"/>
  <c r="AT184" i="6"/>
  <c r="AS184" i="6"/>
  <c r="AR184" i="6"/>
  <c r="AQ184" i="6"/>
  <c r="AP184" i="6"/>
  <c r="AO184" i="6"/>
  <c r="AN184" i="6"/>
  <c r="AM184" i="6"/>
  <c r="AL184" i="6"/>
  <c r="AK184" i="6"/>
  <c r="AJ184" i="6"/>
  <c r="AI184" i="6"/>
  <c r="AH184" i="6"/>
  <c r="AG184" i="6"/>
  <c r="AF184" i="6"/>
  <c r="AE184" i="6"/>
  <c r="AD184" i="6"/>
  <c r="AC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AW183" i="6"/>
  <c r="AV183" i="6"/>
  <c r="AU183" i="6"/>
  <c r="AT183" i="6"/>
  <c r="AS183" i="6"/>
  <c r="AR183" i="6"/>
  <c r="AQ183" i="6"/>
  <c r="AP183" i="6"/>
  <c r="AO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AW182" i="6"/>
  <c r="AV182" i="6"/>
  <c r="AU182" i="6"/>
  <c r="AT182" i="6"/>
  <c r="AS182" i="6"/>
  <c r="AR182" i="6"/>
  <c r="AQ182" i="6"/>
  <c r="AP182" i="6"/>
  <c r="AO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AW181" i="6"/>
  <c r="AV181" i="6"/>
  <c r="AU181" i="6"/>
  <c r="AT181" i="6"/>
  <c r="AS181" i="6"/>
  <c r="AR181" i="6"/>
  <c r="AQ181" i="6"/>
  <c r="AP181" i="6"/>
  <c r="AO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AW180" i="6"/>
  <c r="AV180" i="6"/>
  <c r="AU180" i="6"/>
  <c r="AT180" i="6"/>
  <c r="AS180" i="6"/>
  <c r="AR180" i="6"/>
  <c r="AQ180" i="6"/>
  <c r="AP180" i="6"/>
  <c r="AO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AW179" i="6"/>
  <c r="AV179" i="6"/>
  <c r="AU179" i="6"/>
  <c r="AT179" i="6"/>
  <c r="AS179" i="6"/>
  <c r="AR179" i="6"/>
  <c r="AQ179" i="6"/>
  <c r="AP179" i="6"/>
  <c r="AO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AW178" i="6"/>
  <c r="AV178" i="6"/>
  <c r="AU178" i="6"/>
  <c r="AT178" i="6"/>
  <c r="AS178" i="6"/>
  <c r="AR178" i="6"/>
  <c r="AQ178" i="6"/>
  <c r="AP178" i="6"/>
  <c r="AO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AW177" i="6"/>
  <c r="AV177" i="6"/>
  <c r="AU177" i="6"/>
  <c r="AT177" i="6"/>
  <c r="AS177" i="6"/>
  <c r="AR177" i="6"/>
  <c r="AQ177" i="6"/>
  <c r="AP177" i="6"/>
  <c r="AO177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AW176" i="6"/>
  <c r="AV176" i="6"/>
  <c r="AU176" i="6"/>
  <c r="AT176" i="6"/>
  <c r="AS176" i="6"/>
  <c r="AR176" i="6"/>
  <c r="AQ176" i="6"/>
  <c r="AP176" i="6"/>
  <c r="AO176" i="6"/>
  <c r="AN176" i="6"/>
  <c r="AM176" i="6"/>
  <c r="AL176" i="6"/>
  <c r="AK176" i="6"/>
  <c r="AJ176" i="6"/>
  <c r="AI176" i="6"/>
  <c r="AH176" i="6"/>
  <c r="AG176" i="6"/>
  <c r="AF176" i="6"/>
  <c r="AE176" i="6"/>
  <c r="AD176" i="6"/>
  <c r="AC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AW175" i="6"/>
  <c r="AV175" i="6"/>
  <c r="AU175" i="6"/>
  <c r="AT175" i="6"/>
  <c r="AS175" i="6"/>
  <c r="AR175" i="6"/>
  <c r="AQ175" i="6"/>
  <c r="AP175" i="6"/>
  <c r="AO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AW174" i="6"/>
  <c r="AV174" i="6"/>
  <c r="AU174" i="6"/>
  <c r="AT174" i="6"/>
  <c r="AS174" i="6"/>
  <c r="AR174" i="6"/>
  <c r="AQ174" i="6"/>
  <c r="AP174" i="6"/>
  <c r="AO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AW173" i="6"/>
  <c r="AV173" i="6"/>
  <c r="AU173" i="6"/>
  <c r="AT173" i="6"/>
  <c r="AS173" i="6"/>
  <c r="AR173" i="6"/>
  <c r="AQ173" i="6"/>
  <c r="AP173" i="6"/>
  <c r="AO173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AW172" i="6"/>
  <c r="AV172" i="6"/>
  <c r="AU172" i="6"/>
  <c r="AT172" i="6"/>
  <c r="AS172" i="6"/>
  <c r="AR172" i="6"/>
  <c r="AQ172" i="6"/>
  <c r="AP172" i="6"/>
  <c r="AO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AW171" i="6"/>
  <c r="AV171" i="6"/>
  <c r="AU171" i="6"/>
  <c r="AT171" i="6"/>
  <c r="AS171" i="6"/>
  <c r="AR171" i="6"/>
  <c r="AQ171" i="6"/>
  <c r="AP171" i="6"/>
  <c r="AO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AW170" i="6"/>
  <c r="AV170" i="6"/>
  <c r="AU170" i="6"/>
  <c r="AT170" i="6"/>
  <c r="AS170" i="6"/>
  <c r="AR170" i="6"/>
  <c r="AQ170" i="6"/>
  <c r="AP170" i="6"/>
  <c r="AO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AW169" i="6"/>
  <c r="AV169" i="6"/>
  <c r="AU169" i="6"/>
  <c r="AT169" i="6"/>
  <c r="AS169" i="6"/>
  <c r="AR169" i="6"/>
  <c r="AQ169" i="6"/>
  <c r="AP169" i="6"/>
  <c r="AO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AW168" i="6"/>
  <c r="AV168" i="6"/>
  <c r="AU168" i="6"/>
  <c r="AT168" i="6"/>
  <c r="AS168" i="6"/>
  <c r="AR168" i="6"/>
  <c r="AQ168" i="6"/>
  <c r="AP168" i="6"/>
  <c r="AO168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AW167" i="6"/>
  <c r="AV167" i="6"/>
  <c r="AU167" i="6"/>
  <c r="AT167" i="6"/>
  <c r="AS167" i="6"/>
  <c r="AR167" i="6"/>
  <c r="AQ167" i="6"/>
  <c r="AP167" i="6"/>
  <c r="AO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AW166" i="6"/>
  <c r="AV166" i="6"/>
  <c r="AU166" i="6"/>
  <c r="AT166" i="6"/>
  <c r="AS166" i="6"/>
  <c r="AR166" i="6"/>
  <c r="AQ166" i="6"/>
  <c r="AP166" i="6"/>
  <c r="AO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AW165" i="6"/>
  <c r="AV165" i="6"/>
  <c r="AU165" i="6"/>
  <c r="AT165" i="6"/>
  <c r="AS165" i="6"/>
  <c r="AR165" i="6"/>
  <c r="AQ165" i="6"/>
  <c r="AP165" i="6"/>
  <c r="AO165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AW164" i="6"/>
  <c r="AV164" i="6"/>
  <c r="AU164" i="6"/>
  <c r="AT164" i="6"/>
  <c r="AS164" i="6"/>
  <c r="AR164" i="6"/>
  <c r="AQ164" i="6"/>
  <c r="AP164" i="6"/>
  <c r="AO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AW163" i="6"/>
  <c r="AV163" i="6"/>
  <c r="AU163" i="6"/>
  <c r="AT163" i="6"/>
  <c r="AS163" i="6"/>
  <c r="AR163" i="6"/>
  <c r="AQ163" i="6"/>
  <c r="AP163" i="6"/>
  <c r="AO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AW162" i="6"/>
  <c r="AV162" i="6"/>
  <c r="AU162" i="6"/>
  <c r="AT162" i="6"/>
  <c r="AS162" i="6"/>
  <c r="AR162" i="6"/>
  <c r="AQ162" i="6"/>
  <c r="AP162" i="6"/>
  <c r="AO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AW161" i="6"/>
  <c r="AV161" i="6"/>
  <c r="AU161" i="6"/>
  <c r="AT161" i="6"/>
  <c r="AS161" i="6"/>
  <c r="AR161" i="6"/>
  <c r="AQ161" i="6"/>
  <c r="AP161" i="6"/>
  <c r="AO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AW160" i="6"/>
  <c r="AV160" i="6"/>
  <c r="AU160" i="6"/>
  <c r="AT160" i="6"/>
  <c r="AS160" i="6"/>
  <c r="AR160" i="6"/>
  <c r="AQ160" i="6"/>
  <c r="AP160" i="6"/>
  <c r="AO160" i="6"/>
  <c r="AN160" i="6"/>
  <c r="AM160" i="6"/>
  <c r="AL160" i="6"/>
  <c r="AK160" i="6"/>
  <c r="AJ160" i="6"/>
  <c r="AI160" i="6"/>
  <c r="AH160" i="6"/>
  <c r="AG160" i="6"/>
  <c r="AF160" i="6"/>
  <c r="AE160" i="6"/>
  <c r="AD160" i="6"/>
  <c r="AC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AW159" i="6"/>
  <c r="AV159" i="6"/>
  <c r="AU159" i="6"/>
  <c r="AT159" i="6"/>
  <c r="AS159" i="6"/>
  <c r="AR159" i="6"/>
  <c r="AQ159" i="6"/>
  <c r="AP159" i="6"/>
  <c r="AO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AW158" i="6"/>
  <c r="AV158" i="6"/>
  <c r="AU158" i="6"/>
  <c r="AT158" i="6"/>
  <c r="AS158" i="6"/>
  <c r="AR158" i="6"/>
  <c r="AQ158" i="6"/>
  <c r="AP158" i="6"/>
  <c r="AO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AW157" i="6"/>
  <c r="AV157" i="6"/>
  <c r="AU157" i="6"/>
  <c r="AT157" i="6"/>
  <c r="AS157" i="6"/>
  <c r="AR157" i="6"/>
  <c r="AQ157" i="6"/>
  <c r="AP157" i="6"/>
  <c r="AO157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AW156" i="6"/>
  <c r="AV156" i="6"/>
  <c r="AU156" i="6"/>
  <c r="AT156" i="6"/>
  <c r="AS156" i="6"/>
  <c r="AR156" i="6"/>
  <c r="AQ156" i="6"/>
  <c r="AP156" i="6"/>
  <c r="AO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AW155" i="6"/>
  <c r="AV155" i="6"/>
  <c r="AU155" i="6"/>
  <c r="AT155" i="6"/>
  <c r="AS155" i="6"/>
  <c r="AR155" i="6"/>
  <c r="AQ155" i="6"/>
  <c r="AP155" i="6"/>
  <c r="AO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F155" i="6"/>
  <c r="AW154" i="6"/>
  <c r="AV154" i="6"/>
  <c r="AU154" i="6"/>
  <c r="AT154" i="6"/>
  <c r="AS154" i="6"/>
  <c r="AR154" i="6"/>
  <c r="AQ154" i="6"/>
  <c r="AP154" i="6"/>
  <c r="AO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AW153" i="6"/>
  <c r="AV153" i="6"/>
  <c r="AU153" i="6"/>
  <c r="AT153" i="6"/>
  <c r="AS153" i="6"/>
  <c r="AR153" i="6"/>
  <c r="AQ153" i="6"/>
  <c r="AP153" i="6"/>
  <c r="AO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F153" i="6"/>
  <c r="AW152" i="6"/>
  <c r="AV152" i="6"/>
  <c r="AU152" i="6"/>
  <c r="AT152" i="6"/>
  <c r="AS152" i="6"/>
  <c r="AR152" i="6"/>
  <c r="AQ152" i="6"/>
  <c r="AP152" i="6"/>
  <c r="AO152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F152" i="6"/>
  <c r="AW151" i="6"/>
  <c r="AV151" i="6"/>
  <c r="AU151" i="6"/>
  <c r="AT151" i="6"/>
  <c r="AS151" i="6"/>
  <c r="AR151" i="6"/>
  <c r="AQ151" i="6"/>
  <c r="AP151" i="6"/>
  <c r="AO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AW150" i="6"/>
  <c r="AV150" i="6"/>
  <c r="AU150" i="6"/>
  <c r="AT150" i="6"/>
  <c r="AS150" i="6"/>
  <c r="AR150" i="6"/>
  <c r="AQ150" i="6"/>
  <c r="AP150" i="6"/>
  <c r="AO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AW149" i="6"/>
  <c r="AV149" i="6"/>
  <c r="AU149" i="6"/>
  <c r="AT149" i="6"/>
  <c r="AS149" i="6"/>
  <c r="AR149" i="6"/>
  <c r="AQ149" i="6"/>
  <c r="AP149" i="6"/>
  <c r="AO149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F149" i="6"/>
  <c r="AW148" i="6"/>
  <c r="AV148" i="6"/>
  <c r="AU148" i="6"/>
  <c r="AT148" i="6"/>
  <c r="AS148" i="6"/>
  <c r="AR148" i="6"/>
  <c r="AQ148" i="6"/>
  <c r="AP148" i="6"/>
  <c r="AO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AW147" i="6"/>
  <c r="AV147" i="6"/>
  <c r="AU147" i="6"/>
  <c r="AT147" i="6"/>
  <c r="AS147" i="6"/>
  <c r="AR147" i="6"/>
  <c r="AQ147" i="6"/>
  <c r="AP147" i="6"/>
  <c r="AO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AW146" i="6"/>
  <c r="AV146" i="6"/>
  <c r="AU146" i="6"/>
  <c r="AT146" i="6"/>
  <c r="AS146" i="6"/>
  <c r="AR146" i="6"/>
  <c r="AQ146" i="6"/>
  <c r="AP146" i="6"/>
  <c r="AO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AW145" i="6"/>
  <c r="AV145" i="6"/>
  <c r="AU145" i="6"/>
  <c r="AT145" i="6"/>
  <c r="AS145" i="6"/>
  <c r="AR145" i="6"/>
  <c r="AQ145" i="6"/>
  <c r="AP145" i="6"/>
  <c r="AO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AW144" i="6"/>
  <c r="AV144" i="6"/>
  <c r="AU144" i="6"/>
  <c r="AT144" i="6"/>
  <c r="AS144" i="6"/>
  <c r="AR144" i="6"/>
  <c r="AQ144" i="6"/>
  <c r="AP144" i="6"/>
  <c r="AO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AW143" i="6"/>
  <c r="AV143" i="6"/>
  <c r="AU143" i="6"/>
  <c r="AT143" i="6"/>
  <c r="AS143" i="6"/>
  <c r="AR143" i="6"/>
  <c r="AQ143" i="6"/>
  <c r="AP143" i="6"/>
  <c r="AO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AW142" i="6"/>
  <c r="AV142" i="6"/>
  <c r="AU142" i="6"/>
  <c r="AT142" i="6"/>
  <c r="AS142" i="6"/>
  <c r="AR142" i="6"/>
  <c r="AQ142" i="6"/>
  <c r="AP142" i="6"/>
  <c r="AO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AW141" i="6"/>
  <c r="AV141" i="6"/>
  <c r="AU141" i="6"/>
  <c r="AT141" i="6"/>
  <c r="AS141" i="6"/>
  <c r="AR141" i="6"/>
  <c r="AQ141" i="6"/>
  <c r="AP141" i="6"/>
  <c r="AO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AW140" i="6"/>
  <c r="AV140" i="6"/>
  <c r="AU140" i="6"/>
  <c r="AT140" i="6"/>
  <c r="AS140" i="6"/>
  <c r="AR140" i="6"/>
  <c r="AQ140" i="6"/>
  <c r="AP140" i="6"/>
  <c r="AO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AW139" i="6"/>
  <c r="AV139" i="6"/>
  <c r="AU139" i="6"/>
  <c r="AT139" i="6"/>
  <c r="AS139" i="6"/>
  <c r="AR139" i="6"/>
  <c r="AQ139" i="6"/>
  <c r="AP139" i="6"/>
  <c r="AO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AW138" i="6"/>
  <c r="AV138" i="6"/>
  <c r="AU138" i="6"/>
  <c r="AT138" i="6"/>
  <c r="AS138" i="6"/>
  <c r="AR138" i="6"/>
  <c r="AQ138" i="6"/>
  <c r="AP138" i="6"/>
  <c r="AO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AW137" i="6"/>
  <c r="AV137" i="6"/>
  <c r="AU137" i="6"/>
  <c r="AT137" i="6"/>
  <c r="AS137" i="6"/>
  <c r="AR137" i="6"/>
  <c r="AQ137" i="6"/>
  <c r="AP137" i="6"/>
  <c r="AO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AW136" i="6"/>
  <c r="AV136" i="6"/>
  <c r="AU136" i="6"/>
  <c r="AT136" i="6"/>
  <c r="AS136" i="6"/>
  <c r="AR136" i="6"/>
  <c r="AQ136" i="6"/>
  <c r="AP136" i="6"/>
  <c r="AO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AW135" i="6"/>
  <c r="AV135" i="6"/>
  <c r="AU135" i="6"/>
  <c r="AT135" i="6"/>
  <c r="AS135" i="6"/>
  <c r="AR135" i="6"/>
  <c r="AQ135" i="6"/>
  <c r="AP135" i="6"/>
  <c r="AO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AW134" i="6"/>
  <c r="AV134" i="6"/>
  <c r="AU134" i="6"/>
  <c r="AT134" i="6"/>
  <c r="AS134" i="6"/>
  <c r="AR134" i="6"/>
  <c r="AQ134" i="6"/>
  <c r="AP134" i="6"/>
  <c r="AO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AW132" i="6"/>
  <c r="AV132" i="6"/>
  <c r="AU132" i="6"/>
  <c r="AT132" i="6"/>
  <c r="AS132" i="6"/>
  <c r="AR132" i="6"/>
  <c r="AQ132" i="6"/>
  <c r="AP132" i="6"/>
  <c r="AO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AW131" i="6"/>
  <c r="AV131" i="6"/>
  <c r="AU131" i="6"/>
  <c r="AT131" i="6"/>
  <c r="AS131" i="6"/>
  <c r="AR131" i="6"/>
  <c r="AQ131" i="6"/>
  <c r="AP131" i="6"/>
  <c r="AO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AW130" i="6"/>
  <c r="AV130" i="6"/>
  <c r="AU130" i="6"/>
  <c r="AT130" i="6"/>
  <c r="AS130" i="6"/>
  <c r="AR130" i="6"/>
  <c r="AQ130" i="6"/>
  <c r="AP130" i="6"/>
  <c r="AO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AW129" i="6"/>
  <c r="AV129" i="6"/>
  <c r="AU129" i="6"/>
  <c r="AT129" i="6"/>
  <c r="AS129" i="6"/>
  <c r="AR129" i="6"/>
  <c r="AQ129" i="6"/>
  <c r="AP129" i="6"/>
  <c r="AO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AW128" i="6"/>
  <c r="AV128" i="6"/>
  <c r="AU128" i="6"/>
  <c r="AT128" i="6"/>
  <c r="AS128" i="6"/>
  <c r="AR128" i="6"/>
  <c r="AQ128" i="6"/>
  <c r="AP128" i="6"/>
  <c r="AO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AW127" i="6"/>
  <c r="AV127" i="6"/>
  <c r="AU127" i="6"/>
  <c r="AT127" i="6"/>
  <c r="AS127" i="6"/>
  <c r="AR127" i="6"/>
  <c r="AQ127" i="6"/>
  <c r="AP127" i="6"/>
  <c r="AO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AW126" i="6"/>
  <c r="AV126" i="6"/>
  <c r="AU126" i="6"/>
  <c r="AT126" i="6"/>
  <c r="AS126" i="6"/>
  <c r="AR126" i="6"/>
  <c r="AQ126" i="6"/>
  <c r="AP126" i="6"/>
  <c r="AO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AW125" i="6"/>
  <c r="AV125" i="6"/>
  <c r="AU125" i="6"/>
  <c r="AT125" i="6"/>
  <c r="AS125" i="6"/>
  <c r="AR125" i="6"/>
  <c r="AQ125" i="6"/>
  <c r="AP125" i="6"/>
  <c r="AO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AW124" i="6"/>
  <c r="AV124" i="6"/>
  <c r="AU124" i="6"/>
  <c r="AT124" i="6"/>
  <c r="AS124" i="6"/>
  <c r="AR124" i="6"/>
  <c r="AQ124" i="6"/>
  <c r="AP124" i="6"/>
  <c r="AO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AW123" i="6"/>
  <c r="AV123" i="6"/>
  <c r="AU123" i="6"/>
  <c r="AT123" i="6"/>
  <c r="AS123" i="6"/>
  <c r="AR123" i="6"/>
  <c r="AQ123" i="6"/>
  <c r="AP123" i="6"/>
  <c r="AO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AW122" i="6"/>
  <c r="AV122" i="6"/>
  <c r="AU122" i="6"/>
  <c r="AT122" i="6"/>
  <c r="AS122" i="6"/>
  <c r="AR122" i="6"/>
  <c r="AQ122" i="6"/>
  <c r="AP122" i="6"/>
  <c r="AO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AW121" i="6"/>
  <c r="AV121" i="6"/>
  <c r="AU121" i="6"/>
  <c r="AT121" i="6"/>
  <c r="AS121" i="6"/>
  <c r="AR121" i="6"/>
  <c r="AQ121" i="6"/>
  <c r="AP121" i="6"/>
  <c r="AO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AW120" i="6"/>
  <c r="AV120" i="6"/>
  <c r="AU120" i="6"/>
  <c r="AT120" i="6"/>
  <c r="AS120" i="6"/>
  <c r="AR120" i="6"/>
  <c r="AQ120" i="6"/>
  <c r="AP120" i="6"/>
  <c r="AO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AW119" i="6"/>
  <c r="AV119" i="6"/>
  <c r="AU119" i="6"/>
  <c r="AT119" i="6"/>
  <c r="AS119" i="6"/>
  <c r="AR119" i="6"/>
  <c r="AQ119" i="6"/>
  <c r="AP119" i="6"/>
  <c r="AO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AW118" i="6"/>
  <c r="AV118" i="6"/>
  <c r="AU118" i="6"/>
  <c r="AT118" i="6"/>
  <c r="AS118" i="6"/>
  <c r="AR118" i="6"/>
  <c r="AQ118" i="6"/>
  <c r="AP118" i="6"/>
  <c r="AO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AW117" i="6"/>
  <c r="AV117" i="6"/>
  <c r="AU117" i="6"/>
  <c r="AT117" i="6"/>
  <c r="AS117" i="6"/>
  <c r="AR117" i="6"/>
  <c r="AQ117" i="6"/>
  <c r="AP117" i="6"/>
  <c r="AO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AW116" i="6"/>
  <c r="AV116" i="6"/>
  <c r="AU116" i="6"/>
  <c r="AT116" i="6"/>
  <c r="AS116" i="6"/>
  <c r="AR116" i="6"/>
  <c r="AQ116" i="6"/>
  <c r="AP116" i="6"/>
  <c r="AO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AW115" i="6"/>
  <c r="AV115" i="6"/>
  <c r="AU115" i="6"/>
  <c r="AT115" i="6"/>
  <c r="AS115" i="6"/>
  <c r="AR115" i="6"/>
  <c r="AQ115" i="6"/>
  <c r="AP115" i="6"/>
  <c r="AO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AW114" i="6"/>
  <c r="AV114" i="6"/>
  <c r="AU114" i="6"/>
  <c r="AT114" i="6"/>
  <c r="AS114" i="6"/>
  <c r="AR114" i="6"/>
  <c r="AQ114" i="6"/>
  <c r="AP114" i="6"/>
  <c r="AO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AW113" i="6"/>
  <c r="AV113" i="6"/>
  <c r="AU113" i="6"/>
  <c r="AT113" i="6"/>
  <c r="AS113" i="6"/>
  <c r="AR113" i="6"/>
  <c r="AQ113" i="6"/>
  <c r="AP113" i="6"/>
  <c r="AO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AW112" i="6"/>
  <c r="AV112" i="6"/>
  <c r="AU112" i="6"/>
  <c r="AT112" i="6"/>
  <c r="AS112" i="6"/>
  <c r="AR112" i="6"/>
  <c r="AQ112" i="6"/>
  <c r="AP112" i="6"/>
  <c r="AO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AW111" i="6"/>
  <c r="AV111" i="6"/>
  <c r="AU111" i="6"/>
  <c r="AT111" i="6"/>
  <c r="AS111" i="6"/>
  <c r="AR111" i="6"/>
  <c r="AQ111" i="6"/>
  <c r="AP111" i="6"/>
  <c r="AO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AW110" i="6"/>
  <c r="AV110" i="6"/>
  <c r="AU110" i="6"/>
  <c r="AT110" i="6"/>
  <c r="AS110" i="6"/>
  <c r="AR110" i="6"/>
  <c r="AQ110" i="6"/>
  <c r="AP110" i="6"/>
  <c r="AO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AW109" i="6"/>
  <c r="AV109" i="6"/>
  <c r="AU109" i="6"/>
  <c r="AT109" i="6"/>
  <c r="AS109" i="6"/>
  <c r="AR109" i="6"/>
  <c r="AQ109" i="6"/>
  <c r="AP109" i="6"/>
  <c r="AO109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AW108" i="6"/>
  <c r="AV108" i="6"/>
  <c r="AU108" i="6"/>
  <c r="AT108" i="6"/>
  <c r="AS108" i="6"/>
  <c r="AR108" i="6"/>
  <c r="AQ108" i="6"/>
  <c r="AP108" i="6"/>
  <c r="AO108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AW107" i="6"/>
  <c r="AV107" i="6"/>
  <c r="AU107" i="6"/>
  <c r="AT107" i="6"/>
  <c r="AS107" i="6"/>
  <c r="AR107" i="6"/>
  <c r="AQ107" i="6"/>
  <c r="AP107" i="6"/>
  <c r="AO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AW106" i="6"/>
  <c r="AV106" i="6"/>
  <c r="AU106" i="6"/>
  <c r="AT106" i="6"/>
  <c r="AS106" i="6"/>
  <c r="AR106" i="6"/>
  <c r="AQ106" i="6"/>
  <c r="AP106" i="6"/>
  <c r="AO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AW105" i="6"/>
  <c r="AV105" i="6"/>
  <c r="AU105" i="6"/>
  <c r="AT105" i="6"/>
  <c r="AS105" i="6"/>
  <c r="AR105" i="6"/>
  <c r="AQ105" i="6"/>
  <c r="AP105" i="6"/>
  <c r="AO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AW104" i="6"/>
  <c r="AV104" i="6"/>
  <c r="AU104" i="6"/>
  <c r="AT104" i="6"/>
  <c r="AS104" i="6"/>
  <c r="AR104" i="6"/>
  <c r="AQ104" i="6"/>
  <c r="AP104" i="6"/>
  <c r="AO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AW103" i="6"/>
  <c r="AV103" i="6"/>
  <c r="AU103" i="6"/>
  <c r="AT103" i="6"/>
  <c r="AS103" i="6"/>
  <c r="AR103" i="6"/>
  <c r="AQ103" i="6"/>
  <c r="AP103" i="6"/>
  <c r="AO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AW102" i="6"/>
  <c r="AV102" i="6"/>
  <c r="AU102" i="6"/>
  <c r="AT102" i="6"/>
  <c r="AS102" i="6"/>
  <c r="AR102" i="6"/>
  <c r="AQ102" i="6"/>
  <c r="AP102" i="6"/>
  <c r="AO102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AW90" i="6"/>
  <c r="AV90" i="6"/>
  <c r="AU90" i="6"/>
  <c r="AT90" i="6"/>
  <c r="AS90" i="6"/>
  <c r="AR90" i="6"/>
  <c r="AQ90" i="6"/>
  <c r="AP90" i="6"/>
  <c r="AO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AW89" i="6"/>
  <c r="AV89" i="6"/>
  <c r="AU89" i="6"/>
  <c r="AT89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AW88" i="6"/>
  <c r="AV88" i="6"/>
  <c r="AU88" i="6"/>
  <c r="AT88" i="6"/>
  <c r="AS88" i="6"/>
  <c r="AR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</calcChain>
</file>

<file path=xl/sharedStrings.xml><?xml version="1.0" encoding="utf-8"?>
<sst xmlns="http://schemas.openxmlformats.org/spreadsheetml/2006/main" count="20468" uniqueCount="316">
  <si>
    <t>No</t>
  </si>
  <si>
    <t xml:space="preserve"> Survey S/N</t>
  </si>
  <si>
    <t>Ferritin (ug/L)</t>
  </si>
  <si>
    <t>HB (g/dL)</t>
  </si>
  <si>
    <t>&lt;0.5</t>
  </si>
  <si>
    <t>Iron Saturation (%)</t>
  </si>
  <si>
    <t>*5</t>
  </si>
  <si>
    <t>*11</t>
  </si>
  <si>
    <t>Age</t>
  </si>
  <si>
    <t>Gender</t>
  </si>
  <si>
    <t>F</t>
  </si>
  <si>
    <t>M</t>
  </si>
  <si>
    <t>ID</t>
  </si>
  <si>
    <t>Sex</t>
  </si>
  <si>
    <t>Height
(metres)</t>
  </si>
  <si>
    <t>Weight
(kg)</t>
  </si>
  <si>
    <t>Co -Morbidities / Diseases</t>
  </si>
  <si>
    <t>Premenopausal</t>
  </si>
  <si>
    <t>Running
Time (minutes)</t>
  </si>
  <si>
    <t>Cycling
Time (minutes)</t>
  </si>
  <si>
    <t>Swimming
Time (minutes)</t>
  </si>
  <si>
    <t>Other
Time (minutes)</t>
  </si>
  <si>
    <t>Competition Level (1-6)</t>
  </si>
  <si>
    <t>Periods (female only)</t>
  </si>
  <si>
    <t>Period Advice
(female only)</t>
  </si>
  <si>
    <t>Anaemia</t>
  </si>
  <si>
    <t>Anaemia last 3 months</t>
  </si>
  <si>
    <t>Iron Deficient</t>
  </si>
  <si>
    <t>Iron Deficient last 3 months</t>
  </si>
  <si>
    <t>Iron Supplement</t>
  </si>
  <si>
    <t>Iron Supplement last 3 months</t>
  </si>
  <si>
    <t>Heavy Menstrual Bleeding 
1</t>
  </si>
  <si>
    <t>Heavy Menstrual Bleeding 
2</t>
  </si>
  <si>
    <t>Heavy Menstrual Bleeding 
3</t>
  </si>
  <si>
    <t>Heavy Menstrual Bleeding 
4</t>
  </si>
  <si>
    <t>Heavy Menstrual Bleeding_Imp</t>
  </si>
  <si>
    <t>MFI_1</t>
  </si>
  <si>
    <t>MFI_2</t>
  </si>
  <si>
    <t>MFI_3</t>
  </si>
  <si>
    <t>MFI_4</t>
  </si>
  <si>
    <t>MFI_5</t>
  </si>
  <si>
    <t>MFI_6</t>
  </si>
  <si>
    <t>MFI_7</t>
  </si>
  <si>
    <t>MFI_8</t>
  </si>
  <si>
    <t>MFI_9</t>
  </si>
  <si>
    <t>MFI_10</t>
  </si>
  <si>
    <t>MFI_11</t>
  </si>
  <si>
    <t>MFI_12</t>
  </si>
  <si>
    <t>MFI_13</t>
  </si>
  <si>
    <t>MFI_14</t>
  </si>
  <si>
    <t>MFI_15</t>
  </si>
  <si>
    <t>MFI_16</t>
  </si>
  <si>
    <t>MFI_17</t>
  </si>
  <si>
    <t>MFI_18</t>
  </si>
  <si>
    <t>MFI_19</t>
  </si>
  <si>
    <t>MFI_20</t>
  </si>
  <si>
    <t>Nil</t>
  </si>
  <si>
    <t xml:space="preserve">3x60 </t>
  </si>
  <si>
    <t>1x45</t>
  </si>
  <si>
    <t>Weights 1x45</t>
  </si>
  <si>
    <t>DK</t>
  </si>
  <si>
    <t>Walking 300</t>
  </si>
  <si>
    <t>Yes</t>
  </si>
  <si>
    <t>Hypothyroid</t>
  </si>
  <si>
    <t>60 to 90</t>
  </si>
  <si>
    <t>Yes, during pregnancy</t>
  </si>
  <si>
    <t>3,4,5</t>
  </si>
  <si>
    <t>60-120</t>
  </si>
  <si>
    <t>2,3</t>
  </si>
  <si>
    <t>More than 300</t>
  </si>
  <si>
    <t>30-90</t>
  </si>
  <si>
    <t>Gym</t>
  </si>
  <si>
    <t>Houseworks</t>
  </si>
  <si>
    <t>Mitral Value Prolapse</t>
  </si>
  <si>
    <t>Tennis, Dragonboat (165)</t>
  </si>
  <si>
    <t>NIl</t>
  </si>
  <si>
    <t>Yoga, badminton</t>
  </si>
  <si>
    <t>Thyroid</t>
  </si>
  <si>
    <t>2, 3</t>
  </si>
  <si>
    <t>Zumba, Yoga</t>
  </si>
  <si>
    <t>Yoga (300)</t>
  </si>
  <si>
    <t>Dance, weights (120)</t>
  </si>
  <si>
    <t>No answer</t>
  </si>
  <si>
    <t>Aerobics (20)</t>
  </si>
  <si>
    <t>Pilates (60)</t>
  </si>
  <si>
    <t>Brisk walking (30)</t>
  </si>
  <si>
    <t>Yoga (60)</t>
  </si>
  <si>
    <t>Brisk walking (100-150)</t>
  </si>
  <si>
    <t>Brisk walking</t>
  </si>
  <si>
    <t>Thyroid cancer, 2nd degree heart block</t>
  </si>
  <si>
    <t>Aerobics (40)</t>
  </si>
  <si>
    <t>Brisk walking (60)</t>
  </si>
  <si>
    <t>180-300</t>
  </si>
  <si>
    <t>Hyper Tension</t>
  </si>
  <si>
    <t>Bowling</t>
  </si>
  <si>
    <t>Brisk walking (120)</t>
  </si>
  <si>
    <t>Basketball, badminton</t>
  </si>
  <si>
    <t>Diabetes</t>
  </si>
  <si>
    <t>Yoga (720)</t>
  </si>
  <si>
    <t xml:space="preserve"> Yes</t>
  </si>
  <si>
    <t>Yoga (240)</t>
  </si>
  <si>
    <t>Walking</t>
  </si>
  <si>
    <t>Walking (60)</t>
  </si>
  <si>
    <t>Diabetes, menopaused</t>
  </si>
  <si>
    <t>Thalassemia</t>
  </si>
  <si>
    <t>Diabetes Type II</t>
  </si>
  <si>
    <t>Walking (180)</t>
  </si>
  <si>
    <t>3,5</t>
  </si>
  <si>
    <t>Yoga (90)</t>
  </si>
  <si>
    <t>In menopause</t>
  </si>
  <si>
    <t>Walking (140)</t>
  </si>
  <si>
    <t>Deep water workout (120)</t>
  </si>
  <si>
    <t>Piloxing(60)</t>
  </si>
  <si>
    <t>Climb hill (50)</t>
  </si>
  <si>
    <t>1,3</t>
  </si>
  <si>
    <t>Hyper Thyroid</t>
  </si>
  <si>
    <t>Sports (240)</t>
  </si>
  <si>
    <t xml:space="preserve"> Nil</t>
  </si>
  <si>
    <t>Menopaused</t>
  </si>
  <si>
    <t>Walking (90)</t>
  </si>
  <si>
    <t>Fast walking</t>
  </si>
  <si>
    <t>High Blood Pressure</t>
  </si>
  <si>
    <t>Netball (120)</t>
  </si>
  <si>
    <t>3,4</t>
  </si>
  <si>
    <t>Gym, studio exercise (270)</t>
  </si>
  <si>
    <t>Badminton (180)</t>
  </si>
  <si>
    <t>Walking (120)</t>
  </si>
  <si>
    <t>Hep B Carrier</t>
  </si>
  <si>
    <t>Daily walking</t>
  </si>
  <si>
    <t xml:space="preserve">Yes </t>
  </si>
  <si>
    <t>Core training (60)</t>
  </si>
  <si>
    <t>Yoga (120)</t>
  </si>
  <si>
    <t>Yoga (120), Pilates (60)</t>
  </si>
  <si>
    <t>Walking (70)</t>
  </si>
  <si>
    <t>Asthma</t>
  </si>
  <si>
    <t>Walking (30)</t>
  </si>
  <si>
    <t>Weight training (120)</t>
  </si>
  <si>
    <t>Cardio (60)</t>
  </si>
  <si>
    <t>Hiking (300)</t>
  </si>
  <si>
    <t>Gym, light weight training</t>
  </si>
  <si>
    <t>-</t>
  </si>
  <si>
    <t>Strength (120)</t>
  </si>
  <si>
    <t>Cardio Yoga (60)</t>
  </si>
  <si>
    <t>Tchoukball, gym (600)</t>
  </si>
  <si>
    <t>Yoga dynamic flow (120)</t>
  </si>
  <si>
    <t>Rheumatoid Arthritis</t>
  </si>
  <si>
    <t>Pilates, Zumba (120)</t>
  </si>
  <si>
    <t>Stretching (50)</t>
  </si>
  <si>
    <t>Circuit Training (270)</t>
  </si>
  <si>
    <t>Yoga (180)</t>
  </si>
  <si>
    <t>Fitness (120)</t>
  </si>
  <si>
    <t>Golf, walking (30)</t>
  </si>
  <si>
    <t>Walking, climb stairs</t>
  </si>
  <si>
    <t>Dk</t>
  </si>
  <si>
    <t>Hypertension</t>
  </si>
  <si>
    <t>1 &amp; 3</t>
  </si>
  <si>
    <t>2 &amp; 3</t>
  </si>
  <si>
    <t>1&amp;2</t>
  </si>
  <si>
    <t>Ni</t>
  </si>
  <si>
    <t>Niil</t>
  </si>
  <si>
    <t>Stretching</t>
  </si>
  <si>
    <t>Briskwalking</t>
  </si>
  <si>
    <t>Briskwalk, jogging (60)</t>
  </si>
  <si>
    <t>1,2</t>
  </si>
  <si>
    <t>Walking (45)</t>
  </si>
  <si>
    <t>Briskwalk</t>
  </si>
  <si>
    <t>Line dancing (120)</t>
  </si>
  <si>
    <t>Stretching , cross training</t>
  </si>
  <si>
    <t>Walking (210)</t>
  </si>
  <si>
    <t>Zumba (60)</t>
  </si>
  <si>
    <t>Briskwalking (90)</t>
  </si>
  <si>
    <t>Taichi</t>
  </si>
  <si>
    <t>Briskwalking (60)</t>
  </si>
  <si>
    <t>Cardio (40)</t>
  </si>
  <si>
    <t>Walking, yoga (60)</t>
  </si>
  <si>
    <t>Weight (20)</t>
  </si>
  <si>
    <t>Briskwalking (20)</t>
  </si>
  <si>
    <t>Yoga</t>
  </si>
  <si>
    <t>Briskwalking (120)</t>
  </si>
  <si>
    <t>Linedancing (60)</t>
  </si>
  <si>
    <t>Still recovering from mild lung infection</t>
  </si>
  <si>
    <t>Walking (&gt;15)</t>
  </si>
  <si>
    <t>Irregular</t>
  </si>
  <si>
    <t>Walking  (120)</t>
  </si>
  <si>
    <t>2,3,4</t>
  </si>
  <si>
    <t>Briskwalking &amp; light exercise</t>
  </si>
  <si>
    <t>Zumba, Line dancing (120)</t>
  </si>
  <si>
    <t>Sit up, push up, Jumping jacks (60)</t>
  </si>
  <si>
    <t>Zumba, briskwalking (150)</t>
  </si>
  <si>
    <t>Briskwalking (160)</t>
  </si>
  <si>
    <t>Swingstepper (100)</t>
  </si>
  <si>
    <t>Cleaning house (300)</t>
  </si>
  <si>
    <t>Circuit training (75)</t>
  </si>
  <si>
    <t>Walking (20)</t>
  </si>
  <si>
    <t>`</t>
  </si>
  <si>
    <t>1 to 6</t>
  </si>
  <si>
    <t xml:space="preserve">Nil </t>
  </si>
  <si>
    <t>High Cholestrol</t>
  </si>
  <si>
    <t>1 &amp; 4</t>
  </si>
  <si>
    <t>2 &amp; 4</t>
  </si>
  <si>
    <t xml:space="preserve"> No</t>
  </si>
  <si>
    <t>Heart Problem</t>
  </si>
  <si>
    <t>Few</t>
  </si>
  <si>
    <t>5'3"</t>
  </si>
  <si>
    <t>Thallaesemia</t>
  </si>
  <si>
    <t>NDk</t>
  </si>
  <si>
    <t>5 inch</t>
  </si>
  <si>
    <t>None</t>
  </si>
  <si>
    <t>nil</t>
  </si>
  <si>
    <t>no</t>
  </si>
  <si>
    <t xml:space="preserve">Diabetes </t>
  </si>
  <si>
    <t>Nii</t>
  </si>
  <si>
    <t>0 (pregnant)</t>
  </si>
  <si>
    <t>1 &amp; 2</t>
  </si>
  <si>
    <t>NI</t>
  </si>
  <si>
    <t>Migraines</t>
  </si>
  <si>
    <t>Badminton</t>
  </si>
  <si>
    <t>Yoga, Body balance</t>
  </si>
  <si>
    <t>Low impact exercise 30 minutes</t>
  </si>
  <si>
    <t>Mixed Connective Tissue</t>
  </si>
  <si>
    <t>Tai Chi</t>
  </si>
  <si>
    <t>Walking 30 minutes</t>
  </si>
  <si>
    <t>Walking 120 minutes</t>
  </si>
  <si>
    <t>7 to 8</t>
  </si>
  <si>
    <t>Tai Chi 60 minutes</t>
  </si>
  <si>
    <t>Low Blood Pressure</t>
  </si>
  <si>
    <t>Jogging</t>
  </si>
  <si>
    <t>Roller Blading 60 minutes</t>
  </si>
  <si>
    <t>Walking 210 minutes</t>
  </si>
  <si>
    <t>Yoga 120 - 180 minutes</t>
  </si>
  <si>
    <t>Morning Exercise</t>
  </si>
  <si>
    <t>5'1"</t>
  </si>
  <si>
    <t>Slight High Blood Pressure &amp; Slight Cholesterol</t>
  </si>
  <si>
    <t xml:space="preserve">Asthma, Heart </t>
  </si>
  <si>
    <t>Eliptical Training 60 minutes</t>
  </si>
  <si>
    <t>Basic Walking 10 minutes</t>
  </si>
  <si>
    <t>Stretching, Pilates</t>
  </si>
  <si>
    <t>Walking/ Climbing stairs. 20 minutes - 80 minutes</t>
  </si>
  <si>
    <t>Yoga + Warm up 30 - 40 minutes &amp; Zumbalhoy 60 minutes</t>
  </si>
  <si>
    <t>Badminton 60 minutes</t>
  </si>
  <si>
    <t>Yoga 240 minutes</t>
  </si>
  <si>
    <t>Jogging 180 minutes</t>
  </si>
  <si>
    <t>Walk 30 minutes</t>
  </si>
  <si>
    <t>Zamba 60 minutes</t>
  </si>
  <si>
    <t>Dancing 60 minutes. Gym/Yoga 100 minutes</t>
  </si>
  <si>
    <t>Brisk Walking 30 minutes</t>
  </si>
  <si>
    <t>Indoor Exercise</t>
  </si>
  <si>
    <t>Walking 60 minutes</t>
  </si>
  <si>
    <t>Brisk Walking 300 minutes</t>
  </si>
  <si>
    <t>Walking 840 minutes</t>
  </si>
  <si>
    <t>Tai Chi 360 minutes, Walk 360 minutes</t>
  </si>
  <si>
    <t>Circuit Training 60 minutes</t>
  </si>
  <si>
    <t>Climbing stairs, walking</t>
  </si>
  <si>
    <t>Walking 420 minutes</t>
  </si>
  <si>
    <t>Squash 120 minutes, Tennis 120 minutes</t>
  </si>
  <si>
    <t>Hyper-Thyroidism</t>
  </si>
  <si>
    <t>Walking 105 minutes</t>
  </si>
  <si>
    <t>Hypertension, Gastritis</t>
  </si>
  <si>
    <t>Brisk Walking</t>
  </si>
  <si>
    <t>Kavting 60 minutes</t>
  </si>
  <si>
    <t>Brisk Walking 240 minutes</t>
  </si>
  <si>
    <t>Brisk Walking 15 minutes</t>
  </si>
  <si>
    <t>Brisk Walking 60 minutes</t>
  </si>
  <si>
    <t>Chigong 180 minutes. Brisk Walking 90 minutes</t>
  </si>
  <si>
    <t>5 to 10</t>
  </si>
  <si>
    <t>Soccer 120 minutes</t>
  </si>
  <si>
    <t>Jogging 420 minutes</t>
  </si>
  <si>
    <t>Housework 480 minutes</t>
  </si>
  <si>
    <t>Housework 60 minutes</t>
  </si>
  <si>
    <t>30 - 60</t>
  </si>
  <si>
    <t>Walking, Climbing Stairs 20 minutes</t>
  </si>
  <si>
    <t>Brisk Walking 340 minutes</t>
  </si>
  <si>
    <t>N.A.</t>
  </si>
  <si>
    <t>Walking 960)</t>
  </si>
  <si>
    <t>Basketball</t>
  </si>
  <si>
    <t>Badminton (360)</t>
  </si>
  <si>
    <t>Briskwalking (50)</t>
  </si>
  <si>
    <t>Badminton (240)</t>
  </si>
  <si>
    <t>Cervical spinal cord nerve compression</t>
  </si>
  <si>
    <t>Neck exercise (10)</t>
  </si>
  <si>
    <t>Badminton (60)</t>
  </si>
  <si>
    <t>Yoga (30)</t>
  </si>
  <si>
    <t>Mild Hypertension</t>
  </si>
  <si>
    <t>Walking (40)</t>
  </si>
  <si>
    <t>High Blood Pressure, High Cholestrol</t>
  </si>
  <si>
    <t>Sit up, push up (120)</t>
  </si>
  <si>
    <t>Soccer (90)</t>
  </si>
  <si>
    <t>High cholestrol</t>
  </si>
  <si>
    <t>Tennis (120)</t>
  </si>
  <si>
    <t>VSD</t>
  </si>
  <si>
    <t>Soccer (45)</t>
  </si>
  <si>
    <t>Gym (240)</t>
  </si>
  <si>
    <t>Walk/jog</t>
  </si>
  <si>
    <t>Heart Failure</t>
  </si>
  <si>
    <t>3 &amp; 4</t>
  </si>
  <si>
    <t>Brisk Walking 120 minutes</t>
  </si>
  <si>
    <t>1,2,3,4,5 &amp; 6</t>
  </si>
  <si>
    <t xml:space="preserve"> </t>
  </si>
  <si>
    <t>Cholesterol, Diabetes</t>
  </si>
  <si>
    <t>Diabetes, High Blood Pressure</t>
  </si>
  <si>
    <t>Nill</t>
  </si>
  <si>
    <t>hypertamia</t>
  </si>
  <si>
    <t>5'6"</t>
  </si>
  <si>
    <t>Football 90 minutes, Golf 240 minutes, Badminton 120 minutes</t>
  </si>
  <si>
    <t>ferritin &lt;</t>
  </si>
  <si>
    <t>with Hb&lt;</t>
  </si>
  <si>
    <t>Number</t>
  </si>
  <si>
    <t>%</t>
  </si>
  <si>
    <t>Value</t>
  </si>
  <si>
    <t>Lab</t>
  </si>
  <si>
    <t>Female only</t>
  </si>
  <si>
    <t>Male Only</t>
  </si>
  <si>
    <t>WHO ref values</t>
  </si>
  <si>
    <t>per Guyatt paper (i.e., only values above 100 confirm no iron deficiency)</t>
  </si>
  <si>
    <t>yes</t>
  </si>
  <si>
    <t>HMB?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</si>
</sst>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1" xfId="0" quotePrefix="1" applyNumberFormat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0" fillId="4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4" fillId="0" borderId="1" xfId="0" applyFont="1" applyBorder="1"/>
    <xf numFmtId="0" fontId="0" fillId="5" borderId="1" xfId="0" applyFill="1" applyBorder="1"/>
    <xf numFmtId="0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6" xfId="1" applyFont="1" applyBorder="1"/>
    <xf numFmtId="0" fontId="0" fillId="0" borderId="7" xfId="0" applyBorder="1"/>
    <xf numFmtId="0" fontId="0" fillId="0" borderId="8" xfId="0" applyBorder="1"/>
    <xf numFmtId="9" fontId="0" fillId="0" borderId="9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pane xSplit="1" ySplit="1" topLeftCell="B969" activePane="bottomRight" state="frozen"/>
      <selection pane="topRight" activeCell="B1" sqref="B1"/>
      <selection pane="bottomLeft" activeCell="A2" sqref="A2"/>
      <selection pane="bottomRight" sqref="A1:E1001"/>
    </sheetView>
  </sheetViews>
  <sheetFormatPr baseColWidth="10" defaultColWidth="8.83203125" defaultRowHeight="15" x14ac:dyDescent="0.2"/>
  <cols>
    <col min="1" max="1" width="12.1640625" bestFit="1" customWidth="1"/>
    <col min="2" max="2" width="12.1640625" style="12" customWidth="1"/>
    <col min="3" max="3" width="16.1640625" bestFit="1" customWidth="1"/>
    <col min="4" max="4" width="13.6640625" bestFit="1" customWidth="1"/>
    <col min="5" max="5" width="10.1640625" bestFit="1" customWidth="1"/>
  </cols>
  <sheetData>
    <row r="1" spans="1:5" x14ac:dyDescent="0.2">
      <c r="A1" s="1" t="s">
        <v>1</v>
      </c>
      <c r="B1" s="1" t="s">
        <v>9</v>
      </c>
      <c r="C1" s="39" t="s">
        <v>5</v>
      </c>
      <c r="D1" s="2" t="s">
        <v>2</v>
      </c>
      <c r="E1" s="2" t="s">
        <v>3</v>
      </c>
    </row>
    <row r="2" spans="1:5" x14ac:dyDescent="0.2">
      <c r="A2" s="8">
        <v>1</v>
      </c>
      <c r="B2" s="1" t="s">
        <v>10</v>
      </c>
      <c r="D2" s="2">
        <v>48</v>
      </c>
      <c r="E2" s="2">
        <v>13.8</v>
      </c>
    </row>
    <row r="3" spans="1:5" x14ac:dyDescent="0.2">
      <c r="A3" s="9">
        <v>2</v>
      </c>
      <c r="B3" s="1" t="s">
        <v>10</v>
      </c>
      <c r="D3" s="3">
        <v>161</v>
      </c>
      <c r="E3" s="2">
        <v>14.2</v>
      </c>
    </row>
    <row r="4" spans="1:5" x14ac:dyDescent="0.2">
      <c r="A4" s="9">
        <v>3</v>
      </c>
      <c r="B4" s="1" t="s">
        <v>10</v>
      </c>
      <c r="D4" s="2">
        <v>12</v>
      </c>
      <c r="E4" s="2">
        <v>14.9</v>
      </c>
    </row>
    <row r="5" spans="1:5" x14ac:dyDescent="0.2">
      <c r="A5" s="9">
        <v>4</v>
      </c>
      <c r="B5" s="1" t="s">
        <v>10</v>
      </c>
      <c r="D5" s="4">
        <v>3</v>
      </c>
      <c r="E5" s="4">
        <v>7.9</v>
      </c>
    </row>
    <row r="6" spans="1:5" x14ac:dyDescent="0.2">
      <c r="A6" s="9">
        <v>5</v>
      </c>
      <c r="B6" s="1" t="s">
        <v>10</v>
      </c>
      <c r="D6" s="3">
        <v>140</v>
      </c>
      <c r="E6" s="2">
        <v>15.4</v>
      </c>
    </row>
    <row r="7" spans="1:5" x14ac:dyDescent="0.2">
      <c r="A7" s="9">
        <v>6</v>
      </c>
      <c r="B7" s="1" t="s">
        <v>10</v>
      </c>
      <c r="D7" s="4">
        <v>6</v>
      </c>
      <c r="E7" s="2">
        <v>12</v>
      </c>
    </row>
    <row r="8" spans="1:5" x14ac:dyDescent="0.2">
      <c r="A8" s="9">
        <v>7</v>
      </c>
      <c r="B8" s="1" t="s">
        <v>10</v>
      </c>
      <c r="D8" s="2">
        <v>39</v>
      </c>
      <c r="E8" s="2">
        <v>14.6</v>
      </c>
    </row>
    <row r="9" spans="1:5" x14ac:dyDescent="0.2">
      <c r="A9" s="9">
        <v>9</v>
      </c>
      <c r="B9" s="1" t="s">
        <v>10</v>
      </c>
      <c r="D9" s="4">
        <v>6</v>
      </c>
      <c r="E9" s="2">
        <v>12.3</v>
      </c>
    </row>
    <row r="10" spans="1:5" x14ac:dyDescent="0.2">
      <c r="A10" s="9">
        <v>10</v>
      </c>
      <c r="B10" s="1" t="s">
        <v>10</v>
      </c>
      <c r="D10" s="2">
        <v>20</v>
      </c>
      <c r="E10" s="2">
        <v>14.2</v>
      </c>
    </row>
    <row r="11" spans="1:5" x14ac:dyDescent="0.2">
      <c r="A11" s="9">
        <v>11</v>
      </c>
      <c r="B11" s="1" t="s">
        <v>10</v>
      </c>
      <c r="D11" s="2">
        <v>67</v>
      </c>
      <c r="E11" s="2">
        <v>13.1</v>
      </c>
    </row>
    <row r="12" spans="1:5" x14ac:dyDescent="0.2">
      <c r="A12" s="9">
        <v>13</v>
      </c>
      <c r="B12" s="1" t="s">
        <v>10</v>
      </c>
      <c r="D12" s="2">
        <v>30</v>
      </c>
      <c r="E12" s="2">
        <v>12.3</v>
      </c>
    </row>
    <row r="13" spans="1:5" x14ac:dyDescent="0.2">
      <c r="A13" s="9">
        <v>14</v>
      </c>
      <c r="B13" s="1" t="s">
        <v>10</v>
      </c>
      <c r="D13" s="2">
        <v>12</v>
      </c>
      <c r="E13" s="2">
        <v>13.4</v>
      </c>
    </row>
    <row r="14" spans="1:5" x14ac:dyDescent="0.2">
      <c r="A14" s="9">
        <v>15</v>
      </c>
      <c r="B14" s="1" t="s">
        <v>10</v>
      </c>
      <c r="D14" s="5">
        <v>10</v>
      </c>
      <c r="E14" s="2">
        <v>11.5</v>
      </c>
    </row>
    <row r="15" spans="1:5" x14ac:dyDescent="0.2">
      <c r="A15" s="9">
        <v>16</v>
      </c>
      <c r="B15" s="1" t="s">
        <v>10</v>
      </c>
      <c r="D15" s="2">
        <v>64</v>
      </c>
      <c r="E15" s="2">
        <v>13.7</v>
      </c>
    </row>
    <row r="16" spans="1:5" x14ac:dyDescent="0.2">
      <c r="A16" s="9">
        <v>17</v>
      </c>
      <c r="B16" s="1" t="s">
        <v>10</v>
      </c>
      <c r="D16" s="2">
        <v>21</v>
      </c>
      <c r="E16" s="2">
        <v>13.2</v>
      </c>
    </row>
    <row r="17" spans="1:5" x14ac:dyDescent="0.2">
      <c r="A17" s="9">
        <v>18</v>
      </c>
      <c r="B17" s="1" t="s">
        <v>10</v>
      </c>
      <c r="D17" s="2">
        <v>51</v>
      </c>
      <c r="E17" s="2">
        <v>14.5</v>
      </c>
    </row>
    <row r="18" spans="1:5" x14ac:dyDescent="0.2">
      <c r="A18" s="9">
        <v>19</v>
      </c>
      <c r="B18" s="1" t="s">
        <v>10</v>
      </c>
      <c r="D18" s="2">
        <v>70</v>
      </c>
      <c r="E18" s="2">
        <v>14.3</v>
      </c>
    </row>
    <row r="19" spans="1:5" x14ac:dyDescent="0.2">
      <c r="A19" s="9">
        <v>20</v>
      </c>
      <c r="B19" s="1" t="s">
        <v>10</v>
      </c>
      <c r="D19" s="2">
        <v>60</v>
      </c>
      <c r="E19" s="2">
        <v>13.3</v>
      </c>
    </row>
    <row r="20" spans="1:5" x14ac:dyDescent="0.2">
      <c r="A20" s="9">
        <v>21</v>
      </c>
      <c r="B20" s="1" t="s">
        <v>10</v>
      </c>
      <c r="D20" s="2">
        <v>14</v>
      </c>
      <c r="E20" s="2">
        <v>14</v>
      </c>
    </row>
    <row r="21" spans="1:5" x14ac:dyDescent="0.2">
      <c r="A21" s="9">
        <v>22</v>
      </c>
      <c r="B21" s="1" t="s">
        <v>10</v>
      </c>
      <c r="D21" s="2">
        <v>63</v>
      </c>
      <c r="E21" s="2">
        <v>13.6</v>
      </c>
    </row>
    <row r="22" spans="1:5" x14ac:dyDescent="0.2">
      <c r="A22" s="9">
        <v>23</v>
      </c>
      <c r="B22" s="1" t="s">
        <v>10</v>
      </c>
      <c r="D22" s="2">
        <v>49</v>
      </c>
      <c r="E22" s="2">
        <v>12.9</v>
      </c>
    </row>
    <row r="23" spans="1:5" x14ac:dyDescent="0.2">
      <c r="A23" s="9">
        <v>24</v>
      </c>
      <c r="B23" s="1" t="s">
        <v>10</v>
      </c>
      <c r="D23" s="2">
        <v>17</v>
      </c>
      <c r="E23" s="2">
        <v>14.4</v>
      </c>
    </row>
    <row r="24" spans="1:5" x14ac:dyDescent="0.2">
      <c r="A24" s="9">
        <v>25</v>
      </c>
      <c r="B24" s="1" t="s">
        <v>10</v>
      </c>
      <c r="D24" s="2">
        <v>27</v>
      </c>
      <c r="E24" s="2">
        <v>12.1</v>
      </c>
    </row>
    <row r="25" spans="1:5" x14ac:dyDescent="0.2">
      <c r="A25" s="9">
        <v>26</v>
      </c>
      <c r="B25" s="1" t="s">
        <v>10</v>
      </c>
      <c r="D25" s="2">
        <v>50</v>
      </c>
      <c r="E25" s="2">
        <v>13</v>
      </c>
    </row>
    <row r="26" spans="1:5" x14ac:dyDescent="0.2">
      <c r="A26" s="9">
        <v>27</v>
      </c>
      <c r="B26" s="1" t="s">
        <v>10</v>
      </c>
      <c r="D26" s="4">
        <v>3</v>
      </c>
      <c r="E26" s="2">
        <v>12.1</v>
      </c>
    </row>
    <row r="27" spans="1:5" x14ac:dyDescent="0.2">
      <c r="A27" s="9">
        <v>28</v>
      </c>
      <c r="B27" s="1" t="s">
        <v>10</v>
      </c>
      <c r="D27" s="2">
        <v>18</v>
      </c>
      <c r="E27" s="2">
        <v>12.8</v>
      </c>
    </row>
    <row r="28" spans="1:5" x14ac:dyDescent="0.2">
      <c r="A28" s="9">
        <v>29</v>
      </c>
      <c r="B28" s="1" t="s">
        <v>10</v>
      </c>
      <c r="D28" s="2">
        <v>13</v>
      </c>
      <c r="E28" s="2">
        <v>13.2</v>
      </c>
    </row>
    <row r="29" spans="1:5" x14ac:dyDescent="0.2">
      <c r="A29" s="9">
        <v>30</v>
      </c>
      <c r="B29" s="1" t="s">
        <v>10</v>
      </c>
      <c r="D29" s="2">
        <v>61</v>
      </c>
      <c r="E29" s="2">
        <v>13.7</v>
      </c>
    </row>
    <row r="30" spans="1:5" x14ac:dyDescent="0.2">
      <c r="A30" s="9">
        <v>31</v>
      </c>
      <c r="B30" s="1" t="s">
        <v>10</v>
      </c>
      <c r="D30" s="2">
        <v>31</v>
      </c>
      <c r="E30" s="2">
        <v>12.5</v>
      </c>
    </row>
    <row r="31" spans="1:5" x14ac:dyDescent="0.2">
      <c r="A31" s="9">
        <v>32</v>
      </c>
      <c r="B31" s="1" t="s">
        <v>10</v>
      </c>
      <c r="D31" s="2">
        <v>52</v>
      </c>
      <c r="E31" s="2">
        <v>12.4</v>
      </c>
    </row>
    <row r="32" spans="1:5" x14ac:dyDescent="0.2">
      <c r="A32" s="9">
        <v>33</v>
      </c>
      <c r="B32" s="1" t="s">
        <v>10</v>
      </c>
      <c r="D32" s="2">
        <v>12</v>
      </c>
      <c r="E32" s="2">
        <v>12.6</v>
      </c>
    </row>
    <row r="33" spans="1:5" x14ac:dyDescent="0.2">
      <c r="A33" s="9">
        <v>34</v>
      </c>
      <c r="B33" s="1" t="s">
        <v>10</v>
      </c>
      <c r="D33" s="4">
        <v>3</v>
      </c>
      <c r="E33" s="2">
        <v>13.7</v>
      </c>
    </row>
    <row r="34" spans="1:5" x14ac:dyDescent="0.2">
      <c r="A34" s="9">
        <v>35</v>
      </c>
      <c r="B34" s="1" t="s">
        <v>10</v>
      </c>
      <c r="D34" s="2">
        <v>120</v>
      </c>
      <c r="E34" s="2">
        <v>14.9</v>
      </c>
    </row>
    <row r="35" spans="1:5" x14ac:dyDescent="0.2">
      <c r="A35" s="9">
        <v>36</v>
      </c>
      <c r="B35" s="1" t="s">
        <v>10</v>
      </c>
      <c r="D35" s="4">
        <v>7</v>
      </c>
      <c r="E35" s="2">
        <v>11.9</v>
      </c>
    </row>
    <row r="36" spans="1:5" x14ac:dyDescent="0.2">
      <c r="A36" s="9">
        <v>37</v>
      </c>
      <c r="B36" s="1" t="s">
        <v>10</v>
      </c>
      <c r="D36" s="4">
        <v>6</v>
      </c>
      <c r="E36" s="2">
        <v>12</v>
      </c>
    </row>
    <row r="37" spans="1:5" x14ac:dyDescent="0.2">
      <c r="A37" s="9">
        <v>38</v>
      </c>
      <c r="B37" s="1" t="s">
        <v>10</v>
      </c>
      <c r="D37" s="2">
        <v>35</v>
      </c>
      <c r="E37" s="2">
        <v>13.2</v>
      </c>
    </row>
    <row r="38" spans="1:5" x14ac:dyDescent="0.2">
      <c r="A38" s="9">
        <v>39</v>
      </c>
      <c r="B38" s="1" t="s">
        <v>10</v>
      </c>
      <c r="D38" s="2">
        <v>108</v>
      </c>
      <c r="E38" s="2">
        <v>13.1</v>
      </c>
    </row>
    <row r="39" spans="1:5" x14ac:dyDescent="0.2">
      <c r="A39" s="9">
        <v>40</v>
      </c>
      <c r="B39" s="1" t="s">
        <v>10</v>
      </c>
      <c r="D39" s="2">
        <v>44</v>
      </c>
      <c r="E39" s="2">
        <v>12.1</v>
      </c>
    </row>
    <row r="40" spans="1:5" x14ac:dyDescent="0.2">
      <c r="A40" s="9">
        <v>42</v>
      </c>
      <c r="B40" s="1" t="s">
        <v>10</v>
      </c>
      <c r="D40" s="4">
        <v>1</v>
      </c>
      <c r="E40" s="4">
        <v>9.9</v>
      </c>
    </row>
    <row r="41" spans="1:5" x14ac:dyDescent="0.2">
      <c r="A41" s="9">
        <v>43</v>
      </c>
      <c r="B41" s="1" t="s">
        <v>10</v>
      </c>
      <c r="D41" s="4">
        <v>8</v>
      </c>
      <c r="E41" s="2">
        <v>13</v>
      </c>
    </row>
    <row r="42" spans="1:5" x14ac:dyDescent="0.2">
      <c r="A42" s="9">
        <v>44</v>
      </c>
      <c r="B42" s="1" t="s">
        <v>10</v>
      </c>
      <c r="D42" s="2">
        <v>53</v>
      </c>
      <c r="E42" s="2">
        <v>13.6</v>
      </c>
    </row>
    <row r="43" spans="1:5" x14ac:dyDescent="0.2">
      <c r="A43" s="9">
        <v>45</v>
      </c>
      <c r="B43" s="1" t="s">
        <v>10</v>
      </c>
      <c r="D43" s="2">
        <v>28</v>
      </c>
      <c r="E43" s="2">
        <v>12.6</v>
      </c>
    </row>
    <row r="44" spans="1:5" x14ac:dyDescent="0.2">
      <c r="A44" s="9">
        <v>46</v>
      </c>
      <c r="B44" s="1" t="s">
        <v>10</v>
      </c>
      <c r="D44" s="2">
        <v>35</v>
      </c>
      <c r="E44" s="2">
        <v>13.7</v>
      </c>
    </row>
    <row r="45" spans="1:5" x14ac:dyDescent="0.2">
      <c r="A45" s="9">
        <v>47</v>
      </c>
      <c r="B45" s="1" t="s">
        <v>10</v>
      </c>
      <c r="D45" s="4">
        <v>2</v>
      </c>
      <c r="E45" s="4">
        <v>9.5</v>
      </c>
    </row>
    <row r="46" spans="1:5" x14ac:dyDescent="0.2">
      <c r="A46" s="9">
        <v>48</v>
      </c>
      <c r="B46" s="1" t="s">
        <v>10</v>
      </c>
      <c r="D46" s="2">
        <v>71</v>
      </c>
      <c r="E46" s="2">
        <v>12.5</v>
      </c>
    </row>
    <row r="47" spans="1:5" x14ac:dyDescent="0.2">
      <c r="A47" s="9">
        <v>49</v>
      </c>
      <c r="B47" s="1" t="s">
        <v>10</v>
      </c>
      <c r="D47" s="4">
        <v>4</v>
      </c>
      <c r="E47" s="2">
        <v>11.7</v>
      </c>
    </row>
    <row r="48" spans="1:5" x14ac:dyDescent="0.2">
      <c r="A48" s="9">
        <v>50</v>
      </c>
      <c r="B48" s="1" t="s">
        <v>10</v>
      </c>
      <c r="D48" s="4">
        <v>8</v>
      </c>
      <c r="E48" s="2">
        <v>13.7</v>
      </c>
    </row>
    <row r="49" spans="1:5" x14ac:dyDescent="0.2">
      <c r="A49" s="9">
        <v>51</v>
      </c>
      <c r="B49" s="1" t="s">
        <v>10</v>
      </c>
      <c r="D49" s="2">
        <v>54</v>
      </c>
      <c r="E49" s="2">
        <v>13.5</v>
      </c>
    </row>
    <row r="50" spans="1:5" x14ac:dyDescent="0.2">
      <c r="A50" s="9">
        <v>52</v>
      </c>
      <c r="B50" s="1" t="s">
        <v>10</v>
      </c>
      <c r="D50" s="2">
        <v>59</v>
      </c>
      <c r="E50" s="2">
        <v>13</v>
      </c>
    </row>
    <row r="51" spans="1:5" x14ac:dyDescent="0.2">
      <c r="A51" s="9">
        <v>53</v>
      </c>
      <c r="B51" s="1" t="s">
        <v>10</v>
      </c>
      <c r="D51" s="2">
        <v>10</v>
      </c>
      <c r="E51" s="2">
        <v>12.5</v>
      </c>
    </row>
    <row r="52" spans="1:5" x14ac:dyDescent="0.2">
      <c r="A52" s="9">
        <v>54</v>
      </c>
      <c r="B52" s="1" t="s">
        <v>10</v>
      </c>
      <c r="D52" s="2">
        <v>43</v>
      </c>
      <c r="E52" s="2">
        <v>12.5</v>
      </c>
    </row>
    <row r="53" spans="1:5" x14ac:dyDescent="0.2">
      <c r="A53" s="9">
        <v>55</v>
      </c>
      <c r="B53" s="1" t="s">
        <v>10</v>
      </c>
      <c r="D53" s="2">
        <v>26</v>
      </c>
      <c r="E53" s="2">
        <v>13</v>
      </c>
    </row>
    <row r="54" spans="1:5" x14ac:dyDescent="0.2">
      <c r="A54" s="9">
        <v>56</v>
      </c>
      <c r="B54" s="1" t="s">
        <v>10</v>
      </c>
      <c r="D54" s="2">
        <v>77</v>
      </c>
      <c r="E54" s="2">
        <v>12.9</v>
      </c>
    </row>
    <row r="55" spans="1:5" x14ac:dyDescent="0.2">
      <c r="A55" s="9">
        <v>57</v>
      </c>
      <c r="B55" s="1" t="s">
        <v>10</v>
      </c>
      <c r="D55" s="4">
        <v>5</v>
      </c>
      <c r="E55" s="2">
        <v>12.1</v>
      </c>
    </row>
    <row r="56" spans="1:5" x14ac:dyDescent="0.2">
      <c r="A56" s="9">
        <v>58</v>
      </c>
      <c r="B56" s="1" t="s">
        <v>10</v>
      </c>
      <c r="D56" s="2">
        <v>23</v>
      </c>
      <c r="E56" s="4">
        <v>11.2</v>
      </c>
    </row>
    <row r="57" spans="1:5" x14ac:dyDescent="0.2">
      <c r="A57" s="9">
        <v>59</v>
      </c>
      <c r="B57" s="1" t="s">
        <v>10</v>
      </c>
      <c r="D57" s="2">
        <v>34</v>
      </c>
      <c r="E57" s="2">
        <v>14.7</v>
      </c>
    </row>
    <row r="58" spans="1:5" x14ac:dyDescent="0.2">
      <c r="A58" s="9">
        <v>60</v>
      </c>
      <c r="B58" s="1" t="s">
        <v>10</v>
      </c>
      <c r="D58" s="2">
        <v>17</v>
      </c>
      <c r="E58" s="2">
        <v>13.6</v>
      </c>
    </row>
    <row r="59" spans="1:5" x14ac:dyDescent="0.2">
      <c r="A59" s="9">
        <v>61</v>
      </c>
      <c r="B59" s="1" t="s">
        <v>10</v>
      </c>
      <c r="D59" s="2">
        <v>39</v>
      </c>
      <c r="E59" s="2">
        <v>13</v>
      </c>
    </row>
    <row r="60" spans="1:5" x14ac:dyDescent="0.2">
      <c r="A60" s="9">
        <v>62</v>
      </c>
      <c r="B60" s="1" t="s">
        <v>10</v>
      </c>
      <c r="D60" s="2">
        <v>48</v>
      </c>
      <c r="E60" s="2">
        <v>13.6</v>
      </c>
    </row>
    <row r="61" spans="1:5" x14ac:dyDescent="0.2">
      <c r="A61" s="9">
        <v>63</v>
      </c>
      <c r="B61" s="1" t="s">
        <v>10</v>
      </c>
      <c r="D61" s="2">
        <v>25</v>
      </c>
      <c r="E61" s="2">
        <v>14</v>
      </c>
    </row>
    <row r="62" spans="1:5" x14ac:dyDescent="0.2">
      <c r="A62" s="9">
        <v>64</v>
      </c>
      <c r="B62" s="1" t="s">
        <v>10</v>
      </c>
      <c r="D62" s="2">
        <v>18</v>
      </c>
      <c r="E62" s="2">
        <v>13.4</v>
      </c>
    </row>
    <row r="63" spans="1:5" x14ac:dyDescent="0.2">
      <c r="A63" s="9">
        <v>65</v>
      </c>
      <c r="B63" s="1" t="s">
        <v>10</v>
      </c>
      <c r="D63" s="2">
        <v>53</v>
      </c>
      <c r="E63" s="4">
        <v>10.3</v>
      </c>
    </row>
    <row r="64" spans="1:5" x14ac:dyDescent="0.2">
      <c r="A64" s="9">
        <v>66</v>
      </c>
      <c r="B64" s="1" t="s">
        <v>10</v>
      </c>
      <c r="D64" s="4">
        <v>5</v>
      </c>
      <c r="E64" s="2">
        <v>12.8</v>
      </c>
    </row>
    <row r="65" spans="1:5" x14ac:dyDescent="0.2">
      <c r="A65" s="9">
        <v>67</v>
      </c>
      <c r="B65" s="1" t="s">
        <v>10</v>
      </c>
      <c r="D65" s="2">
        <v>108</v>
      </c>
      <c r="E65" s="2">
        <v>13.5</v>
      </c>
    </row>
    <row r="66" spans="1:5" x14ac:dyDescent="0.2">
      <c r="A66" s="9">
        <v>68</v>
      </c>
      <c r="B66" s="1" t="s">
        <v>10</v>
      </c>
      <c r="D66" s="2">
        <v>66</v>
      </c>
      <c r="E66" s="2">
        <v>12.5</v>
      </c>
    </row>
    <row r="67" spans="1:5" x14ac:dyDescent="0.2">
      <c r="A67" s="9">
        <v>69</v>
      </c>
      <c r="B67" s="1" t="s">
        <v>10</v>
      </c>
      <c r="D67" s="3">
        <v>247</v>
      </c>
      <c r="E67" s="2">
        <v>13.7</v>
      </c>
    </row>
    <row r="68" spans="1:5" x14ac:dyDescent="0.2">
      <c r="A68" s="9">
        <v>70</v>
      </c>
      <c r="B68" s="1" t="s">
        <v>10</v>
      </c>
      <c r="D68" s="2">
        <v>35</v>
      </c>
      <c r="E68" s="2">
        <v>14.6</v>
      </c>
    </row>
    <row r="69" spans="1:5" x14ac:dyDescent="0.2">
      <c r="A69" s="9">
        <v>71</v>
      </c>
      <c r="B69" s="1" t="s">
        <v>10</v>
      </c>
      <c r="D69" s="2">
        <v>12</v>
      </c>
      <c r="E69" s="2">
        <v>14</v>
      </c>
    </row>
    <row r="70" spans="1:5" x14ac:dyDescent="0.2">
      <c r="A70" s="9">
        <v>73</v>
      </c>
      <c r="B70" s="1" t="s">
        <v>10</v>
      </c>
      <c r="D70" s="2">
        <v>63</v>
      </c>
      <c r="E70" s="2">
        <v>12</v>
      </c>
    </row>
    <row r="71" spans="1:5" x14ac:dyDescent="0.2">
      <c r="A71" s="9">
        <v>74</v>
      </c>
      <c r="B71" s="1" t="s">
        <v>10</v>
      </c>
      <c r="D71" s="2">
        <v>41</v>
      </c>
      <c r="E71" s="2">
        <v>12.6</v>
      </c>
    </row>
    <row r="72" spans="1:5" x14ac:dyDescent="0.2">
      <c r="A72" s="9">
        <v>75</v>
      </c>
      <c r="B72" s="1" t="s">
        <v>10</v>
      </c>
      <c r="D72" s="2">
        <v>16</v>
      </c>
      <c r="E72" s="2">
        <v>14.8</v>
      </c>
    </row>
    <row r="73" spans="1:5" x14ac:dyDescent="0.2">
      <c r="A73" s="9">
        <v>76</v>
      </c>
      <c r="B73" s="1" t="s">
        <v>10</v>
      </c>
      <c r="D73" s="2">
        <v>52</v>
      </c>
      <c r="E73" s="2">
        <v>14.2</v>
      </c>
    </row>
    <row r="74" spans="1:5" x14ac:dyDescent="0.2">
      <c r="A74" s="9">
        <v>77</v>
      </c>
      <c r="B74" s="1" t="s">
        <v>10</v>
      </c>
      <c r="D74" s="2">
        <v>44</v>
      </c>
      <c r="E74" s="2">
        <v>13.1</v>
      </c>
    </row>
    <row r="75" spans="1:5" x14ac:dyDescent="0.2">
      <c r="A75" s="9">
        <v>78</v>
      </c>
      <c r="B75" s="1" t="s">
        <v>10</v>
      </c>
      <c r="D75" s="4">
        <v>1</v>
      </c>
      <c r="E75" s="4">
        <v>8.6999999999999993</v>
      </c>
    </row>
    <row r="76" spans="1:5" x14ac:dyDescent="0.2">
      <c r="A76" s="9">
        <v>80</v>
      </c>
      <c r="B76" s="1" t="s">
        <v>10</v>
      </c>
      <c r="D76" s="3">
        <v>178</v>
      </c>
      <c r="E76" s="2">
        <v>12.1</v>
      </c>
    </row>
    <row r="77" spans="1:5" x14ac:dyDescent="0.2">
      <c r="A77" s="9">
        <v>81</v>
      </c>
      <c r="B77" s="1" t="s">
        <v>10</v>
      </c>
      <c r="D77" s="3">
        <v>155</v>
      </c>
      <c r="E77" s="2">
        <v>14.2</v>
      </c>
    </row>
    <row r="78" spans="1:5" x14ac:dyDescent="0.2">
      <c r="A78" s="9">
        <v>82</v>
      </c>
      <c r="B78" s="1" t="s">
        <v>10</v>
      </c>
      <c r="D78" s="2">
        <v>107</v>
      </c>
      <c r="E78" s="2">
        <v>14.3</v>
      </c>
    </row>
    <row r="79" spans="1:5" x14ac:dyDescent="0.2">
      <c r="A79" s="9">
        <v>83</v>
      </c>
      <c r="B79" s="1" t="s">
        <v>10</v>
      </c>
      <c r="D79" s="2">
        <v>33</v>
      </c>
      <c r="E79" s="2">
        <v>12.7</v>
      </c>
    </row>
    <row r="80" spans="1:5" x14ac:dyDescent="0.2">
      <c r="A80" s="9">
        <v>84</v>
      </c>
      <c r="B80" s="1" t="s">
        <v>10</v>
      </c>
      <c r="D80" s="3">
        <v>184</v>
      </c>
      <c r="E80" s="2">
        <v>11.1</v>
      </c>
    </row>
    <row r="81" spans="1:5" x14ac:dyDescent="0.2">
      <c r="A81" s="9">
        <v>85</v>
      </c>
      <c r="B81" s="1" t="s">
        <v>10</v>
      </c>
      <c r="D81" s="3">
        <v>157</v>
      </c>
      <c r="E81" s="2">
        <v>14.8</v>
      </c>
    </row>
    <row r="82" spans="1:5" x14ac:dyDescent="0.2">
      <c r="A82" s="9">
        <v>86</v>
      </c>
      <c r="B82" s="1" t="s">
        <v>10</v>
      </c>
      <c r="D82" s="2">
        <v>70</v>
      </c>
      <c r="E82" s="2">
        <v>13.3</v>
      </c>
    </row>
    <row r="83" spans="1:5" x14ac:dyDescent="0.2">
      <c r="A83" s="9">
        <v>87</v>
      </c>
      <c r="B83" s="1" t="s">
        <v>10</v>
      </c>
      <c r="D83" s="2">
        <v>32</v>
      </c>
      <c r="E83" s="2">
        <v>14</v>
      </c>
    </row>
    <row r="84" spans="1:5" x14ac:dyDescent="0.2">
      <c r="A84" s="9">
        <v>88</v>
      </c>
      <c r="B84" s="1" t="s">
        <v>10</v>
      </c>
      <c r="D84" s="2">
        <v>108</v>
      </c>
      <c r="E84" s="2">
        <v>14.2</v>
      </c>
    </row>
    <row r="85" spans="1:5" x14ac:dyDescent="0.2">
      <c r="A85" s="9">
        <v>89</v>
      </c>
      <c r="B85" s="1" t="s">
        <v>10</v>
      </c>
      <c r="D85" s="2">
        <v>39</v>
      </c>
      <c r="E85" s="2">
        <v>12.2</v>
      </c>
    </row>
    <row r="86" spans="1:5" x14ac:dyDescent="0.2">
      <c r="A86" s="9">
        <v>90</v>
      </c>
      <c r="B86" s="1" t="s">
        <v>10</v>
      </c>
      <c r="D86" s="2">
        <v>43</v>
      </c>
      <c r="E86" s="2">
        <v>13.4</v>
      </c>
    </row>
    <row r="87" spans="1:5" x14ac:dyDescent="0.2">
      <c r="A87" s="9">
        <v>91</v>
      </c>
      <c r="B87" s="1" t="s">
        <v>10</v>
      </c>
      <c r="D87" s="2">
        <v>50</v>
      </c>
      <c r="E87" s="2">
        <v>14.4</v>
      </c>
    </row>
    <row r="88" spans="1:5" x14ac:dyDescent="0.2">
      <c r="A88" s="9">
        <v>92</v>
      </c>
      <c r="B88" s="1" t="s">
        <v>10</v>
      </c>
      <c r="D88" s="3">
        <v>164</v>
      </c>
      <c r="E88" s="2">
        <v>13.6</v>
      </c>
    </row>
    <row r="89" spans="1:5" x14ac:dyDescent="0.2">
      <c r="A89" s="9">
        <v>95</v>
      </c>
      <c r="B89" s="1" t="s">
        <v>10</v>
      </c>
      <c r="D89" s="2">
        <v>71</v>
      </c>
      <c r="E89" s="2">
        <v>14.2</v>
      </c>
    </row>
    <row r="90" spans="1:5" x14ac:dyDescent="0.2">
      <c r="A90" s="9">
        <v>96</v>
      </c>
      <c r="B90" s="1" t="s">
        <v>10</v>
      </c>
      <c r="D90" s="2">
        <v>22</v>
      </c>
      <c r="E90" s="2">
        <v>12.5</v>
      </c>
    </row>
    <row r="91" spans="1:5" x14ac:dyDescent="0.2">
      <c r="A91" s="9">
        <v>97</v>
      </c>
      <c r="B91" s="1" t="s">
        <v>10</v>
      </c>
      <c r="D91" s="4">
        <v>6</v>
      </c>
      <c r="E91" s="4">
        <v>10.6</v>
      </c>
    </row>
    <row r="92" spans="1:5" x14ac:dyDescent="0.2">
      <c r="A92" s="9">
        <v>98</v>
      </c>
      <c r="B92" s="1" t="s">
        <v>10</v>
      </c>
      <c r="D92" s="2">
        <v>19</v>
      </c>
      <c r="E92" s="2">
        <v>14.9</v>
      </c>
    </row>
    <row r="93" spans="1:5" x14ac:dyDescent="0.2">
      <c r="A93" s="9">
        <v>99</v>
      </c>
      <c r="B93" s="1" t="s">
        <v>10</v>
      </c>
      <c r="D93" s="4">
        <v>6</v>
      </c>
      <c r="E93" s="2">
        <v>14.7</v>
      </c>
    </row>
    <row r="94" spans="1:5" x14ac:dyDescent="0.2">
      <c r="A94" s="9">
        <v>100</v>
      </c>
      <c r="B94" s="1" t="s">
        <v>10</v>
      </c>
      <c r="D94" s="2">
        <v>29</v>
      </c>
      <c r="E94" s="2">
        <v>13.1</v>
      </c>
    </row>
    <row r="95" spans="1:5" x14ac:dyDescent="0.2">
      <c r="A95" s="9">
        <v>101</v>
      </c>
      <c r="B95" s="1" t="s">
        <v>10</v>
      </c>
      <c r="D95" s="2">
        <v>87</v>
      </c>
      <c r="E95" s="2">
        <v>12</v>
      </c>
    </row>
    <row r="96" spans="1:5" x14ac:dyDescent="0.2">
      <c r="A96" s="9">
        <v>102</v>
      </c>
      <c r="B96" s="1" t="s">
        <v>10</v>
      </c>
      <c r="D96" s="2">
        <v>36</v>
      </c>
      <c r="E96" s="2">
        <v>12.8</v>
      </c>
    </row>
    <row r="97" spans="1:5" x14ac:dyDescent="0.2">
      <c r="A97" s="9">
        <v>103</v>
      </c>
      <c r="B97" s="1" t="s">
        <v>10</v>
      </c>
      <c r="D97" s="3">
        <v>167</v>
      </c>
      <c r="E97" s="2">
        <v>13.5</v>
      </c>
    </row>
    <row r="98" spans="1:5" x14ac:dyDescent="0.2">
      <c r="A98" s="9">
        <v>104</v>
      </c>
      <c r="B98" s="1" t="s">
        <v>10</v>
      </c>
      <c r="D98" s="2">
        <v>38</v>
      </c>
      <c r="E98" s="2">
        <v>13.5</v>
      </c>
    </row>
    <row r="99" spans="1:5" x14ac:dyDescent="0.2">
      <c r="A99" s="9">
        <v>105</v>
      </c>
      <c r="B99" s="1" t="s">
        <v>10</v>
      </c>
      <c r="D99" s="2">
        <v>34</v>
      </c>
      <c r="E99" s="2">
        <v>13.1</v>
      </c>
    </row>
    <row r="100" spans="1:5" x14ac:dyDescent="0.2">
      <c r="A100" s="9">
        <v>106</v>
      </c>
      <c r="B100" s="1" t="s">
        <v>10</v>
      </c>
      <c r="D100" s="2">
        <v>25</v>
      </c>
      <c r="E100" s="2">
        <v>13.8</v>
      </c>
    </row>
    <row r="101" spans="1:5" x14ac:dyDescent="0.2">
      <c r="A101" s="9">
        <v>107</v>
      </c>
      <c r="B101" s="1" t="s">
        <v>10</v>
      </c>
      <c r="D101" s="2">
        <v>33</v>
      </c>
      <c r="E101" s="2">
        <v>13.5</v>
      </c>
    </row>
    <row r="102" spans="1:5" x14ac:dyDescent="0.2">
      <c r="A102" s="9">
        <v>108</v>
      </c>
      <c r="B102" s="1" t="s">
        <v>10</v>
      </c>
      <c r="D102" s="4">
        <v>1</v>
      </c>
      <c r="E102" s="4">
        <v>10.6</v>
      </c>
    </row>
    <row r="103" spans="1:5" x14ac:dyDescent="0.2">
      <c r="A103" s="9">
        <v>109</v>
      </c>
      <c r="B103" s="1" t="s">
        <v>10</v>
      </c>
      <c r="D103" s="2">
        <v>70</v>
      </c>
      <c r="E103" s="2">
        <v>12.9</v>
      </c>
    </row>
    <row r="104" spans="1:5" x14ac:dyDescent="0.2">
      <c r="A104" s="9">
        <v>110</v>
      </c>
      <c r="B104" s="1" t="s">
        <v>10</v>
      </c>
      <c r="D104" s="2">
        <v>34</v>
      </c>
      <c r="E104" s="2">
        <v>12.7</v>
      </c>
    </row>
    <row r="105" spans="1:5" x14ac:dyDescent="0.2">
      <c r="A105" s="9">
        <v>111</v>
      </c>
      <c r="B105" s="1" t="s">
        <v>10</v>
      </c>
      <c r="D105" s="2">
        <v>34</v>
      </c>
      <c r="E105" s="2">
        <v>13.1</v>
      </c>
    </row>
    <row r="106" spans="1:5" x14ac:dyDescent="0.2">
      <c r="A106" s="9">
        <v>112</v>
      </c>
      <c r="B106" s="1" t="s">
        <v>10</v>
      </c>
      <c r="D106" s="2">
        <v>24</v>
      </c>
      <c r="E106" s="2">
        <v>13.8</v>
      </c>
    </row>
    <row r="107" spans="1:5" x14ac:dyDescent="0.2">
      <c r="A107" s="9">
        <v>113</v>
      </c>
      <c r="B107" s="1" t="s">
        <v>10</v>
      </c>
      <c r="D107" s="2">
        <v>86</v>
      </c>
      <c r="E107" s="2">
        <v>14.3</v>
      </c>
    </row>
    <row r="108" spans="1:5" x14ac:dyDescent="0.2">
      <c r="A108" s="9">
        <v>114</v>
      </c>
      <c r="B108" s="1" t="s">
        <v>10</v>
      </c>
      <c r="D108" s="2">
        <v>69</v>
      </c>
      <c r="E108" s="2">
        <v>14.6</v>
      </c>
    </row>
    <row r="109" spans="1:5" x14ac:dyDescent="0.2">
      <c r="A109" s="9">
        <v>115</v>
      </c>
      <c r="B109" s="1" t="s">
        <v>10</v>
      </c>
      <c r="D109" s="2">
        <v>38</v>
      </c>
      <c r="E109" s="2">
        <v>13.7</v>
      </c>
    </row>
    <row r="110" spans="1:5" x14ac:dyDescent="0.2">
      <c r="A110" s="9">
        <v>116</v>
      </c>
      <c r="B110" s="1" t="s">
        <v>10</v>
      </c>
      <c r="D110" s="2">
        <v>11</v>
      </c>
      <c r="E110" s="2">
        <v>13.3</v>
      </c>
    </row>
    <row r="111" spans="1:5" x14ac:dyDescent="0.2">
      <c r="A111" s="9">
        <v>117</v>
      </c>
      <c r="B111" s="1" t="s">
        <v>10</v>
      </c>
      <c r="D111" s="4">
        <v>2</v>
      </c>
      <c r="E111" s="4">
        <v>8.6999999999999993</v>
      </c>
    </row>
    <row r="112" spans="1:5" x14ac:dyDescent="0.2">
      <c r="A112" s="9">
        <v>118</v>
      </c>
      <c r="B112" s="1" t="s">
        <v>10</v>
      </c>
      <c r="D112" s="4">
        <v>3</v>
      </c>
      <c r="E112" s="4">
        <v>10.5</v>
      </c>
    </row>
    <row r="113" spans="1:5" x14ac:dyDescent="0.2">
      <c r="A113" s="9">
        <v>119</v>
      </c>
      <c r="B113" s="1" t="s">
        <v>10</v>
      </c>
      <c r="D113" s="4">
        <v>7</v>
      </c>
      <c r="E113" s="2">
        <v>13.6</v>
      </c>
    </row>
    <row r="114" spans="1:5" x14ac:dyDescent="0.2">
      <c r="A114" s="9">
        <v>120</v>
      </c>
      <c r="B114" s="1" t="s">
        <v>10</v>
      </c>
      <c r="D114" s="2">
        <v>12</v>
      </c>
      <c r="E114" s="2">
        <v>14.4</v>
      </c>
    </row>
    <row r="115" spans="1:5" x14ac:dyDescent="0.2">
      <c r="A115" s="9">
        <v>121</v>
      </c>
      <c r="B115" s="1" t="s">
        <v>10</v>
      </c>
      <c r="D115" s="2">
        <v>26</v>
      </c>
      <c r="E115" s="2">
        <v>12.7</v>
      </c>
    </row>
    <row r="116" spans="1:5" x14ac:dyDescent="0.2">
      <c r="A116" s="9">
        <v>123</v>
      </c>
      <c r="B116" s="1" t="s">
        <v>10</v>
      </c>
      <c r="D116" s="2">
        <v>27</v>
      </c>
      <c r="E116" s="2">
        <v>13.9</v>
      </c>
    </row>
    <row r="117" spans="1:5" x14ac:dyDescent="0.2">
      <c r="A117" s="9">
        <v>124</v>
      </c>
      <c r="B117" s="1" t="s">
        <v>10</v>
      </c>
      <c r="D117" s="2">
        <v>57</v>
      </c>
      <c r="E117" s="2">
        <v>13.6</v>
      </c>
    </row>
    <row r="118" spans="1:5" x14ac:dyDescent="0.2">
      <c r="A118" s="9">
        <v>125</v>
      </c>
      <c r="B118" s="1" t="s">
        <v>10</v>
      </c>
      <c r="D118" s="3">
        <v>209</v>
      </c>
      <c r="E118" s="2">
        <v>14.5</v>
      </c>
    </row>
    <row r="119" spans="1:5" x14ac:dyDescent="0.2">
      <c r="A119" s="9">
        <v>126</v>
      </c>
      <c r="B119" s="1" t="s">
        <v>10</v>
      </c>
      <c r="D119" s="4">
        <v>8</v>
      </c>
      <c r="E119" s="2">
        <v>13.3</v>
      </c>
    </row>
    <row r="120" spans="1:5" x14ac:dyDescent="0.2">
      <c r="A120" s="9">
        <v>127</v>
      </c>
      <c r="B120" s="1" t="s">
        <v>10</v>
      </c>
      <c r="D120" s="2">
        <v>21</v>
      </c>
      <c r="E120" s="2">
        <v>12.9</v>
      </c>
    </row>
    <row r="121" spans="1:5" x14ac:dyDescent="0.2">
      <c r="A121" s="8">
        <v>128</v>
      </c>
      <c r="B121" s="1" t="s">
        <v>10</v>
      </c>
      <c r="D121" s="2">
        <v>89</v>
      </c>
      <c r="E121" s="2">
        <v>13.6</v>
      </c>
    </row>
    <row r="122" spans="1:5" x14ac:dyDescent="0.2">
      <c r="A122" s="8">
        <v>129</v>
      </c>
      <c r="B122" s="1" t="s">
        <v>10</v>
      </c>
      <c r="D122" s="4" t="s">
        <v>4</v>
      </c>
      <c r="E122" s="4">
        <v>6.5</v>
      </c>
    </row>
    <row r="123" spans="1:5" x14ac:dyDescent="0.2">
      <c r="A123" s="8">
        <v>130</v>
      </c>
      <c r="B123" s="1" t="s">
        <v>10</v>
      </c>
      <c r="D123" s="2">
        <v>12</v>
      </c>
      <c r="E123" s="2">
        <v>11.7</v>
      </c>
    </row>
    <row r="124" spans="1:5" x14ac:dyDescent="0.2">
      <c r="A124" s="8">
        <v>131</v>
      </c>
      <c r="B124" s="1" t="s">
        <v>10</v>
      </c>
      <c r="D124" s="2">
        <v>19</v>
      </c>
      <c r="E124" s="2">
        <v>12.1</v>
      </c>
    </row>
    <row r="125" spans="1:5" x14ac:dyDescent="0.2">
      <c r="A125" s="8">
        <v>132</v>
      </c>
      <c r="B125" s="1" t="s">
        <v>10</v>
      </c>
      <c r="D125" s="2">
        <v>78</v>
      </c>
      <c r="E125" s="2">
        <v>13.4</v>
      </c>
    </row>
    <row r="126" spans="1:5" x14ac:dyDescent="0.2">
      <c r="A126" s="8">
        <v>133</v>
      </c>
      <c r="B126" s="1" t="s">
        <v>10</v>
      </c>
      <c r="D126" s="2">
        <v>103</v>
      </c>
      <c r="E126" s="2">
        <v>13.3</v>
      </c>
    </row>
    <row r="127" spans="1:5" x14ac:dyDescent="0.2">
      <c r="A127" s="8">
        <v>134</v>
      </c>
      <c r="B127" s="1" t="s">
        <v>10</v>
      </c>
      <c r="D127" s="2">
        <v>41</v>
      </c>
      <c r="E127" s="2">
        <v>13</v>
      </c>
    </row>
    <row r="128" spans="1:5" x14ac:dyDescent="0.2">
      <c r="A128" s="8">
        <v>135</v>
      </c>
      <c r="B128" s="1" t="s">
        <v>10</v>
      </c>
      <c r="D128" s="2">
        <v>105</v>
      </c>
      <c r="E128" s="2">
        <v>12.6</v>
      </c>
    </row>
    <row r="129" spans="1:5" x14ac:dyDescent="0.2">
      <c r="A129" s="8">
        <v>136</v>
      </c>
      <c r="B129" s="1" t="s">
        <v>10</v>
      </c>
      <c r="D129" s="3">
        <v>304</v>
      </c>
      <c r="E129" s="2">
        <v>13.6</v>
      </c>
    </row>
    <row r="130" spans="1:5" x14ac:dyDescent="0.2">
      <c r="A130" s="8">
        <v>137</v>
      </c>
      <c r="B130" s="1" t="s">
        <v>10</v>
      </c>
      <c r="D130" s="4">
        <v>8</v>
      </c>
      <c r="E130" s="4">
        <v>10.6</v>
      </c>
    </row>
    <row r="131" spans="1:5" x14ac:dyDescent="0.2">
      <c r="A131" s="8">
        <v>138</v>
      </c>
      <c r="B131" s="1" t="s">
        <v>10</v>
      </c>
      <c r="D131" s="2">
        <v>56</v>
      </c>
      <c r="E131" s="2">
        <v>11.8</v>
      </c>
    </row>
    <row r="132" spans="1:5" x14ac:dyDescent="0.2">
      <c r="A132" s="8">
        <v>139</v>
      </c>
      <c r="B132" s="1" t="s">
        <v>10</v>
      </c>
      <c r="D132" s="3">
        <v>188</v>
      </c>
      <c r="E132" s="2">
        <v>12.9</v>
      </c>
    </row>
    <row r="133" spans="1:5" x14ac:dyDescent="0.2">
      <c r="A133" s="8">
        <v>140</v>
      </c>
      <c r="B133" s="1" t="s">
        <v>10</v>
      </c>
      <c r="D133" s="2">
        <v>17</v>
      </c>
      <c r="E133" s="2">
        <v>13</v>
      </c>
    </row>
    <row r="134" spans="1:5" x14ac:dyDescent="0.2">
      <c r="A134" s="8">
        <v>141</v>
      </c>
      <c r="B134" s="1" t="s">
        <v>10</v>
      </c>
      <c r="D134" s="2">
        <v>28</v>
      </c>
      <c r="E134" s="2">
        <v>12.8</v>
      </c>
    </row>
    <row r="135" spans="1:5" x14ac:dyDescent="0.2">
      <c r="A135" s="8">
        <v>142</v>
      </c>
      <c r="B135" s="1" t="s">
        <v>10</v>
      </c>
      <c r="D135" s="2">
        <v>31</v>
      </c>
      <c r="E135" s="2">
        <v>14</v>
      </c>
    </row>
    <row r="136" spans="1:5" x14ac:dyDescent="0.2">
      <c r="A136" s="8">
        <v>143</v>
      </c>
      <c r="B136" s="1" t="s">
        <v>10</v>
      </c>
      <c r="D136" s="4">
        <v>2</v>
      </c>
      <c r="E136" s="4">
        <v>11.1</v>
      </c>
    </row>
    <row r="137" spans="1:5" x14ac:dyDescent="0.2">
      <c r="A137" s="8">
        <v>144</v>
      </c>
      <c r="B137" s="1" t="s">
        <v>10</v>
      </c>
      <c r="D137" s="2">
        <v>40</v>
      </c>
      <c r="E137" s="2">
        <v>13</v>
      </c>
    </row>
    <row r="138" spans="1:5" x14ac:dyDescent="0.2">
      <c r="A138" s="8">
        <v>145</v>
      </c>
      <c r="B138" s="1" t="s">
        <v>10</v>
      </c>
      <c r="D138" s="4">
        <v>9</v>
      </c>
      <c r="E138" s="2">
        <v>10.1</v>
      </c>
    </row>
    <row r="139" spans="1:5" x14ac:dyDescent="0.2">
      <c r="A139" s="8">
        <v>146</v>
      </c>
      <c r="B139" s="1" t="s">
        <v>10</v>
      </c>
      <c r="D139" s="2">
        <v>42</v>
      </c>
      <c r="E139" s="2">
        <v>11.5</v>
      </c>
    </row>
    <row r="140" spans="1:5" x14ac:dyDescent="0.2">
      <c r="A140" s="8">
        <v>147</v>
      </c>
      <c r="B140" s="1" t="s">
        <v>10</v>
      </c>
      <c r="D140" s="3">
        <v>266</v>
      </c>
      <c r="E140" s="2">
        <v>12.6</v>
      </c>
    </row>
    <row r="141" spans="1:5" x14ac:dyDescent="0.2">
      <c r="A141" s="8">
        <v>148</v>
      </c>
      <c r="B141" s="1" t="s">
        <v>10</v>
      </c>
      <c r="D141" s="2">
        <v>62</v>
      </c>
      <c r="E141" s="2">
        <v>13.4</v>
      </c>
    </row>
    <row r="142" spans="1:5" x14ac:dyDescent="0.2">
      <c r="A142" s="8">
        <v>149</v>
      </c>
      <c r="B142" s="1" t="s">
        <v>10</v>
      </c>
      <c r="D142" s="2">
        <v>53</v>
      </c>
      <c r="E142" s="2">
        <v>12.7</v>
      </c>
    </row>
    <row r="143" spans="1:5" x14ac:dyDescent="0.2">
      <c r="A143" s="8">
        <v>150</v>
      </c>
      <c r="B143" s="1" t="s">
        <v>10</v>
      </c>
      <c r="D143" s="2">
        <v>60</v>
      </c>
      <c r="E143" s="2">
        <v>13.4</v>
      </c>
    </row>
    <row r="144" spans="1:5" x14ac:dyDescent="0.2">
      <c r="A144" s="8">
        <v>151</v>
      </c>
      <c r="B144" s="1" t="s">
        <v>10</v>
      </c>
      <c r="D144" s="2">
        <v>11</v>
      </c>
      <c r="E144" s="2">
        <v>12.9</v>
      </c>
    </row>
    <row r="145" spans="1:5" x14ac:dyDescent="0.2">
      <c r="A145" s="8">
        <v>152</v>
      </c>
      <c r="B145" s="1" t="s">
        <v>10</v>
      </c>
      <c r="D145" s="2">
        <v>15</v>
      </c>
      <c r="E145" s="2">
        <v>12.8</v>
      </c>
    </row>
    <row r="146" spans="1:5" x14ac:dyDescent="0.2">
      <c r="A146" s="8">
        <v>153</v>
      </c>
      <c r="B146" s="1" t="s">
        <v>10</v>
      </c>
      <c r="D146" s="2">
        <v>107</v>
      </c>
      <c r="E146" s="2">
        <v>11.8</v>
      </c>
    </row>
    <row r="147" spans="1:5" x14ac:dyDescent="0.2">
      <c r="A147" s="8">
        <v>154</v>
      </c>
      <c r="B147" s="1" t="s">
        <v>10</v>
      </c>
      <c r="D147" s="2">
        <v>65</v>
      </c>
      <c r="E147" s="2">
        <v>11.7</v>
      </c>
    </row>
    <row r="148" spans="1:5" x14ac:dyDescent="0.2">
      <c r="A148" s="8">
        <v>155</v>
      </c>
      <c r="B148" s="1" t="s">
        <v>10</v>
      </c>
      <c r="D148" s="2">
        <v>28</v>
      </c>
      <c r="E148" s="2">
        <v>14</v>
      </c>
    </row>
    <row r="149" spans="1:5" x14ac:dyDescent="0.2">
      <c r="A149" s="8">
        <v>156</v>
      </c>
      <c r="B149" s="1" t="s">
        <v>10</v>
      </c>
      <c r="D149" s="2">
        <v>76</v>
      </c>
      <c r="E149" s="2">
        <v>11.7</v>
      </c>
    </row>
    <row r="150" spans="1:5" x14ac:dyDescent="0.2">
      <c r="A150" s="8">
        <v>157</v>
      </c>
      <c r="B150" s="1" t="s">
        <v>10</v>
      </c>
      <c r="D150" s="3">
        <v>276</v>
      </c>
      <c r="E150" s="2">
        <v>16.3</v>
      </c>
    </row>
    <row r="151" spans="1:5" x14ac:dyDescent="0.2">
      <c r="A151" s="8">
        <v>158</v>
      </c>
      <c r="B151" s="1" t="s">
        <v>10</v>
      </c>
      <c r="D151" s="2">
        <v>20</v>
      </c>
      <c r="E151" s="2">
        <v>12.1</v>
      </c>
    </row>
    <row r="152" spans="1:5" x14ac:dyDescent="0.2">
      <c r="A152" s="8">
        <v>159</v>
      </c>
      <c r="B152" s="1" t="s">
        <v>10</v>
      </c>
      <c r="D152" s="2">
        <v>12</v>
      </c>
      <c r="E152" s="4">
        <v>11.1</v>
      </c>
    </row>
    <row r="153" spans="1:5" x14ac:dyDescent="0.2">
      <c r="A153" s="8">
        <v>160</v>
      </c>
      <c r="B153" s="1" t="s">
        <v>10</v>
      </c>
      <c r="D153" s="2">
        <v>17</v>
      </c>
      <c r="E153" s="2">
        <v>11.9</v>
      </c>
    </row>
    <row r="154" spans="1:5" x14ac:dyDescent="0.2">
      <c r="A154" s="8">
        <v>161</v>
      </c>
      <c r="B154" s="1" t="s">
        <v>10</v>
      </c>
      <c r="D154" s="2">
        <v>54</v>
      </c>
      <c r="E154" s="2">
        <v>13.9</v>
      </c>
    </row>
    <row r="155" spans="1:5" x14ac:dyDescent="0.2">
      <c r="A155" s="8">
        <v>162</v>
      </c>
      <c r="B155" s="1" t="s">
        <v>10</v>
      </c>
      <c r="D155" s="2">
        <v>10</v>
      </c>
      <c r="E155" s="2">
        <v>12.3</v>
      </c>
    </row>
    <row r="156" spans="1:5" x14ac:dyDescent="0.2">
      <c r="A156" s="8">
        <v>163</v>
      </c>
      <c r="B156" s="1" t="s">
        <v>10</v>
      </c>
      <c r="D156" s="2">
        <v>16</v>
      </c>
      <c r="E156" s="2">
        <v>13</v>
      </c>
    </row>
    <row r="157" spans="1:5" x14ac:dyDescent="0.2">
      <c r="A157" s="8">
        <v>164</v>
      </c>
      <c r="B157" s="1" t="s">
        <v>10</v>
      </c>
      <c r="D157" s="2">
        <v>63</v>
      </c>
      <c r="E157" s="2">
        <v>13.6</v>
      </c>
    </row>
    <row r="158" spans="1:5" x14ac:dyDescent="0.2">
      <c r="A158" s="8">
        <v>165</v>
      </c>
      <c r="B158" s="1" t="s">
        <v>10</v>
      </c>
      <c r="D158" s="2">
        <v>48</v>
      </c>
      <c r="E158" s="2">
        <v>14.4</v>
      </c>
    </row>
    <row r="159" spans="1:5" x14ac:dyDescent="0.2">
      <c r="A159" s="8">
        <v>166</v>
      </c>
      <c r="B159" s="1" t="s">
        <v>10</v>
      </c>
      <c r="D159" s="4">
        <v>7</v>
      </c>
      <c r="E159" s="2">
        <v>12.4</v>
      </c>
    </row>
    <row r="160" spans="1:5" x14ac:dyDescent="0.2">
      <c r="A160" s="8">
        <v>167</v>
      </c>
      <c r="B160" s="1" t="s">
        <v>10</v>
      </c>
      <c r="D160" s="2">
        <v>48</v>
      </c>
      <c r="E160" s="2">
        <v>12.3</v>
      </c>
    </row>
    <row r="161" spans="1:5" x14ac:dyDescent="0.2">
      <c r="A161" s="8">
        <v>168</v>
      </c>
      <c r="B161" s="1" t="s">
        <v>10</v>
      </c>
      <c r="D161" s="2">
        <v>10</v>
      </c>
      <c r="E161" s="2">
        <v>13</v>
      </c>
    </row>
    <row r="162" spans="1:5" x14ac:dyDescent="0.2">
      <c r="A162" s="8">
        <v>169</v>
      </c>
      <c r="B162" s="1" t="s">
        <v>10</v>
      </c>
      <c r="D162" s="2">
        <v>12</v>
      </c>
      <c r="E162" s="2">
        <v>11.9</v>
      </c>
    </row>
    <row r="163" spans="1:5" x14ac:dyDescent="0.2">
      <c r="A163" s="8">
        <v>170</v>
      </c>
      <c r="B163" s="1" t="s">
        <v>10</v>
      </c>
      <c r="D163" s="2">
        <v>25</v>
      </c>
      <c r="E163" s="2">
        <v>14.1</v>
      </c>
    </row>
    <row r="164" spans="1:5" x14ac:dyDescent="0.2">
      <c r="A164" s="8">
        <v>171</v>
      </c>
      <c r="B164" s="1" t="s">
        <v>10</v>
      </c>
      <c r="D164" s="2">
        <v>65</v>
      </c>
      <c r="E164" s="2">
        <v>13.9</v>
      </c>
    </row>
    <row r="165" spans="1:5" x14ac:dyDescent="0.2">
      <c r="A165" s="8">
        <v>172</v>
      </c>
      <c r="B165" s="1" t="s">
        <v>10</v>
      </c>
      <c r="D165" s="2">
        <v>52</v>
      </c>
      <c r="E165" s="2">
        <v>13.2</v>
      </c>
    </row>
    <row r="166" spans="1:5" x14ac:dyDescent="0.2">
      <c r="A166" s="8">
        <v>173</v>
      </c>
      <c r="B166" s="1" t="s">
        <v>10</v>
      </c>
      <c r="D166" s="2">
        <v>82</v>
      </c>
      <c r="E166" s="2">
        <v>12.6</v>
      </c>
    </row>
    <row r="167" spans="1:5" x14ac:dyDescent="0.2">
      <c r="A167" s="8">
        <v>174</v>
      </c>
      <c r="B167" s="1" t="s">
        <v>10</v>
      </c>
      <c r="D167" s="3">
        <v>182</v>
      </c>
      <c r="E167" s="2">
        <v>13.6</v>
      </c>
    </row>
    <row r="168" spans="1:5" x14ac:dyDescent="0.2">
      <c r="A168" s="8">
        <v>175</v>
      </c>
      <c r="B168" s="1" t="s">
        <v>10</v>
      </c>
      <c r="D168" s="4">
        <v>2</v>
      </c>
      <c r="E168" s="4">
        <v>9.1999999999999993</v>
      </c>
    </row>
    <row r="169" spans="1:5" x14ac:dyDescent="0.2">
      <c r="A169" s="8">
        <v>176</v>
      </c>
      <c r="B169" s="1" t="s">
        <v>10</v>
      </c>
      <c r="D169" s="2">
        <v>35</v>
      </c>
      <c r="E169" s="2">
        <v>12.5</v>
      </c>
    </row>
    <row r="170" spans="1:5" x14ac:dyDescent="0.2">
      <c r="A170" s="8">
        <v>177</v>
      </c>
      <c r="B170" s="1" t="s">
        <v>10</v>
      </c>
      <c r="D170" s="2">
        <v>27</v>
      </c>
      <c r="E170" s="2">
        <v>12.5</v>
      </c>
    </row>
    <row r="171" spans="1:5" x14ac:dyDescent="0.2">
      <c r="A171" s="8">
        <v>178</v>
      </c>
      <c r="B171" s="1" t="s">
        <v>10</v>
      </c>
      <c r="D171" s="2">
        <v>23</v>
      </c>
      <c r="E171" s="2">
        <v>14.1</v>
      </c>
    </row>
    <row r="172" spans="1:5" x14ac:dyDescent="0.2">
      <c r="A172" s="8">
        <v>179</v>
      </c>
      <c r="B172" s="1" t="s">
        <v>10</v>
      </c>
      <c r="D172" s="2">
        <v>65</v>
      </c>
      <c r="E172" s="2">
        <v>13</v>
      </c>
    </row>
    <row r="173" spans="1:5" x14ac:dyDescent="0.2">
      <c r="A173" s="8">
        <v>180</v>
      </c>
      <c r="B173" s="1" t="s">
        <v>10</v>
      </c>
      <c r="D173" s="2">
        <v>49</v>
      </c>
      <c r="E173" s="2">
        <v>13.4</v>
      </c>
    </row>
    <row r="174" spans="1:5" x14ac:dyDescent="0.2">
      <c r="A174" s="8">
        <v>181</v>
      </c>
      <c r="B174" s="1" t="s">
        <v>10</v>
      </c>
      <c r="D174" s="2">
        <v>10</v>
      </c>
      <c r="E174" s="2">
        <v>13.2</v>
      </c>
    </row>
    <row r="175" spans="1:5" x14ac:dyDescent="0.2">
      <c r="A175" s="8">
        <v>182</v>
      </c>
      <c r="B175" s="1" t="s">
        <v>10</v>
      </c>
      <c r="D175" s="2">
        <v>21</v>
      </c>
      <c r="E175" s="2">
        <v>13.5</v>
      </c>
    </row>
    <row r="176" spans="1:5" x14ac:dyDescent="0.2">
      <c r="A176" s="8">
        <v>183</v>
      </c>
      <c r="B176" s="1" t="s">
        <v>10</v>
      </c>
      <c r="D176" s="2">
        <v>112</v>
      </c>
      <c r="E176" s="2">
        <v>14.7</v>
      </c>
    </row>
    <row r="177" spans="1:5" x14ac:dyDescent="0.2">
      <c r="A177" s="8">
        <v>184</v>
      </c>
      <c r="B177" s="1" t="s">
        <v>10</v>
      </c>
      <c r="D177" s="4" t="s">
        <v>4</v>
      </c>
      <c r="E177" s="4">
        <v>9.4</v>
      </c>
    </row>
    <row r="178" spans="1:5" x14ac:dyDescent="0.2">
      <c r="A178" s="8">
        <v>185</v>
      </c>
      <c r="B178" s="1" t="s">
        <v>10</v>
      </c>
      <c r="D178" s="2">
        <v>91</v>
      </c>
      <c r="E178" s="2">
        <v>13.5</v>
      </c>
    </row>
    <row r="179" spans="1:5" x14ac:dyDescent="0.2">
      <c r="A179" s="8">
        <v>186</v>
      </c>
      <c r="B179" s="1" t="s">
        <v>10</v>
      </c>
      <c r="D179" s="4">
        <v>3</v>
      </c>
      <c r="E179" s="4">
        <v>10.4</v>
      </c>
    </row>
    <row r="180" spans="1:5" x14ac:dyDescent="0.2">
      <c r="A180" s="8">
        <v>187</v>
      </c>
      <c r="B180" s="1" t="s">
        <v>10</v>
      </c>
      <c r="D180" s="2">
        <v>75</v>
      </c>
      <c r="E180" s="2">
        <v>13.9</v>
      </c>
    </row>
    <row r="181" spans="1:5" x14ac:dyDescent="0.2">
      <c r="A181" s="8">
        <v>188</v>
      </c>
      <c r="B181" s="1" t="s">
        <v>10</v>
      </c>
      <c r="D181" s="2">
        <v>99</v>
      </c>
      <c r="E181" s="2">
        <v>13.9</v>
      </c>
    </row>
    <row r="182" spans="1:5" x14ac:dyDescent="0.2">
      <c r="A182" s="8">
        <v>189</v>
      </c>
      <c r="B182" s="1" t="s">
        <v>10</v>
      </c>
      <c r="D182" s="4">
        <v>4</v>
      </c>
      <c r="E182" s="4">
        <v>11.3</v>
      </c>
    </row>
    <row r="183" spans="1:5" x14ac:dyDescent="0.2">
      <c r="A183" s="8">
        <v>190</v>
      </c>
      <c r="B183" s="1" t="s">
        <v>10</v>
      </c>
      <c r="D183" s="2">
        <v>33</v>
      </c>
      <c r="E183" s="2">
        <v>13.3</v>
      </c>
    </row>
    <row r="184" spans="1:5" x14ac:dyDescent="0.2">
      <c r="A184" s="8">
        <v>191</v>
      </c>
      <c r="B184" s="1" t="s">
        <v>10</v>
      </c>
      <c r="D184" s="2">
        <v>31</v>
      </c>
      <c r="E184" s="2">
        <v>13.6</v>
      </c>
    </row>
    <row r="185" spans="1:5" x14ac:dyDescent="0.2">
      <c r="A185" s="8">
        <v>192</v>
      </c>
      <c r="B185" s="1" t="s">
        <v>10</v>
      </c>
      <c r="D185" s="2">
        <v>12</v>
      </c>
      <c r="E185" s="2">
        <v>12.7</v>
      </c>
    </row>
    <row r="186" spans="1:5" x14ac:dyDescent="0.2">
      <c r="A186" s="8">
        <v>193</v>
      </c>
      <c r="B186" s="1" t="s">
        <v>10</v>
      </c>
      <c r="D186" s="2">
        <v>18</v>
      </c>
      <c r="E186" s="2">
        <v>13.6</v>
      </c>
    </row>
    <row r="187" spans="1:5" x14ac:dyDescent="0.2">
      <c r="A187" s="8">
        <v>194</v>
      </c>
      <c r="B187" s="1" t="s">
        <v>10</v>
      </c>
      <c r="D187" s="2">
        <v>13</v>
      </c>
      <c r="E187" s="2">
        <v>13.3</v>
      </c>
    </row>
    <row r="188" spans="1:5" x14ac:dyDescent="0.2">
      <c r="A188" s="8">
        <v>195</v>
      </c>
      <c r="B188" s="1" t="s">
        <v>10</v>
      </c>
      <c r="D188" s="4">
        <v>6</v>
      </c>
      <c r="E188" s="2">
        <v>13</v>
      </c>
    </row>
    <row r="189" spans="1:5" x14ac:dyDescent="0.2">
      <c r="A189" s="8">
        <v>197</v>
      </c>
      <c r="B189" s="1" t="s">
        <v>10</v>
      </c>
      <c r="D189" s="4">
        <v>8</v>
      </c>
      <c r="E189" s="2">
        <v>12.6</v>
      </c>
    </row>
    <row r="190" spans="1:5" x14ac:dyDescent="0.2">
      <c r="A190" s="8">
        <v>198</v>
      </c>
      <c r="B190" s="1" t="s">
        <v>10</v>
      </c>
      <c r="D190" s="2">
        <v>82</v>
      </c>
      <c r="E190" s="2">
        <v>14.1</v>
      </c>
    </row>
    <row r="191" spans="1:5" x14ac:dyDescent="0.2">
      <c r="A191" s="8">
        <v>199</v>
      </c>
      <c r="B191" s="1" t="s">
        <v>10</v>
      </c>
      <c r="D191" s="2">
        <v>10</v>
      </c>
      <c r="E191" s="2">
        <v>12.3</v>
      </c>
    </row>
    <row r="192" spans="1:5" x14ac:dyDescent="0.2">
      <c r="A192" s="8">
        <v>200</v>
      </c>
      <c r="B192" s="1" t="s">
        <v>10</v>
      </c>
      <c r="D192" s="4">
        <v>8</v>
      </c>
      <c r="E192" s="4">
        <v>10.9</v>
      </c>
    </row>
    <row r="193" spans="1:5" x14ac:dyDescent="0.2">
      <c r="A193" s="8">
        <v>201</v>
      </c>
      <c r="B193" s="1" t="s">
        <v>10</v>
      </c>
      <c r="D193" s="2">
        <v>13</v>
      </c>
      <c r="E193" s="2">
        <v>12</v>
      </c>
    </row>
    <row r="194" spans="1:5" x14ac:dyDescent="0.2">
      <c r="A194" s="8">
        <v>202</v>
      </c>
      <c r="B194" s="1" t="s">
        <v>10</v>
      </c>
      <c r="D194" s="2">
        <v>56</v>
      </c>
      <c r="E194" s="2">
        <v>12.2</v>
      </c>
    </row>
    <row r="195" spans="1:5" x14ac:dyDescent="0.2">
      <c r="A195" s="8">
        <v>203</v>
      </c>
      <c r="B195" s="1" t="s">
        <v>10</v>
      </c>
      <c r="D195" s="2">
        <v>69</v>
      </c>
      <c r="E195" s="2">
        <v>12.9</v>
      </c>
    </row>
    <row r="196" spans="1:5" x14ac:dyDescent="0.2">
      <c r="A196" s="8">
        <v>205</v>
      </c>
      <c r="B196" s="1" t="s">
        <v>10</v>
      </c>
      <c r="D196" s="2">
        <v>13</v>
      </c>
      <c r="E196" s="2">
        <v>12.8</v>
      </c>
    </row>
    <row r="197" spans="1:5" x14ac:dyDescent="0.2">
      <c r="A197" s="8">
        <v>206</v>
      </c>
      <c r="B197" s="1" t="s">
        <v>10</v>
      </c>
      <c r="D197" s="3">
        <v>374</v>
      </c>
      <c r="E197" s="2">
        <v>14.3</v>
      </c>
    </row>
    <row r="198" spans="1:5" x14ac:dyDescent="0.2">
      <c r="A198" s="8">
        <v>207</v>
      </c>
      <c r="B198" s="1" t="s">
        <v>10</v>
      </c>
      <c r="D198" s="2">
        <v>68</v>
      </c>
      <c r="E198" s="2">
        <v>12.9</v>
      </c>
    </row>
    <row r="199" spans="1:5" x14ac:dyDescent="0.2">
      <c r="A199" s="8">
        <v>208</v>
      </c>
      <c r="B199" s="1" t="s">
        <v>10</v>
      </c>
      <c r="D199" s="2">
        <v>38</v>
      </c>
      <c r="E199" s="2">
        <v>12.9</v>
      </c>
    </row>
    <row r="200" spans="1:5" x14ac:dyDescent="0.2">
      <c r="A200" s="8">
        <v>209</v>
      </c>
      <c r="B200" s="1" t="s">
        <v>10</v>
      </c>
      <c r="D200" s="2">
        <v>90</v>
      </c>
      <c r="E200" s="2">
        <v>13</v>
      </c>
    </row>
    <row r="201" spans="1:5" x14ac:dyDescent="0.2">
      <c r="A201" s="8">
        <v>210</v>
      </c>
      <c r="B201" s="1" t="s">
        <v>10</v>
      </c>
      <c r="D201" s="2">
        <v>99</v>
      </c>
      <c r="E201" s="2">
        <v>14</v>
      </c>
    </row>
    <row r="202" spans="1:5" x14ac:dyDescent="0.2">
      <c r="A202" s="8">
        <v>211</v>
      </c>
      <c r="B202" s="1" t="s">
        <v>10</v>
      </c>
      <c r="D202" s="2">
        <v>66</v>
      </c>
      <c r="E202" s="2">
        <v>14.6</v>
      </c>
    </row>
    <row r="203" spans="1:5" x14ac:dyDescent="0.2">
      <c r="A203" s="8">
        <v>212</v>
      </c>
      <c r="B203" s="1" t="s">
        <v>10</v>
      </c>
      <c r="D203" s="4">
        <v>8</v>
      </c>
      <c r="E203" s="2">
        <v>12.7</v>
      </c>
    </row>
    <row r="204" spans="1:5" x14ac:dyDescent="0.2">
      <c r="A204" s="8">
        <v>213</v>
      </c>
      <c r="B204" s="1" t="s">
        <v>10</v>
      </c>
      <c r="D204" s="2">
        <v>19</v>
      </c>
      <c r="E204" s="2">
        <v>13.5</v>
      </c>
    </row>
    <row r="205" spans="1:5" x14ac:dyDescent="0.2">
      <c r="A205" s="8">
        <v>214</v>
      </c>
      <c r="B205" s="1" t="s">
        <v>10</v>
      </c>
      <c r="D205" s="2">
        <v>10</v>
      </c>
      <c r="E205" s="2">
        <v>13.2</v>
      </c>
    </row>
    <row r="206" spans="1:5" x14ac:dyDescent="0.2">
      <c r="A206" s="8">
        <v>215</v>
      </c>
      <c r="B206" s="1" t="s">
        <v>10</v>
      </c>
      <c r="D206" s="2">
        <v>20</v>
      </c>
      <c r="E206" s="2">
        <v>13.9</v>
      </c>
    </row>
    <row r="207" spans="1:5" x14ac:dyDescent="0.2">
      <c r="A207" s="8">
        <v>216</v>
      </c>
      <c r="B207" s="1" t="s">
        <v>10</v>
      </c>
      <c r="D207" s="4">
        <v>6</v>
      </c>
      <c r="E207" s="2">
        <v>12.6</v>
      </c>
    </row>
    <row r="208" spans="1:5" x14ac:dyDescent="0.2">
      <c r="A208" s="8">
        <v>217</v>
      </c>
      <c r="B208" s="1" t="s">
        <v>10</v>
      </c>
      <c r="D208" s="2">
        <v>42</v>
      </c>
      <c r="E208" s="2">
        <v>12.6</v>
      </c>
    </row>
    <row r="209" spans="1:5" x14ac:dyDescent="0.2">
      <c r="A209" s="8">
        <v>218</v>
      </c>
      <c r="B209" s="1" t="s">
        <v>10</v>
      </c>
      <c r="D209" s="2">
        <v>95</v>
      </c>
      <c r="E209" s="2">
        <v>12.3</v>
      </c>
    </row>
    <row r="210" spans="1:5" x14ac:dyDescent="0.2">
      <c r="A210" s="8">
        <v>219</v>
      </c>
      <c r="B210" s="1" t="s">
        <v>10</v>
      </c>
      <c r="D210" s="2">
        <v>26</v>
      </c>
      <c r="E210" s="2">
        <v>13.7</v>
      </c>
    </row>
    <row r="211" spans="1:5" x14ac:dyDescent="0.2">
      <c r="A211" s="8">
        <v>220</v>
      </c>
      <c r="B211" s="1" t="s">
        <v>10</v>
      </c>
      <c r="D211" s="2">
        <v>74</v>
      </c>
      <c r="E211" s="2">
        <v>13.6</v>
      </c>
    </row>
    <row r="212" spans="1:5" x14ac:dyDescent="0.2">
      <c r="A212" s="8">
        <v>221</v>
      </c>
      <c r="B212" s="1" t="s">
        <v>10</v>
      </c>
      <c r="D212" s="2">
        <v>22</v>
      </c>
      <c r="E212" s="2">
        <v>12.3</v>
      </c>
    </row>
    <row r="213" spans="1:5" x14ac:dyDescent="0.2">
      <c r="A213" s="8">
        <v>222</v>
      </c>
      <c r="B213" s="1" t="s">
        <v>10</v>
      </c>
      <c r="D213" s="2">
        <v>13</v>
      </c>
      <c r="E213" s="4">
        <v>11.3</v>
      </c>
    </row>
    <row r="214" spans="1:5" x14ac:dyDescent="0.2">
      <c r="A214" s="8">
        <v>223</v>
      </c>
      <c r="B214" s="1" t="s">
        <v>10</v>
      </c>
      <c r="D214" s="2">
        <v>15</v>
      </c>
      <c r="E214" s="2">
        <v>13.1</v>
      </c>
    </row>
    <row r="215" spans="1:5" x14ac:dyDescent="0.2">
      <c r="A215" s="8">
        <v>224</v>
      </c>
      <c r="B215" s="1" t="s">
        <v>10</v>
      </c>
      <c r="D215" s="4">
        <v>9</v>
      </c>
      <c r="E215" s="2">
        <v>13.5</v>
      </c>
    </row>
    <row r="216" spans="1:5" x14ac:dyDescent="0.2">
      <c r="A216" s="8">
        <v>225</v>
      </c>
      <c r="B216" s="1" t="s">
        <v>10</v>
      </c>
      <c r="D216" s="2">
        <v>103</v>
      </c>
      <c r="E216" s="2">
        <v>13.9</v>
      </c>
    </row>
    <row r="217" spans="1:5" x14ac:dyDescent="0.2">
      <c r="A217" s="8">
        <v>226</v>
      </c>
      <c r="B217" s="1" t="s">
        <v>10</v>
      </c>
      <c r="D217" s="2">
        <v>35</v>
      </c>
      <c r="E217" s="2">
        <v>13.3</v>
      </c>
    </row>
    <row r="218" spans="1:5" x14ac:dyDescent="0.2">
      <c r="A218" s="8">
        <v>227</v>
      </c>
      <c r="B218" s="1" t="s">
        <v>10</v>
      </c>
      <c r="D218" s="2">
        <v>56</v>
      </c>
      <c r="E218" s="2">
        <v>13.6</v>
      </c>
    </row>
    <row r="219" spans="1:5" x14ac:dyDescent="0.2">
      <c r="A219" s="8">
        <v>228</v>
      </c>
      <c r="B219" s="1" t="s">
        <v>10</v>
      </c>
      <c r="D219" s="2">
        <v>50</v>
      </c>
      <c r="E219" s="2">
        <v>12.9</v>
      </c>
    </row>
    <row r="220" spans="1:5" x14ac:dyDescent="0.2">
      <c r="A220" s="8">
        <v>229</v>
      </c>
      <c r="B220" s="1" t="s">
        <v>10</v>
      </c>
      <c r="D220" s="2">
        <v>63</v>
      </c>
      <c r="E220" s="2">
        <v>12.7</v>
      </c>
    </row>
    <row r="221" spans="1:5" x14ac:dyDescent="0.2">
      <c r="A221" s="8">
        <v>230</v>
      </c>
      <c r="B221" s="1" t="s">
        <v>10</v>
      </c>
      <c r="D221" s="2">
        <v>36</v>
      </c>
      <c r="E221" s="2">
        <v>12.5</v>
      </c>
    </row>
    <row r="222" spans="1:5" x14ac:dyDescent="0.2">
      <c r="A222" s="8">
        <v>231</v>
      </c>
      <c r="B222" s="1" t="s">
        <v>10</v>
      </c>
      <c r="D222" s="2">
        <v>12</v>
      </c>
      <c r="E222" s="2">
        <v>12.7</v>
      </c>
    </row>
    <row r="223" spans="1:5" x14ac:dyDescent="0.2">
      <c r="A223" s="8">
        <v>232</v>
      </c>
      <c r="B223" s="1" t="s">
        <v>10</v>
      </c>
      <c r="D223" s="2">
        <v>20</v>
      </c>
      <c r="E223" s="2">
        <v>14</v>
      </c>
    </row>
    <row r="224" spans="1:5" x14ac:dyDescent="0.2">
      <c r="A224" s="8">
        <v>233</v>
      </c>
      <c r="B224" s="1" t="s">
        <v>10</v>
      </c>
      <c r="D224" s="2">
        <v>72</v>
      </c>
      <c r="E224" s="2">
        <v>14</v>
      </c>
    </row>
    <row r="225" spans="1:5" x14ac:dyDescent="0.2">
      <c r="A225" s="8">
        <v>234</v>
      </c>
      <c r="B225" s="1" t="s">
        <v>10</v>
      </c>
      <c r="D225" s="2">
        <v>20</v>
      </c>
      <c r="E225" s="2">
        <v>11.6</v>
      </c>
    </row>
    <row r="226" spans="1:5" x14ac:dyDescent="0.2">
      <c r="A226" s="8">
        <v>235</v>
      </c>
      <c r="B226" s="1" t="s">
        <v>10</v>
      </c>
      <c r="D226" s="2">
        <v>11</v>
      </c>
      <c r="E226" s="2">
        <v>14.5</v>
      </c>
    </row>
    <row r="227" spans="1:5" x14ac:dyDescent="0.2">
      <c r="A227" s="8">
        <v>236</v>
      </c>
      <c r="B227" s="1" t="s">
        <v>10</v>
      </c>
      <c r="D227" s="4" t="s">
        <v>4</v>
      </c>
      <c r="E227" s="4">
        <v>6.9</v>
      </c>
    </row>
    <row r="228" spans="1:5" x14ac:dyDescent="0.2">
      <c r="A228" s="2">
        <v>237</v>
      </c>
      <c r="B228" s="1" t="s">
        <v>10</v>
      </c>
      <c r="D228" s="2">
        <v>60</v>
      </c>
      <c r="E228" s="2">
        <v>14.5</v>
      </c>
    </row>
    <row r="229" spans="1:5" x14ac:dyDescent="0.2">
      <c r="A229" s="2">
        <v>238</v>
      </c>
      <c r="B229" s="1" t="s">
        <v>10</v>
      </c>
      <c r="D229" s="2">
        <v>25</v>
      </c>
      <c r="E229" s="2">
        <v>13.6</v>
      </c>
    </row>
    <row r="230" spans="1:5" x14ac:dyDescent="0.2">
      <c r="A230" s="2">
        <v>239</v>
      </c>
      <c r="B230" s="1" t="s">
        <v>10</v>
      </c>
      <c r="D230" s="2">
        <v>35</v>
      </c>
      <c r="E230" s="2">
        <v>13</v>
      </c>
    </row>
    <row r="231" spans="1:5" x14ac:dyDescent="0.2">
      <c r="A231" s="2">
        <v>241</v>
      </c>
      <c r="B231" s="1" t="s">
        <v>10</v>
      </c>
      <c r="D231" s="2">
        <v>96</v>
      </c>
      <c r="E231" s="2">
        <v>13.8</v>
      </c>
    </row>
    <row r="232" spans="1:5" x14ac:dyDescent="0.2">
      <c r="A232" s="2">
        <v>242</v>
      </c>
      <c r="B232" s="1" t="s">
        <v>10</v>
      </c>
      <c r="D232" s="2">
        <v>62</v>
      </c>
      <c r="E232" s="2">
        <v>12</v>
      </c>
    </row>
    <row r="233" spans="1:5" x14ac:dyDescent="0.2">
      <c r="A233" s="2">
        <v>243</v>
      </c>
      <c r="B233" s="1" t="s">
        <v>10</v>
      </c>
      <c r="D233" s="2">
        <v>117</v>
      </c>
      <c r="E233" s="2">
        <v>13.9</v>
      </c>
    </row>
    <row r="234" spans="1:5" x14ac:dyDescent="0.2">
      <c r="A234" s="2">
        <v>244</v>
      </c>
      <c r="B234" s="1" t="s">
        <v>10</v>
      </c>
      <c r="D234" s="2">
        <v>59</v>
      </c>
      <c r="E234" s="2">
        <v>12.7</v>
      </c>
    </row>
    <row r="235" spans="1:5" x14ac:dyDescent="0.2">
      <c r="A235" s="2">
        <v>245</v>
      </c>
      <c r="B235" s="1" t="s">
        <v>10</v>
      </c>
      <c r="D235" s="2">
        <v>38</v>
      </c>
      <c r="E235" s="2">
        <v>13.7</v>
      </c>
    </row>
    <row r="236" spans="1:5" x14ac:dyDescent="0.2">
      <c r="A236" s="2">
        <v>246</v>
      </c>
      <c r="B236" s="1" t="s">
        <v>10</v>
      </c>
      <c r="D236" s="3">
        <v>207</v>
      </c>
      <c r="E236" s="2">
        <v>14</v>
      </c>
    </row>
    <row r="237" spans="1:5" x14ac:dyDescent="0.2">
      <c r="A237" s="2">
        <v>246</v>
      </c>
      <c r="B237" s="1" t="s">
        <v>10</v>
      </c>
      <c r="D237" s="2">
        <v>18</v>
      </c>
      <c r="E237" s="2">
        <v>12.2</v>
      </c>
    </row>
    <row r="238" spans="1:5" x14ac:dyDescent="0.2">
      <c r="A238" s="2">
        <v>247</v>
      </c>
      <c r="B238" s="1" t="s">
        <v>10</v>
      </c>
      <c r="D238" s="2">
        <v>108</v>
      </c>
      <c r="E238" s="2">
        <v>13.3</v>
      </c>
    </row>
    <row r="239" spans="1:5" x14ac:dyDescent="0.2">
      <c r="A239" s="2">
        <v>248</v>
      </c>
      <c r="B239" s="1" t="s">
        <v>10</v>
      </c>
      <c r="D239" s="2">
        <v>66</v>
      </c>
      <c r="E239" s="2">
        <v>14</v>
      </c>
    </row>
    <row r="240" spans="1:5" x14ac:dyDescent="0.2">
      <c r="A240" s="2">
        <v>249</v>
      </c>
      <c r="B240" s="1" t="s">
        <v>10</v>
      </c>
      <c r="D240" s="4">
        <v>4</v>
      </c>
      <c r="E240" s="6">
        <v>10</v>
      </c>
    </row>
    <row r="241" spans="1:5" x14ac:dyDescent="0.2">
      <c r="A241" s="2">
        <v>250</v>
      </c>
      <c r="B241" s="1" t="s">
        <v>10</v>
      </c>
      <c r="D241" s="2">
        <v>18</v>
      </c>
      <c r="E241" s="2">
        <v>12.8</v>
      </c>
    </row>
    <row r="242" spans="1:5" x14ac:dyDescent="0.2">
      <c r="A242" s="2">
        <v>251</v>
      </c>
      <c r="B242" s="1" t="s">
        <v>10</v>
      </c>
      <c r="D242" s="2">
        <v>48</v>
      </c>
      <c r="E242" s="2">
        <v>13.1</v>
      </c>
    </row>
    <row r="243" spans="1:5" x14ac:dyDescent="0.2">
      <c r="A243" s="2">
        <v>252</v>
      </c>
      <c r="B243" s="1" t="s">
        <v>10</v>
      </c>
      <c r="D243" s="2">
        <v>100</v>
      </c>
      <c r="E243" s="2">
        <v>13.5</v>
      </c>
    </row>
    <row r="244" spans="1:5" x14ac:dyDescent="0.2">
      <c r="A244" s="2">
        <v>253</v>
      </c>
      <c r="B244" s="1" t="s">
        <v>10</v>
      </c>
      <c r="D244" s="2">
        <v>65</v>
      </c>
      <c r="E244" s="2">
        <v>14.2</v>
      </c>
    </row>
    <row r="245" spans="1:5" x14ac:dyDescent="0.2">
      <c r="A245" s="2">
        <v>254</v>
      </c>
      <c r="B245" s="1" t="s">
        <v>10</v>
      </c>
      <c r="D245" s="2">
        <v>36</v>
      </c>
      <c r="E245" s="2">
        <v>13.6</v>
      </c>
    </row>
    <row r="246" spans="1:5" x14ac:dyDescent="0.2">
      <c r="A246" s="2">
        <v>255</v>
      </c>
      <c r="B246" s="1" t="s">
        <v>10</v>
      </c>
      <c r="D246" s="2">
        <v>75</v>
      </c>
      <c r="E246" s="2">
        <v>12.3</v>
      </c>
    </row>
    <row r="247" spans="1:5" x14ac:dyDescent="0.2">
      <c r="A247" s="2">
        <v>256</v>
      </c>
      <c r="B247" s="1" t="s">
        <v>10</v>
      </c>
      <c r="D247" s="2">
        <v>44</v>
      </c>
      <c r="E247" s="2">
        <v>12.6</v>
      </c>
    </row>
    <row r="248" spans="1:5" x14ac:dyDescent="0.2">
      <c r="A248" s="2">
        <v>257</v>
      </c>
      <c r="B248" s="1" t="s">
        <v>10</v>
      </c>
      <c r="D248" s="2">
        <v>88</v>
      </c>
      <c r="E248" s="2">
        <v>12.8</v>
      </c>
    </row>
    <row r="249" spans="1:5" x14ac:dyDescent="0.2">
      <c r="A249" s="2">
        <v>258</v>
      </c>
      <c r="B249" s="1" t="s">
        <v>10</v>
      </c>
      <c r="D249" s="2">
        <v>35</v>
      </c>
      <c r="E249" s="2">
        <v>11.8</v>
      </c>
    </row>
    <row r="250" spans="1:5" x14ac:dyDescent="0.2">
      <c r="A250" s="2">
        <v>259</v>
      </c>
      <c r="B250" s="1" t="s">
        <v>10</v>
      </c>
      <c r="D250" s="2">
        <v>19</v>
      </c>
      <c r="E250" s="4">
        <v>10.7</v>
      </c>
    </row>
    <row r="251" spans="1:5" x14ac:dyDescent="0.2">
      <c r="A251" s="2">
        <v>260</v>
      </c>
      <c r="B251" s="1" t="s">
        <v>10</v>
      </c>
      <c r="D251" s="2">
        <v>31</v>
      </c>
      <c r="E251" s="2">
        <v>13</v>
      </c>
    </row>
    <row r="252" spans="1:5" x14ac:dyDescent="0.2">
      <c r="A252" s="2">
        <v>261</v>
      </c>
      <c r="B252" s="1" t="s">
        <v>10</v>
      </c>
      <c r="D252" s="2">
        <v>109</v>
      </c>
      <c r="E252" s="2">
        <v>12.7</v>
      </c>
    </row>
    <row r="253" spans="1:5" x14ac:dyDescent="0.2">
      <c r="A253" s="2">
        <v>262</v>
      </c>
      <c r="B253" s="1" t="s">
        <v>10</v>
      </c>
      <c r="D253" s="2">
        <v>35</v>
      </c>
      <c r="E253" s="2">
        <v>11.9</v>
      </c>
    </row>
    <row r="254" spans="1:5" x14ac:dyDescent="0.2">
      <c r="A254" s="2">
        <v>263</v>
      </c>
      <c r="B254" s="1" t="s">
        <v>10</v>
      </c>
      <c r="D254" s="2">
        <v>46</v>
      </c>
      <c r="E254" s="2">
        <v>14.1</v>
      </c>
    </row>
    <row r="255" spans="1:5" x14ac:dyDescent="0.2">
      <c r="A255" s="2">
        <v>264</v>
      </c>
      <c r="B255" s="1" t="s">
        <v>10</v>
      </c>
      <c r="D255" s="2">
        <v>16</v>
      </c>
      <c r="E255" s="4">
        <v>11.3</v>
      </c>
    </row>
    <row r="256" spans="1:5" x14ac:dyDescent="0.2">
      <c r="A256" s="2">
        <v>265</v>
      </c>
      <c r="B256" s="1" t="s">
        <v>10</v>
      </c>
      <c r="D256" s="4">
        <v>9</v>
      </c>
      <c r="E256" s="2">
        <v>11.6</v>
      </c>
    </row>
    <row r="257" spans="1:5" x14ac:dyDescent="0.2">
      <c r="A257" s="2">
        <v>267</v>
      </c>
      <c r="B257" s="1" t="s">
        <v>10</v>
      </c>
      <c r="C257" s="10">
        <v>21</v>
      </c>
      <c r="D257" s="2">
        <v>46</v>
      </c>
      <c r="E257" s="2">
        <v>14.3</v>
      </c>
    </row>
    <row r="258" spans="1:5" x14ac:dyDescent="0.2">
      <c r="A258" s="2">
        <v>268</v>
      </c>
      <c r="B258" s="1" t="s">
        <v>10</v>
      </c>
      <c r="C258" s="10">
        <v>33</v>
      </c>
      <c r="D258" s="2">
        <v>25</v>
      </c>
      <c r="E258" s="2">
        <v>13.8</v>
      </c>
    </row>
    <row r="259" spans="1:5" x14ac:dyDescent="0.2">
      <c r="A259" s="2">
        <v>301</v>
      </c>
      <c r="B259" s="1" t="s">
        <v>10</v>
      </c>
      <c r="D259" s="2">
        <v>38</v>
      </c>
      <c r="E259" s="2">
        <v>12.2</v>
      </c>
    </row>
    <row r="260" spans="1:5" x14ac:dyDescent="0.2">
      <c r="A260" s="2">
        <v>302</v>
      </c>
      <c r="B260" s="1" t="s">
        <v>10</v>
      </c>
      <c r="D260" s="2">
        <v>36</v>
      </c>
      <c r="E260" s="2">
        <v>13.9</v>
      </c>
    </row>
    <row r="261" spans="1:5" x14ac:dyDescent="0.2">
      <c r="A261" s="2">
        <v>303</v>
      </c>
      <c r="B261" s="1" t="s">
        <v>10</v>
      </c>
      <c r="D261" s="2">
        <v>20</v>
      </c>
      <c r="E261" s="2">
        <v>13.9</v>
      </c>
    </row>
    <row r="262" spans="1:5" x14ac:dyDescent="0.2">
      <c r="A262" s="2">
        <v>304</v>
      </c>
      <c r="B262" s="1" t="s">
        <v>10</v>
      </c>
      <c r="D262" s="2">
        <v>49</v>
      </c>
      <c r="E262" s="2">
        <v>14</v>
      </c>
    </row>
    <row r="263" spans="1:5" x14ac:dyDescent="0.2">
      <c r="A263" s="2">
        <v>305</v>
      </c>
      <c r="B263" s="1" t="s">
        <v>10</v>
      </c>
      <c r="D263" s="2">
        <v>21</v>
      </c>
      <c r="E263" s="2">
        <v>13.1</v>
      </c>
    </row>
    <row r="264" spans="1:5" x14ac:dyDescent="0.2">
      <c r="A264" s="2">
        <v>306</v>
      </c>
      <c r="B264" s="1" t="s">
        <v>10</v>
      </c>
      <c r="D264" s="2">
        <v>52</v>
      </c>
      <c r="E264" s="2">
        <v>12.6</v>
      </c>
    </row>
    <row r="265" spans="1:5" x14ac:dyDescent="0.2">
      <c r="A265" s="2">
        <v>307</v>
      </c>
      <c r="B265" s="1" t="s">
        <v>10</v>
      </c>
      <c r="D265" s="2">
        <v>44</v>
      </c>
      <c r="E265" s="2">
        <v>13.3</v>
      </c>
    </row>
    <row r="266" spans="1:5" x14ac:dyDescent="0.2">
      <c r="A266" s="2">
        <v>308</v>
      </c>
      <c r="B266" s="1" t="s">
        <v>10</v>
      </c>
      <c r="D266" s="2">
        <v>37</v>
      </c>
      <c r="E266" s="2">
        <v>15.3</v>
      </c>
    </row>
    <row r="267" spans="1:5" x14ac:dyDescent="0.2">
      <c r="A267" s="2">
        <v>309</v>
      </c>
      <c r="B267" s="1" t="s">
        <v>10</v>
      </c>
      <c r="D267" s="4">
        <v>8</v>
      </c>
      <c r="E267" s="2">
        <v>13.2</v>
      </c>
    </row>
    <row r="268" spans="1:5" x14ac:dyDescent="0.2">
      <c r="A268" s="2">
        <v>310</v>
      </c>
      <c r="B268" s="1" t="s">
        <v>10</v>
      </c>
      <c r="D268" s="2">
        <v>28</v>
      </c>
      <c r="E268" s="2">
        <v>11.9</v>
      </c>
    </row>
    <row r="269" spans="1:5" x14ac:dyDescent="0.2">
      <c r="A269" s="2">
        <v>311</v>
      </c>
      <c r="B269" s="1" t="s">
        <v>10</v>
      </c>
      <c r="D269" s="2">
        <v>23</v>
      </c>
      <c r="E269" s="2">
        <v>12.2</v>
      </c>
    </row>
    <row r="270" spans="1:5" x14ac:dyDescent="0.2">
      <c r="A270" s="2">
        <v>312</v>
      </c>
      <c r="B270" s="1" t="s">
        <v>10</v>
      </c>
      <c r="D270" s="4">
        <v>8</v>
      </c>
      <c r="E270" s="4">
        <v>10.4</v>
      </c>
    </row>
    <row r="271" spans="1:5" x14ac:dyDescent="0.2">
      <c r="A271" s="2">
        <v>313</v>
      </c>
      <c r="B271" s="1" t="s">
        <v>10</v>
      </c>
      <c r="D271" s="2">
        <v>97</v>
      </c>
      <c r="E271" s="2">
        <v>13.5</v>
      </c>
    </row>
    <row r="272" spans="1:5" x14ac:dyDescent="0.2">
      <c r="A272" s="2">
        <v>314</v>
      </c>
      <c r="B272" s="1" t="s">
        <v>10</v>
      </c>
      <c r="D272" s="4">
        <v>4</v>
      </c>
      <c r="E272" s="4">
        <v>10.1</v>
      </c>
    </row>
    <row r="273" spans="1:5" x14ac:dyDescent="0.2">
      <c r="A273" s="2">
        <v>315</v>
      </c>
      <c r="B273" s="1" t="s">
        <v>10</v>
      </c>
      <c r="D273" s="2">
        <v>32</v>
      </c>
      <c r="E273" s="2">
        <v>12.6</v>
      </c>
    </row>
    <row r="274" spans="1:5" x14ac:dyDescent="0.2">
      <c r="A274" s="2">
        <v>316</v>
      </c>
      <c r="B274" s="1" t="s">
        <v>10</v>
      </c>
      <c r="D274" s="4">
        <v>4</v>
      </c>
      <c r="E274" s="2">
        <v>13.9</v>
      </c>
    </row>
    <row r="275" spans="1:5" x14ac:dyDescent="0.2">
      <c r="A275" s="2">
        <v>317</v>
      </c>
      <c r="B275" s="1" t="s">
        <v>10</v>
      </c>
      <c r="D275" s="2">
        <v>28</v>
      </c>
      <c r="E275" s="2">
        <v>13.1</v>
      </c>
    </row>
    <row r="276" spans="1:5" x14ac:dyDescent="0.2">
      <c r="A276" s="2">
        <v>318</v>
      </c>
      <c r="B276" s="1" t="s">
        <v>10</v>
      </c>
      <c r="D276" s="2">
        <v>30</v>
      </c>
      <c r="E276" s="2">
        <v>14</v>
      </c>
    </row>
    <row r="277" spans="1:5" x14ac:dyDescent="0.2">
      <c r="A277" s="2">
        <v>319</v>
      </c>
      <c r="B277" s="1" t="s">
        <v>10</v>
      </c>
      <c r="D277" s="2">
        <v>24</v>
      </c>
      <c r="E277" s="4">
        <v>11.3</v>
      </c>
    </row>
    <row r="278" spans="1:5" x14ac:dyDescent="0.2">
      <c r="A278" s="2">
        <v>320</v>
      </c>
      <c r="B278" s="1" t="s">
        <v>10</v>
      </c>
      <c r="D278" s="3">
        <v>174</v>
      </c>
      <c r="E278" s="2">
        <v>13.7</v>
      </c>
    </row>
    <row r="279" spans="1:5" x14ac:dyDescent="0.2">
      <c r="A279" s="2">
        <v>321</v>
      </c>
      <c r="B279" s="1" t="s">
        <v>10</v>
      </c>
      <c r="D279" s="4">
        <v>7</v>
      </c>
      <c r="E279" s="2">
        <v>12.1</v>
      </c>
    </row>
    <row r="280" spans="1:5" x14ac:dyDescent="0.2">
      <c r="A280" s="2">
        <v>322</v>
      </c>
      <c r="B280" s="1" t="s">
        <v>10</v>
      </c>
      <c r="D280" s="4">
        <v>6</v>
      </c>
      <c r="E280" s="2">
        <v>13</v>
      </c>
    </row>
    <row r="281" spans="1:5" x14ac:dyDescent="0.2">
      <c r="A281" s="2">
        <v>323</v>
      </c>
      <c r="B281" s="1" t="s">
        <v>10</v>
      </c>
      <c r="D281" s="4">
        <v>2</v>
      </c>
      <c r="E281" s="4">
        <v>8.8000000000000007</v>
      </c>
    </row>
    <row r="282" spans="1:5" x14ac:dyDescent="0.2">
      <c r="A282" s="2">
        <v>324</v>
      </c>
      <c r="B282" s="1" t="s">
        <v>10</v>
      </c>
      <c r="D282" s="2">
        <v>48</v>
      </c>
      <c r="E282" s="2">
        <v>13.1</v>
      </c>
    </row>
    <row r="283" spans="1:5" x14ac:dyDescent="0.2">
      <c r="A283" s="2">
        <v>325</v>
      </c>
      <c r="B283" s="1" t="s">
        <v>10</v>
      </c>
      <c r="D283" s="2">
        <v>36</v>
      </c>
      <c r="E283" s="2">
        <v>13.7</v>
      </c>
    </row>
    <row r="284" spans="1:5" x14ac:dyDescent="0.2">
      <c r="A284" s="2">
        <v>326</v>
      </c>
      <c r="B284" s="1" t="s">
        <v>10</v>
      </c>
      <c r="D284" s="2">
        <v>20</v>
      </c>
      <c r="E284" s="2">
        <v>13</v>
      </c>
    </row>
    <row r="285" spans="1:5" x14ac:dyDescent="0.2">
      <c r="A285" s="2">
        <v>327</v>
      </c>
      <c r="B285" s="1" t="s">
        <v>10</v>
      </c>
      <c r="D285" s="2">
        <v>77</v>
      </c>
      <c r="E285" s="2">
        <v>14.8</v>
      </c>
    </row>
    <row r="286" spans="1:5" x14ac:dyDescent="0.2">
      <c r="A286" s="2">
        <v>328</v>
      </c>
      <c r="B286" s="1" t="s">
        <v>10</v>
      </c>
      <c r="D286" s="2">
        <v>14</v>
      </c>
      <c r="E286" s="2">
        <v>11.8</v>
      </c>
    </row>
    <row r="287" spans="1:5" x14ac:dyDescent="0.2">
      <c r="A287" s="2">
        <v>329</v>
      </c>
      <c r="B287" s="1" t="s">
        <v>10</v>
      </c>
      <c r="D287" s="2">
        <v>36</v>
      </c>
      <c r="E287" s="2">
        <v>13</v>
      </c>
    </row>
    <row r="288" spans="1:5" x14ac:dyDescent="0.2">
      <c r="A288" s="2">
        <v>330</v>
      </c>
      <c r="B288" s="1" t="s">
        <v>10</v>
      </c>
      <c r="D288" s="2">
        <v>113</v>
      </c>
      <c r="E288" s="2">
        <v>14</v>
      </c>
    </row>
    <row r="289" spans="1:5" x14ac:dyDescent="0.2">
      <c r="A289" s="2">
        <v>331</v>
      </c>
      <c r="B289" s="1" t="s">
        <v>10</v>
      </c>
      <c r="D289" s="2">
        <v>11</v>
      </c>
      <c r="E289" s="2">
        <v>11.9</v>
      </c>
    </row>
    <row r="290" spans="1:5" x14ac:dyDescent="0.2">
      <c r="A290" s="2">
        <v>332</v>
      </c>
      <c r="B290" s="1" t="s">
        <v>10</v>
      </c>
      <c r="D290" s="2">
        <v>30</v>
      </c>
      <c r="E290" s="2">
        <v>12.9</v>
      </c>
    </row>
    <row r="291" spans="1:5" x14ac:dyDescent="0.2">
      <c r="A291" s="2">
        <v>333</v>
      </c>
      <c r="B291" s="1" t="s">
        <v>10</v>
      </c>
      <c r="D291" s="2">
        <v>31</v>
      </c>
      <c r="E291" s="2">
        <v>13.9</v>
      </c>
    </row>
    <row r="292" spans="1:5" x14ac:dyDescent="0.2">
      <c r="A292" s="2">
        <v>334</v>
      </c>
      <c r="B292" s="1" t="s">
        <v>10</v>
      </c>
      <c r="D292" s="4">
        <v>9</v>
      </c>
      <c r="E292" s="2">
        <v>13.5</v>
      </c>
    </row>
    <row r="293" spans="1:5" x14ac:dyDescent="0.2">
      <c r="A293" s="2">
        <v>335</v>
      </c>
      <c r="B293" s="1" t="s">
        <v>10</v>
      </c>
      <c r="D293" s="4">
        <v>5</v>
      </c>
      <c r="E293" s="4">
        <v>11.4</v>
      </c>
    </row>
    <row r="294" spans="1:5" x14ac:dyDescent="0.2">
      <c r="A294" s="2">
        <v>336</v>
      </c>
      <c r="B294" s="1" t="s">
        <v>10</v>
      </c>
      <c r="D294" s="2">
        <v>15</v>
      </c>
      <c r="E294" s="2">
        <v>13</v>
      </c>
    </row>
    <row r="295" spans="1:5" x14ac:dyDescent="0.2">
      <c r="A295" s="2">
        <v>337</v>
      </c>
      <c r="B295" s="1" t="s">
        <v>10</v>
      </c>
      <c r="D295" s="2">
        <v>67</v>
      </c>
      <c r="E295" s="2">
        <v>13.4</v>
      </c>
    </row>
    <row r="296" spans="1:5" x14ac:dyDescent="0.2">
      <c r="A296" s="2">
        <v>338</v>
      </c>
      <c r="B296" s="1" t="s">
        <v>10</v>
      </c>
      <c r="D296" s="2">
        <v>18</v>
      </c>
      <c r="E296" s="2">
        <v>11.8</v>
      </c>
    </row>
    <row r="297" spans="1:5" x14ac:dyDescent="0.2">
      <c r="A297" s="2">
        <v>339</v>
      </c>
      <c r="B297" s="1" t="s">
        <v>10</v>
      </c>
      <c r="D297" s="2">
        <v>49</v>
      </c>
      <c r="E297" s="2">
        <v>13.1</v>
      </c>
    </row>
    <row r="298" spans="1:5" x14ac:dyDescent="0.2">
      <c r="A298" s="2">
        <v>340</v>
      </c>
      <c r="B298" s="1" t="s">
        <v>10</v>
      </c>
      <c r="D298" s="2">
        <v>21</v>
      </c>
      <c r="E298" s="2">
        <v>12.4</v>
      </c>
    </row>
    <row r="299" spans="1:5" x14ac:dyDescent="0.2">
      <c r="A299" s="2">
        <v>341</v>
      </c>
      <c r="B299" s="1" t="s">
        <v>10</v>
      </c>
      <c r="D299" s="4">
        <v>5</v>
      </c>
      <c r="E299" s="4">
        <v>11.2</v>
      </c>
    </row>
    <row r="300" spans="1:5" x14ac:dyDescent="0.2">
      <c r="A300" s="2">
        <v>342</v>
      </c>
      <c r="B300" s="1" t="s">
        <v>10</v>
      </c>
      <c r="D300" s="2">
        <v>56</v>
      </c>
      <c r="E300" s="2">
        <v>13.7</v>
      </c>
    </row>
    <row r="301" spans="1:5" x14ac:dyDescent="0.2">
      <c r="A301" s="2">
        <v>343</v>
      </c>
      <c r="B301" s="1" t="s">
        <v>10</v>
      </c>
      <c r="D301" s="2">
        <v>109</v>
      </c>
      <c r="E301" s="2">
        <v>14.2</v>
      </c>
    </row>
    <row r="302" spans="1:5" x14ac:dyDescent="0.2">
      <c r="A302" s="2">
        <v>344</v>
      </c>
      <c r="B302" s="1" t="s">
        <v>10</v>
      </c>
      <c r="D302" s="2">
        <v>44</v>
      </c>
      <c r="E302" s="2">
        <v>14.2</v>
      </c>
    </row>
    <row r="303" spans="1:5" x14ac:dyDescent="0.2">
      <c r="A303" s="2">
        <v>345</v>
      </c>
      <c r="B303" s="1" t="s">
        <v>10</v>
      </c>
      <c r="D303" s="3">
        <v>206</v>
      </c>
      <c r="E303" s="2">
        <v>13.2</v>
      </c>
    </row>
    <row r="304" spans="1:5" x14ac:dyDescent="0.2">
      <c r="A304" s="2">
        <v>346</v>
      </c>
      <c r="B304" s="1" t="s">
        <v>10</v>
      </c>
      <c r="D304" s="2">
        <v>31</v>
      </c>
      <c r="E304" s="2">
        <v>12.3</v>
      </c>
    </row>
    <row r="305" spans="1:5" x14ac:dyDescent="0.2">
      <c r="A305" s="2">
        <v>347</v>
      </c>
      <c r="B305" s="1" t="s">
        <v>10</v>
      </c>
      <c r="D305" s="2">
        <v>44</v>
      </c>
      <c r="E305" s="2">
        <v>12.7</v>
      </c>
    </row>
    <row r="306" spans="1:5" x14ac:dyDescent="0.2">
      <c r="A306" s="2">
        <v>348</v>
      </c>
      <c r="B306" s="1" t="s">
        <v>10</v>
      </c>
      <c r="D306" s="2">
        <v>23</v>
      </c>
      <c r="E306" s="2">
        <v>12</v>
      </c>
    </row>
    <row r="307" spans="1:5" x14ac:dyDescent="0.2">
      <c r="A307" s="2">
        <v>349</v>
      </c>
      <c r="B307" s="1" t="s">
        <v>10</v>
      </c>
      <c r="D307" s="2">
        <v>54</v>
      </c>
      <c r="E307" s="2">
        <v>12.2</v>
      </c>
    </row>
    <row r="308" spans="1:5" x14ac:dyDescent="0.2">
      <c r="A308" s="2">
        <v>350</v>
      </c>
      <c r="B308" s="1" t="s">
        <v>10</v>
      </c>
      <c r="D308" s="2">
        <v>16</v>
      </c>
      <c r="E308" s="4">
        <v>11.3</v>
      </c>
    </row>
    <row r="309" spans="1:5" x14ac:dyDescent="0.2">
      <c r="A309" s="2">
        <v>351</v>
      </c>
      <c r="B309" s="1" t="s">
        <v>10</v>
      </c>
      <c r="D309" s="3">
        <v>126</v>
      </c>
      <c r="E309" s="2">
        <v>13.9</v>
      </c>
    </row>
    <row r="310" spans="1:5" x14ac:dyDescent="0.2">
      <c r="A310" s="2">
        <v>352</v>
      </c>
      <c r="B310" s="1" t="s">
        <v>10</v>
      </c>
      <c r="D310" s="2">
        <v>12</v>
      </c>
      <c r="E310" s="2">
        <v>12.8</v>
      </c>
    </row>
    <row r="311" spans="1:5" x14ac:dyDescent="0.2">
      <c r="A311" s="2">
        <v>353</v>
      </c>
      <c r="B311" s="1" t="s">
        <v>10</v>
      </c>
      <c r="D311" s="2">
        <v>30</v>
      </c>
      <c r="E311" s="2">
        <v>12.9</v>
      </c>
    </row>
    <row r="312" spans="1:5" x14ac:dyDescent="0.2">
      <c r="A312" s="2">
        <v>354</v>
      </c>
      <c r="B312" s="1" t="s">
        <v>10</v>
      </c>
      <c r="D312" s="4">
        <v>9</v>
      </c>
      <c r="E312" s="4">
        <v>10.6</v>
      </c>
    </row>
    <row r="313" spans="1:5" x14ac:dyDescent="0.2">
      <c r="A313" s="2">
        <v>355</v>
      </c>
      <c r="B313" s="1" t="s">
        <v>10</v>
      </c>
      <c r="D313" s="2">
        <v>14</v>
      </c>
      <c r="E313" s="2">
        <v>13.2</v>
      </c>
    </row>
    <row r="314" spans="1:5" x14ac:dyDescent="0.2">
      <c r="A314" s="2">
        <v>356</v>
      </c>
      <c r="B314" s="1" t="s">
        <v>10</v>
      </c>
      <c r="D314" s="2">
        <v>27</v>
      </c>
      <c r="E314" s="2">
        <v>13.6</v>
      </c>
    </row>
    <row r="315" spans="1:5" x14ac:dyDescent="0.2">
      <c r="A315" s="2">
        <v>357</v>
      </c>
      <c r="B315" s="1" t="s">
        <v>10</v>
      </c>
      <c r="D315" s="2">
        <v>42</v>
      </c>
      <c r="E315" s="2">
        <v>13.8</v>
      </c>
    </row>
    <row r="316" spans="1:5" x14ac:dyDescent="0.2">
      <c r="A316" s="2">
        <v>358</v>
      </c>
      <c r="B316" s="1" t="s">
        <v>10</v>
      </c>
      <c r="D316" s="2">
        <v>71</v>
      </c>
      <c r="E316" s="2">
        <v>12.6</v>
      </c>
    </row>
    <row r="317" spans="1:5" x14ac:dyDescent="0.2">
      <c r="A317" s="2">
        <v>359</v>
      </c>
      <c r="B317" s="1" t="s">
        <v>10</v>
      </c>
      <c r="D317" s="2">
        <v>51</v>
      </c>
      <c r="E317" s="2">
        <v>13.1</v>
      </c>
    </row>
    <row r="318" spans="1:5" x14ac:dyDescent="0.2">
      <c r="A318" s="2">
        <v>360</v>
      </c>
      <c r="B318" s="1" t="s">
        <v>10</v>
      </c>
      <c r="D318" s="2">
        <v>33</v>
      </c>
      <c r="E318" s="2">
        <v>13.5</v>
      </c>
    </row>
    <row r="319" spans="1:5" x14ac:dyDescent="0.2">
      <c r="A319" s="2">
        <v>361</v>
      </c>
      <c r="B319" s="1" t="s">
        <v>10</v>
      </c>
      <c r="D319" s="3">
        <v>336</v>
      </c>
      <c r="E319" s="2">
        <v>12.7</v>
      </c>
    </row>
    <row r="320" spans="1:5" x14ac:dyDescent="0.2">
      <c r="A320" s="2">
        <v>362</v>
      </c>
      <c r="B320" s="1" t="s">
        <v>10</v>
      </c>
      <c r="D320" s="2">
        <v>51</v>
      </c>
      <c r="E320" s="2">
        <v>12.8</v>
      </c>
    </row>
    <row r="321" spans="1:5" x14ac:dyDescent="0.2">
      <c r="A321" s="5">
        <v>363</v>
      </c>
      <c r="B321" s="1" t="s">
        <v>10</v>
      </c>
      <c r="D321" s="2">
        <v>104</v>
      </c>
      <c r="E321" s="2">
        <v>14.1</v>
      </c>
    </row>
    <row r="322" spans="1:5" x14ac:dyDescent="0.2">
      <c r="A322" s="2">
        <v>364</v>
      </c>
      <c r="B322" s="1" t="s">
        <v>10</v>
      </c>
      <c r="D322" s="2">
        <v>65</v>
      </c>
      <c r="E322" s="2">
        <v>14</v>
      </c>
    </row>
    <row r="323" spans="1:5" x14ac:dyDescent="0.2">
      <c r="A323" s="5">
        <v>365</v>
      </c>
      <c r="B323" s="1" t="s">
        <v>10</v>
      </c>
      <c r="D323" s="3">
        <v>238</v>
      </c>
      <c r="E323" s="2">
        <v>12.2</v>
      </c>
    </row>
    <row r="324" spans="1:5" x14ac:dyDescent="0.2">
      <c r="A324" s="2">
        <v>366</v>
      </c>
      <c r="B324" s="1" t="s">
        <v>10</v>
      </c>
      <c r="D324" s="2">
        <v>105</v>
      </c>
      <c r="E324" s="2">
        <v>13.9</v>
      </c>
    </row>
    <row r="325" spans="1:5" x14ac:dyDescent="0.2">
      <c r="A325" s="2">
        <v>367</v>
      </c>
      <c r="B325" s="1" t="s">
        <v>10</v>
      </c>
      <c r="D325" s="4">
        <v>6</v>
      </c>
      <c r="E325" s="2">
        <v>12.4</v>
      </c>
    </row>
    <row r="326" spans="1:5" x14ac:dyDescent="0.2">
      <c r="A326" s="2">
        <v>368</v>
      </c>
      <c r="B326" s="1" t="s">
        <v>10</v>
      </c>
      <c r="D326" s="2">
        <v>115</v>
      </c>
      <c r="E326" s="2">
        <v>12.1</v>
      </c>
    </row>
    <row r="327" spans="1:5" x14ac:dyDescent="0.2">
      <c r="A327" s="2">
        <v>369</v>
      </c>
      <c r="B327" s="1" t="s">
        <v>10</v>
      </c>
      <c r="D327" s="2">
        <v>28</v>
      </c>
      <c r="E327" s="2">
        <v>13</v>
      </c>
    </row>
    <row r="328" spans="1:5" x14ac:dyDescent="0.2">
      <c r="A328" s="2">
        <v>370</v>
      </c>
      <c r="B328" s="1" t="s">
        <v>10</v>
      </c>
      <c r="D328" s="3">
        <v>209</v>
      </c>
      <c r="E328" s="2">
        <v>14.4</v>
      </c>
    </row>
    <row r="329" spans="1:5" x14ac:dyDescent="0.2">
      <c r="A329" s="2">
        <v>371</v>
      </c>
      <c r="B329" s="1" t="s">
        <v>10</v>
      </c>
      <c r="D329" s="2">
        <v>70</v>
      </c>
      <c r="E329" s="2">
        <v>13.7</v>
      </c>
    </row>
    <row r="330" spans="1:5" x14ac:dyDescent="0.2">
      <c r="A330" s="2">
        <v>372</v>
      </c>
      <c r="B330" s="1" t="s">
        <v>10</v>
      </c>
      <c r="D330" s="2">
        <v>108</v>
      </c>
      <c r="E330" s="2">
        <v>14.8</v>
      </c>
    </row>
    <row r="331" spans="1:5" x14ac:dyDescent="0.2">
      <c r="A331" s="2">
        <v>373</v>
      </c>
      <c r="B331" s="1" t="s">
        <v>10</v>
      </c>
      <c r="D331" s="3">
        <v>191</v>
      </c>
      <c r="E331" s="2">
        <v>15.7</v>
      </c>
    </row>
    <row r="332" spans="1:5" x14ac:dyDescent="0.2">
      <c r="A332" s="2">
        <v>374</v>
      </c>
      <c r="B332" s="1" t="s">
        <v>10</v>
      </c>
      <c r="D332" s="3">
        <v>216</v>
      </c>
      <c r="E332" s="2">
        <v>12.8</v>
      </c>
    </row>
    <row r="333" spans="1:5" x14ac:dyDescent="0.2">
      <c r="A333" s="2">
        <v>375</v>
      </c>
      <c r="B333" s="1" t="s">
        <v>10</v>
      </c>
      <c r="D333" s="4">
        <v>4</v>
      </c>
      <c r="E333" s="4">
        <v>11.1</v>
      </c>
    </row>
    <row r="334" spans="1:5" x14ac:dyDescent="0.2">
      <c r="A334" s="2">
        <v>376</v>
      </c>
      <c r="B334" s="1" t="s">
        <v>10</v>
      </c>
      <c r="D334" s="4">
        <v>2</v>
      </c>
      <c r="E334" s="4">
        <v>9.6999999999999993</v>
      </c>
    </row>
    <row r="335" spans="1:5" x14ac:dyDescent="0.2">
      <c r="A335" s="2">
        <v>377</v>
      </c>
      <c r="B335" s="1" t="s">
        <v>10</v>
      </c>
      <c r="D335" s="3">
        <v>160</v>
      </c>
      <c r="E335" s="2">
        <v>14.4</v>
      </c>
    </row>
    <row r="336" spans="1:5" x14ac:dyDescent="0.2">
      <c r="A336" s="2">
        <v>378</v>
      </c>
      <c r="B336" s="1" t="s">
        <v>10</v>
      </c>
      <c r="D336" s="2">
        <v>89</v>
      </c>
      <c r="E336" s="2">
        <v>12.3</v>
      </c>
    </row>
    <row r="337" spans="1:5" x14ac:dyDescent="0.2">
      <c r="A337" s="2">
        <v>379</v>
      </c>
      <c r="B337" s="1" t="s">
        <v>10</v>
      </c>
      <c r="D337" s="2">
        <v>90</v>
      </c>
      <c r="E337" s="2">
        <v>13.3</v>
      </c>
    </row>
    <row r="338" spans="1:5" x14ac:dyDescent="0.2">
      <c r="A338" s="2">
        <v>380</v>
      </c>
      <c r="B338" s="1" t="s">
        <v>10</v>
      </c>
      <c r="D338" s="2">
        <v>20</v>
      </c>
      <c r="E338" s="2">
        <v>12.1</v>
      </c>
    </row>
    <row r="339" spans="1:5" x14ac:dyDescent="0.2">
      <c r="A339" s="2">
        <v>381</v>
      </c>
      <c r="B339" s="1" t="s">
        <v>10</v>
      </c>
      <c r="D339" s="2">
        <v>79</v>
      </c>
      <c r="E339" s="2">
        <v>14.1</v>
      </c>
    </row>
    <row r="340" spans="1:5" x14ac:dyDescent="0.2">
      <c r="A340" s="2">
        <v>382</v>
      </c>
      <c r="B340" s="1" t="s">
        <v>10</v>
      </c>
      <c r="D340" s="2">
        <v>115</v>
      </c>
      <c r="E340" s="2">
        <v>15.2</v>
      </c>
    </row>
    <row r="341" spans="1:5" x14ac:dyDescent="0.2">
      <c r="A341" s="2">
        <v>383</v>
      </c>
      <c r="B341" s="1" t="s">
        <v>10</v>
      </c>
      <c r="D341" s="2">
        <v>13</v>
      </c>
      <c r="E341" s="2">
        <v>13.2</v>
      </c>
    </row>
    <row r="342" spans="1:5" x14ac:dyDescent="0.2">
      <c r="A342" s="2">
        <v>384</v>
      </c>
      <c r="B342" s="1" t="s">
        <v>10</v>
      </c>
      <c r="D342" s="2">
        <v>13</v>
      </c>
      <c r="E342" s="2">
        <v>14.6</v>
      </c>
    </row>
    <row r="343" spans="1:5" x14ac:dyDescent="0.2">
      <c r="A343" s="2">
        <v>385</v>
      </c>
      <c r="B343" s="1" t="s">
        <v>10</v>
      </c>
      <c r="D343" s="2">
        <v>68</v>
      </c>
      <c r="E343" s="2">
        <v>11.8</v>
      </c>
    </row>
    <row r="344" spans="1:5" x14ac:dyDescent="0.2">
      <c r="A344" s="2">
        <v>386</v>
      </c>
      <c r="B344" s="1" t="s">
        <v>10</v>
      </c>
      <c r="D344" s="4" t="s">
        <v>4</v>
      </c>
      <c r="E344" s="4">
        <v>8.6999999999999993</v>
      </c>
    </row>
    <row r="345" spans="1:5" x14ac:dyDescent="0.2">
      <c r="A345" s="2">
        <v>387</v>
      </c>
      <c r="B345" s="1" t="s">
        <v>10</v>
      </c>
      <c r="D345" s="4">
        <v>7</v>
      </c>
      <c r="E345" s="2">
        <v>13</v>
      </c>
    </row>
    <row r="346" spans="1:5" x14ac:dyDescent="0.2">
      <c r="A346" s="2">
        <v>388</v>
      </c>
      <c r="B346" s="1" t="s">
        <v>10</v>
      </c>
      <c r="D346" s="2">
        <v>101</v>
      </c>
      <c r="E346" s="2">
        <v>13.3</v>
      </c>
    </row>
    <row r="347" spans="1:5" x14ac:dyDescent="0.2">
      <c r="A347" s="2">
        <v>389</v>
      </c>
      <c r="B347" s="1" t="s">
        <v>10</v>
      </c>
      <c r="D347" s="4" t="s">
        <v>4</v>
      </c>
      <c r="E347" s="4">
        <v>4.9000000000000004</v>
      </c>
    </row>
    <row r="348" spans="1:5" x14ac:dyDescent="0.2">
      <c r="A348" s="2">
        <v>390</v>
      </c>
      <c r="B348" s="1" t="s">
        <v>10</v>
      </c>
      <c r="D348" s="3">
        <v>180</v>
      </c>
      <c r="E348" s="2">
        <v>12.9</v>
      </c>
    </row>
    <row r="349" spans="1:5" x14ac:dyDescent="0.2">
      <c r="A349" s="2">
        <v>391</v>
      </c>
      <c r="B349" s="1" t="s">
        <v>10</v>
      </c>
      <c r="D349" s="3">
        <v>201</v>
      </c>
      <c r="E349" s="2">
        <v>12.8</v>
      </c>
    </row>
    <row r="350" spans="1:5" x14ac:dyDescent="0.2">
      <c r="A350" s="2">
        <v>392</v>
      </c>
      <c r="B350" s="1" t="s">
        <v>10</v>
      </c>
      <c r="D350" s="2">
        <v>59</v>
      </c>
      <c r="E350" s="2">
        <v>14.6</v>
      </c>
    </row>
    <row r="351" spans="1:5" x14ac:dyDescent="0.2">
      <c r="A351" s="2">
        <v>393</v>
      </c>
      <c r="B351" s="1" t="s">
        <v>10</v>
      </c>
      <c r="D351" s="2">
        <v>46</v>
      </c>
      <c r="E351" s="2">
        <v>11.5</v>
      </c>
    </row>
    <row r="352" spans="1:5" x14ac:dyDescent="0.2">
      <c r="A352" s="2">
        <v>394</v>
      </c>
      <c r="B352" s="1" t="s">
        <v>10</v>
      </c>
      <c r="D352" s="3">
        <v>161</v>
      </c>
      <c r="E352" s="2">
        <v>13.3</v>
      </c>
    </row>
    <row r="353" spans="1:5" x14ac:dyDescent="0.2">
      <c r="A353" s="2">
        <v>395</v>
      </c>
      <c r="B353" s="1" t="s">
        <v>10</v>
      </c>
      <c r="D353" s="2">
        <v>25</v>
      </c>
      <c r="E353" s="2">
        <v>12.5</v>
      </c>
    </row>
    <row r="354" spans="1:5" x14ac:dyDescent="0.2">
      <c r="A354" s="2">
        <v>396</v>
      </c>
      <c r="B354" s="1" t="s">
        <v>10</v>
      </c>
      <c r="D354" s="2">
        <v>109</v>
      </c>
      <c r="E354" s="2">
        <v>15.9</v>
      </c>
    </row>
    <row r="355" spans="1:5" x14ac:dyDescent="0.2">
      <c r="A355" s="2">
        <v>397</v>
      </c>
      <c r="B355" s="1" t="s">
        <v>10</v>
      </c>
      <c r="D355" s="2">
        <v>42</v>
      </c>
      <c r="E355" s="2">
        <v>12.8</v>
      </c>
    </row>
    <row r="356" spans="1:5" x14ac:dyDescent="0.2">
      <c r="A356" s="2">
        <v>398</v>
      </c>
      <c r="B356" s="1" t="s">
        <v>10</v>
      </c>
      <c r="D356" s="2">
        <v>106</v>
      </c>
      <c r="E356" s="2">
        <v>13.3</v>
      </c>
    </row>
    <row r="357" spans="1:5" x14ac:dyDescent="0.2">
      <c r="A357" s="2">
        <v>399</v>
      </c>
      <c r="B357" s="1" t="s">
        <v>10</v>
      </c>
      <c r="D357" s="2">
        <v>110</v>
      </c>
      <c r="E357" s="2">
        <v>12.6</v>
      </c>
    </row>
    <row r="358" spans="1:5" x14ac:dyDescent="0.2">
      <c r="A358" s="2">
        <v>400</v>
      </c>
      <c r="B358" s="1" t="s">
        <v>10</v>
      </c>
      <c r="D358" s="3">
        <v>164</v>
      </c>
      <c r="E358" s="2">
        <v>12.2</v>
      </c>
    </row>
    <row r="359" spans="1:5" x14ac:dyDescent="0.2">
      <c r="A359" s="2">
        <v>401</v>
      </c>
      <c r="B359" s="1" t="s">
        <v>10</v>
      </c>
      <c r="D359" s="3">
        <v>195</v>
      </c>
      <c r="E359" s="2">
        <v>12.4</v>
      </c>
    </row>
    <row r="360" spans="1:5" x14ac:dyDescent="0.2">
      <c r="A360" s="2">
        <v>402</v>
      </c>
      <c r="B360" s="1" t="s">
        <v>10</v>
      </c>
      <c r="D360" s="2">
        <v>11</v>
      </c>
      <c r="E360" s="4">
        <v>8.3000000000000007</v>
      </c>
    </row>
    <row r="361" spans="1:5" x14ac:dyDescent="0.2">
      <c r="A361" s="2">
        <v>403</v>
      </c>
      <c r="B361" s="1" t="s">
        <v>10</v>
      </c>
      <c r="D361" s="4">
        <v>6</v>
      </c>
      <c r="E361" s="2">
        <v>12.5</v>
      </c>
    </row>
    <row r="362" spans="1:5" x14ac:dyDescent="0.2">
      <c r="A362" s="2">
        <v>404</v>
      </c>
      <c r="B362" s="1" t="s">
        <v>10</v>
      </c>
      <c r="D362" s="2">
        <v>11</v>
      </c>
      <c r="E362" s="2">
        <v>13.2</v>
      </c>
    </row>
    <row r="363" spans="1:5" x14ac:dyDescent="0.2">
      <c r="A363" s="2">
        <v>405</v>
      </c>
      <c r="B363" s="1" t="s">
        <v>10</v>
      </c>
      <c r="D363" s="2">
        <v>68</v>
      </c>
      <c r="E363" s="2">
        <v>12.2</v>
      </c>
    </row>
    <row r="364" spans="1:5" x14ac:dyDescent="0.2">
      <c r="A364" s="2">
        <v>406</v>
      </c>
      <c r="B364" s="1" t="s">
        <v>10</v>
      </c>
      <c r="D364" s="2">
        <v>72</v>
      </c>
      <c r="E364" s="2">
        <v>12.4</v>
      </c>
    </row>
    <row r="365" spans="1:5" x14ac:dyDescent="0.2">
      <c r="A365" s="2">
        <v>407</v>
      </c>
      <c r="B365" s="1" t="s">
        <v>10</v>
      </c>
      <c r="D365" s="2">
        <v>80</v>
      </c>
      <c r="E365" s="2">
        <v>14.1</v>
      </c>
    </row>
    <row r="366" spans="1:5" x14ac:dyDescent="0.2">
      <c r="A366" s="2">
        <v>408</v>
      </c>
      <c r="B366" s="1" t="s">
        <v>10</v>
      </c>
      <c r="D366" s="2">
        <v>62</v>
      </c>
      <c r="E366" s="2">
        <v>12.4</v>
      </c>
    </row>
    <row r="367" spans="1:5" x14ac:dyDescent="0.2">
      <c r="A367" s="2">
        <v>409</v>
      </c>
      <c r="B367" s="1" t="s">
        <v>10</v>
      </c>
      <c r="D367" s="4">
        <v>5</v>
      </c>
      <c r="E367" s="2">
        <v>11.8</v>
      </c>
    </row>
    <row r="368" spans="1:5" x14ac:dyDescent="0.2">
      <c r="A368" s="2">
        <v>410</v>
      </c>
      <c r="B368" s="1" t="s">
        <v>10</v>
      </c>
      <c r="D368" s="2">
        <v>38</v>
      </c>
      <c r="E368" s="2">
        <v>15</v>
      </c>
    </row>
    <row r="369" spans="1:5" x14ac:dyDescent="0.2">
      <c r="A369" s="2">
        <v>411</v>
      </c>
      <c r="B369" s="1" t="s">
        <v>10</v>
      </c>
      <c r="D369" s="3">
        <v>231</v>
      </c>
      <c r="E369" s="2">
        <v>13.6</v>
      </c>
    </row>
    <row r="370" spans="1:5" x14ac:dyDescent="0.2">
      <c r="A370" s="2">
        <v>412</v>
      </c>
      <c r="B370" s="1" t="s">
        <v>10</v>
      </c>
      <c r="D370" s="2">
        <v>42</v>
      </c>
      <c r="E370" s="2">
        <v>14.2</v>
      </c>
    </row>
    <row r="371" spans="1:5" x14ac:dyDescent="0.2">
      <c r="A371" s="2">
        <v>413</v>
      </c>
      <c r="B371" s="1" t="s">
        <v>10</v>
      </c>
      <c r="D371" s="3">
        <v>190</v>
      </c>
      <c r="E371" s="2">
        <v>12.6</v>
      </c>
    </row>
    <row r="372" spans="1:5" x14ac:dyDescent="0.2">
      <c r="A372" s="2">
        <v>414</v>
      </c>
      <c r="B372" s="1" t="s">
        <v>10</v>
      </c>
      <c r="D372" s="3">
        <v>180</v>
      </c>
      <c r="E372" s="2">
        <v>13.7</v>
      </c>
    </row>
    <row r="373" spans="1:5" x14ac:dyDescent="0.2">
      <c r="A373" s="2">
        <v>415</v>
      </c>
      <c r="B373" s="1" t="s">
        <v>10</v>
      </c>
      <c r="D373" s="2">
        <v>14</v>
      </c>
      <c r="E373" s="2">
        <v>12.3</v>
      </c>
    </row>
    <row r="374" spans="1:5" x14ac:dyDescent="0.2">
      <c r="A374" s="2">
        <v>416</v>
      </c>
      <c r="B374" s="1" t="s">
        <v>10</v>
      </c>
      <c r="D374" s="4">
        <v>9</v>
      </c>
      <c r="E374" s="2">
        <v>12.3</v>
      </c>
    </row>
    <row r="375" spans="1:5" x14ac:dyDescent="0.2">
      <c r="A375" s="2">
        <v>417</v>
      </c>
      <c r="B375" s="1" t="s">
        <v>10</v>
      </c>
      <c r="D375" s="3">
        <v>183</v>
      </c>
      <c r="E375" s="2">
        <v>12.1</v>
      </c>
    </row>
    <row r="376" spans="1:5" x14ac:dyDescent="0.2">
      <c r="A376" s="2">
        <v>418</v>
      </c>
      <c r="B376" s="1" t="s">
        <v>10</v>
      </c>
      <c r="D376" s="2">
        <v>10</v>
      </c>
      <c r="E376" s="2">
        <v>11.6</v>
      </c>
    </row>
    <row r="377" spans="1:5" x14ac:dyDescent="0.2">
      <c r="A377" s="2">
        <v>419</v>
      </c>
      <c r="B377" s="1" t="s">
        <v>10</v>
      </c>
      <c r="D377" s="4">
        <v>2</v>
      </c>
      <c r="E377" s="4">
        <v>10.4</v>
      </c>
    </row>
    <row r="378" spans="1:5" x14ac:dyDescent="0.2">
      <c r="A378" s="2">
        <v>420</v>
      </c>
      <c r="B378" s="1" t="s">
        <v>10</v>
      </c>
      <c r="D378" s="2">
        <v>86</v>
      </c>
      <c r="E378" s="2">
        <v>13.1</v>
      </c>
    </row>
    <row r="379" spans="1:5" x14ac:dyDescent="0.2">
      <c r="A379" s="2">
        <v>421</v>
      </c>
      <c r="B379" s="1" t="s">
        <v>10</v>
      </c>
      <c r="D379" s="4">
        <v>2</v>
      </c>
      <c r="E379" s="4">
        <v>9.8000000000000007</v>
      </c>
    </row>
    <row r="380" spans="1:5" x14ac:dyDescent="0.2">
      <c r="A380" s="2">
        <v>422</v>
      </c>
      <c r="B380" s="1" t="s">
        <v>10</v>
      </c>
      <c r="D380" s="2">
        <v>119</v>
      </c>
      <c r="E380" s="2">
        <v>13.4</v>
      </c>
    </row>
    <row r="381" spans="1:5" x14ac:dyDescent="0.2">
      <c r="A381" s="2">
        <v>423</v>
      </c>
      <c r="B381" s="1" t="s">
        <v>10</v>
      </c>
      <c r="D381" s="2">
        <v>29</v>
      </c>
      <c r="E381" s="2">
        <v>13.1</v>
      </c>
    </row>
    <row r="382" spans="1:5" x14ac:dyDescent="0.2">
      <c r="A382" s="2">
        <v>424</v>
      </c>
      <c r="B382" s="1" t="s">
        <v>10</v>
      </c>
      <c r="D382" s="3">
        <v>262</v>
      </c>
      <c r="E382" s="2">
        <v>13</v>
      </c>
    </row>
    <row r="383" spans="1:5" x14ac:dyDescent="0.2">
      <c r="A383" s="2">
        <v>425</v>
      </c>
      <c r="B383" s="1" t="s">
        <v>10</v>
      </c>
      <c r="D383" s="4" t="s">
        <v>4</v>
      </c>
      <c r="E383" s="4">
        <v>7.5</v>
      </c>
    </row>
    <row r="384" spans="1:5" x14ac:dyDescent="0.2">
      <c r="A384" s="2">
        <v>426</v>
      </c>
      <c r="B384" s="1" t="s">
        <v>10</v>
      </c>
      <c r="D384" s="2">
        <v>115</v>
      </c>
      <c r="E384" s="2">
        <v>11.4</v>
      </c>
    </row>
    <row r="385" spans="1:5" x14ac:dyDescent="0.2">
      <c r="A385" s="2">
        <v>427</v>
      </c>
      <c r="B385" s="1" t="s">
        <v>10</v>
      </c>
      <c r="D385" s="3">
        <v>148</v>
      </c>
      <c r="E385" s="2">
        <v>12.6</v>
      </c>
    </row>
    <row r="386" spans="1:5" x14ac:dyDescent="0.2">
      <c r="A386" s="2">
        <v>428</v>
      </c>
      <c r="B386" s="1" t="s">
        <v>10</v>
      </c>
      <c r="D386" s="4">
        <v>7</v>
      </c>
      <c r="E386" s="2">
        <v>14</v>
      </c>
    </row>
    <row r="387" spans="1:5" x14ac:dyDescent="0.2">
      <c r="A387" s="2">
        <v>429</v>
      </c>
      <c r="B387" s="1" t="s">
        <v>10</v>
      </c>
      <c r="D387" s="2">
        <v>39</v>
      </c>
      <c r="E387" s="2">
        <v>14.1</v>
      </c>
    </row>
    <row r="388" spans="1:5" x14ac:dyDescent="0.2">
      <c r="A388" s="2">
        <v>430</v>
      </c>
      <c r="B388" s="1" t="s">
        <v>10</v>
      </c>
      <c r="D388" s="4">
        <v>8</v>
      </c>
      <c r="E388" s="2">
        <v>15.4</v>
      </c>
    </row>
    <row r="389" spans="1:5" x14ac:dyDescent="0.2">
      <c r="A389" s="2">
        <v>432</v>
      </c>
      <c r="B389" s="1" t="s">
        <v>10</v>
      </c>
      <c r="D389" s="2">
        <v>39</v>
      </c>
      <c r="E389" s="2">
        <v>14.2</v>
      </c>
    </row>
    <row r="390" spans="1:5" x14ac:dyDescent="0.2">
      <c r="A390" s="2">
        <v>434</v>
      </c>
      <c r="B390" s="1" t="s">
        <v>10</v>
      </c>
      <c r="D390" s="4">
        <v>9</v>
      </c>
      <c r="E390" s="2">
        <v>13.3</v>
      </c>
    </row>
    <row r="391" spans="1:5" x14ac:dyDescent="0.2">
      <c r="A391" s="2">
        <v>435</v>
      </c>
      <c r="B391" s="1" t="s">
        <v>10</v>
      </c>
      <c r="D391" s="4">
        <v>5</v>
      </c>
      <c r="E391" s="2">
        <v>12.2</v>
      </c>
    </row>
    <row r="392" spans="1:5" x14ac:dyDescent="0.2">
      <c r="A392" s="2">
        <v>436</v>
      </c>
      <c r="B392" s="1" t="s">
        <v>10</v>
      </c>
      <c r="D392" s="2">
        <v>83</v>
      </c>
      <c r="E392" s="2">
        <v>13.5</v>
      </c>
    </row>
    <row r="393" spans="1:5" x14ac:dyDescent="0.2">
      <c r="A393" s="2">
        <v>437</v>
      </c>
      <c r="B393" s="1" t="s">
        <v>10</v>
      </c>
      <c r="D393" s="3">
        <v>355</v>
      </c>
      <c r="E393" s="2">
        <v>14.3</v>
      </c>
    </row>
    <row r="394" spans="1:5" x14ac:dyDescent="0.2">
      <c r="A394" s="2">
        <v>438</v>
      </c>
      <c r="B394" s="1" t="s">
        <v>10</v>
      </c>
      <c r="D394" s="2">
        <v>34</v>
      </c>
      <c r="E394" s="2">
        <v>12.6</v>
      </c>
    </row>
    <row r="395" spans="1:5" x14ac:dyDescent="0.2">
      <c r="A395" s="2">
        <v>439</v>
      </c>
      <c r="B395" s="1" t="s">
        <v>10</v>
      </c>
      <c r="D395" s="2">
        <v>56</v>
      </c>
      <c r="E395" s="2">
        <v>13.4</v>
      </c>
    </row>
    <row r="396" spans="1:5" x14ac:dyDescent="0.2">
      <c r="A396" s="2">
        <v>440</v>
      </c>
      <c r="B396" s="1" t="s">
        <v>10</v>
      </c>
      <c r="D396" s="3">
        <v>164</v>
      </c>
      <c r="E396" s="2">
        <v>13.4</v>
      </c>
    </row>
    <row r="397" spans="1:5" x14ac:dyDescent="0.2">
      <c r="A397" s="2">
        <v>441</v>
      </c>
      <c r="B397" s="1" t="s">
        <v>10</v>
      </c>
      <c r="D397" s="2">
        <v>89</v>
      </c>
      <c r="E397" s="2">
        <v>14.7</v>
      </c>
    </row>
    <row r="398" spans="1:5" x14ac:dyDescent="0.2">
      <c r="A398" s="2">
        <v>442</v>
      </c>
      <c r="B398" s="1" t="s">
        <v>10</v>
      </c>
      <c r="D398" s="4">
        <v>3</v>
      </c>
      <c r="E398" s="4">
        <v>11.1</v>
      </c>
    </row>
    <row r="399" spans="1:5" x14ac:dyDescent="0.2">
      <c r="A399" s="2">
        <v>443</v>
      </c>
      <c r="B399" s="1" t="s">
        <v>10</v>
      </c>
      <c r="D399" s="4">
        <v>8</v>
      </c>
      <c r="E399" s="2">
        <v>13.2</v>
      </c>
    </row>
    <row r="400" spans="1:5" x14ac:dyDescent="0.2">
      <c r="A400" s="2">
        <v>444</v>
      </c>
      <c r="B400" s="1" t="s">
        <v>10</v>
      </c>
      <c r="D400" s="2">
        <v>23</v>
      </c>
      <c r="E400" s="2">
        <v>13.3</v>
      </c>
    </row>
    <row r="401" spans="1:5" x14ac:dyDescent="0.2">
      <c r="A401" s="2">
        <v>445</v>
      </c>
      <c r="B401" s="1" t="s">
        <v>10</v>
      </c>
      <c r="D401" s="3">
        <v>216</v>
      </c>
      <c r="E401" s="2">
        <v>14.6</v>
      </c>
    </row>
    <row r="402" spans="1:5" x14ac:dyDescent="0.2">
      <c r="A402" s="2">
        <v>446</v>
      </c>
      <c r="B402" s="1" t="s">
        <v>10</v>
      </c>
      <c r="D402" s="2">
        <v>49</v>
      </c>
      <c r="E402" s="2">
        <v>13.7</v>
      </c>
    </row>
    <row r="403" spans="1:5" x14ac:dyDescent="0.2">
      <c r="A403" s="2">
        <v>447</v>
      </c>
      <c r="B403" s="1" t="s">
        <v>10</v>
      </c>
      <c r="D403" s="3">
        <v>266</v>
      </c>
      <c r="E403" s="2">
        <v>12</v>
      </c>
    </row>
    <row r="404" spans="1:5" x14ac:dyDescent="0.2">
      <c r="A404" s="2">
        <v>448</v>
      </c>
      <c r="B404" s="1" t="s">
        <v>10</v>
      </c>
      <c r="D404" s="4">
        <v>5</v>
      </c>
      <c r="E404" s="4">
        <v>10.6</v>
      </c>
    </row>
    <row r="405" spans="1:5" x14ac:dyDescent="0.2">
      <c r="A405" s="2">
        <v>449</v>
      </c>
      <c r="B405" s="1" t="s">
        <v>10</v>
      </c>
      <c r="D405" s="4">
        <v>8</v>
      </c>
      <c r="E405" s="2">
        <v>12.7</v>
      </c>
    </row>
    <row r="406" spans="1:5" x14ac:dyDescent="0.2">
      <c r="A406" s="2">
        <v>450</v>
      </c>
      <c r="B406" s="1" t="s">
        <v>10</v>
      </c>
      <c r="D406" s="4">
        <v>5</v>
      </c>
      <c r="E406" s="4">
        <v>9.9</v>
      </c>
    </row>
    <row r="407" spans="1:5" x14ac:dyDescent="0.2">
      <c r="A407" s="2">
        <v>451</v>
      </c>
      <c r="B407" s="1" t="s">
        <v>10</v>
      </c>
      <c r="D407" s="2">
        <v>15</v>
      </c>
      <c r="E407" s="2">
        <v>11.2</v>
      </c>
    </row>
    <row r="408" spans="1:5" x14ac:dyDescent="0.2">
      <c r="A408" s="2">
        <v>452</v>
      </c>
      <c r="B408" s="1" t="s">
        <v>10</v>
      </c>
      <c r="D408" s="2">
        <v>40</v>
      </c>
      <c r="E408" s="2">
        <v>14.3</v>
      </c>
    </row>
    <row r="409" spans="1:5" x14ac:dyDescent="0.2">
      <c r="A409" s="2">
        <v>501</v>
      </c>
      <c r="B409" s="1" t="s">
        <v>10</v>
      </c>
      <c r="D409" s="2">
        <v>45</v>
      </c>
      <c r="E409" s="2">
        <v>12.4</v>
      </c>
    </row>
    <row r="410" spans="1:5" x14ac:dyDescent="0.2">
      <c r="A410" s="2">
        <v>503</v>
      </c>
      <c r="B410" s="1" t="s">
        <v>10</v>
      </c>
      <c r="D410" s="3">
        <v>162</v>
      </c>
      <c r="E410" s="2">
        <v>14</v>
      </c>
    </row>
    <row r="411" spans="1:5" x14ac:dyDescent="0.2">
      <c r="A411" s="2">
        <v>504</v>
      </c>
      <c r="B411" s="1" t="s">
        <v>10</v>
      </c>
      <c r="D411" s="2">
        <v>30</v>
      </c>
      <c r="E411" s="2">
        <v>12.5</v>
      </c>
    </row>
    <row r="412" spans="1:5" x14ac:dyDescent="0.2">
      <c r="A412" s="2">
        <v>505</v>
      </c>
      <c r="B412" s="1" t="s">
        <v>10</v>
      </c>
      <c r="D412" s="3">
        <v>171</v>
      </c>
      <c r="E412" s="2">
        <v>13.7</v>
      </c>
    </row>
    <row r="413" spans="1:5" x14ac:dyDescent="0.2">
      <c r="A413" s="2">
        <v>506</v>
      </c>
      <c r="B413" s="1" t="s">
        <v>10</v>
      </c>
      <c r="D413" s="2">
        <v>98</v>
      </c>
      <c r="E413" s="2">
        <v>13.5</v>
      </c>
    </row>
    <row r="414" spans="1:5" x14ac:dyDescent="0.2">
      <c r="A414" s="2">
        <v>507</v>
      </c>
      <c r="B414" s="1" t="s">
        <v>10</v>
      </c>
      <c r="D414" s="3">
        <v>143</v>
      </c>
      <c r="E414" s="2">
        <v>12.8</v>
      </c>
    </row>
    <row r="415" spans="1:5" x14ac:dyDescent="0.2">
      <c r="A415" s="2">
        <v>508</v>
      </c>
      <c r="B415" s="1" t="s">
        <v>10</v>
      </c>
      <c r="D415" s="2">
        <v>80</v>
      </c>
      <c r="E415" s="2">
        <v>14.2</v>
      </c>
    </row>
    <row r="416" spans="1:5" x14ac:dyDescent="0.2">
      <c r="A416" s="2">
        <v>509</v>
      </c>
      <c r="B416" s="1" t="s">
        <v>10</v>
      </c>
      <c r="D416" s="4">
        <v>6</v>
      </c>
      <c r="E416" s="2">
        <v>11.5</v>
      </c>
    </row>
    <row r="417" spans="1:5" x14ac:dyDescent="0.2">
      <c r="A417" s="2">
        <v>510</v>
      </c>
      <c r="B417" s="1" t="s">
        <v>10</v>
      </c>
      <c r="D417" s="2">
        <v>25</v>
      </c>
      <c r="E417" s="2">
        <v>12.4</v>
      </c>
    </row>
    <row r="418" spans="1:5" x14ac:dyDescent="0.2">
      <c r="A418" s="2">
        <v>512</v>
      </c>
      <c r="B418" s="1" t="s">
        <v>10</v>
      </c>
      <c r="D418" s="2">
        <v>98</v>
      </c>
      <c r="E418" s="2">
        <v>14</v>
      </c>
    </row>
    <row r="419" spans="1:5" x14ac:dyDescent="0.2">
      <c r="A419" s="2">
        <v>513</v>
      </c>
      <c r="B419" s="1" t="s">
        <v>10</v>
      </c>
      <c r="D419" s="2">
        <v>44</v>
      </c>
      <c r="E419" s="2">
        <v>14.4</v>
      </c>
    </row>
    <row r="420" spans="1:5" x14ac:dyDescent="0.2">
      <c r="A420" s="2">
        <v>514</v>
      </c>
      <c r="B420" s="1" t="s">
        <v>10</v>
      </c>
      <c r="D420" s="4">
        <v>8</v>
      </c>
      <c r="E420" s="2">
        <v>12</v>
      </c>
    </row>
    <row r="421" spans="1:5" x14ac:dyDescent="0.2">
      <c r="A421" s="2">
        <v>515</v>
      </c>
      <c r="B421" s="1" t="s">
        <v>10</v>
      </c>
      <c r="D421" s="2">
        <v>30</v>
      </c>
      <c r="E421" s="2">
        <v>12.2</v>
      </c>
    </row>
    <row r="422" spans="1:5" x14ac:dyDescent="0.2">
      <c r="A422" s="2">
        <v>516</v>
      </c>
      <c r="B422" s="1" t="s">
        <v>10</v>
      </c>
      <c r="D422" s="2">
        <v>98</v>
      </c>
      <c r="E422" s="2">
        <v>13.2</v>
      </c>
    </row>
    <row r="423" spans="1:5" x14ac:dyDescent="0.2">
      <c r="A423" s="2">
        <v>517</v>
      </c>
      <c r="B423" s="1" t="s">
        <v>10</v>
      </c>
      <c r="D423" s="2">
        <v>19</v>
      </c>
      <c r="E423" s="2">
        <v>12.9</v>
      </c>
    </row>
    <row r="424" spans="1:5" x14ac:dyDescent="0.2">
      <c r="A424" s="2">
        <v>518</v>
      </c>
      <c r="B424" s="1" t="s">
        <v>10</v>
      </c>
      <c r="D424" s="2">
        <v>19</v>
      </c>
      <c r="E424" s="2">
        <v>13.2</v>
      </c>
    </row>
    <row r="425" spans="1:5" x14ac:dyDescent="0.2">
      <c r="A425" s="2">
        <v>519</v>
      </c>
      <c r="B425" s="1" t="s">
        <v>10</v>
      </c>
      <c r="D425" s="4">
        <v>8</v>
      </c>
      <c r="E425" s="2">
        <v>12.3</v>
      </c>
    </row>
    <row r="426" spans="1:5" x14ac:dyDescent="0.2">
      <c r="A426" s="2">
        <v>520</v>
      </c>
      <c r="B426" s="1" t="s">
        <v>10</v>
      </c>
      <c r="D426" s="4">
        <v>8</v>
      </c>
      <c r="E426" s="2">
        <v>12.3</v>
      </c>
    </row>
    <row r="427" spans="1:5" x14ac:dyDescent="0.2">
      <c r="A427" s="2">
        <v>521</v>
      </c>
      <c r="B427" s="1" t="s">
        <v>10</v>
      </c>
      <c r="D427" s="2">
        <v>16</v>
      </c>
      <c r="E427" s="2">
        <v>12.9</v>
      </c>
    </row>
    <row r="428" spans="1:5" x14ac:dyDescent="0.2">
      <c r="A428" s="2">
        <v>522</v>
      </c>
      <c r="B428" s="1" t="s">
        <v>10</v>
      </c>
      <c r="D428" s="2">
        <v>22</v>
      </c>
      <c r="E428" s="2">
        <v>13.6</v>
      </c>
    </row>
    <row r="429" spans="1:5" x14ac:dyDescent="0.2">
      <c r="A429" s="2">
        <v>523</v>
      </c>
      <c r="B429" s="1" t="s">
        <v>10</v>
      </c>
      <c r="C429" s="10">
        <v>35</v>
      </c>
      <c r="D429" s="2">
        <v>104</v>
      </c>
      <c r="E429" s="2">
        <v>14.8</v>
      </c>
    </row>
    <row r="430" spans="1:5" x14ac:dyDescent="0.2">
      <c r="A430" s="2">
        <v>525</v>
      </c>
      <c r="B430" s="1" t="s">
        <v>10</v>
      </c>
      <c r="D430" s="4">
        <v>9</v>
      </c>
      <c r="E430" s="2">
        <v>12.1</v>
      </c>
    </row>
    <row r="431" spans="1:5" x14ac:dyDescent="0.2">
      <c r="A431" s="2">
        <v>526</v>
      </c>
      <c r="B431" s="1" t="s">
        <v>10</v>
      </c>
      <c r="D431" s="4">
        <v>4</v>
      </c>
      <c r="E431" s="4">
        <v>9.1</v>
      </c>
    </row>
    <row r="432" spans="1:5" x14ac:dyDescent="0.2">
      <c r="A432" s="2">
        <v>527</v>
      </c>
      <c r="B432" s="1" t="s">
        <v>10</v>
      </c>
      <c r="D432" s="2">
        <v>14</v>
      </c>
      <c r="E432" s="2">
        <v>11.8</v>
      </c>
    </row>
    <row r="433" spans="1:5" x14ac:dyDescent="0.2">
      <c r="A433" s="2">
        <v>529</v>
      </c>
      <c r="B433" s="1" t="s">
        <v>10</v>
      </c>
      <c r="D433" s="2">
        <v>92</v>
      </c>
      <c r="E433" s="2">
        <v>13.2</v>
      </c>
    </row>
    <row r="434" spans="1:5" x14ac:dyDescent="0.2">
      <c r="A434" s="2">
        <v>530</v>
      </c>
      <c r="B434" s="1" t="s">
        <v>10</v>
      </c>
      <c r="D434" s="2">
        <v>62</v>
      </c>
      <c r="E434" s="2">
        <v>13.4</v>
      </c>
    </row>
    <row r="435" spans="1:5" x14ac:dyDescent="0.2">
      <c r="A435" s="2">
        <v>531</v>
      </c>
      <c r="B435" s="1" t="s">
        <v>10</v>
      </c>
      <c r="D435" s="7">
        <v>212</v>
      </c>
      <c r="E435" s="2">
        <v>12</v>
      </c>
    </row>
    <row r="436" spans="1:5" x14ac:dyDescent="0.2">
      <c r="A436" s="2">
        <v>533</v>
      </c>
      <c r="B436" s="1" t="s">
        <v>10</v>
      </c>
      <c r="C436" s="10">
        <v>17</v>
      </c>
      <c r="D436" s="2">
        <v>16</v>
      </c>
      <c r="E436" s="2">
        <v>12.7</v>
      </c>
    </row>
    <row r="437" spans="1:5" x14ac:dyDescent="0.2">
      <c r="A437" s="2">
        <v>534</v>
      </c>
      <c r="B437" s="1" t="s">
        <v>10</v>
      </c>
      <c r="D437" s="3">
        <v>130</v>
      </c>
      <c r="E437" s="2">
        <v>12.7</v>
      </c>
    </row>
    <row r="438" spans="1:5" x14ac:dyDescent="0.2">
      <c r="A438" s="2">
        <v>535</v>
      </c>
      <c r="B438" s="1" t="s">
        <v>10</v>
      </c>
      <c r="C438" s="10">
        <v>21</v>
      </c>
      <c r="D438" s="3">
        <v>240</v>
      </c>
      <c r="E438" s="2">
        <v>15.1</v>
      </c>
    </row>
    <row r="439" spans="1:5" x14ac:dyDescent="0.2">
      <c r="A439" s="2">
        <v>543</v>
      </c>
      <c r="B439" s="1" t="s">
        <v>10</v>
      </c>
      <c r="D439" s="2">
        <v>73</v>
      </c>
      <c r="E439" s="2">
        <v>13.6</v>
      </c>
    </row>
    <row r="440" spans="1:5" x14ac:dyDescent="0.2">
      <c r="A440" s="2">
        <v>551</v>
      </c>
      <c r="B440" s="1" t="s">
        <v>10</v>
      </c>
      <c r="C440" s="10">
        <v>8</v>
      </c>
      <c r="D440" s="2">
        <v>64</v>
      </c>
      <c r="E440" s="2">
        <v>11.9</v>
      </c>
    </row>
    <row r="441" spans="1:5" x14ac:dyDescent="0.2">
      <c r="A441" s="2">
        <v>552</v>
      </c>
      <c r="B441" s="1" t="s">
        <v>10</v>
      </c>
      <c r="C441" s="10">
        <v>19</v>
      </c>
      <c r="D441" s="2">
        <v>19</v>
      </c>
      <c r="E441" s="2">
        <v>12.4</v>
      </c>
    </row>
    <row r="442" spans="1:5" x14ac:dyDescent="0.2">
      <c r="A442" s="2">
        <v>553</v>
      </c>
      <c r="B442" s="1" t="s">
        <v>10</v>
      </c>
      <c r="C442" s="10">
        <v>36</v>
      </c>
      <c r="D442" s="2">
        <v>34</v>
      </c>
      <c r="E442" s="2">
        <v>14.8</v>
      </c>
    </row>
    <row r="443" spans="1:5" x14ac:dyDescent="0.2">
      <c r="A443" s="2">
        <v>554</v>
      </c>
      <c r="B443" s="1" t="s">
        <v>10</v>
      </c>
      <c r="C443" s="10">
        <v>17</v>
      </c>
      <c r="D443" s="2">
        <v>11</v>
      </c>
      <c r="E443" s="4">
        <v>11</v>
      </c>
    </row>
    <row r="444" spans="1:5" x14ac:dyDescent="0.2">
      <c r="A444" s="2">
        <v>555</v>
      </c>
      <c r="B444" s="1" t="s">
        <v>10</v>
      </c>
      <c r="C444" s="10">
        <v>14</v>
      </c>
      <c r="D444" s="2">
        <v>14</v>
      </c>
      <c r="E444" s="2">
        <v>11.5</v>
      </c>
    </row>
    <row r="445" spans="1:5" x14ac:dyDescent="0.2">
      <c r="A445" s="2">
        <v>557</v>
      </c>
      <c r="B445" s="1" t="s">
        <v>10</v>
      </c>
      <c r="C445" s="10">
        <v>15</v>
      </c>
      <c r="D445" s="2">
        <v>52</v>
      </c>
      <c r="E445" s="2">
        <v>15.1</v>
      </c>
    </row>
    <row r="446" spans="1:5" x14ac:dyDescent="0.2">
      <c r="A446" s="2">
        <v>558</v>
      </c>
      <c r="B446" s="1" t="s">
        <v>10</v>
      </c>
      <c r="C446" s="10">
        <v>39</v>
      </c>
      <c r="D446" s="3">
        <v>176</v>
      </c>
      <c r="E446" s="2">
        <v>12.2</v>
      </c>
    </row>
    <row r="447" spans="1:5" x14ac:dyDescent="0.2">
      <c r="A447" s="2">
        <v>559</v>
      </c>
      <c r="B447" s="1" t="s">
        <v>10</v>
      </c>
      <c r="C447" s="10">
        <v>9</v>
      </c>
      <c r="D447" s="2">
        <v>10</v>
      </c>
      <c r="E447" s="2">
        <v>12</v>
      </c>
    </row>
    <row r="448" spans="1:5" x14ac:dyDescent="0.2">
      <c r="A448" s="2">
        <v>560</v>
      </c>
      <c r="B448" s="1" t="s">
        <v>10</v>
      </c>
      <c r="C448" s="10">
        <v>31</v>
      </c>
      <c r="D448" s="2">
        <v>113</v>
      </c>
      <c r="E448" s="2">
        <v>13.7</v>
      </c>
    </row>
    <row r="449" spans="1:5" x14ac:dyDescent="0.2">
      <c r="A449" s="2">
        <v>561</v>
      </c>
      <c r="B449" s="1" t="s">
        <v>10</v>
      </c>
      <c r="C449" s="10">
        <v>30</v>
      </c>
      <c r="D449" s="2">
        <v>111</v>
      </c>
      <c r="E449" s="2">
        <v>13.6</v>
      </c>
    </row>
    <row r="450" spans="1:5" x14ac:dyDescent="0.2">
      <c r="A450" s="2">
        <v>562</v>
      </c>
      <c r="B450" s="1" t="s">
        <v>10</v>
      </c>
      <c r="C450" s="10">
        <v>20</v>
      </c>
      <c r="D450" s="3">
        <v>345</v>
      </c>
      <c r="E450" s="2">
        <v>12.4</v>
      </c>
    </row>
    <row r="451" spans="1:5" x14ac:dyDescent="0.2">
      <c r="A451" s="2">
        <v>563</v>
      </c>
      <c r="B451" s="1" t="s">
        <v>10</v>
      </c>
      <c r="C451" s="10">
        <v>12</v>
      </c>
      <c r="D451" s="2">
        <v>62</v>
      </c>
      <c r="E451" s="2">
        <v>12.6</v>
      </c>
    </row>
    <row r="452" spans="1:5" x14ac:dyDescent="0.2">
      <c r="A452" s="2">
        <v>564</v>
      </c>
      <c r="B452" s="1" t="s">
        <v>10</v>
      </c>
      <c r="C452" s="10">
        <v>11</v>
      </c>
      <c r="D452" s="2">
        <v>11</v>
      </c>
      <c r="E452" s="2">
        <v>11.9</v>
      </c>
    </row>
    <row r="453" spans="1:5" x14ac:dyDescent="0.2">
      <c r="A453" s="2">
        <v>566</v>
      </c>
      <c r="B453" s="1" t="s">
        <v>10</v>
      </c>
      <c r="C453" s="10">
        <v>20</v>
      </c>
      <c r="D453" s="2">
        <v>53</v>
      </c>
      <c r="E453" s="2">
        <v>13.1</v>
      </c>
    </row>
    <row r="454" spans="1:5" x14ac:dyDescent="0.2">
      <c r="A454" s="2">
        <v>567</v>
      </c>
      <c r="B454" s="1" t="s">
        <v>10</v>
      </c>
      <c r="C454" s="10">
        <v>32</v>
      </c>
      <c r="D454" s="2">
        <v>73</v>
      </c>
      <c r="E454" s="2">
        <v>13.5</v>
      </c>
    </row>
    <row r="455" spans="1:5" x14ac:dyDescent="0.2">
      <c r="A455" s="2">
        <v>568</v>
      </c>
      <c r="B455" s="1" t="s">
        <v>10</v>
      </c>
      <c r="C455" s="10">
        <v>24</v>
      </c>
      <c r="D455" s="2">
        <v>104</v>
      </c>
      <c r="E455" s="2">
        <v>13.3</v>
      </c>
    </row>
    <row r="456" spans="1:5" x14ac:dyDescent="0.2">
      <c r="A456" s="2">
        <v>569</v>
      </c>
      <c r="B456" s="1" t="s">
        <v>10</v>
      </c>
      <c r="C456" s="10">
        <v>5</v>
      </c>
      <c r="D456" s="4">
        <v>7</v>
      </c>
      <c r="E456" s="4">
        <v>10</v>
      </c>
    </row>
    <row r="457" spans="1:5" x14ac:dyDescent="0.2">
      <c r="A457" s="2">
        <v>570</v>
      </c>
      <c r="B457" s="1" t="s">
        <v>10</v>
      </c>
      <c r="C457" s="10">
        <v>13</v>
      </c>
      <c r="D457" s="2">
        <v>11</v>
      </c>
      <c r="E457" s="2">
        <v>12.1</v>
      </c>
    </row>
    <row r="458" spans="1:5" x14ac:dyDescent="0.2">
      <c r="A458" s="2">
        <v>571</v>
      </c>
      <c r="B458" s="1" t="s">
        <v>10</v>
      </c>
      <c r="C458" s="10">
        <v>43</v>
      </c>
      <c r="D458" s="2">
        <v>44</v>
      </c>
      <c r="E458" s="2">
        <v>12.4</v>
      </c>
    </row>
    <row r="459" spans="1:5" x14ac:dyDescent="0.2">
      <c r="A459" s="2">
        <v>572</v>
      </c>
      <c r="B459" s="1" t="s">
        <v>10</v>
      </c>
      <c r="D459" s="3">
        <v>160</v>
      </c>
      <c r="E459" s="2">
        <v>12.5</v>
      </c>
    </row>
    <row r="460" spans="1:5" x14ac:dyDescent="0.2">
      <c r="A460" s="2">
        <v>572</v>
      </c>
      <c r="B460" s="1" t="s">
        <v>10</v>
      </c>
      <c r="C460" s="10">
        <v>7</v>
      </c>
      <c r="D460" s="4">
        <v>6</v>
      </c>
      <c r="E460" s="4">
        <v>10.4</v>
      </c>
    </row>
    <row r="461" spans="1:5" x14ac:dyDescent="0.2">
      <c r="A461" s="2">
        <v>573</v>
      </c>
      <c r="B461" s="1" t="s">
        <v>10</v>
      </c>
      <c r="D461" s="2">
        <v>40</v>
      </c>
      <c r="E461" s="2">
        <v>15.2</v>
      </c>
    </row>
    <row r="462" spans="1:5" x14ac:dyDescent="0.2">
      <c r="A462" s="2">
        <v>574</v>
      </c>
      <c r="B462" s="1" t="s">
        <v>10</v>
      </c>
      <c r="D462" s="3">
        <v>178</v>
      </c>
      <c r="E462" s="2">
        <v>12.8</v>
      </c>
    </row>
    <row r="463" spans="1:5" x14ac:dyDescent="0.2">
      <c r="A463" s="2">
        <v>575</v>
      </c>
      <c r="B463" s="1" t="s">
        <v>10</v>
      </c>
      <c r="D463" s="2">
        <v>106</v>
      </c>
      <c r="E463" s="2">
        <v>12.6</v>
      </c>
    </row>
    <row r="464" spans="1:5" x14ac:dyDescent="0.2">
      <c r="A464" s="2">
        <v>576</v>
      </c>
      <c r="B464" s="1" t="s">
        <v>10</v>
      </c>
      <c r="C464" s="10">
        <v>36</v>
      </c>
      <c r="D464" s="2">
        <v>56</v>
      </c>
      <c r="E464" s="2">
        <v>12.3</v>
      </c>
    </row>
    <row r="465" spans="1:5" x14ac:dyDescent="0.2">
      <c r="A465" s="2">
        <v>577</v>
      </c>
      <c r="B465" s="1" t="s">
        <v>10</v>
      </c>
      <c r="C465" s="10">
        <v>24</v>
      </c>
      <c r="D465" s="2">
        <v>39</v>
      </c>
      <c r="E465" s="2">
        <v>14.1</v>
      </c>
    </row>
    <row r="466" spans="1:5" x14ac:dyDescent="0.2">
      <c r="A466" s="2">
        <v>578</v>
      </c>
      <c r="B466" s="1" t="s">
        <v>10</v>
      </c>
      <c r="C466" s="10">
        <v>13</v>
      </c>
      <c r="D466" s="2">
        <v>35</v>
      </c>
      <c r="E466" s="2">
        <v>13.2</v>
      </c>
    </row>
    <row r="467" spans="1:5" x14ac:dyDescent="0.2">
      <c r="A467" s="2">
        <v>579</v>
      </c>
      <c r="B467" s="1" t="s">
        <v>10</v>
      </c>
      <c r="C467" s="10">
        <v>25</v>
      </c>
      <c r="D467" s="2">
        <v>35</v>
      </c>
      <c r="E467" s="2">
        <v>15.4</v>
      </c>
    </row>
    <row r="468" spans="1:5" x14ac:dyDescent="0.2">
      <c r="A468" s="2">
        <v>581</v>
      </c>
      <c r="B468" s="1" t="s">
        <v>10</v>
      </c>
      <c r="D468" s="3">
        <v>252</v>
      </c>
      <c r="E468" s="2">
        <v>10.9</v>
      </c>
    </row>
    <row r="469" spans="1:5" x14ac:dyDescent="0.2">
      <c r="A469" s="2">
        <v>582</v>
      </c>
      <c r="B469" s="1" t="s">
        <v>10</v>
      </c>
      <c r="D469" s="2">
        <v>46</v>
      </c>
      <c r="E469" s="2">
        <v>14.5</v>
      </c>
    </row>
    <row r="470" spans="1:5" x14ac:dyDescent="0.2">
      <c r="A470" s="2">
        <v>583</v>
      </c>
      <c r="B470" s="1" t="s">
        <v>10</v>
      </c>
      <c r="D470" s="2">
        <v>56</v>
      </c>
      <c r="E470" s="2">
        <v>12.6</v>
      </c>
    </row>
    <row r="471" spans="1:5" x14ac:dyDescent="0.2">
      <c r="A471" s="2">
        <v>585</v>
      </c>
      <c r="B471" s="1" t="s">
        <v>10</v>
      </c>
      <c r="D471" s="2">
        <v>92</v>
      </c>
      <c r="E471" s="2">
        <v>13.4</v>
      </c>
    </row>
    <row r="472" spans="1:5" x14ac:dyDescent="0.2">
      <c r="A472" s="2">
        <v>586</v>
      </c>
      <c r="B472" s="1" t="s">
        <v>10</v>
      </c>
      <c r="D472" s="2">
        <v>31</v>
      </c>
      <c r="E472" s="2">
        <v>13.3</v>
      </c>
    </row>
    <row r="473" spans="1:5" x14ac:dyDescent="0.2">
      <c r="A473" s="2">
        <v>587</v>
      </c>
      <c r="B473" s="1" t="s">
        <v>10</v>
      </c>
      <c r="D473" s="2">
        <v>103</v>
      </c>
      <c r="E473" s="2">
        <v>12.5</v>
      </c>
    </row>
    <row r="474" spans="1:5" x14ac:dyDescent="0.2">
      <c r="A474" s="2">
        <v>588</v>
      </c>
      <c r="B474" s="1" t="s">
        <v>10</v>
      </c>
      <c r="D474" s="2">
        <v>43</v>
      </c>
      <c r="E474" s="2">
        <v>12.9</v>
      </c>
    </row>
    <row r="475" spans="1:5" x14ac:dyDescent="0.2">
      <c r="A475" s="2">
        <v>589</v>
      </c>
      <c r="B475" s="1" t="s">
        <v>10</v>
      </c>
      <c r="D475" s="4">
        <v>5</v>
      </c>
      <c r="E475" s="4">
        <v>9.9</v>
      </c>
    </row>
    <row r="476" spans="1:5" x14ac:dyDescent="0.2">
      <c r="A476" s="2">
        <v>590</v>
      </c>
      <c r="B476" s="1" t="s">
        <v>10</v>
      </c>
      <c r="D476" s="2">
        <v>14</v>
      </c>
      <c r="E476" s="2">
        <v>13.4</v>
      </c>
    </row>
    <row r="477" spans="1:5" x14ac:dyDescent="0.2">
      <c r="A477" s="2">
        <v>591</v>
      </c>
      <c r="B477" s="1" t="s">
        <v>10</v>
      </c>
      <c r="C477" s="10">
        <v>25</v>
      </c>
      <c r="D477" s="2">
        <v>29</v>
      </c>
      <c r="E477" s="2">
        <v>13.5</v>
      </c>
    </row>
    <row r="478" spans="1:5" x14ac:dyDescent="0.2">
      <c r="A478" s="2">
        <v>592</v>
      </c>
      <c r="B478" s="1" t="s">
        <v>10</v>
      </c>
      <c r="C478" s="10">
        <v>49</v>
      </c>
      <c r="D478" s="3">
        <v>146</v>
      </c>
      <c r="E478" s="2">
        <v>14.2</v>
      </c>
    </row>
    <row r="479" spans="1:5" x14ac:dyDescent="0.2">
      <c r="A479" s="2">
        <v>593</v>
      </c>
      <c r="B479" s="1" t="s">
        <v>10</v>
      </c>
      <c r="D479" s="2">
        <v>86</v>
      </c>
      <c r="E479" s="2">
        <v>13.4</v>
      </c>
    </row>
    <row r="480" spans="1:5" x14ac:dyDescent="0.2">
      <c r="A480" s="2">
        <v>594</v>
      </c>
      <c r="B480" s="1" t="s">
        <v>10</v>
      </c>
      <c r="D480" s="3">
        <v>307</v>
      </c>
      <c r="E480" s="2">
        <v>13.1</v>
      </c>
    </row>
    <row r="481" spans="1:5" x14ac:dyDescent="0.2">
      <c r="A481" s="2">
        <v>595</v>
      </c>
      <c r="B481" s="1" t="s">
        <v>10</v>
      </c>
      <c r="D481" s="2">
        <v>99</v>
      </c>
      <c r="E481" s="2">
        <v>13.7</v>
      </c>
    </row>
    <row r="482" spans="1:5" x14ac:dyDescent="0.2">
      <c r="A482" s="2">
        <v>596</v>
      </c>
      <c r="B482" s="1" t="s">
        <v>10</v>
      </c>
      <c r="D482" s="2">
        <v>110</v>
      </c>
      <c r="E482" s="2">
        <v>13.3</v>
      </c>
    </row>
    <row r="483" spans="1:5" x14ac:dyDescent="0.2">
      <c r="A483" s="2">
        <v>597</v>
      </c>
      <c r="B483" s="1" t="s">
        <v>10</v>
      </c>
      <c r="D483" s="3">
        <v>186</v>
      </c>
      <c r="E483" s="2">
        <v>14.6</v>
      </c>
    </row>
    <row r="484" spans="1:5" x14ac:dyDescent="0.2">
      <c r="A484" s="2">
        <v>598</v>
      </c>
      <c r="B484" s="1" t="s">
        <v>10</v>
      </c>
      <c r="D484" s="2">
        <v>103</v>
      </c>
      <c r="E484" s="2">
        <v>13.8</v>
      </c>
    </row>
    <row r="485" spans="1:5" x14ac:dyDescent="0.2">
      <c r="A485" s="2">
        <v>599</v>
      </c>
      <c r="B485" s="1" t="s">
        <v>10</v>
      </c>
      <c r="D485" s="3">
        <v>148</v>
      </c>
      <c r="E485" s="2">
        <v>15.2</v>
      </c>
    </row>
    <row r="486" spans="1:5" x14ac:dyDescent="0.2">
      <c r="A486" s="2">
        <v>600</v>
      </c>
      <c r="B486" s="1" t="s">
        <v>10</v>
      </c>
      <c r="D486" s="2">
        <v>101</v>
      </c>
      <c r="E486" s="2">
        <v>15</v>
      </c>
    </row>
    <row r="487" spans="1:5" x14ac:dyDescent="0.2">
      <c r="A487" s="5">
        <v>605</v>
      </c>
      <c r="B487" s="1" t="s">
        <v>10</v>
      </c>
      <c r="C487" s="10">
        <v>12</v>
      </c>
      <c r="D487" s="2">
        <v>13</v>
      </c>
      <c r="E487" s="2">
        <v>12.3</v>
      </c>
    </row>
    <row r="488" spans="1:5" x14ac:dyDescent="0.2">
      <c r="A488" s="2">
        <v>606</v>
      </c>
      <c r="B488" s="1" t="s">
        <v>10</v>
      </c>
      <c r="C488" s="10">
        <v>14</v>
      </c>
      <c r="D488" s="2">
        <v>55</v>
      </c>
      <c r="E488" s="2">
        <v>11.8</v>
      </c>
    </row>
    <row r="489" spans="1:5" x14ac:dyDescent="0.2">
      <c r="A489" s="2">
        <v>607</v>
      </c>
      <c r="B489" s="1" t="s">
        <v>10</v>
      </c>
      <c r="D489" s="3">
        <v>164</v>
      </c>
      <c r="E489" s="2">
        <v>13.5</v>
      </c>
    </row>
    <row r="490" spans="1:5" x14ac:dyDescent="0.2">
      <c r="A490" s="2">
        <v>608</v>
      </c>
      <c r="B490" s="1" t="s">
        <v>10</v>
      </c>
      <c r="D490" s="2">
        <v>72</v>
      </c>
      <c r="E490" s="2">
        <v>14.8</v>
      </c>
    </row>
    <row r="491" spans="1:5" x14ac:dyDescent="0.2">
      <c r="A491" s="2">
        <v>609</v>
      </c>
      <c r="B491" s="1" t="s">
        <v>10</v>
      </c>
      <c r="D491" s="2">
        <v>30</v>
      </c>
      <c r="E491" s="2">
        <v>14.7</v>
      </c>
    </row>
    <row r="492" spans="1:5" x14ac:dyDescent="0.2">
      <c r="A492" s="2">
        <v>610</v>
      </c>
      <c r="B492" s="1" t="s">
        <v>10</v>
      </c>
      <c r="D492" s="2">
        <v>111</v>
      </c>
      <c r="E492" s="2">
        <v>13.8</v>
      </c>
    </row>
    <row r="493" spans="1:5" x14ac:dyDescent="0.2">
      <c r="A493" s="2">
        <v>611</v>
      </c>
      <c r="B493" s="1" t="s">
        <v>10</v>
      </c>
      <c r="D493" s="2">
        <v>56</v>
      </c>
      <c r="E493" s="2">
        <v>12.2</v>
      </c>
    </row>
    <row r="494" spans="1:5" x14ac:dyDescent="0.2">
      <c r="A494" s="2">
        <v>612</v>
      </c>
      <c r="B494" s="1" t="s">
        <v>10</v>
      </c>
      <c r="D494" s="2">
        <v>46</v>
      </c>
      <c r="E494" s="2">
        <v>14.3</v>
      </c>
    </row>
    <row r="495" spans="1:5" x14ac:dyDescent="0.2">
      <c r="A495" s="2">
        <v>613</v>
      </c>
      <c r="B495" s="1" t="s">
        <v>10</v>
      </c>
      <c r="D495" s="2">
        <v>48</v>
      </c>
      <c r="E495" s="2">
        <v>12.5</v>
      </c>
    </row>
    <row r="496" spans="1:5" x14ac:dyDescent="0.2">
      <c r="A496" s="2">
        <v>614</v>
      </c>
      <c r="B496" s="1" t="s">
        <v>10</v>
      </c>
      <c r="D496" s="4">
        <v>8</v>
      </c>
      <c r="E496" s="2">
        <v>12.6</v>
      </c>
    </row>
    <row r="497" spans="1:5" x14ac:dyDescent="0.2">
      <c r="A497" s="2">
        <v>615</v>
      </c>
      <c r="B497" s="1" t="s">
        <v>10</v>
      </c>
      <c r="D497" s="4">
        <v>6</v>
      </c>
      <c r="E497" s="2">
        <v>11.2</v>
      </c>
    </row>
    <row r="498" spans="1:5" x14ac:dyDescent="0.2">
      <c r="A498" s="2">
        <v>616</v>
      </c>
      <c r="B498" s="1" t="s">
        <v>10</v>
      </c>
      <c r="D498" s="2">
        <v>16</v>
      </c>
      <c r="E498" s="2">
        <v>13.3</v>
      </c>
    </row>
    <row r="499" spans="1:5" x14ac:dyDescent="0.2">
      <c r="A499" s="2">
        <v>617</v>
      </c>
      <c r="B499" s="1" t="s">
        <v>10</v>
      </c>
      <c r="D499" s="2">
        <v>14</v>
      </c>
      <c r="E499" s="2">
        <v>13.8</v>
      </c>
    </row>
    <row r="500" spans="1:5" x14ac:dyDescent="0.2">
      <c r="A500" s="2">
        <v>618</v>
      </c>
      <c r="B500" s="1" t="s">
        <v>10</v>
      </c>
      <c r="D500" s="4">
        <v>8</v>
      </c>
      <c r="E500" s="2">
        <v>13.6</v>
      </c>
    </row>
    <row r="501" spans="1:5" x14ac:dyDescent="0.2">
      <c r="A501" s="2">
        <v>619</v>
      </c>
      <c r="B501" s="1" t="s">
        <v>10</v>
      </c>
      <c r="D501" s="4">
        <v>8</v>
      </c>
      <c r="E501" s="4">
        <v>8.5</v>
      </c>
    </row>
    <row r="502" spans="1:5" x14ac:dyDescent="0.2">
      <c r="A502" s="2">
        <v>620</v>
      </c>
      <c r="B502" s="1" t="s">
        <v>10</v>
      </c>
      <c r="D502" s="2">
        <v>32</v>
      </c>
      <c r="E502" s="2">
        <v>13.5</v>
      </c>
    </row>
    <row r="503" spans="1:5" x14ac:dyDescent="0.2">
      <c r="A503" s="2">
        <v>621</v>
      </c>
      <c r="B503" s="1" t="s">
        <v>10</v>
      </c>
      <c r="D503" s="2">
        <v>38</v>
      </c>
      <c r="E503" s="2">
        <v>13.8</v>
      </c>
    </row>
    <row r="504" spans="1:5" x14ac:dyDescent="0.2">
      <c r="A504" s="2">
        <v>622</v>
      </c>
      <c r="B504" s="1" t="s">
        <v>10</v>
      </c>
      <c r="D504" s="4">
        <v>8</v>
      </c>
      <c r="E504" s="2">
        <v>11.5</v>
      </c>
    </row>
    <row r="505" spans="1:5" x14ac:dyDescent="0.2">
      <c r="A505" s="2">
        <v>623</v>
      </c>
      <c r="B505" s="1" t="s">
        <v>10</v>
      </c>
      <c r="D505" s="2">
        <v>82</v>
      </c>
      <c r="E505" s="2">
        <v>12.8</v>
      </c>
    </row>
    <row r="506" spans="1:5" x14ac:dyDescent="0.2">
      <c r="A506" s="2">
        <v>624</v>
      </c>
      <c r="B506" s="1" t="s">
        <v>10</v>
      </c>
      <c r="D506" s="2">
        <v>91</v>
      </c>
      <c r="E506" s="2">
        <v>12.7</v>
      </c>
    </row>
    <row r="507" spans="1:5" x14ac:dyDescent="0.2">
      <c r="A507" s="2">
        <v>625</v>
      </c>
      <c r="B507" s="1" t="s">
        <v>10</v>
      </c>
      <c r="D507" s="3">
        <v>207</v>
      </c>
      <c r="E507" s="2">
        <v>13.6</v>
      </c>
    </row>
    <row r="508" spans="1:5" x14ac:dyDescent="0.2">
      <c r="A508" s="2">
        <v>626</v>
      </c>
      <c r="B508" s="1" t="s">
        <v>10</v>
      </c>
      <c r="D508" s="3">
        <v>239</v>
      </c>
      <c r="E508" s="2">
        <v>14.5</v>
      </c>
    </row>
    <row r="509" spans="1:5" x14ac:dyDescent="0.2">
      <c r="A509" s="2">
        <v>628</v>
      </c>
      <c r="B509" s="1" t="s">
        <v>10</v>
      </c>
      <c r="D509" s="2">
        <v>65</v>
      </c>
      <c r="E509" s="2">
        <v>13.4</v>
      </c>
    </row>
    <row r="510" spans="1:5" x14ac:dyDescent="0.2">
      <c r="A510" s="2">
        <v>629</v>
      </c>
      <c r="B510" s="1" t="s">
        <v>10</v>
      </c>
      <c r="D510" s="2">
        <v>64</v>
      </c>
      <c r="E510" s="2">
        <v>13.3</v>
      </c>
    </row>
    <row r="511" spans="1:5" x14ac:dyDescent="0.2">
      <c r="A511" s="2">
        <v>630</v>
      </c>
      <c r="B511" s="1" t="s">
        <v>10</v>
      </c>
      <c r="D511" s="2">
        <v>50</v>
      </c>
      <c r="E511" s="2">
        <v>13.1</v>
      </c>
    </row>
    <row r="512" spans="1:5" x14ac:dyDescent="0.2">
      <c r="A512" s="2">
        <v>631</v>
      </c>
      <c r="B512" s="1" t="s">
        <v>10</v>
      </c>
      <c r="D512" s="2">
        <v>22</v>
      </c>
      <c r="E512" s="4">
        <v>11.4</v>
      </c>
    </row>
    <row r="513" spans="1:5" x14ac:dyDescent="0.2">
      <c r="A513" s="2">
        <v>632</v>
      </c>
      <c r="B513" s="1" t="s">
        <v>10</v>
      </c>
      <c r="D513" s="2">
        <v>54</v>
      </c>
      <c r="E513" s="2">
        <v>14.1</v>
      </c>
    </row>
    <row r="514" spans="1:5" x14ac:dyDescent="0.2">
      <c r="A514" s="2">
        <v>633</v>
      </c>
      <c r="B514" s="1" t="s">
        <v>10</v>
      </c>
      <c r="D514" s="2">
        <v>71</v>
      </c>
      <c r="E514" s="2">
        <v>12.2</v>
      </c>
    </row>
    <row r="515" spans="1:5" x14ac:dyDescent="0.2">
      <c r="A515" s="2">
        <v>634</v>
      </c>
      <c r="B515" s="1" t="s">
        <v>10</v>
      </c>
      <c r="D515" s="4">
        <v>7</v>
      </c>
      <c r="E515" s="2">
        <v>12.3</v>
      </c>
    </row>
    <row r="516" spans="1:5" x14ac:dyDescent="0.2">
      <c r="A516" s="2">
        <v>635</v>
      </c>
      <c r="B516" s="1" t="s">
        <v>10</v>
      </c>
      <c r="D516" s="3">
        <v>154</v>
      </c>
      <c r="E516" s="2">
        <v>15</v>
      </c>
    </row>
    <row r="517" spans="1:5" x14ac:dyDescent="0.2">
      <c r="A517" s="2">
        <v>636</v>
      </c>
      <c r="B517" s="1" t="s">
        <v>10</v>
      </c>
      <c r="D517" s="2">
        <v>35</v>
      </c>
      <c r="E517" s="2">
        <v>13.7</v>
      </c>
    </row>
    <row r="518" spans="1:5" x14ac:dyDescent="0.2">
      <c r="A518" s="2">
        <v>637</v>
      </c>
      <c r="B518" s="1" t="s">
        <v>10</v>
      </c>
      <c r="D518" s="4">
        <v>8</v>
      </c>
      <c r="E518" s="4">
        <v>8.6</v>
      </c>
    </row>
    <row r="519" spans="1:5" x14ac:dyDescent="0.2">
      <c r="A519" s="2">
        <v>638</v>
      </c>
      <c r="B519" s="1" t="s">
        <v>10</v>
      </c>
      <c r="D519" s="3">
        <v>124</v>
      </c>
      <c r="E519" s="2">
        <v>14.3</v>
      </c>
    </row>
    <row r="520" spans="1:5" x14ac:dyDescent="0.2">
      <c r="A520" s="2">
        <v>639</v>
      </c>
      <c r="B520" s="1" t="s">
        <v>10</v>
      </c>
      <c r="D520" s="2">
        <v>111</v>
      </c>
      <c r="E520" s="2">
        <v>13.9</v>
      </c>
    </row>
    <row r="521" spans="1:5" x14ac:dyDescent="0.2">
      <c r="A521" s="2">
        <v>640</v>
      </c>
      <c r="B521" s="1" t="s">
        <v>10</v>
      </c>
      <c r="D521" s="2">
        <v>59</v>
      </c>
      <c r="E521" s="2">
        <v>13.2</v>
      </c>
    </row>
    <row r="522" spans="1:5" x14ac:dyDescent="0.2">
      <c r="A522" s="2">
        <v>641</v>
      </c>
      <c r="B522" s="1" t="s">
        <v>10</v>
      </c>
      <c r="C522" s="10">
        <v>57</v>
      </c>
      <c r="D522" s="2">
        <v>107</v>
      </c>
      <c r="E522" s="2">
        <v>14.8</v>
      </c>
    </row>
    <row r="523" spans="1:5" x14ac:dyDescent="0.2">
      <c r="A523" s="2">
        <v>642</v>
      </c>
      <c r="B523" s="1" t="s">
        <v>10</v>
      </c>
      <c r="C523" s="10">
        <v>30</v>
      </c>
      <c r="D523" s="2">
        <v>56</v>
      </c>
      <c r="E523" s="2">
        <v>14</v>
      </c>
    </row>
    <row r="524" spans="1:5" x14ac:dyDescent="0.2">
      <c r="A524" s="2">
        <v>643</v>
      </c>
      <c r="B524" s="1" t="s">
        <v>10</v>
      </c>
      <c r="C524" s="10">
        <v>33</v>
      </c>
      <c r="D524" s="2">
        <v>38</v>
      </c>
      <c r="E524" s="2">
        <v>12.7</v>
      </c>
    </row>
    <row r="525" spans="1:5" x14ac:dyDescent="0.2">
      <c r="A525" s="2">
        <v>644</v>
      </c>
      <c r="B525" s="1" t="s">
        <v>10</v>
      </c>
      <c r="C525" s="10">
        <v>34</v>
      </c>
      <c r="D525" s="2">
        <v>134</v>
      </c>
      <c r="E525" s="2">
        <v>13.4</v>
      </c>
    </row>
    <row r="526" spans="1:5" x14ac:dyDescent="0.2">
      <c r="A526" s="2">
        <v>645</v>
      </c>
      <c r="B526" s="1" t="s">
        <v>10</v>
      </c>
      <c r="C526" s="10">
        <v>56</v>
      </c>
      <c r="D526" s="2">
        <v>93</v>
      </c>
      <c r="E526" s="2">
        <v>13.7</v>
      </c>
    </row>
    <row r="527" spans="1:5" x14ac:dyDescent="0.2">
      <c r="A527" s="2">
        <v>646</v>
      </c>
      <c r="B527" s="1" t="s">
        <v>10</v>
      </c>
      <c r="C527" s="10">
        <v>6</v>
      </c>
      <c r="D527" s="4">
        <v>8</v>
      </c>
      <c r="E527" s="2">
        <v>10.9</v>
      </c>
    </row>
    <row r="528" spans="1:5" x14ac:dyDescent="0.2">
      <c r="A528" s="2">
        <v>647</v>
      </c>
      <c r="B528" s="1" t="s">
        <v>10</v>
      </c>
      <c r="C528" s="10">
        <v>48</v>
      </c>
      <c r="D528" s="2">
        <v>141</v>
      </c>
      <c r="E528" s="2">
        <v>13.5</v>
      </c>
    </row>
    <row r="529" spans="1:5" x14ac:dyDescent="0.2">
      <c r="A529" s="2">
        <v>648</v>
      </c>
      <c r="B529" s="1" t="s">
        <v>10</v>
      </c>
      <c r="C529" s="10">
        <v>42</v>
      </c>
      <c r="D529" s="2">
        <v>38</v>
      </c>
      <c r="E529" s="2">
        <v>13.6</v>
      </c>
    </row>
    <row r="530" spans="1:5" x14ac:dyDescent="0.2">
      <c r="A530" s="2">
        <v>649</v>
      </c>
      <c r="B530" s="1" t="s">
        <v>10</v>
      </c>
      <c r="C530" s="10">
        <v>21</v>
      </c>
      <c r="D530" s="2">
        <v>86</v>
      </c>
      <c r="E530" s="2">
        <v>12.6</v>
      </c>
    </row>
    <row r="531" spans="1:5" x14ac:dyDescent="0.2">
      <c r="A531" s="2">
        <v>650</v>
      </c>
      <c r="B531" s="1" t="s">
        <v>10</v>
      </c>
      <c r="C531" s="10">
        <v>5</v>
      </c>
      <c r="D531" s="4">
        <v>6</v>
      </c>
      <c r="E531" s="4">
        <v>9.3000000000000007</v>
      </c>
    </row>
    <row r="532" spans="1:5" x14ac:dyDescent="0.2">
      <c r="A532" s="2">
        <v>651</v>
      </c>
      <c r="B532" s="1" t="s">
        <v>10</v>
      </c>
      <c r="C532" s="10">
        <v>14</v>
      </c>
      <c r="D532" s="2">
        <v>125</v>
      </c>
      <c r="E532" s="2">
        <v>14.9</v>
      </c>
    </row>
    <row r="533" spans="1:5" x14ac:dyDescent="0.2">
      <c r="A533" s="2">
        <v>652</v>
      </c>
      <c r="B533" s="1" t="s">
        <v>10</v>
      </c>
      <c r="C533" s="10">
        <v>27</v>
      </c>
      <c r="D533" s="2">
        <v>12</v>
      </c>
      <c r="E533" s="2">
        <v>12.4</v>
      </c>
    </row>
    <row r="534" spans="1:5" x14ac:dyDescent="0.2">
      <c r="A534" s="2">
        <v>653</v>
      </c>
      <c r="B534" s="1" t="s">
        <v>10</v>
      </c>
      <c r="C534" s="10">
        <v>27</v>
      </c>
      <c r="D534" s="2">
        <v>85</v>
      </c>
      <c r="E534" s="2">
        <v>12.5</v>
      </c>
    </row>
    <row r="535" spans="1:5" x14ac:dyDescent="0.2">
      <c r="A535" s="2">
        <v>656</v>
      </c>
      <c r="B535" s="1" t="s">
        <v>10</v>
      </c>
      <c r="C535" s="10">
        <v>23</v>
      </c>
      <c r="D535" s="2">
        <v>74</v>
      </c>
      <c r="E535" s="2">
        <v>12.1</v>
      </c>
    </row>
    <row r="536" spans="1:5" x14ac:dyDescent="0.2">
      <c r="A536" s="2">
        <v>663</v>
      </c>
      <c r="B536" s="1" t="s">
        <v>10</v>
      </c>
      <c r="C536" s="10">
        <v>16</v>
      </c>
      <c r="D536" s="2">
        <v>67</v>
      </c>
      <c r="E536" s="4">
        <v>10.8</v>
      </c>
    </row>
    <row r="537" spans="1:5" x14ac:dyDescent="0.2">
      <c r="A537" s="2">
        <v>663</v>
      </c>
      <c r="B537" s="1" t="s">
        <v>10</v>
      </c>
      <c r="C537" s="10">
        <v>22</v>
      </c>
      <c r="D537" s="2">
        <v>26</v>
      </c>
      <c r="E537" s="2">
        <v>11.6</v>
      </c>
    </row>
    <row r="538" spans="1:5" x14ac:dyDescent="0.2">
      <c r="A538" s="2">
        <v>664</v>
      </c>
      <c r="B538" s="1" t="s">
        <v>10</v>
      </c>
      <c r="C538" s="10">
        <v>21</v>
      </c>
      <c r="D538" s="2">
        <v>20</v>
      </c>
      <c r="E538" s="2">
        <v>12.9</v>
      </c>
    </row>
    <row r="539" spans="1:5" x14ac:dyDescent="0.2">
      <c r="A539" s="2">
        <v>665</v>
      </c>
      <c r="B539" s="1" t="s">
        <v>10</v>
      </c>
      <c r="C539" s="10">
        <v>31</v>
      </c>
      <c r="D539" s="3">
        <v>179</v>
      </c>
      <c r="E539" s="2">
        <v>13.3</v>
      </c>
    </row>
    <row r="540" spans="1:5" x14ac:dyDescent="0.2">
      <c r="A540" s="2">
        <v>666</v>
      </c>
      <c r="B540" s="1" t="s">
        <v>10</v>
      </c>
      <c r="C540" s="10">
        <v>20</v>
      </c>
      <c r="D540" s="2">
        <v>25</v>
      </c>
      <c r="E540" s="2">
        <v>12.7</v>
      </c>
    </row>
    <row r="541" spans="1:5" x14ac:dyDescent="0.2">
      <c r="A541" s="2">
        <v>667</v>
      </c>
      <c r="B541" s="1" t="s">
        <v>10</v>
      </c>
      <c r="C541" s="10">
        <v>23</v>
      </c>
      <c r="D541" s="2">
        <v>61</v>
      </c>
      <c r="E541" s="2">
        <v>12.3</v>
      </c>
    </row>
    <row r="542" spans="1:5" x14ac:dyDescent="0.2">
      <c r="A542" s="2">
        <v>677</v>
      </c>
      <c r="B542" s="1" t="s">
        <v>10</v>
      </c>
      <c r="C542" s="10">
        <v>21</v>
      </c>
      <c r="D542" s="2">
        <v>48</v>
      </c>
      <c r="E542" s="2">
        <v>15</v>
      </c>
    </row>
    <row r="543" spans="1:5" x14ac:dyDescent="0.2">
      <c r="A543" s="2">
        <v>678</v>
      </c>
      <c r="B543" s="1" t="s">
        <v>10</v>
      </c>
      <c r="C543" s="10">
        <v>31</v>
      </c>
      <c r="D543" s="2">
        <v>95</v>
      </c>
      <c r="E543" s="2">
        <v>13.2</v>
      </c>
    </row>
    <row r="544" spans="1:5" x14ac:dyDescent="0.2">
      <c r="A544" s="2">
        <v>701</v>
      </c>
      <c r="B544" s="1" t="s">
        <v>10</v>
      </c>
      <c r="D544" s="4">
        <v>4</v>
      </c>
      <c r="E544" s="4">
        <v>9.6</v>
      </c>
    </row>
    <row r="545" spans="1:5" x14ac:dyDescent="0.2">
      <c r="A545" s="2">
        <v>702</v>
      </c>
      <c r="B545" s="1" t="s">
        <v>10</v>
      </c>
      <c r="C545" s="10">
        <v>31</v>
      </c>
      <c r="D545" s="3">
        <v>243</v>
      </c>
      <c r="E545" s="2">
        <v>14.1</v>
      </c>
    </row>
    <row r="546" spans="1:5" x14ac:dyDescent="0.2">
      <c r="A546" s="2">
        <v>703</v>
      </c>
      <c r="B546" s="1" t="s">
        <v>10</v>
      </c>
      <c r="C546" s="10">
        <v>47</v>
      </c>
      <c r="D546" s="2">
        <v>109</v>
      </c>
      <c r="E546" s="2">
        <v>12.8</v>
      </c>
    </row>
    <row r="547" spans="1:5" x14ac:dyDescent="0.2">
      <c r="A547" s="2">
        <v>704</v>
      </c>
      <c r="B547" s="1" t="s">
        <v>10</v>
      </c>
      <c r="C547" s="10">
        <v>21</v>
      </c>
      <c r="D547" s="2">
        <v>13</v>
      </c>
      <c r="E547" s="2">
        <v>13</v>
      </c>
    </row>
    <row r="548" spans="1:5" x14ac:dyDescent="0.2">
      <c r="A548" s="2">
        <v>705</v>
      </c>
      <c r="B548" s="1" t="s">
        <v>10</v>
      </c>
      <c r="C548" s="10">
        <v>7</v>
      </c>
      <c r="D548" s="2">
        <v>11</v>
      </c>
      <c r="E548" s="4">
        <v>11.3</v>
      </c>
    </row>
    <row r="549" spans="1:5" x14ac:dyDescent="0.2">
      <c r="A549" s="2">
        <v>706</v>
      </c>
      <c r="B549" s="1" t="s">
        <v>10</v>
      </c>
      <c r="C549" s="10">
        <v>19</v>
      </c>
      <c r="D549" s="2">
        <v>21</v>
      </c>
      <c r="E549" s="2">
        <v>13.7</v>
      </c>
    </row>
    <row r="550" spans="1:5" x14ac:dyDescent="0.2">
      <c r="A550" s="2">
        <v>707</v>
      </c>
      <c r="B550" s="1" t="s">
        <v>10</v>
      </c>
      <c r="C550" s="10">
        <v>31</v>
      </c>
      <c r="D550" s="2">
        <v>53</v>
      </c>
      <c r="E550" s="2">
        <v>12.7</v>
      </c>
    </row>
    <row r="551" spans="1:5" x14ac:dyDescent="0.2">
      <c r="A551" s="2">
        <v>708</v>
      </c>
      <c r="B551" s="1" t="s">
        <v>10</v>
      </c>
      <c r="C551" s="10">
        <v>7</v>
      </c>
      <c r="D551" s="2">
        <v>14</v>
      </c>
      <c r="E551" s="2">
        <v>11.6</v>
      </c>
    </row>
    <row r="552" spans="1:5" x14ac:dyDescent="0.2">
      <c r="A552" s="2">
        <v>709</v>
      </c>
      <c r="B552" s="1" t="s">
        <v>10</v>
      </c>
      <c r="C552" s="10">
        <v>25</v>
      </c>
      <c r="D552" s="2">
        <v>56</v>
      </c>
      <c r="E552" s="2">
        <v>12.4</v>
      </c>
    </row>
    <row r="553" spans="1:5" x14ac:dyDescent="0.2">
      <c r="A553" s="2">
        <v>710</v>
      </c>
      <c r="B553" s="1" t="s">
        <v>10</v>
      </c>
      <c r="C553" s="10">
        <v>3</v>
      </c>
      <c r="D553" s="4">
        <v>3</v>
      </c>
      <c r="E553" s="4">
        <v>8.5</v>
      </c>
    </row>
    <row r="554" spans="1:5" x14ac:dyDescent="0.2">
      <c r="A554" s="2">
        <v>711</v>
      </c>
      <c r="B554" s="1" t="s">
        <v>10</v>
      </c>
      <c r="C554" s="10">
        <v>16</v>
      </c>
      <c r="D554" s="2">
        <v>18</v>
      </c>
      <c r="E554" s="2">
        <v>13.3</v>
      </c>
    </row>
    <row r="555" spans="1:5" x14ac:dyDescent="0.2">
      <c r="A555" s="2">
        <v>712</v>
      </c>
      <c r="B555" s="1" t="s">
        <v>10</v>
      </c>
      <c r="C555" s="10">
        <v>16</v>
      </c>
      <c r="D555" s="2">
        <v>21</v>
      </c>
      <c r="E555" s="2">
        <v>12.3</v>
      </c>
    </row>
    <row r="556" spans="1:5" x14ac:dyDescent="0.2">
      <c r="A556" s="2">
        <v>713</v>
      </c>
      <c r="B556" s="1" t="s">
        <v>10</v>
      </c>
      <c r="C556" s="10">
        <v>25</v>
      </c>
      <c r="D556" s="2">
        <v>22</v>
      </c>
      <c r="E556" s="2">
        <v>13.3</v>
      </c>
    </row>
    <row r="557" spans="1:5" x14ac:dyDescent="0.2">
      <c r="A557" s="2">
        <v>714</v>
      </c>
      <c r="B557" s="1" t="s">
        <v>10</v>
      </c>
      <c r="C557" s="10">
        <v>21</v>
      </c>
      <c r="D557" s="3">
        <v>175</v>
      </c>
      <c r="E557" s="2">
        <v>14.1</v>
      </c>
    </row>
    <row r="558" spans="1:5" x14ac:dyDescent="0.2">
      <c r="A558" s="2">
        <v>715</v>
      </c>
      <c r="B558" s="1" t="s">
        <v>10</v>
      </c>
      <c r="C558" s="10">
        <v>10</v>
      </c>
      <c r="D558" s="4">
        <v>6</v>
      </c>
      <c r="E558" s="4">
        <v>10.199999999999999</v>
      </c>
    </row>
    <row r="559" spans="1:5" x14ac:dyDescent="0.2">
      <c r="A559" s="2">
        <v>716</v>
      </c>
      <c r="B559" s="1" t="s">
        <v>10</v>
      </c>
      <c r="C559" s="10">
        <v>27</v>
      </c>
      <c r="D559" s="2">
        <v>53</v>
      </c>
      <c r="E559" s="2">
        <v>14.5</v>
      </c>
    </row>
    <row r="560" spans="1:5" x14ac:dyDescent="0.2">
      <c r="A560" s="2">
        <v>717</v>
      </c>
      <c r="B560" s="1" t="s">
        <v>10</v>
      </c>
      <c r="C560" s="10">
        <v>40</v>
      </c>
      <c r="D560" s="2">
        <v>46</v>
      </c>
      <c r="E560" s="2">
        <v>12</v>
      </c>
    </row>
    <row r="561" spans="1:5" x14ac:dyDescent="0.2">
      <c r="A561" s="2">
        <v>718</v>
      </c>
      <c r="B561" s="1" t="s">
        <v>10</v>
      </c>
      <c r="D561" s="2">
        <v>6</v>
      </c>
      <c r="E561" s="2">
        <v>10.5</v>
      </c>
    </row>
    <row r="562" spans="1:5" x14ac:dyDescent="0.2">
      <c r="A562" s="2">
        <v>719</v>
      </c>
      <c r="B562" s="1" t="s">
        <v>10</v>
      </c>
      <c r="D562" s="3">
        <v>227</v>
      </c>
      <c r="E562" s="2">
        <v>13.2</v>
      </c>
    </row>
    <row r="563" spans="1:5" x14ac:dyDescent="0.2">
      <c r="A563" s="2">
        <v>720</v>
      </c>
      <c r="B563" s="1" t="s">
        <v>10</v>
      </c>
      <c r="D563" s="2">
        <v>107</v>
      </c>
      <c r="E563" s="2">
        <v>13.5</v>
      </c>
    </row>
    <row r="564" spans="1:5" x14ac:dyDescent="0.2">
      <c r="A564" s="2">
        <v>721</v>
      </c>
      <c r="B564" s="1" t="s">
        <v>10</v>
      </c>
      <c r="D564" s="2">
        <v>102</v>
      </c>
      <c r="E564" s="2">
        <v>12.2</v>
      </c>
    </row>
    <row r="565" spans="1:5" x14ac:dyDescent="0.2">
      <c r="A565" s="2">
        <v>724</v>
      </c>
      <c r="B565" s="1" t="s">
        <v>10</v>
      </c>
      <c r="D565" s="2">
        <v>15</v>
      </c>
      <c r="E565" s="2">
        <v>13</v>
      </c>
    </row>
    <row r="566" spans="1:5" x14ac:dyDescent="0.2">
      <c r="A566" s="2">
        <v>725</v>
      </c>
      <c r="B566" s="1" t="s">
        <v>10</v>
      </c>
      <c r="D566" s="2">
        <v>101</v>
      </c>
      <c r="E566" s="2">
        <v>12.9</v>
      </c>
    </row>
    <row r="567" spans="1:5" x14ac:dyDescent="0.2">
      <c r="A567" s="2">
        <v>726</v>
      </c>
      <c r="B567" s="1" t="s">
        <v>10</v>
      </c>
      <c r="D567" s="4">
        <v>7</v>
      </c>
      <c r="E567" s="2">
        <v>11.2</v>
      </c>
    </row>
    <row r="568" spans="1:5" x14ac:dyDescent="0.2">
      <c r="A568" s="2">
        <v>727</v>
      </c>
      <c r="B568" s="1" t="s">
        <v>10</v>
      </c>
      <c r="D568" s="2">
        <v>117</v>
      </c>
      <c r="E568" s="2">
        <v>12</v>
      </c>
    </row>
    <row r="569" spans="1:5" x14ac:dyDescent="0.2">
      <c r="A569" s="2">
        <v>728</v>
      </c>
      <c r="B569" s="1" t="s">
        <v>10</v>
      </c>
      <c r="D569" s="2">
        <v>118</v>
      </c>
      <c r="E569" s="2">
        <v>13.1</v>
      </c>
    </row>
    <row r="570" spans="1:5" x14ac:dyDescent="0.2">
      <c r="A570" s="2">
        <v>729</v>
      </c>
      <c r="B570" s="1" t="s">
        <v>10</v>
      </c>
      <c r="D570" s="2">
        <v>114</v>
      </c>
      <c r="E570" s="2">
        <v>13</v>
      </c>
    </row>
    <row r="571" spans="1:5" x14ac:dyDescent="0.2">
      <c r="A571" s="2">
        <v>730</v>
      </c>
      <c r="B571" s="1" t="s">
        <v>10</v>
      </c>
      <c r="D571" s="2">
        <v>43</v>
      </c>
      <c r="E571" s="2">
        <v>13.5</v>
      </c>
    </row>
    <row r="572" spans="1:5" x14ac:dyDescent="0.2">
      <c r="A572" s="2">
        <v>731</v>
      </c>
      <c r="B572" s="1" t="s">
        <v>10</v>
      </c>
      <c r="D572" s="2">
        <v>17</v>
      </c>
      <c r="E572" s="2">
        <v>12.7</v>
      </c>
    </row>
    <row r="573" spans="1:5" x14ac:dyDescent="0.2">
      <c r="A573" s="2">
        <v>732</v>
      </c>
      <c r="B573" s="1" t="s">
        <v>10</v>
      </c>
      <c r="D573" s="2">
        <v>26</v>
      </c>
      <c r="E573" s="2">
        <v>13</v>
      </c>
    </row>
    <row r="574" spans="1:5" x14ac:dyDescent="0.2">
      <c r="A574" s="2">
        <v>733</v>
      </c>
      <c r="B574" s="1" t="s">
        <v>10</v>
      </c>
      <c r="D574" s="2">
        <v>42</v>
      </c>
      <c r="E574" s="2">
        <v>12.1</v>
      </c>
    </row>
    <row r="575" spans="1:5" x14ac:dyDescent="0.2">
      <c r="A575" s="2">
        <v>734</v>
      </c>
      <c r="B575" s="1" t="s">
        <v>10</v>
      </c>
      <c r="D575" s="2">
        <v>20</v>
      </c>
      <c r="E575" s="2">
        <v>13.1</v>
      </c>
    </row>
    <row r="576" spans="1:5" x14ac:dyDescent="0.2">
      <c r="A576" s="2">
        <v>735</v>
      </c>
      <c r="B576" s="1" t="s">
        <v>10</v>
      </c>
      <c r="D576" s="2">
        <v>65</v>
      </c>
      <c r="E576" s="2">
        <v>12.2</v>
      </c>
    </row>
    <row r="577" spans="1:5" x14ac:dyDescent="0.2">
      <c r="A577" s="2">
        <v>736</v>
      </c>
      <c r="B577" s="1" t="s">
        <v>10</v>
      </c>
      <c r="D577" s="2">
        <v>36</v>
      </c>
      <c r="E577" s="2">
        <v>12.3</v>
      </c>
    </row>
    <row r="578" spans="1:5" x14ac:dyDescent="0.2">
      <c r="A578" s="2">
        <v>737</v>
      </c>
      <c r="B578" s="1" t="s">
        <v>10</v>
      </c>
      <c r="D578" s="2">
        <v>32</v>
      </c>
      <c r="E578" s="2">
        <v>11.6</v>
      </c>
    </row>
    <row r="579" spans="1:5" x14ac:dyDescent="0.2">
      <c r="A579" s="2">
        <v>738</v>
      </c>
      <c r="B579" s="1" t="s">
        <v>10</v>
      </c>
      <c r="D579" s="2">
        <v>115</v>
      </c>
      <c r="E579" s="2">
        <v>13.2</v>
      </c>
    </row>
    <row r="580" spans="1:5" x14ac:dyDescent="0.2">
      <c r="A580" s="2">
        <v>739</v>
      </c>
      <c r="B580" s="1" t="s">
        <v>10</v>
      </c>
      <c r="D580" s="3">
        <v>124</v>
      </c>
      <c r="E580" s="2">
        <v>13.2</v>
      </c>
    </row>
    <row r="581" spans="1:5" x14ac:dyDescent="0.2">
      <c r="A581" s="2">
        <v>741</v>
      </c>
      <c r="B581" s="1" t="s">
        <v>10</v>
      </c>
      <c r="D581" s="3">
        <v>138</v>
      </c>
      <c r="E581" s="2">
        <v>12.2</v>
      </c>
    </row>
    <row r="582" spans="1:5" x14ac:dyDescent="0.2">
      <c r="A582" s="2">
        <v>751</v>
      </c>
      <c r="B582" s="1" t="s">
        <v>10</v>
      </c>
      <c r="C582" s="10">
        <v>24</v>
      </c>
      <c r="D582" s="2">
        <v>117</v>
      </c>
      <c r="E582" s="2">
        <v>13</v>
      </c>
    </row>
    <row r="583" spans="1:5" x14ac:dyDescent="0.2">
      <c r="A583" s="2">
        <v>752</v>
      </c>
      <c r="B583" s="1" t="s">
        <v>10</v>
      </c>
      <c r="C583" s="10">
        <v>30</v>
      </c>
      <c r="D583" s="2">
        <v>90</v>
      </c>
      <c r="E583" s="2">
        <v>12.1</v>
      </c>
    </row>
    <row r="584" spans="1:5" x14ac:dyDescent="0.2">
      <c r="A584" s="2">
        <v>753</v>
      </c>
      <c r="B584" s="1" t="s">
        <v>10</v>
      </c>
      <c r="C584" s="10">
        <v>51</v>
      </c>
      <c r="D584" s="2">
        <v>24</v>
      </c>
      <c r="E584" s="2">
        <v>14.7</v>
      </c>
    </row>
    <row r="585" spans="1:5" x14ac:dyDescent="0.2">
      <c r="A585" s="2">
        <v>754</v>
      </c>
      <c r="B585" s="1" t="s">
        <v>10</v>
      </c>
      <c r="C585" s="10">
        <v>71</v>
      </c>
      <c r="D585" s="3">
        <v>333</v>
      </c>
      <c r="E585" s="2">
        <v>13.2</v>
      </c>
    </row>
    <row r="586" spans="1:5" x14ac:dyDescent="0.2">
      <c r="A586" s="2">
        <v>755</v>
      </c>
      <c r="B586" s="1" t="s">
        <v>10</v>
      </c>
      <c r="C586" s="10">
        <v>12</v>
      </c>
      <c r="D586" s="2">
        <v>21</v>
      </c>
      <c r="E586" s="2">
        <v>12.8</v>
      </c>
    </row>
    <row r="587" spans="1:5" x14ac:dyDescent="0.2">
      <c r="A587" s="2">
        <v>756</v>
      </c>
      <c r="B587" s="1" t="s">
        <v>10</v>
      </c>
      <c r="C587" s="10">
        <v>15</v>
      </c>
      <c r="D587" s="2">
        <v>51</v>
      </c>
      <c r="E587" s="2">
        <v>12.2</v>
      </c>
    </row>
    <row r="588" spans="1:5" x14ac:dyDescent="0.2">
      <c r="A588" s="2">
        <v>757</v>
      </c>
      <c r="B588" s="1" t="s">
        <v>10</v>
      </c>
      <c r="C588" s="10">
        <v>45</v>
      </c>
      <c r="D588" s="2">
        <v>74</v>
      </c>
      <c r="E588" s="2">
        <v>14</v>
      </c>
    </row>
    <row r="589" spans="1:5" x14ac:dyDescent="0.2">
      <c r="A589" s="2">
        <v>758</v>
      </c>
      <c r="B589" s="1" t="s">
        <v>10</v>
      </c>
      <c r="C589" s="10">
        <v>35</v>
      </c>
      <c r="D589" s="2">
        <v>74</v>
      </c>
      <c r="E589" s="2">
        <v>14.3</v>
      </c>
    </row>
    <row r="590" spans="1:5" x14ac:dyDescent="0.2">
      <c r="A590" s="2">
        <v>759</v>
      </c>
      <c r="B590" s="1" t="s">
        <v>10</v>
      </c>
      <c r="C590" s="10">
        <v>41</v>
      </c>
      <c r="D590" s="2">
        <v>29</v>
      </c>
      <c r="E590" s="2">
        <v>13.2</v>
      </c>
    </row>
    <row r="591" spans="1:5" x14ac:dyDescent="0.2">
      <c r="A591" s="2">
        <v>760</v>
      </c>
      <c r="B591" s="1" t="s">
        <v>10</v>
      </c>
      <c r="C591" s="10">
        <v>11</v>
      </c>
      <c r="D591" s="2">
        <v>19</v>
      </c>
      <c r="E591" s="2">
        <v>12.9</v>
      </c>
    </row>
    <row r="592" spans="1:5" x14ac:dyDescent="0.2">
      <c r="A592" s="2">
        <v>762</v>
      </c>
      <c r="B592" s="1" t="s">
        <v>10</v>
      </c>
      <c r="C592" s="10">
        <v>29</v>
      </c>
      <c r="D592" s="2">
        <v>109</v>
      </c>
      <c r="E592" s="2">
        <v>13.2</v>
      </c>
    </row>
    <row r="593" spans="1:5" x14ac:dyDescent="0.2">
      <c r="A593" s="2">
        <v>763</v>
      </c>
      <c r="B593" s="1" t="s">
        <v>10</v>
      </c>
      <c r="C593" s="10">
        <v>33</v>
      </c>
      <c r="D593" s="3">
        <v>128</v>
      </c>
      <c r="E593" s="2">
        <v>13.4</v>
      </c>
    </row>
    <row r="594" spans="1:5" x14ac:dyDescent="0.2">
      <c r="A594" s="2">
        <v>764</v>
      </c>
      <c r="B594" s="1" t="s">
        <v>10</v>
      </c>
      <c r="C594" s="10">
        <v>22</v>
      </c>
      <c r="D594" s="2">
        <v>36</v>
      </c>
      <c r="E594" s="2">
        <v>11.6</v>
      </c>
    </row>
    <row r="595" spans="1:5" x14ac:dyDescent="0.2">
      <c r="A595" s="2">
        <v>765</v>
      </c>
      <c r="B595" s="1" t="s">
        <v>10</v>
      </c>
      <c r="C595" s="10">
        <v>18</v>
      </c>
      <c r="D595" s="2">
        <v>11</v>
      </c>
      <c r="E595" s="2">
        <v>12.9</v>
      </c>
    </row>
    <row r="596" spans="1:5" x14ac:dyDescent="0.2">
      <c r="A596" s="2">
        <v>766</v>
      </c>
      <c r="B596" s="1" t="s">
        <v>10</v>
      </c>
      <c r="C596" s="10">
        <v>3</v>
      </c>
      <c r="D596" s="4">
        <v>4</v>
      </c>
      <c r="E596" s="4">
        <v>8.8000000000000007</v>
      </c>
    </row>
    <row r="597" spans="1:5" x14ac:dyDescent="0.2">
      <c r="A597" s="2">
        <v>767</v>
      </c>
      <c r="B597" s="1" t="s">
        <v>10</v>
      </c>
      <c r="C597" s="10">
        <v>4</v>
      </c>
      <c r="D597" s="4">
        <v>7</v>
      </c>
      <c r="E597" s="4">
        <v>9.5</v>
      </c>
    </row>
    <row r="598" spans="1:5" x14ac:dyDescent="0.2">
      <c r="A598" s="2">
        <v>768</v>
      </c>
      <c r="B598" s="1" t="s">
        <v>10</v>
      </c>
      <c r="C598" s="10">
        <v>31</v>
      </c>
      <c r="D598" s="2">
        <v>51</v>
      </c>
      <c r="E598" s="4">
        <v>11.4</v>
      </c>
    </row>
    <row r="599" spans="1:5" x14ac:dyDescent="0.2">
      <c r="A599" s="2">
        <v>769</v>
      </c>
      <c r="B599" s="1" t="s">
        <v>10</v>
      </c>
      <c r="C599" s="10">
        <v>29</v>
      </c>
      <c r="D599" s="2">
        <v>37</v>
      </c>
      <c r="E599" s="2">
        <v>12.5</v>
      </c>
    </row>
    <row r="600" spans="1:5" x14ac:dyDescent="0.2">
      <c r="A600" s="2">
        <v>770</v>
      </c>
      <c r="B600" s="1" t="s">
        <v>10</v>
      </c>
      <c r="C600" s="10">
        <v>47</v>
      </c>
      <c r="D600" s="2">
        <v>595</v>
      </c>
      <c r="E600" s="2">
        <v>12.6</v>
      </c>
    </row>
    <row r="601" spans="1:5" x14ac:dyDescent="0.2">
      <c r="A601" s="2">
        <v>771</v>
      </c>
      <c r="B601" s="1" t="s">
        <v>10</v>
      </c>
      <c r="C601" s="10">
        <v>74</v>
      </c>
      <c r="D601" s="2">
        <v>51</v>
      </c>
      <c r="E601" s="2">
        <v>13.2</v>
      </c>
    </row>
    <row r="602" spans="1:5" x14ac:dyDescent="0.2">
      <c r="A602" s="5">
        <v>772</v>
      </c>
      <c r="B602" s="1" t="s">
        <v>10</v>
      </c>
      <c r="C602" s="10">
        <v>8</v>
      </c>
      <c r="D602" s="4">
        <v>6</v>
      </c>
      <c r="E602" s="4">
        <v>10.199999999999999</v>
      </c>
    </row>
    <row r="603" spans="1:5" x14ac:dyDescent="0.2">
      <c r="A603" s="2">
        <v>773</v>
      </c>
      <c r="B603" s="1" t="s">
        <v>10</v>
      </c>
      <c r="C603" s="10">
        <v>4</v>
      </c>
      <c r="D603" s="4">
        <v>4</v>
      </c>
      <c r="E603" s="4">
        <v>7.8</v>
      </c>
    </row>
    <row r="604" spans="1:5" x14ac:dyDescent="0.2">
      <c r="A604" s="2">
        <v>774</v>
      </c>
      <c r="B604" s="1" t="s">
        <v>10</v>
      </c>
      <c r="C604" s="10">
        <v>29</v>
      </c>
      <c r="D604" s="2">
        <v>34</v>
      </c>
      <c r="E604" s="2">
        <v>11.9</v>
      </c>
    </row>
    <row r="605" spans="1:5" x14ac:dyDescent="0.2">
      <c r="A605" s="2">
        <v>775</v>
      </c>
      <c r="B605" s="1" t="s">
        <v>10</v>
      </c>
      <c r="C605" s="10">
        <v>32</v>
      </c>
      <c r="D605" s="2">
        <v>109</v>
      </c>
      <c r="E605" s="4">
        <v>11.3</v>
      </c>
    </row>
    <row r="606" spans="1:5" x14ac:dyDescent="0.2">
      <c r="A606" s="2">
        <v>776</v>
      </c>
      <c r="B606" s="1" t="s">
        <v>10</v>
      </c>
      <c r="C606" s="10">
        <v>18</v>
      </c>
      <c r="D606" s="2">
        <v>35</v>
      </c>
      <c r="E606" s="2">
        <v>13.6</v>
      </c>
    </row>
    <row r="607" spans="1:5" x14ac:dyDescent="0.2">
      <c r="A607" s="2">
        <v>777</v>
      </c>
      <c r="B607" s="1" t="s">
        <v>10</v>
      </c>
      <c r="C607" s="10">
        <v>5</v>
      </c>
      <c r="D607" s="4">
        <v>6</v>
      </c>
      <c r="E607" s="4">
        <v>7.9</v>
      </c>
    </row>
    <row r="608" spans="1:5" x14ac:dyDescent="0.2">
      <c r="A608" s="2">
        <v>778</v>
      </c>
      <c r="B608" s="1" t="s">
        <v>10</v>
      </c>
      <c r="C608" s="10">
        <v>60</v>
      </c>
      <c r="D608" s="2">
        <v>78</v>
      </c>
      <c r="E608" s="2">
        <v>13.6</v>
      </c>
    </row>
    <row r="609" spans="1:5" x14ac:dyDescent="0.2">
      <c r="A609" s="2">
        <v>779</v>
      </c>
      <c r="B609" s="1" t="s">
        <v>10</v>
      </c>
      <c r="C609" s="10">
        <v>42</v>
      </c>
      <c r="D609" s="2">
        <v>24</v>
      </c>
      <c r="E609" s="2">
        <v>14.3</v>
      </c>
    </row>
    <row r="610" spans="1:5" x14ac:dyDescent="0.2">
      <c r="A610" s="2">
        <v>780</v>
      </c>
      <c r="B610" s="1" t="s">
        <v>10</v>
      </c>
      <c r="C610" s="10">
        <v>15</v>
      </c>
      <c r="D610" s="2">
        <v>34</v>
      </c>
      <c r="E610" s="2">
        <v>13.5</v>
      </c>
    </row>
    <row r="611" spans="1:5" x14ac:dyDescent="0.2">
      <c r="A611" s="2">
        <v>781</v>
      </c>
      <c r="B611" s="1" t="s">
        <v>10</v>
      </c>
      <c r="C611" s="10">
        <v>21</v>
      </c>
      <c r="D611" s="2">
        <v>115</v>
      </c>
      <c r="E611" s="2">
        <v>13.7</v>
      </c>
    </row>
    <row r="612" spans="1:5" x14ac:dyDescent="0.2">
      <c r="A612" s="2">
        <v>781</v>
      </c>
      <c r="B612" s="1" t="s">
        <v>10</v>
      </c>
      <c r="C612" s="10">
        <v>20</v>
      </c>
      <c r="D612" s="2">
        <v>25</v>
      </c>
      <c r="E612" s="2">
        <v>13.6</v>
      </c>
    </row>
    <row r="613" spans="1:5" x14ac:dyDescent="0.2">
      <c r="A613" s="2">
        <v>782</v>
      </c>
      <c r="B613" s="1" t="s">
        <v>10</v>
      </c>
      <c r="C613" s="10">
        <v>16</v>
      </c>
      <c r="D613" s="2">
        <v>54</v>
      </c>
      <c r="E613" s="2">
        <v>12.7</v>
      </c>
    </row>
    <row r="614" spans="1:5" x14ac:dyDescent="0.2">
      <c r="A614" s="2">
        <v>783</v>
      </c>
      <c r="B614" s="1" t="s">
        <v>10</v>
      </c>
      <c r="C614" s="10">
        <v>42</v>
      </c>
      <c r="D614" s="3">
        <v>171</v>
      </c>
      <c r="E614" s="2">
        <v>13.4</v>
      </c>
    </row>
    <row r="615" spans="1:5" x14ac:dyDescent="0.2">
      <c r="A615" s="2">
        <v>784</v>
      </c>
      <c r="B615" s="1" t="s">
        <v>10</v>
      </c>
      <c r="C615" s="10">
        <v>41</v>
      </c>
      <c r="D615" s="2">
        <v>105</v>
      </c>
      <c r="E615" s="2">
        <v>15.2</v>
      </c>
    </row>
    <row r="616" spans="1:5" x14ac:dyDescent="0.2">
      <c r="A616" s="2">
        <v>785</v>
      </c>
      <c r="B616" s="1" t="s">
        <v>10</v>
      </c>
      <c r="C616" s="10">
        <v>27</v>
      </c>
      <c r="D616" s="2">
        <v>35</v>
      </c>
      <c r="E616" s="2">
        <v>14.3</v>
      </c>
    </row>
    <row r="617" spans="1:5" x14ac:dyDescent="0.2">
      <c r="A617" s="2">
        <v>786</v>
      </c>
      <c r="B617" s="1" t="s">
        <v>10</v>
      </c>
      <c r="C617" s="10">
        <v>24</v>
      </c>
      <c r="D617" s="2">
        <v>63</v>
      </c>
      <c r="E617" s="2">
        <v>12.9</v>
      </c>
    </row>
    <row r="618" spans="1:5" x14ac:dyDescent="0.2">
      <c r="A618" s="2">
        <v>787</v>
      </c>
      <c r="B618" s="1" t="s">
        <v>10</v>
      </c>
      <c r="C618" s="10">
        <v>39</v>
      </c>
      <c r="D618" s="2">
        <v>102</v>
      </c>
      <c r="E618" s="2">
        <v>12.4</v>
      </c>
    </row>
    <row r="619" spans="1:5" x14ac:dyDescent="0.2">
      <c r="A619" s="2">
        <v>788</v>
      </c>
      <c r="B619" s="1" t="s">
        <v>10</v>
      </c>
      <c r="C619" s="10">
        <v>32</v>
      </c>
      <c r="D619" s="2">
        <v>32</v>
      </c>
      <c r="E619" s="2">
        <v>12.9</v>
      </c>
    </row>
    <row r="620" spans="1:5" x14ac:dyDescent="0.2">
      <c r="A620" s="2">
        <v>789</v>
      </c>
      <c r="B620" s="1" t="s">
        <v>10</v>
      </c>
      <c r="C620" s="10">
        <v>9</v>
      </c>
      <c r="D620" s="2">
        <v>23</v>
      </c>
      <c r="E620" s="4">
        <v>11.1</v>
      </c>
    </row>
    <row r="621" spans="1:5" x14ac:dyDescent="0.2">
      <c r="A621" s="2">
        <v>791</v>
      </c>
      <c r="B621" s="1" t="s">
        <v>10</v>
      </c>
      <c r="C621" s="10">
        <v>21</v>
      </c>
      <c r="D621" s="2">
        <v>28</v>
      </c>
      <c r="E621" s="2">
        <v>15.3</v>
      </c>
    </row>
    <row r="622" spans="1:5" x14ac:dyDescent="0.2">
      <c r="A622" s="5">
        <v>792</v>
      </c>
      <c r="B622" s="1" t="s">
        <v>10</v>
      </c>
      <c r="D622" s="2">
        <v>44</v>
      </c>
      <c r="E622" s="2">
        <v>14.3</v>
      </c>
    </row>
    <row r="623" spans="1:5" x14ac:dyDescent="0.2">
      <c r="A623" s="2">
        <v>801</v>
      </c>
      <c r="B623" s="1" t="s">
        <v>10</v>
      </c>
      <c r="C623" s="10">
        <v>26</v>
      </c>
      <c r="D623" s="2">
        <v>41</v>
      </c>
      <c r="E623" s="2">
        <v>13.4</v>
      </c>
    </row>
    <row r="624" spans="1:5" x14ac:dyDescent="0.2">
      <c r="A624" s="2">
        <v>802</v>
      </c>
      <c r="B624" s="1" t="s">
        <v>10</v>
      </c>
      <c r="C624" s="10">
        <v>29</v>
      </c>
      <c r="D624" s="2">
        <v>93</v>
      </c>
      <c r="E624" s="2">
        <v>13.8</v>
      </c>
    </row>
    <row r="625" spans="1:5" x14ac:dyDescent="0.2">
      <c r="A625" s="2">
        <v>803</v>
      </c>
      <c r="B625" s="1" t="s">
        <v>10</v>
      </c>
      <c r="C625" s="10">
        <v>15</v>
      </c>
      <c r="D625" s="2">
        <v>64</v>
      </c>
      <c r="E625" s="2">
        <v>14.6</v>
      </c>
    </row>
    <row r="626" spans="1:5" x14ac:dyDescent="0.2">
      <c r="A626" s="2">
        <v>804</v>
      </c>
      <c r="B626" s="1" t="s">
        <v>10</v>
      </c>
      <c r="C626" s="2">
        <v>35</v>
      </c>
      <c r="D626" s="2">
        <v>54</v>
      </c>
      <c r="E626" s="2">
        <v>14.5</v>
      </c>
    </row>
    <row r="627" spans="1:5" x14ac:dyDescent="0.2">
      <c r="A627" s="2">
        <v>805</v>
      </c>
      <c r="B627" s="1" t="s">
        <v>10</v>
      </c>
      <c r="C627" s="2">
        <v>22</v>
      </c>
      <c r="D627" s="2">
        <v>93</v>
      </c>
      <c r="E627" s="2">
        <v>12.6</v>
      </c>
    </row>
    <row r="628" spans="1:5" x14ac:dyDescent="0.2">
      <c r="A628" s="2">
        <v>806</v>
      </c>
      <c r="B628" s="1" t="s">
        <v>10</v>
      </c>
      <c r="C628" s="2">
        <v>36</v>
      </c>
      <c r="D628" s="2">
        <v>54</v>
      </c>
      <c r="E628" s="2">
        <v>13.5</v>
      </c>
    </row>
    <row r="629" spans="1:5" x14ac:dyDescent="0.2">
      <c r="A629" s="2">
        <v>807</v>
      </c>
      <c r="B629" s="1" t="s">
        <v>10</v>
      </c>
      <c r="C629" s="2">
        <v>7</v>
      </c>
      <c r="D629" s="4">
        <v>7</v>
      </c>
      <c r="E629" s="4">
        <v>9.6999999999999993</v>
      </c>
    </row>
    <row r="630" spans="1:5" x14ac:dyDescent="0.2">
      <c r="A630" s="2">
        <v>808</v>
      </c>
      <c r="B630" s="1" t="s">
        <v>10</v>
      </c>
      <c r="C630" s="2">
        <v>26</v>
      </c>
      <c r="D630" s="2">
        <v>50</v>
      </c>
      <c r="E630" s="2">
        <v>12.6</v>
      </c>
    </row>
    <row r="631" spans="1:5" x14ac:dyDescent="0.2">
      <c r="A631" s="2">
        <v>809</v>
      </c>
      <c r="B631" s="1" t="s">
        <v>10</v>
      </c>
      <c r="C631" s="2">
        <v>26</v>
      </c>
      <c r="D631" s="4">
        <v>8</v>
      </c>
      <c r="E631" s="2">
        <v>12.6</v>
      </c>
    </row>
    <row r="632" spans="1:5" x14ac:dyDescent="0.2">
      <c r="A632" s="2">
        <v>810</v>
      </c>
      <c r="B632" s="1" t="s">
        <v>10</v>
      </c>
      <c r="C632" s="2">
        <v>33</v>
      </c>
      <c r="D632" s="2">
        <v>63</v>
      </c>
      <c r="E632" s="2">
        <v>13.2</v>
      </c>
    </row>
    <row r="633" spans="1:5" x14ac:dyDescent="0.2">
      <c r="A633" s="2">
        <v>811</v>
      </c>
      <c r="B633" s="1" t="s">
        <v>10</v>
      </c>
      <c r="C633" s="2">
        <v>22</v>
      </c>
      <c r="D633" s="2">
        <v>30</v>
      </c>
      <c r="E633" s="2">
        <v>13.8</v>
      </c>
    </row>
    <row r="634" spans="1:5" x14ac:dyDescent="0.2">
      <c r="A634" s="2">
        <v>812</v>
      </c>
      <c r="B634" s="1" t="s">
        <v>10</v>
      </c>
      <c r="C634" s="2">
        <v>14</v>
      </c>
      <c r="D634" s="2">
        <v>32</v>
      </c>
      <c r="E634" s="2">
        <v>13</v>
      </c>
    </row>
    <row r="635" spans="1:5" x14ac:dyDescent="0.2">
      <c r="A635" s="2">
        <v>813</v>
      </c>
      <c r="B635" s="1" t="s">
        <v>10</v>
      </c>
      <c r="C635" s="2">
        <v>10</v>
      </c>
      <c r="D635" s="2">
        <v>16</v>
      </c>
      <c r="E635" s="2">
        <v>12.9</v>
      </c>
    </row>
    <row r="636" spans="1:5" x14ac:dyDescent="0.2">
      <c r="A636" s="2">
        <v>815</v>
      </c>
      <c r="B636" s="1" t="s">
        <v>10</v>
      </c>
      <c r="C636" s="2">
        <v>7</v>
      </c>
      <c r="D636" s="4">
        <v>8</v>
      </c>
      <c r="E636" s="4">
        <v>11.1</v>
      </c>
    </row>
    <row r="637" spans="1:5" x14ac:dyDescent="0.2">
      <c r="A637" s="2">
        <v>817</v>
      </c>
      <c r="B637" s="1" t="s">
        <v>10</v>
      </c>
      <c r="C637" s="2">
        <v>21</v>
      </c>
      <c r="D637" s="2">
        <v>44</v>
      </c>
      <c r="E637" s="2">
        <v>14.2</v>
      </c>
    </row>
    <row r="638" spans="1:5" x14ac:dyDescent="0.2">
      <c r="A638" s="2">
        <v>818</v>
      </c>
      <c r="B638" s="1" t="s">
        <v>10</v>
      </c>
      <c r="C638" s="2">
        <v>55</v>
      </c>
      <c r="D638" s="2">
        <v>117</v>
      </c>
      <c r="E638" s="2">
        <v>12.7</v>
      </c>
    </row>
    <row r="639" spans="1:5" x14ac:dyDescent="0.2">
      <c r="A639" s="2">
        <v>819</v>
      </c>
      <c r="B639" s="1" t="s">
        <v>10</v>
      </c>
      <c r="C639" s="2"/>
      <c r="D639" s="2">
        <v>117</v>
      </c>
      <c r="E639" s="2">
        <v>13.7</v>
      </c>
    </row>
    <row r="640" spans="1:5" x14ac:dyDescent="0.2">
      <c r="A640" s="2">
        <v>820</v>
      </c>
      <c r="B640" s="1" t="s">
        <v>10</v>
      </c>
      <c r="C640" s="2"/>
      <c r="D640" s="3">
        <v>251</v>
      </c>
      <c r="E640" s="2">
        <v>11.9</v>
      </c>
    </row>
    <row r="641" spans="1:5" x14ac:dyDescent="0.2">
      <c r="A641" s="2">
        <v>821</v>
      </c>
      <c r="B641" s="1" t="s">
        <v>10</v>
      </c>
      <c r="C641" s="2"/>
      <c r="D641" s="3">
        <v>171</v>
      </c>
      <c r="E641" s="2">
        <v>12.4</v>
      </c>
    </row>
    <row r="642" spans="1:5" x14ac:dyDescent="0.2">
      <c r="A642" s="2">
        <v>822</v>
      </c>
      <c r="B642" s="1" t="s">
        <v>10</v>
      </c>
      <c r="C642" s="2"/>
      <c r="D642" s="2">
        <v>56</v>
      </c>
      <c r="E642" s="2">
        <v>14.5</v>
      </c>
    </row>
    <row r="643" spans="1:5" x14ac:dyDescent="0.2">
      <c r="A643" s="2">
        <v>823</v>
      </c>
      <c r="B643" s="1" t="s">
        <v>10</v>
      </c>
      <c r="C643" s="2"/>
      <c r="D643" s="2">
        <v>102</v>
      </c>
      <c r="E643" s="2">
        <v>13.9</v>
      </c>
    </row>
    <row r="644" spans="1:5" x14ac:dyDescent="0.2">
      <c r="A644" s="2">
        <v>824</v>
      </c>
      <c r="B644" s="1" t="s">
        <v>10</v>
      </c>
      <c r="C644" s="2"/>
      <c r="D644" s="3">
        <v>163</v>
      </c>
      <c r="E644" s="2">
        <v>12.3</v>
      </c>
    </row>
    <row r="645" spans="1:5" x14ac:dyDescent="0.2">
      <c r="A645" s="2">
        <v>826</v>
      </c>
      <c r="B645" s="1" t="s">
        <v>10</v>
      </c>
      <c r="C645" s="2"/>
      <c r="D645" s="4">
        <v>4</v>
      </c>
      <c r="E645" s="4">
        <v>8.3000000000000007</v>
      </c>
    </row>
    <row r="646" spans="1:5" x14ac:dyDescent="0.2">
      <c r="A646" s="2">
        <v>827</v>
      </c>
      <c r="B646" s="1" t="s">
        <v>10</v>
      </c>
      <c r="C646" s="2"/>
      <c r="D646" s="3">
        <v>162</v>
      </c>
      <c r="E646" s="2">
        <v>12.7</v>
      </c>
    </row>
    <row r="647" spans="1:5" x14ac:dyDescent="0.2">
      <c r="A647" s="2">
        <v>828</v>
      </c>
      <c r="B647" s="1" t="s">
        <v>10</v>
      </c>
      <c r="C647" s="2"/>
      <c r="D647" s="2">
        <v>62</v>
      </c>
      <c r="E647" s="2">
        <v>11.6</v>
      </c>
    </row>
    <row r="648" spans="1:5" x14ac:dyDescent="0.2">
      <c r="A648" s="2">
        <v>829</v>
      </c>
      <c r="B648" s="1" t="s">
        <v>10</v>
      </c>
      <c r="C648" s="2"/>
      <c r="D648" s="2">
        <v>18</v>
      </c>
      <c r="E648" s="2">
        <v>13.3</v>
      </c>
    </row>
    <row r="649" spans="1:5" x14ac:dyDescent="0.2">
      <c r="A649" s="2">
        <v>830</v>
      </c>
      <c r="B649" s="1" t="s">
        <v>10</v>
      </c>
      <c r="C649" s="2"/>
      <c r="D649" s="2">
        <v>34</v>
      </c>
      <c r="E649" s="2">
        <v>12.4</v>
      </c>
    </row>
    <row r="650" spans="1:5" x14ac:dyDescent="0.2">
      <c r="A650" s="2">
        <v>831</v>
      </c>
      <c r="B650" s="1" t="s">
        <v>10</v>
      </c>
      <c r="C650" s="2"/>
      <c r="D650" s="2">
        <v>39</v>
      </c>
      <c r="E650" s="2">
        <v>12.5</v>
      </c>
    </row>
    <row r="651" spans="1:5" x14ac:dyDescent="0.2">
      <c r="A651" s="2">
        <v>832</v>
      </c>
      <c r="B651" s="1" t="s">
        <v>10</v>
      </c>
      <c r="C651" s="2"/>
      <c r="D651" s="2">
        <v>39</v>
      </c>
      <c r="E651" s="2">
        <v>13.8</v>
      </c>
    </row>
    <row r="652" spans="1:5" x14ac:dyDescent="0.2">
      <c r="A652" s="2">
        <v>833</v>
      </c>
      <c r="B652" s="1" t="s">
        <v>10</v>
      </c>
      <c r="C652" s="2"/>
      <c r="D652" s="2">
        <v>112</v>
      </c>
      <c r="E652" s="2">
        <v>13.1</v>
      </c>
    </row>
    <row r="653" spans="1:5" x14ac:dyDescent="0.2">
      <c r="A653" s="2">
        <v>834</v>
      </c>
      <c r="B653" s="1" t="s">
        <v>10</v>
      </c>
      <c r="C653" s="2"/>
      <c r="D653" s="3">
        <v>282</v>
      </c>
      <c r="E653" s="2">
        <v>13.6</v>
      </c>
    </row>
    <row r="654" spans="1:5" x14ac:dyDescent="0.2">
      <c r="A654" s="2">
        <v>835</v>
      </c>
      <c r="B654" s="1" t="s">
        <v>10</v>
      </c>
      <c r="C654" s="2"/>
      <c r="D654" s="3">
        <v>214</v>
      </c>
      <c r="E654" s="2">
        <v>11.2</v>
      </c>
    </row>
    <row r="655" spans="1:5" x14ac:dyDescent="0.2">
      <c r="A655" s="2">
        <v>836</v>
      </c>
      <c r="B655" s="1" t="s">
        <v>10</v>
      </c>
      <c r="C655" s="2"/>
      <c r="D655" s="2">
        <v>82</v>
      </c>
      <c r="E655" s="2">
        <v>12.5</v>
      </c>
    </row>
    <row r="656" spans="1:5" x14ac:dyDescent="0.2">
      <c r="A656" s="2">
        <v>837</v>
      </c>
      <c r="B656" s="1" t="s">
        <v>10</v>
      </c>
      <c r="C656" s="2"/>
      <c r="D656" s="3">
        <v>162</v>
      </c>
      <c r="E656" s="2">
        <v>13.3</v>
      </c>
    </row>
    <row r="657" spans="1:5" x14ac:dyDescent="0.2">
      <c r="A657" s="2">
        <v>838</v>
      </c>
      <c r="B657" s="1" t="s">
        <v>10</v>
      </c>
      <c r="C657" s="2"/>
      <c r="D657" s="2">
        <v>51</v>
      </c>
      <c r="E657" s="2">
        <v>13.4</v>
      </c>
    </row>
    <row r="658" spans="1:5" x14ac:dyDescent="0.2">
      <c r="A658" s="2">
        <v>839</v>
      </c>
      <c r="B658" s="1" t="s">
        <v>10</v>
      </c>
      <c r="C658" s="2"/>
      <c r="D658" s="2">
        <v>11</v>
      </c>
      <c r="E658" s="2">
        <v>12.9</v>
      </c>
    </row>
    <row r="659" spans="1:5" x14ac:dyDescent="0.2">
      <c r="A659" s="2">
        <v>840</v>
      </c>
      <c r="B659" s="1" t="s">
        <v>10</v>
      </c>
      <c r="C659" s="2"/>
      <c r="D659" s="2">
        <v>98</v>
      </c>
      <c r="E659" s="2">
        <v>11.5</v>
      </c>
    </row>
    <row r="660" spans="1:5" x14ac:dyDescent="0.2">
      <c r="A660" s="2">
        <v>841</v>
      </c>
      <c r="B660" s="1" t="s">
        <v>10</v>
      </c>
      <c r="C660" s="2"/>
      <c r="D660" s="2">
        <v>101</v>
      </c>
      <c r="E660" s="2">
        <v>11.7</v>
      </c>
    </row>
    <row r="661" spans="1:5" x14ac:dyDescent="0.2">
      <c r="A661" s="2">
        <v>842</v>
      </c>
      <c r="B661" s="1" t="s">
        <v>10</v>
      </c>
      <c r="C661" s="2"/>
      <c r="D661" s="2">
        <v>52</v>
      </c>
      <c r="E661" s="2">
        <v>13.8</v>
      </c>
    </row>
    <row r="662" spans="1:5" x14ac:dyDescent="0.2">
      <c r="A662" s="2">
        <v>843</v>
      </c>
      <c r="B662" s="1" t="s">
        <v>10</v>
      </c>
      <c r="C662" s="2"/>
      <c r="D662" s="3">
        <v>206</v>
      </c>
      <c r="E662" s="2">
        <v>12.4</v>
      </c>
    </row>
    <row r="663" spans="1:5" x14ac:dyDescent="0.2">
      <c r="A663" s="2">
        <v>844</v>
      </c>
      <c r="B663" s="1" t="s">
        <v>10</v>
      </c>
      <c r="C663" s="2"/>
      <c r="D663" s="2">
        <v>82</v>
      </c>
      <c r="E663" s="2">
        <v>14.7</v>
      </c>
    </row>
    <row r="664" spans="1:5" x14ac:dyDescent="0.2">
      <c r="A664" s="2">
        <v>845</v>
      </c>
      <c r="B664" s="1" t="s">
        <v>10</v>
      </c>
      <c r="C664" s="2"/>
      <c r="D664" s="3">
        <v>295</v>
      </c>
      <c r="E664" s="2">
        <v>11.9</v>
      </c>
    </row>
    <row r="665" spans="1:5" x14ac:dyDescent="0.2">
      <c r="A665" s="2">
        <v>846</v>
      </c>
      <c r="B665" s="1" t="s">
        <v>10</v>
      </c>
      <c r="C665" s="2"/>
      <c r="D665" s="3">
        <v>248</v>
      </c>
      <c r="E665" s="2">
        <v>11.9</v>
      </c>
    </row>
    <row r="666" spans="1:5" x14ac:dyDescent="0.2">
      <c r="A666" s="2">
        <v>847</v>
      </c>
      <c r="B666" s="1" t="s">
        <v>10</v>
      </c>
      <c r="C666" s="2"/>
      <c r="D666" s="3">
        <v>262</v>
      </c>
      <c r="E666" s="2">
        <v>12.7</v>
      </c>
    </row>
    <row r="667" spans="1:5" x14ac:dyDescent="0.2">
      <c r="A667" s="2">
        <v>848</v>
      </c>
      <c r="B667" s="1" t="s">
        <v>10</v>
      </c>
      <c r="C667" s="2"/>
      <c r="D667" s="2">
        <v>24</v>
      </c>
      <c r="E667" s="2">
        <v>12.5</v>
      </c>
    </row>
    <row r="668" spans="1:5" x14ac:dyDescent="0.2">
      <c r="A668" s="5">
        <v>849</v>
      </c>
      <c r="B668" s="1" t="s">
        <v>10</v>
      </c>
      <c r="C668" s="2"/>
      <c r="D668" s="5">
        <v>120</v>
      </c>
      <c r="E668" s="5">
        <v>13.2</v>
      </c>
    </row>
    <row r="669" spans="1:5" x14ac:dyDescent="0.2">
      <c r="A669" s="5">
        <v>849</v>
      </c>
      <c r="B669" s="1" t="s">
        <v>10</v>
      </c>
      <c r="C669" s="2"/>
      <c r="D669" s="5">
        <v>86</v>
      </c>
      <c r="E669" s="5">
        <v>13.8</v>
      </c>
    </row>
    <row r="670" spans="1:5" x14ac:dyDescent="0.2">
      <c r="A670" s="2">
        <v>850</v>
      </c>
      <c r="B670" s="1" t="s">
        <v>10</v>
      </c>
      <c r="C670" s="2"/>
      <c r="D670" s="3">
        <v>966</v>
      </c>
      <c r="E670" s="2">
        <v>13.6</v>
      </c>
    </row>
    <row r="671" spans="1:5" x14ac:dyDescent="0.2">
      <c r="A671" s="2">
        <v>862</v>
      </c>
      <c r="B671" s="1" t="s">
        <v>10</v>
      </c>
      <c r="C671" s="2"/>
      <c r="D671" s="3">
        <v>214</v>
      </c>
      <c r="E671" s="2">
        <v>15.5</v>
      </c>
    </row>
    <row r="672" spans="1:5" x14ac:dyDescent="0.2">
      <c r="A672" s="2">
        <v>863</v>
      </c>
      <c r="B672" s="1" t="s">
        <v>10</v>
      </c>
      <c r="C672" s="2"/>
      <c r="D672" s="2">
        <v>78</v>
      </c>
      <c r="E672" s="2">
        <v>13.7</v>
      </c>
    </row>
    <row r="673" spans="1:5" x14ac:dyDescent="0.2">
      <c r="A673" s="2">
        <v>864</v>
      </c>
      <c r="B673" s="1" t="s">
        <v>10</v>
      </c>
      <c r="C673" s="2"/>
      <c r="D673" s="3">
        <v>252</v>
      </c>
      <c r="E673" s="2">
        <v>11.5</v>
      </c>
    </row>
    <row r="674" spans="1:5" x14ac:dyDescent="0.2">
      <c r="A674" s="2">
        <v>865</v>
      </c>
      <c r="B674" s="1" t="s">
        <v>10</v>
      </c>
      <c r="C674" s="2"/>
      <c r="D674" s="2">
        <v>22</v>
      </c>
      <c r="E674" s="2">
        <v>10.4</v>
      </c>
    </row>
    <row r="675" spans="1:5" x14ac:dyDescent="0.2">
      <c r="A675" s="2">
        <v>866</v>
      </c>
      <c r="B675" s="1" t="s">
        <v>10</v>
      </c>
      <c r="C675" s="2">
        <v>38</v>
      </c>
      <c r="D675" s="2">
        <v>228</v>
      </c>
      <c r="E675" s="2">
        <v>13.9</v>
      </c>
    </row>
    <row r="676" spans="1:5" x14ac:dyDescent="0.2">
      <c r="A676" s="2">
        <v>867</v>
      </c>
      <c r="B676" s="1" t="s">
        <v>10</v>
      </c>
      <c r="C676" s="2">
        <v>21</v>
      </c>
      <c r="D676" s="2">
        <v>33</v>
      </c>
      <c r="E676" s="2">
        <v>14</v>
      </c>
    </row>
    <row r="677" spans="1:5" x14ac:dyDescent="0.2">
      <c r="A677" s="2">
        <v>868</v>
      </c>
      <c r="B677" s="1" t="s">
        <v>10</v>
      </c>
      <c r="C677" s="2">
        <v>17</v>
      </c>
      <c r="D677" s="2">
        <v>29</v>
      </c>
      <c r="E677" s="2">
        <v>13.1</v>
      </c>
    </row>
    <row r="678" spans="1:5" x14ac:dyDescent="0.2">
      <c r="A678" s="2">
        <v>869</v>
      </c>
      <c r="B678" s="1" t="s">
        <v>10</v>
      </c>
      <c r="C678" s="2">
        <v>24</v>
      </c>
      <c r="D678" s="2">
        <v>14</v>
      </c>
      <c r="E678" s="2">
        <v>13.1</v>
      </c>
    </row>
    <row r="679" spans="1:5" x14ac:dyDescent="0.2">
      <c r="A679" s="2">
        <v>870</v>
      </c>
      <c r="B679" s="1" t="s">
        <v>10</v>
      </c>
      <c r="C679" s="2">
        <v>47</v>
      </c>
      <c r="D679" s="3">
        <v>145</v>
      </c>
      <c r="E679" s="2">
        <v>13.4</v>
      </c>
    </row>
    <row r="680" spans="1:5" x14ac:dyDescent="0.2">
      <c r="A680" s="2">
        <v>871</v>
      </c>
      <c r="B680" s="1" t="s">
        <v>10</v>
      </c>
      <c r="C680" s="2">
        <v>4</v>
      </c>
      <c r="D680" s="4">
        <v>8</v>
      </c>
      <c r="E680" s="4">
        <v>10.1</v>
      </c>
    </row>
    <row r="681" spans="1:5" x14ac:dyDescent="0.2">
      <c r="A681" s="2">
        <v>872</v>
      </c>
      <c r="B681" s="1" t="s">
        <v>10</v>
      </c>
      <c r="C681" s="2">
        <v>31</v>
      </c>
      <c r="D681" s="2">
        <v>39</v>
      </c>
      <c r="E681" s="2">
        <v>12.8</v>
      </c>
    </row>
    <row r="682" spans="1:5" x14ac:dyDescent="0.2">
      <c r="A682" s="2">
        <v>874</v>
      </c>
      <c r="B682" s="1" t="s">
        <v>10</v>
      </c>
      <c r="C682" s="2">
        <v>26</v>
      </c>
      <c r="D682" s="2">
        <v>49</v>
      </c>
      <c r="E682" s="2">
        <v>13.2</v>
      </c>
    </row>
    <row r="683" spans="1:5" x14ac:dyDescent="0.2">
      <c r="A683" s="2">
        <v>875</v>
      </c>
      <c r="B683" s="1" t="s">
        <v>10</v>
      </c>
      <c r="C683" s="2">
        <v>23</v>
      </c>
      <c r="D683" s="2">
        <v>64</v>
      </c>
      <c r="E683" s="2">
        <v>12.3</v>
      </c>
    </row>
    <row r="684" spans="1:5" x14ac:dyDescent="0.2">
      <c r="A684" s="2">
        <v>877</v>
      </c>
      <c r="B684" s="1" t="s">
        <v>10</v>
      </c>
      <c r="C684" s="2">
        <v>20</v>
      </c>
      <c r="D684" s="2">
        <v>39</v>
      </c>
      <c r="E684" s="2">
        <v>13</v>
      </c>
    </row>
    <row r="685" spans="1:5" x14ac:dyDescent="0.2">
      <c r="A685" s="2">
        <v>878</v>
      </c>
      <c r="B685" s="1" t="s">
        <v>10</v>
      </c>
      <c r="C685" s="2"/>
      <c r="D685" s="2">
        <v>29</v>
      </c>
      <c r="E685" s="2">
        <v>13.1</v>
      </c>
    </row>
    <row r="686" spans="1:5" x14ac:dyDescent="0.2">
      <c r="A686" s="2">
        <v>879</v>
      </c>
      <c r="B686" s="1" t="s">
        <v>10</v>
      </c>
      <c r="C686" s="2">
        <v>32</v>
      </c>
      <c r="D686" s="2">
        <v>114</v>
      </c>
      <c r="E686" s="2">
        <v>11.9</v>
      </c>
    </row>
    <row r="687" spans="1:5" x14ac:dyDescent="0.2">
      <c r="A687" s="2">
        <v>886</v>
      </c>
      <c r="B687" s="1" t="s">
        <v>10</v>
      </c>
      <c r="C687" s="2">
        <v>29</v>
      </c>
      <c r="D687" s="2">
        <v>112</v>
      </c>
      <c r="E687" s="2">
        <v>15.4</v>
      </c>
    </row>
    <row r="688" spans="1:5" x14ac:dyDescent="0.2">
      <c r="A688" s="2">
        <v>887</v>
      </c>
      <c r="B688" s="1" t="s">
        <v>10</v>
      </c>
      <c r="C688" s="2">
        <v>32</v>
      </c>
      <c r="D688" s="2">
        <v>18</v>
      </c>
      <c r="E688" s="2">
        <v>12.7</v>
      </c>
    </row>
    <row r="689" spans="1:5" x14ac:dyDescent="0.2">
      <c r="A689" s="5">
        <v>901</v>
      </c>
      <c r="B689" s="1" t="s">
        <v>10</v>
      </c>
      <c r="C689" s="2"/>
      <c r="D689" s="2">
        <v>33</v>
      </c>
      <c r="E689" s="2">
        <v>13.7</v>
      </c>
    </row>
    <row r="690" spans="1:5" x14ac:dyDescent="0.2">
      <c r="A690" s="2">
        <v>902</v>
      </c>
      <c r="B690" s="1" t="s">
        <v>10</v>
      </c>
      <c r="C690" s="2"/>
      <c r="D690" s="2">
        <v>153</v>
      </c>
      <c r="E690" s="2">
        <v>13.3</v>
      </c>
    </row>
    <row r="691" spans="1:5" x14ac:dyDescent="0.2">
      <c r="A691" s="5">
        <v>903</v>
      </c>
      <c r="B691" s="1" t="s">
        <v>10</v>
      </c>
      <c r="C691" s="2"/>
      <c r="D691" s="4">
        <v>8</v>
      </c>
      <c r="E691" s="2">
        <v>11.6</v>
      </c>
    </row>
    <row r="692" spans="1:5" x14ac:dyDescent="0.2">
      <c r="A692" s="2">
        <v>904</v>
      </c>
      <c r="B692" s="1" t="s">
        <v>10</v>
      </c>
      <c r="C692" s="2"/>
      <c r="D692" s="2">
        <v>89</v>
      </c>
      <c r="E692" s="2">
        <v>14</v>
      </c>
    </row>
    <row r="693" spans="1:5" x14ac:dyDescent="0.2">
      <c r="A693" s="2">
        <v>905</v>
      </c>
      <c r="B693" s="1" t="s">
        <v>10</v>
      </c>
      <c r="C693" s="2"/>
      <c r="D693" s="2">
        <v>10</v>
      </c>
      <c r="E693" s="2">
        <v>12.4</v>
      </c>
    </row>
    <row r="694" spans="1:5" x14ac:dyDescent="0.2">
      <c r="A694" s="2">
        <v>907</v>
      </c>
      <c r="B694" s="1" t="s">
        <v>10</v>
      </c>
      <c r="C694" s="2"/>
      <c r="D694" s="2">
        <v>39</v>
      </c>
      <c r="E694" s="2">
        <v>13.1</v>
      </c>
    </row>
    <row r="695" spans="1:5" x14ac:dyDescent="0.2">
      <c r="A695" s="5">
        <v>908</v>
      </c>
      <c r="B695" s="1" t="s">
        <v>10</v>
      </c>
      <c r="C695" s="2"/>
      <c r="D695" s="5">
        <v>21</v>
      </c>
      <c r="E695" s="5">
        <v>12.2</v>
      </c>
    </row>
    <row r="696" spans="1:5" x14ac:dyDescent="0.2">
      <c r="A696" s="5">
        <v>909</v>
      </c>
      <c r="B696" s="1" t="s">
        <v>10</v>
      </c>
      <c r="C696" s="2"/>
      <c r="D696" s="5">
        <v>17</v>
      </c>
      <c r="E696" s="5">
        <v>12.8</v>
      </c>
    </row>
    <row r="697" spans="1:5" x14ac:dyDescent="0.2">
      <c r="A697" s="5">
        <v>910</v>
      </c>
      <c r="B697" s="1" t="s">
        <v>10</v>
      </c>
      <c r="C697" s="2"/>
      <c r="D697" s="5">
        <v>29</v>
      </c>
      <c r="E697" s="5">
        <v>13.3</v>
      </c>
    </row>
    <row r="698" spans="1:5" x14ac:dyDescent="0.2">
      <c r="A698" s="5">
        <v>911</v>
      </c>
      <c r="B698" s="1" t="s">
        <v>10</v>
      </c>
      <c r="C698" s="2"/>
      <c r="D698" s="4">
        <v>6</v>
      </c>
      <c r="E698" s="5">
        <v>13.2</v>
      </c>
    </row>
    <row r="699" spans="1:5" x14ac:dyDescent="0.2">
      <c r="A699" s="5">
        <v>912</v>
      </c>
      <c r="B699" s="1" t="s">
        <v>10</v>
      </c>
      <c r="C699" s="2"/>
      <c r="D699" s="4">
        <v>8</v>
      </c>
      <c r="E699" s="5">
        <v>12.1</v>
      </c>
    </row>
    <row r="700" spans="1:5" x14ac:dyDescent="0.2">
      <c r="A700" s="5">
        <v>913</v>
      </c>
      <c r="B700" s="1" t="s">
        <v>10</v>
      </c>
      <c r="C700" s="2"/>
      <c r="D700" s="2">
        <v>40</v>
      </c>
      <c r="E700" s="5">
        <v>12.6</v>
      </c>
    </row>
    <row r="701" spans="1:5" x14ac:dyDescent="0.2">
      <c r="A701" s="2">
        <v>914</v>
      </c>
      <c r="B701" s="1" t="s">
        <v>10</v>
      </c>
      <c r="C701" s="2"/>
      <c r="D701" s="2">
        <v>10</v>
      </c>
      <c r="E701" s="2">
        <v>11</v>
      </c>
    </row>
    <row r="702" spans="1:5" x14ac:dyDescent="0.2">
      <c r="A702" s="5">
        <v>915</v>
      </c>
      <c r="B702" s="1" t="s">
        <v>10</v>
      </c>
      <c r="C702" s="2"/>
      <c r="D702" s="2">
        <v>83</v>
      </c>
      <c r="E702" s="2">
        <v>13.8</v>
      </c>
    </row>
    <row r="703" spans="1:5" x14ac:dyDescent="0.2">
      <c r="A703" s="2">
        <v>919</v>
      </c>
      <c r="B703" s="1" t="s">
        <v>10</v>
      </c>
      <c r="C703" s="2"/>
      <c r="D703" s="2">
        <v>46</v>
      </c>
      <c r="E703" s="2">
        <v>12.6</v>
      </c>
    </row>
    <row r="704" spans="1:5" x14ac:dyDescent="0.2">
      <c r="A704" s="2">
        <v>920</v>
      </c>
      <c r="B704" s="1" t="s">
        <v>10</v>
      </c>
      <c r="C704" s="2"/>
      <c r="D704" s="3">
        <v>174</v>
      </c>
      <c r="E704" s="2">
        <v>13.3</v>
      </c>
    </row>
    <row r="705" spans="1:5" x14ac:dyDescent="0.2">
      <c r="A705" s="5">
        <v>921</v>
      </c>
      <c r="B705" s="1" t="s">
        <v>10</v>
      </c>
      <c r="C705" s="2"/>
      <c r="D705" s="4">
        <v>6</v>
      </c>
      <c r="E705" s="2">
        <v>11.1</v>
      </c>
    </row>
    <row r="706" spans="1:5" x14ac:dyDescent="0.2">
      <c r="A706" s="2">
        <v>922</v>
      </c>
      <c r="B706" s="1" t="s">
        <v>10</v>
      </c>
      <c r="C706" s="2"/>
      <c r="D706" s="2">
        <v>54</v>
      </c>
      <c r="E706" s="2">
        <v>12.1</v>
      </c>
    </row>
    <row r="707" spans="1:5" x14ac:dyDescent="0.2">
      <c r="A707" s="5">
        <v>923</v>
      </c>
      <c r="B707" s="1" t="s">
        <v>10</v>
      </c>
      <c r="C707" s="2"/>
      <c r="D707" s="2">
        <v>15</v>
      </c>
      <c r="E707" s="2">
        <v>13.2</v>
      </c>
    </row>
    <row r="708" spans="1:5" x14ac:dyDescent="0.2">
      <c r="A708" s="5">
        <v>924</v>
      </c>
      <c r="B708" s="1" t="s">
        <v>10</v>
      </c>
      <c r="C708" s="2"/>
      <c r="D708" s="2">
        <v>48</v>
      </c>
      <c r="E708" s="5">
        <v>13</v>
      </c>
    </row>
    <row r="709" spans="1:5" x14ac:dyDescent="0.2">
      <c r="A709" s="5">
        <v>925</v>
      </c>
      <c r="B709" s="1" t="s">
        <v>10</v>
      </c>
      <c r="C709" s="2"/>
      <c r="D709" s="3">
        <v>137</v>
      </c>
      <c r="E709" s="5">
        <v>12.3</v>
      </c>
    </row>
    <row r="710" spans="1:5" x14ac:dyDescent="0.2">
      <c r="A710" s="2">
        <v>926</v>
      </c>
      <c r="B710" s="1" t="s">
        <v>10</v>
      </c>
      <c r="C710" s="2"/>
      <c r="D710" s="2">
        <v>21</v>
      </c>
      <c r="E710" s="2">
        <v>13.2</v>
      </c>
    </row>
    <row r="711" spans="1:5" x14ac:dyDescent="0.2">
      <c r="A711" s="2">
        <v>927</v>
      </c>
      <c r="B711" s="1" t="s">
        <v>10</v>
      </c>
      <c r="C711" s="2"/>
      <c r="D711" s="3">
        <v>263</v>
      </c>
      <c r="E711" s="2">
        <v>13.3</v>
      </c>
    </row>
    <row r="712" spans="1:5" x14ac:dyDescent="0.2">
      <c r="A712" s="2">
        <v>928</v>
      </c>
      <c r="B712" s="1" t="s">
        <v>10</v>
      </c>
      <c r="C712" s="2"/>
      <c r="D712" s="2">
        <v>30</v>
      </c>
      <c r="E712" s="2">
        <v>13.5</v>
      </c>
    </row>
    <row r="713" spans="1:5" x14ac:dyDescent="0.2">
      <c r="A713" s="2">
        <v>929</v>
      </c>
      <c r="B713" s="1" t="s">
        <v>10</v>
      </c>
      <c r="C713" s="2"/>
      <c r="D713" s="2">
        <v>45</v>
      </c>
      <c r="E713" s="2">
        <v>13.7</v>
      </c>
    </row>
    <row r="714" spans="1:5" x14ac:dyDescent="0.2">
      <c r="A714" s="2">
        <v>930</v>
      </c>
      <c r="B714" s="1" t="s">
        <v>10</v>
      </c>
      <c r="C714" s="2"/>
      <c r="D714" s="2">
        <v>66</v>
      </c>
      <c r="E714" s="2">
        <v>11.6</v>
      </c>
    </row>
    <row r="715" spans="1:5" x14ac:dyDescent="0.2">
      <c r="A715" s="2">
        <v>931</v>
      </c>
      <c r="B715" s="1" t="s">
        <v>10</v>
      </c>
      <c r="C715" s="2"/>
      <c r="D715" s="3">
        <v>294</v>
      </c>
      <c r="E715" s="2">
        <v>14.9</v>
      </c>
    </row>
    <row r="716" spans="1:5" x14ac:dyDescent="0.2">
      <c r="A716" s="2">
        <v>932</v>
      </c>
      <c r="B716" s="1" t="s">
        <v>10</v>
      </c>
      <c r="C716" s="2"/>
      <c r="D716" s="2">
        <v>40</v>
      </c>
      <c r="E716" s="2">
        <v>13.1</v>
      </c>
    </row>
    <row r="717" spans="1:5" x14ac:dyDescent="0.2">
      <c r="A717" s="2">
        <v>933</v>
      </c>
      <c r="B717" s="1" t="s">
        <v>10</v>
      </c>
      <c r="C717" s="2"/>
      <c r="D717" s="3">
        <v>265</v>
      </c>
      <c r="E717" s="2">
        <v>10.8</v>
      </c>
    </row>
    <row r="718" spans="1:5" x14ac:dyDescent="0.2">
      <c r="A718" s="2">
        <v>934</v>
      </c>
      <c r="B718" s="1" t="s">
        <v>10</v>
      </c>
      <c r="C718" s="2"/>
      <c r="D718" s="3">
        <v>206</v>
      </c>
      <c r="E718" s="2">
        <v>13.7</v>
      </c>
    </row>
    <row r="719" spans="1:5" x14ac:dyDescent="0.2">
      <c r="A719" s="2">
        <v>935</v>
      </c>
      <c r="B719" s="1" t="s">
        <v>10</v>
      </c>
      <c r="C719" s="2"/>
      <c r="D719" s="4">
        <v>8</v>
      </c>
      <c r="E719" s="2">
        <v>12</v>
      </c>
    </row>
    <row r="720" spans="1:5" x14ac:dyDescent="0.2">
      <c r="A720" s="2">
        <v>936</v>
      </c>
      <c r="B720" s="1" t="s">
        <v>10</v>
      </c>
      <c r="C720" s="2"/>
      <c r="D720" s="2">
        <v>50</v>
      </c>
      <c r="E720" s="2">
        <v>15.5</v>
      </c>
    </row>
    <row r="721" spans="1:5" x14ac:dyDescent="0.2">
      <c r="A721" s="2">
        <v>937</v>
      </c>
      <c r="B721" s="1" t="s">
        <v>10</v>
      </c>
      <c r="C721" s="2"/>
      <c r="D721" s="2">
        <v>29</v>
      </c>
      <c r="E721" s="2">
        <v>13.8</v>
      </c>
    </row>
    <row r="722" spans="1:5" x14ac:dyDescent="0.2">
      <c r="A722" s="2">
        <v>938</v>
      </c>
      <c r="B722" s="1" t="s">
        <v>10</v>
      </c>
      <c r="C722" s="2"/>
      <c r="D722" s="2">
        <v>118</v>
      </c>
      <c r="E722" s="2">
        <v>12.1</v>
      </c>
    </row>
    <row r="723" spans="1:5" x14ac:dyDescent="0.2">
      <c r="A723" s="2">
        <v>939</v>
      </c>
      <c r="B723" s="1" t="s">
        <v>10</v>
      </c>
      <c r="C723" s="2"/>
      <c r="D723" s="2">
        <v>30</v>
      </c>
      <c r="E723" s="2">
        <v>13.3</v>
      </c>
    </row>
    <row r="724" spans="1:5" x14ac:dyDescent="0.2">
      <c r="A724" s="2">
        <v>940</v>
      </c>
      <c r="B724" s="1" t="s">
        <v>10</v>
      </c>
      <c r="C724" s="2"/>
      <c r="D724" s="2">
        <v>27</v>
      </c>
      <c r="E724" s="2">
        <v>14.3</v>
      </c>
    </row>
    <row r="725" spans="1:5" x14ac:dyDescent="0.2">
      <c r="A725" s="2">
        <v>941</v>
      </c>
      <c r="B725" s="1" t="s">
        <v>10</v>
      </c>
      <c r="C725" s="2"/>
      <c r="D725" s="2">
        <v>33</v>
      </c>
      <c r="E725" s="2">
        <v>13.9</v>
      </c>
    </row>
    <row r="726" spans="1:5" x14ac:dyDescent="0.2">
      <c r="A726" s="2">
        <v>942</v>
      </c>
      <c r="B726" s="1" t="s">
        <v>10</v>
      </c>
      <c r="C726" s="2"/>
      <c r="D726" s="3">
        <v>253</v>
      </c>
      <c r="E726" s="2">
        <v>12.8</v>
      </c>
    </row>
    <row r="727" spans="1:5" x14ac:dyDescent="0.2">
      <c r="A727" s="2">
        <v>943</v>
      </c>
      <c r="B727" s="1" t="s">
        <v>10</v>
      </c>
      <c r="C727" s="2"/>
      <c r="D727" s="2">
        <v>20</v>
      </c>
      <c r="E727" s="2">
        <v>12.4</v>
      </c>
    </row>
    <row r="728" spans="1:5" x14ac:dyDescent="0.2">
      <c r="A728" s="2">
        <v>944</v>
      </c>
      <c r="B728" s="1" t="s">
        <v>10</v>
      </c>
      <c r="C728" s="2"/>
      <c r="D728" s="3">
        <v>142</v>
      </c>
      <c r="E728" s="2">
        <v>12.9</v>
      </c>
    </row>
    <row r="729" spans="1:5" x14ac:dyDescent="0.2">
      <c r="A729" s="2">
        <v>945</v>
      </c>
      <c r="B729" s="1" t="s">
        <v>10</v>
      </c>
      <c r="C729" s="2"/>
      <c r="D729" s="2">
        <v>50</v>
      </c>
      <c r="E729" s="2">
        <v>11.6</v>
      </c>
    </row>
    <row r="730" spans="1:5" x14ac:dyDescent="0.2">
      <c r="A730" s="2">
        <v>948</v>
      </c>
      <c r="B730" s="1" t="s">
        <v>10</v>
      </c>
      <c r="C730" s="2"/>
      <c r="D730" s="2">
        <v>18</v>
      </c>
      <c r="E730" s="2">
        <v>14.9</v>
      </c>
    </row>
    <row r="731" spans="1:5" x14ac:dyDescent="0.2">
      <c r="A731" s="2">
        <v>951</v>
      </c>
      <c r="B731" s="1" t="s">
        <v>10</v>
      </c>
      <c r="C731" s="2">
        <v>22</v>
      </c>
      <c r="D731" s="2">
        <v>66</v>
      </c>
      <c r="E731" s="2">
        <v>14.8</v>
      </c>
    </row>
    <row r="732" spans="1:5" x14ac:dyDescent="0.2">
      <c r="A732" s="2">
        <v>952</v>
      </c>
      <c r="B732" s="1" t="s">
        <v>10</v>
      </c>
      <c r="C732" s="2">
        <v>20</v>
      </c>
      <c r="D732" s="2">
        <v>27</v>
      </c>
      <c r="E732" s="2">
        <v>13.7</v>
      </c>
    </row>
    <row r="733" spans="1:5" x14ac:dyDescent="0.2">
      <c r="A733" s="2">
        <v>953</v>
      </c>
      <c r="B733" s="1" t="s">
        <v>10</v>
      </c>
      <c r="C733" s="2">
        <v>37</v>
      </c>
      <c r="D733" s="2">
        <v>55</v>
      </c>
      <c r="E733" s="2">
        <v>15.1</v>
      </c>
    </row>
    <row r="734" spans="1:5" x14ac:dyDescent="0.2">
      <c r="A734" s="2">
        <v>954</v>
      </c>
      <c r="B734" s="1" t="s">
        <v>10</v>
      </c>
      <c r="C734" s="2">
        <v>31</v>
      </c>
      <c r="D734" s="2">
        <v>107</v>
      </c>
      <c r="E734" s="2">
        <v>12.4</v>
      </c>
    </row>
    <row r="735" spans="1:5" x14ac:dyDescent="0.2">
      <c r="A735" s="2">
        <v>955</v>
      </c>
      <c r="B735" s="1" t="s">
        <v>10</v>
      </c>
      <c r="C735" s="2">
        <v>47</v>
      </c>
      <c r="D735" s="3">
        <v>158</v>
      </c>
      <c r="E735" s="2">
        <v>14.3</v>
      </c>
    </row>
    <row r="736" spans="1:5" x14ac:dyDescent="0.2">
      <c r="A736" s="2">
        <v>956</v>
      </c>
      <c r="B736" s="1" t="s">
        <v>10</v>
      </c>
      <c r="C736" s="2"/>
      <c r="D736" s="2">
        <v>24</v>
      </c>
      <c r="E736" s="2">
        <v>14</v>
      </c>
    </row>
    <row r="737" spans="1:5" x14ac:dyDescent="0.2">
      <c r="A737" s="2">
        <v>957</v>
      </c>
      <c r="B737" s="1" t="s">
        <v>10</v>
      </c>
      <c r="C737" s="2"/>
      <c r="D737" s="4">
        <v>2</v>
      </c>
      <c r="E737" s="2">
        <v>11.3</v>
      </c>
    </row>
    <row r="738" spans="1:5" x14ac:dyDescent="0.2">
      <c r="A738" s="2">
        <v>958</v>
      </c>
      <c r="B738" s="1" t="s">
        <v>10</v>
      </c>
      <c r="C738" s="2"/>
      <c r="D738" s="2">
        <v>37</v>
      </c>
      <c r="E738" s="2">
        <v>12</v>
      </c>
    </row>
    <row r="739" spans="1:5" x14ac:dyDescent="0.2">
      <c r="A739" s="2">
        <v>959</v>
      </c>
      <c r="B739" s="1" t="s">
        <v>10</v>
      </c>
      <c r="C739" s="2"/>
      <c r="D739" s="2">
        <v>34</v>
      </c>
      <c r="E739" s="2">
        <v>12.8</v>
      </c>
    </row>
    <row r="740" spans="1:5" x14ac:dyDescent="0.2">
      <c r="A740" s="2">
        <v>960</v>
      </c>
      <c r="B740" s="1" t="s">
        <v>10</v>
      </c>
      <c r="C740" s="2">
        <v>43</v>
      </c>
      <c r="D740" s="3">
        <v>129</v>
      </c>
      <c r="E740" s="2">
        <v>13.9</v>
      </c>
    </row>
    <row r="741" spans="1:5" x14ac:dyDescent="0.2">
      <c r="A741" s="2">
        <v>961</v>
      </c>
      <c r="B741" s="1" t="s">
        <v>10</v>
      </c>
      <c r="C741" s="2">
        <v>15</v>
      </c>
      <c r="D741" s="2">
        <v>61</v>
      </c>
      <c r="E741" s="2">
        <v>13.2</v>
      </c>
    </row>
    <row r="742" spans="1:5" x14ac:dyDescent="0.2">
      <c r="A742" s="2">
        <v>962</v>
      </c>
      <c r="B742" s="1" t="s">
        <v>10</v>
      </c>
      <c r="C742" s="2"/>
      <c r="D742" s="2">
        <v>120</v>
      </c>
      <c r="E742" s="2">
        <v>12.9</v>
      </c>
    </row>
    <row r="743" spans="1:5" x14ac:dyDescent="0.2">
      <c r="A743" s="2">
        <v>963</v>
      </c>
      <c r="B743" s="1" t="s">
        <v>10</v>
      </c>
      <c r="C743" s="2"/>
      <c r="D743" s="2">
        <v>54</v>
      </c>
      <c r="E743" s="2">
        <v>14.4</v>
      </c>
    </row>
    <row r="744" spans="1:5" x14ac:dyDescent="0.2">
      <c r="A744" s="5">
        <v>964</v>
      </c>
      <c r="B744" s="1" t="s">
        <v>10</v>
      </c>
      <c r="C744" s="2"/>
      <c r="D744" s="2">
        <v>93</v>
      </c>
      <c r="E744" s="2">
        <v>12.6</v>
      </c>
    </row>
    <row r="745" spans="1:5" x14ac:dyDescent="0.2">
      <c r="A745" s="5">
        <v>965</v>
      </c>
      <c r="B745" s="1" t="s">
        <v>10</v>
      </c>
      <c r="C745" s="2"/>
      <c r="D745" s="2">
        <v>10</v>
      </c>
      <c r="E745" s="2">
        <v>11.9</v>
      </c>
    </row>
    <row r="746" spans="1:5" x14ac:dyDescent="0.2">
      <c r="A746" s="5">
        <v>966</v>
      </c>
      <c r="B746" s="1" t="s">
        <v>10</v>
      </c>
      <c r="C746" s="2"/>
      <c r="D746" s="2">
        <v>19</v>
      </c>
      <c r="E746" s="2">
        <v>13.3</v>
      </c>
    </row>
    <row r="747" spans="1:5" x14ac:dyDescent="0.2">
      <c r="A747" s="5">
        <v>967</v>
      </c>
      <c r="B747" s="1" t="s">
        <v>10</v>
      </c>
      <c r="C747" s="2"/>
      <c r="D747" s="3">
        <v>330</v>
      </c>
      <c r="E747" s="2">
        <v>12.5</v>
      </c>
    </row>
    <row r="748" spans="1:5" x14ac:dyDescent="0.2">
      <c r="A748" s="5">
        <v>968</v>
      </c>
      <c r="B748" s="1" t="s">
        <v>10</v>
      </c>
      <c r="C748" s="2"/>
      <c r="D748" s="2">
        <v>10</v>
      </c>
      <c r="E748" s="2">
        <v>12.9</v>
      </c>
    </row>
    <row r="749" spans="1:5" x14ac:dyDescent="0.2">
      <c r="A749" s="5">
        <v>969</v>
      </c>
      <c r="B749" s="1" t="s">
        <v>10</v>
      </c>
      <c r="C749" s="2"/>
      <c r="D749" s="2">
        <v>30</v>
      </c>
      <c r="E749" s="2">
        <v>13</v>
      </c>
    </row>
    <row r="750" spans="1:5" x14ac:dyDescent="0.2">
      <c r="A750" s="5">
        <v>970</v>
      </c>
      <c r="B750" s="1" t="s">
        <v>10</v>
      </c>
      <c r="C750" s="2"/>
      <c r="D750" s="2">
        <v>11</v>
      </c>
      <c r="E750" s="2">
        <v>13.7</v>
      </c>
    </row>
    <row r="751" spans="1:5" x14ac:dyDescent="0.2">
      <c r="A751" s="2">
        <v>971</v>
      </c>
      <c r="B751" s="1" t="s">
        <v>10</v>
      </c>
      <c r="C751" s="2">
        <v>35</v>
      </c>
      <c r="D751" s="2">
        <v>20</v>
      </c>
      <c r="E751" s="2">
        <v>14.3</v>
      </c>
    </row>
    <row r="752" spans="1:5" x14ac:dyDescent="0.2">
      <c r="A752" s="5">
        <v>972</v>
      </c>
      <c r="B752" s="1" t="s">
        <v>10</v>
      </c>
      <c r="C752" s="2"/>
      <c r="D752" s="2">
        <v>17</v>
      </c>
      <c r="E752" s="2">
        <v>13.2</v>
      </c>
    </row>
    <row r="753" spans="1:5" x14ac:dyDescent="0.2">
      <c r="A753" s="2">
        <v>973</v>
      </c>
      <c r="B753" s="1" t="s">
        <v>10</v>
      </c>
      <c r="C753" s="2"/>
      <c r="D753" s="3">
        <v>571</v>
      </c>
      <c r="E753" s="2">
        <v>13.8</v>
      </c>
    </row>
    <row r="754" spans="1:5" x14ac:dyDescent="0.2">
      <c r="A754" s="2">
        <v>974</v>
      </c>
      <c r="B754" s="1" t="s">
        <v>10</v>
      </c>
      <c r="C754" s="2"/>
      <c r="D754" s="4">
        <v>9</v>
      </c>
      <c r="E754" s="2">
        <v>12.8</v>
      </c>
    </row>
    <row r="755" spans="1:5" x14ac:dyDescent="0.2">
      <c r="A755" s="2">
        <v>975</v>
      </c>
      <c r="B755" s="1" t="s">
        <v>10</v>
      </c>
      <c r="C755" s="2"/>
      <c r="D755" s="4">
        <v>6</v>
      </c>
      <c r="E755" s="4">
        <v>9.9</v>
      </c>
    </row>
    <row r="756" spans="1:5" x14ac:dyDescent="0.2">
      <c r="A756" s="2">
        <v>976</v>
      </c>
      <c r="B756" s="1" t="s">
        <v>10</v>
      </c>
      <c r="C756" s="2"/>
      <c r="D756" s="2">
        <v>58</v>
      </c>
      <c r="E756" s="2">
        <v>15.2</v>
      </c>
    </row>
    <row r="757" spans="1:5" x14ac:dyDescent="0.2">
      <c r="A757" s="2">
        <v>977</v>
      </c>
      <c r="B757" s="1" t="s">
        <v>10</v>
      </c>
      <c r="C757" s="2"/>
      <c r="D757" s="2">
        <v>30</v>
      </c>
      <c r="E757" s="2">
        <v>13.7</v>
      </c>
    </row>
    <row r="758" spans="1:5" x14ac:dyDescent="0.2">
      <c r="A758" s="5">
        <v>978</v>
      </c>
      <c r="B758" s="1" t="s">
        <v>10</v>
      </c>
      <c r="C758" s="2"/>
      <c r="D758" s="2">
        <v>27</v>
      </c>
      <c r="E758" s="2">
        <v>13.3</v>
      </c>
    </row>
    <row r="759" spans="1:5" x14ac:dyDescent="0.2">
      <c r="A759" s="5">
        <v>979</v>
      </c>
      <c r="B759" s="1" t="s">
        <v>10</v>
      </c>
      <c r="C759" s="2"/>
      <c r="D759" s="4">
        <v>3</v>
      </c>
      <c r="E759" s="4">
        <v>7.2</v>
      </c>
    </row>
    <row r="760" spans="1:5" x14ac:dyDescent="0.2">
      <c r="A760" s="2">
        <v>980</v>
      </c>
      <c r="B760" s="1" t="s">
        <v>10</v>
      </c>
      <c r="C760" s="2"/>
      <c r="D760" s="2">
        <v>20</v>
      </c>
      <c r="E760" s="2">
        <v>12.2</v>
      </c>
    </row>
    <row r="761" spans="1:5" x14ac:dyDescent="0.2">
      <c r="A761" s="2">
        <v>981</v>
      </c>
      <c r="B761" s="1" t="s">
        <v>10</v>
      </c>
      <c r="C761" s="2"/>
      <c r="D761" s="2">
        <v>32</v>
      </c>
      <c r="E761" s="2">
        <v>13.2</v>
      </c>
    </row>
    <row r="762" spans="1:5" x14ac:dyDescent="0.2">
      <c r="A762" s="2">
        <v>982</v>
      </c>
      <c r="B762" s="1" t="s">
        <v>10</v>
      </c>
      <c r="C762" s="2"/>
      <c r="D762" s="3">
        <v>153</v>
      </c>
      <c r="E762" s="2">
        <v>13.3</v>
      </c>
    </row>
    <row r="763" spans="1:5" x14ac:dyDescent="0.2">
      <c r="A763" s="2">
        <v>983</v>
      </c>
      <c r="B763" s="1" t="s">
        <v>10</v>
      </c>
      <c r="C763" s="2"/>
      <c r="D763" s="3">
        <v>210</v>
      </c>
      <c r="E763" s="2">
        <v>13.6</v>
      </c>
    </row>
    <row r="764" spans="1:5" x14ac:dyDescent="0.2">
      <c r="A764" s="2">
        <v>984</v>
      </c>
      <c r="B764" s="1" t="s">
        <v>10</v>
      </c>
      <c r="C764" s="2"/>
      <c r="D764" s="3">
        <v>138</v>
      </c>
      <c r="E764" s="2">
        <v>14.1</v>
      </c>
    </row>
    <row r="765" spans="1:5" x14ac:dyDescent="0.2">
      <c r="A765" s="2">
        <v>985</v>
      </c>
      <c r="B765" s="1" t="s">
        <v>10</v>
      </c>
      <c r="C765" s="2"/>
      <c r="D765" s="2">
        <v>32</v>
      </c>
      <c r="E765" s="2">
        <v>13</v>
      </c>
    </row>
    <row r="766" spans="1:5" x14ac:dyDescent="0.2">
      <c r="A766" s="2">
        <v>986</v>
      </c>
      <c r="B766" s="1" t="s">
        <v>10</v>
      </c>
      <c r="C766" s="2"/>
      <c r="D766" s="3">
        <v>194</v>
      </c>
      <c r="E766" s="2">
        <v>12.9</v>
      </c>
    </row>
    <row r="767" spans="1:5" x14ac:dyDescent="0.2">
      <c r="A767" s="2">
        <v>987</v>
      </c>
      <c r="B767" s="1" t="s">
        <v>10</v>
      </c>
      <c r="C767" s="2"/>
      <c r="D767" s="3">
        <v>136</v>
      </c>
      <c r="E767" s="2">
        <v>13.2</v>
      </c>
    </row>
    <row r="768" spans="1:5" x14ac:dyDescent="0.2">
      <c r="A768" s="2">
        <v>988</v>
      </c>
      <c r="B768" s="1" t="s">
        <v>10</v>
      </c>
      <c r="C768" s="2"/>
      <c r="D768" s="2">
        <v>121</v>
      </c>
      <c r="E768" s="2">
        <v>13.5</v>
      </c>
    </row>
    <row r="769" spans="1:5" x14ac:dyDescent="0.2">
      <c r="A769" s="2">
        <v>989</v>
      </c>
      <c r="B769" s="1" t="s">
        <v>10</v>
      </c>
      <c r="C769" s="2"/>
      <c r="D769" s="2">
        <v>56</v>
      </c>
      <c r="E769" s="2">
        <v>12.6</v>
      </c>
    </row>
    <row r="770" spans="1:5" x14ac:dyDescent="0.2">
      <c r="A770" s="2">
        <v>990</v>
      </c>
      <c r="B770" s="1" t="s">
        <v>10</v>
      </c>
      <c r="C770" s="2"/>
      <c r="D770" s="2">
        <v>23</v>
      </c>
      <c r="E770" s="2">
        <v>11.2</v>
      </c>
    </row>
    <row r="771" spans="1:5" x14ac:dyDescent="0.2">
      <c r="A771" s="2">
        <v>991</v>
      </c>
      <c r="B771" s="1" t="s">
        <v>10</v>
      </c>
      <c r="C771" s="2"/>
      <c r="D771" s="2">
        <v>25</v>
      </c>
      <c r="E771" s="2">
        <v>12.8</v>
      </c>
    </row>
    <row r="772" spans="1:5" x14ac:dyDescent="0.2">
      <c r="A772" s="2">
        <v>992</v>
      </c>
      <c r="B772" s="1" t="s">
        <v>10</v>
      </c>
      <c r="C772" s="2"/>
      <c r="D772" s="2">
        <v>80</v>
      </c>
      <c r="E772" s="2">
        <v>13</v>
      </c>
    </row>
    <row r="773" spans="1:5" x14ac:dyDescent="0.2">
      <c r="A773" s="2">
        <v>994</v>
      </c>
      <c r="B773" s="1" t="s">
        <v>10</v>
      </c>
      <c r="C773" s="2">
        <v>17</v>
      </c>
      <c r="D773" s="2">
        <v>87</v>
      </c>
      <c r="E773" s="2">
        <v>13.4</v>
      </c>
    </row>
    <row r="774" spans="1:5" x14ac:dyDescent="0.2">
      <c r="A774" s="2">
        <v>995</v>
      </c>
      <c r="B774" s="1" t="s">
        <v>10</v>
      </c>
      <c r="C774" s="2">
        <v>14</v>
      </c>
      <c r="D774" s="2">
        <v>17</v>
      </c>
      <c r="E774" s="2">
        <v>12.8</v>
      </c>
    </row>
    <row r="775" spans="1:5" x14ac:dyDescent="0.2">
      <c r="A775" s="2">
        <v>996</v>
      </c>
      <c r="B775" s="1" t="s">
        <v>10</v>
      </c>
      <c r="C775" s="2">
        <v>7</v>
      </c>
      <c r="D775" s="2">
        <v>10</v>
      </c>
      <c r="E775" s="2">
        <v>12.5</v>
      </c>
    </row>
    <row r="776" spans="1:5" x14ac:dyDescent="0.2">
      <c r="A776" s="2">
        <v>997</v>
      </c>
      <c r="B776" s="1" t="s">
        <v>10</v>
      </c>
      <c r="C776" s="2" t="s">
        <v>6</v>
      </c>
      <c r="D776" s="4">
        <v>4</v>
      </c>
      <c r="E776" s="4">
        <v>9.6</v>
      </c>
    </row>
    <row r="777" spans="1:5" x14ac:dyDescent="0.2">
      <c r="A777" s="2">
        <v>998</v>
      </c>
      <c r="B777" s="1" t="s">
        <v>10</v>
      </c>
      <c r="C777" s="2" t="s">
        <v>7</v>
      </c>
      <c r="D777" s="4">
        <v>8</v>
      </c>
      <c r="E777" s="2">
        <v>12.3</v>
      </c>
    </row>
    <row r="778" spans="1:5" x14ac:dyDescent="0.2">
      <c r="A778" s="2">
        <v>999</v>
      </c>
      <c r="B778" s="1" t="s">
        <v>10</v>
      </c>
      <c r="C778" s="2">
        <v>50</v>
      </c>
      <c r="D778" s="2">
        <v>52</v>
      </c>
      <c r="E778" s="2">
        <v>12.6</v>
      </c>
    </row>
    <row r="779" spans="1:5" x14ac:dyDescent="0.2">
      <c r="A779" s="2">
        <v>1000</v>
      </c>
      <c r="B779" s="1" t="s">
        <v>10</v>
      </c>
      <c r="C779" s="2"/>
      <c r="D779" s="2">
        <v>99</v>
      </c>
      <c r="E779" s="2">
        <v>12.3</v>
      </c>
    </row>
    <row r="780" spans="1:5" x14ac:dyDescent="0.2">
      <c r="A780" s="2">
        <v>1001</v>
      </c>
      <c r="B780" s="11" t="s">
        <v>11</v>
      </c>
      <c r="D780" s="3">
        <v>597</v>
      </c>
      <c r="E780" s="2">
        <v>13.2</v>
      </c>
    </row>
    <row r="781" spans="1:5" x14ac:dyDescent="0.2">
      <c r="A781" s="2">
        <v>1002</v>
      </c>
      <c r="B781" s="11" t="s">
        <v>11</v>
      </c>
      <c r="D781" s="3">
        <v>680</v>
      </c>
      <c r="E781" s="2">
        <v>16.100000000000001</v>
      </c>
    </row>
    <row r="782" spans="1:5" x14ac:dyDescent="0.2">
      <c r="A782" s="2">
        <v>1003</v>
      </c>
      <c r="B782" s="11" t="s">
        <v>11</v>
      </c>
      <c r="D782" s="3">
        <v>211</v>
      </c>
      <c r="E782" s="2">
        <v>14.3</v>
      </c>
    </row>
    <row r="783" spans="1:5" x14ac:dyDescent="0.2">
      <c r="A783" s="2">
        <v>1004</v>
      </c>
      <c r="B783" s="11" t="s">
        <v>11</v>
      </c>
      <c r="D783" s="2">
        <v>71</v>
      </c>
      <c r="E783" s="2">
        <v>14.3</v>
      </c>
    </row>
    <row r="784" spans="1:5" x14ac:dyDescent="0.2">
      <c r="A784" s="2">
        <v>1005</v>
      </c>
      <c r="B784" s="11" t="s">
        <v>11</v>
      </c>
      <c r="D784" s="3">
        <v>188</v>
      </c>
      <c r="E784" s="2">
        <v>15.9</v>
      </c>
    </row>
    <row r="785" spans="1:5" x14ac:dyDescent="0.2">
      <c r="A785" s="2">
        <v>1006</v>
      </c>
      <c r="B785" s="11" t="s">
        <v>11</v>
      </c>
      <c r="D785" s="3">
        <v>164</v>
      </c>
      <c r="E785" s="2">
        <v>16</v>
      </c>
    </row>
    <row r="786" spans="1:5" x14ac:dyDescent="0.2">
      <c r="A786" s="2">
        <v>1007</v>
      </c>
      <c r="B786" s="11" t="s">
        <v>11</v>
      </c>
      <c r="D786" s="3">
        <v>126</v>
      </c>
      <c r="E786" s="3">
        <v>16.600000000000001</v>
      </c>
    </row>
    <row r="787" spans="1:5" x14ac:dyDescent="0.2">
      <c r="A787" s="2">
        <v>1008</v>
      </c>
      <c r="B787" s="11" t="s">
        <v>11</v>
      </c>
      <c r="D787" s="2">
        <v>50</v>
      </c>
      <c r="E787" s="2">
        <v>15.2</v>
      </c>
    </row>
    <row r="788" spans="1:5" x14ac:dyDescent="0.2">
      <c r="A788" s="2">
        <v>1009</v>
      </c>
      <c r="B788" s="11" t="s">
        <v>11</v>
      </c>
      <c r="D788" s="3">
        <v>244</v>
      </c>
      <c r="E788" s="2">
        <v>16.100000000000001</v>
      </c>
    </row>
    <row r="789" spans="1:5" x14ac:dyDescent="0.2">
      <c r="A789" s="2">
        <v>1010</v>
      </c>
      <c r="B789" s="11" t="s">
        <v>11</v>
      </c>
      <c r="D789" s="2">
        <v>93</v>
      </c>
      <c r="E789" s="2">
        <v>14.8</v>
      </c>
    </row>
    <row r="790" spans="1:5" x14ac:dyDescent="0.2">
      <c r="A790" s="2">
        <v>1011</v>
      </c>
      <c r="B790" s="11" t="s">
        <v>11</v>
      </c>
      <c r="D790" s="2">
        <v>106</v>
      </c>
      <c r="E790" s="2">
        <v>15.7</v>
      </c>
    </row>
    <row r="791" spans="1:5" x14ac:dyDescent="0.2">
      <c r="A791" s="2">
        <v>1012</v>
      </c>
      <c r="B791" s="11" t="s">
        <v>11</v>
      </c>
      <c r="D791" s="3">
        <v>424</v>
      </c>
      <c r="E791" s="2">
        <v>14.9</v>
      </c>
    </row>
    <row r="792" spans="1:5" x14ac:dyDescent="0.2">
      <c r="A792" s="2">
        <v>1013</v>
      </c>
      <c r="B792" s="11" t="s">
        <v>11</v>
      </c>
      <c r="D792" s="3">
        <v>442</v>
      </c>
      <c r="E792" s="3">
        <v>16.7</v>
      </c>
    </row>
    <row r="793" spans="1:5" x14ac:dyDescent="0.2">
      <c r="A793" s="2">
        <v>1014</v>
      </c>
      <c r="B793" s="11" t="s">
        <v>11</v>
      </c>
      <c r="D793" s="3">
        <v>213</v>
      </c>
      <c r="E793" s="2">
        <v>13.2</v>
      </c>
    </row>
    <row r="794" spans="1:5" x14ac:dyDescent="0.2">
      <c r="A794" s="2">
        <v>1015</v>
      </c>
      <c r="B794" s="11" t="s">
        <v>11</v>
      </c>
      <c r="D794" s="3">
        <v>232</v>
      </c>
      <c r="E794" s="2">
        <v>16.3</v>
      </c>
    </row>
    <row r="795" spans="1:5" x14ac:dyDescent="0.2">
      <c r="A795" s="2">
        <v>1016</v>
      </c>
      <c r="B795" s="11" t="s">
        <v>11</v>
      </c>
      <c r="D795" s="3">
        <v>139</v>
      </c>
      <c r="E795" s="2">
        <v>14.4</v>
      </c>
    </row>
    <row r="796" spans="1:5" x14ac:dyDescent="0.2">
      <c r="A796" s="2">
        <v>1017</v>
      </c>
      <c r="B796" s="11" t="s">
        <v>11</v>
      </c>
      <c r="D796" s="3">
        <v>433</v>
      </c>
      <c r="E796" s="2">
        <v>16.3</v>
      </c>
    </row>
    <row r="797" spans="1:5" x14ac:dyDescent="0.2">
      <c r="A797" s="2">
        <v>1018</v>
      </c>
      <c r="B797" s="11" t="s">
        <v>11</v>
      </c>
      <c r="D797" s="3">
        <v>222</v>
      </c>
      <c r="E797" s="3">
        <v>17.100000000000001</v>
      </c>
    </row>
    <row r="798" spans="1:5" x14ac:dyDescent="0.2">
      <c r="A798" s="2">
        <v>1019</v>
      </c>
      <c r="B798" s="11" t="s">
        <v>11</v>
      </c>
      <c r="D798" s="2">
        <v>88</v>
      </c>
      <c r="E798" s="2">
        <v>13.4</v>
      </c>
    </row>
    <row r="799" spans="1:5" x14ac:dyDescent="0.2">
      <c r="A799" s="2">
        <v>1020</v>
      </c>
      <c r="B799" s="11" t="s">
        <v>11</v>
      </c>
      <c r="D799" s="2">
        <v>86</v>
      </c>
      <c r="E799" s="2">
        <v>15.1</v>
      </c>
    </row>
    <row r="800" spans="1:5" x14ac:dyDescent="0.2">
      <c r="A800" s="2">
        <v>1021</v>
      </c>
      <c r="B800" s="11" t="s">
        <v>11</v>
      </c>
      <c r="D800" s="3">
        <v>734</v>
      </c>
      <c r="E800" s="2">
        <v>16</v>
      </c>
    </row>
    <row r="801" spans="1:5" x14ac:dyDescent="0.2">
      <c r="A801" s="2">
        <v>1022</v>
      </c>
      <c r="B801" s="11" t="s">
        <v>11</v>
      </c>
      <c r="D801" s="3">
        <v>614</v>
      </c>
      <c r="E801" s="2">
        <v>16</v>
      </c>
    </row>
    <row r="802" spans="1:5" x14ac:dyDescent="0.2">
      <c r="A802" s="2">
        <v>1023</v>
      </c>
      <c r="B802" s="11" t="s">
        <v>11</v>
      </c>
      <c r="D802" s="3">
        <v>139</v>
      </c>
      <c r="E802" s="2">
        <v>16.2</v>
      </c>
    </row>
    <row r="803" spans="1:5" x14ac:dyDescent="0.2">
      <c r="A803" s="2">
        <v>1024</v>
      </c>
      <c r="B803" s="11" t="s">
        <v>11</v>
      </c>
      <c r="D803" s="3">
        <v>237</v>
      </c>
      <c r="E803" s="2">
        <v>14.9</v>
      </c>
    </row>
    <row r="804" spans="1:5" x14ac:dyDescent="0.2">
      <c r="A804" s="2">
        <v>1025</v>
      </c>
      <c r="B804" s="11" t="s">
        <v>11</v>
      </c>
      <c r="D804" s="3">
        <v>425</v>
      </c>
      <c r="E804" s="2">
        <v>15.5</v>
      </c>
    </row>
    <row r="805" spans="1:5" x14ac:dyDescent="0.2">
      <c r="A805" s="2">
        <v>1026</v>
      </c>
      <c r="B805" s="11" t="s">
        <v>11</v>
      </c>
      <c r="D805" s="2">
        <v>41</v>
      </c>
      <c r="E805" s="2">
        <v>14.4</v>
      </c>
    </row>
    <row r="806" spans="1:5" x14ac:dyDescent="0.2">
      <c r="A806" s="2">
        <v>1027</v>
      </c>
      <c r="B806" s="11" t="s">
        <v>11</v>
      </c>
      <c r="D806" s="2">
        <v>80</v>
      </c>
      <c r="E806" s="2">
        <v>14.4</v>
      </c>
    </row>
    <row r="807" spans="1:5" x14ac:dyDescent="0.2">
      <c r="A807" s="2">
        <v>1028</v>
      </c>
      <c r="B807" s="11" t="s">
        <v>11</v>
      </c>
      <c r="D807" s="3">
        <v>257</v>
      </c>
      <c r="E807" s="2">
        <v>12.5</v>
      </c>
    </row>
    <row r="808" spans="1:5" x14ac:dyDescent="0.2">
      <c r="A808" s="2">
        <v>1029</v>
      </c>
      <c r="B808" s="11" t="s">
        <v>11</v>
      </c>
      <c r="D808" s="3">
        <v>145</v>
      </c>
      <c r="E808" s="2">
        <v>15.5</v>
      </c>
    </row>
    <row r="809" spans="1:5" x14ac:dyDescent="0.2">
      <c r="A809" s="2">
        <v>1030</v>
      </c>
      <c r="B809" s="11" t="s">
        <v>11</v>
      </c>
      <c r="D809" s="3">
        <v>328</v>
      </c>
      <c r="E809" s="3">
        <v>16.8</v>
      </c>
    </row>
    <row r="810" spans="1:5" x14ac:dyDescent="0.2">
      <c r="A810" s="2">
        <v>1031</v>
      </c>
      <c r="B810" s="11" t="s">
        <v>11</v>
      </c>
      <c r="D810" s="2">
        <v>109</v>
      </c>
      <c r="E810" s="2">
        <v>16.399999999999999</v>
      </c>
    </row>
    <row r="811" spans="1:5" x14ac:dyDescent="0.2">
      <c r="A811" s="2">
        <v>1032</v>
      </c>
      <c r="B811" s="11" t="s">
        <v>11</v>
      </c>
      <c r="D811" s="3">
        <v>215</v>
      </c>
      <c r="E811" s="2">
        <v>14.9</v>
      </c>
    </row>
    <row r="812" spans="1:5" x14ac:dyDescent="0.2">
      <c r="A812" s="2">
        <v>1033</v>
      </c>
      <c r="B812" s="11" t="s">
        <v>11</v>
      </c>
      <c r="D812" s="2">
        <v>110</v>
      </c>
      <c r="E812" s="2">
        <v>13.4</v>
      </c>
    </row>
    <row r="813" spans="1:5" x14ac:dyDescent="0.2">
      <c r="A813" s="2">
        <v>1034</v>
      </c>
      <c r="B813" s="11" t="s">
        <v>11</v>
      </c>
      <c r="D813" s="3">
        <v>194</v>
      </c>
      <c r="E813" s="2">
        <v>16.100000000000001</v>
      </c>
    </row>
    <row r="814" spans="1:5" x14ac:dyDescent="0.2">
      <c r="A814" s="2">
        <v>1035</v>
      </c>
      <c r="B814" s="11" t="s">
        <v>11</v>
      </c>
      <c r="D814" s="2">
        <v>103</v>
      </c>
      <c r="E814" s="2">
        <v>14.6</v>
      </c>
    </row>
    <row r="815" spans="1:5" x14ac:dyDescent="0.2">
      <c r="A815" s="2">
        <v>1036</v>
      </c>
      <c r="B815" s="11" t="s">
        <v>11</v>
      </c>
      <c r="D815" s="3">
        <v>343</v>
      </c>
      <c r="E815" s="2">
        <v>15.9</v>
      </c>
    </row>
    <row r="816" spans="1:5" x14ac:dyDescent="0.2">
      <c r="A816" s="2">
        <v>1037</v>
      </c>
      <c r="B816" s="11" t="s">
        <v>11</v>
      </c>
      <c r="D816" s="3">
        <v>306</v>
      </c>
      <c r="E816" s="2">
        <v>12.2</v>
      </c>
    </row>
    <row r="817" spans="1:5" x14ac:dyDescent="0.2">
      <c r="A817" s="2">
        <v>1038</v>
      </c>
      <c r="B817" s="11" t="s">
        <v>11</v>
      </c>
      <c r="D817" s="3">
        <v>194</v>
      </c>
      <c r="E817" s="2">
        <v>15.8</v>
      </c>
    </row>
    <row r="818" spans="1:5" x14ac:dyDescent="0.2">
      <c r="A818" s="2">
        <v>1039</v>
      </c>
      <c r="B818" s="11" t="s">
        <v>11</v>
      </c>
      <c r="D818" s="3">
        <v>361</v>
      </c>
      <c r="E818" s="2">
        <v>16.2</v>
      </c>
    </row>
    <row r="819" spans="1:5" x14ac:dyDescent="0.2">
      <c r="A819" s="2">
        <v>1040</v>
      </c>
      <c r="B819" s="11" t="s">
        <v>11</v>
      </c>
      <c r="D819" s="3">
        <v>170</v>
      </c>
      <c r="E819" s="2">
        <v>16</v>
      </c>
    </row>
    <row r="820" spans="1:5" x14ac:dyDescent="0.2">
      <c r="A820" s="2">
        <v>1041</v>
      </c>
      <c r="B820" s="11" t="s">
        <v>11</v>
      </c>
      <c r="D820" s="3">
        <v>261</v>
      </c>
      <c r="E820" s="2">
        <v>14.3</v>
      </c>
    </row>
    <row r="821" spans="1:5" x14ac:dyDescent="0.2">
      <c r="A821" s="2">
        <v>1042</v>
      </c>
      <c r="B821" s="11" t="s">
        <v>11</v>
      </c>
      <c r="D821" s="3">
        <v>408</v>
      </c>
      <c r="E821" s="2">
        <v>16</v>
      </c>
    </row>
    <row r="822" spans="1:5" x14ac:dyDescent="0.2">
      <c r="A822" s="2">
        <v>1043</v>
      </c>
      <c r="B822" s="11" t="s">
        <v>11</v>
      </c>
      <c r="D822" s="2">
        <v>63</v>
      </c>
      <c r="E822" s="2">
        <v>14.5</v>
      </c>
    </row>
    <row r="823" spans="1:5" x14ac:dyDescent="0.2">
      <c r="A823" s="2">
        <v>1044</v>
      </c>
      <c r="B823" s="11" t="s">
        <v>11</v>
      </c>
      <c r="D823" s="2">
        <v>73</v>
      </c>
      <c r="E823" s="2">
        <v>13.3</v>
      </c>
    </row>
    <row r="824" spans="1:5" x14ac:dyDescent="0.2">
      <c r="A824" s="2">
        <v>1045</v>
      </c>
      <c r="B824" s="11" t="s">
        <v>11</v>
      </c>
      <c r="D824" s="3">
        <v>151</v>
      </c>
      <c r="E824" s="2">
        <v>14.4</v>
      </c>
    </row>
    <row r="825" spans="1:5" x14ac:dyDescent="0.2">
      <c r="A825" s="2">
        <v>1046</v>
      </c>
      <c r="B825" s="11" t="s">
        <v>11</v>
      </c>
      <c r="D825" s="3">
        <v>232</v>
      </c>
      <c r="E825" s="2">
        <v>16.3</v>
      </c>
    </row>
    <row r="826" spans="1:5" x14ac:dyDescent="0.2">
      <c r="A826" s="2">
        <v>1047</v>
      </c>
      <c r="B826" s="11" t="s">
        <v>11</v>
      </c>
      <c r="D826" s="3">
        <v>317</v>
      </c>
      <c r="E826" s="2">
        <v>14.8</v>
      </c>
    </row>
    <row r="827" spans="1:5" x14ac:dyDescent="0.2">
      <c r="A827" s="2">
        <v>1048</v>
      </c>
      <c r="B827" s="11" t="s">
        <v>11</v>
      </c>
      <c r="D827" s="3">
        <v>145</v>
      </c>
      <c r="E827" s="2">
        <v>15.2</v>
      </c>
    </row>
    <row r="828" spans="1:5" x14ac:dyDescent="0.2">
      <c r="A828" s="2">
        <v>1049</v>
      </c>
      <c r="B828" s="11" t="s">
        <v>11</v>
      </c>
      <c r="D828" s="3">
        <v>166</v>
      </c>
      <c r="E828" s="2">
        <v>15.3</v>
      </c>
    </row>
    <row r="829" spans="1:5" x14ac:dyDescent="0.2">
      <c r="A829" s="2">
        <v>1050</v>
      </c>
      <c r="B829" s="11" t="s">
        <v>11</v>
      </c>
      <c r="D829" s="2">
        <v>72</v>
      </c>
      <c r="E829" s="2">
        <v>13.2</v>
      </c>
    </row>
    <row r="830" spans="1:5" x14ac:dyDescent="0.2">
      <c r="A830" s="2">
        <v>1051</v>
      </c>
      <c r="B830" s="11" t="s">
        <v>11</v>
      </c>
      <c r="D830" s="3">
        <v>521</v>
      </c>
      <c r="E830" s="2">
        <v>15.4</v>
      </c>
    </row>
    <row r="831" spans="1:5" x14ac:dyDescent="0.2">
      <c r="A831" s="2">
        <v>1052</v>
      </c>
      <c r="B831" s="11" t="s">
        <v>11</v>
      </c>
      <c r="D831" s="2">
        <v>24</v>
      </c>
      <c r="E831" s="2">
        <v>14.6</v>
      </c>
    </row>
    <row r="832" spans="1:5" x14ac:dyDescent="0.2">
      <c r="A832" s="2">
        <v>1053</v>
      </c>
      <c r="B832" s="11" t="s">
        <v>11</v>
      </c>
      <c r="D832" s="3">
        <v>214</v>
      </c>
      <c r="E832" s="2">
        <v>16</v>
      </c>
    </row>
    <row r="833" spans="1:5" x14ac:dyDescent="0.2">
      <c r="A833" s="2">
        <v>1054</v>
      </c>
      <c r="B833" s="11" t="s">
        <v>11</v>
      </c>
      <c r="D833" s="3">
        <v>288</v>
      </c>
      <c r="E833" s="2">
        <v>11.6</v>
      </c>
    </row>
    <row r="834" spans="1:5" x14ac:dyDescent="0.2">
      <c r="A834" s="2">
        <v>1055</v>
      </c>
      <c r="B834" s="11" t="s">
        <v>11</v>
      </c>
      <c r="D834" s="3">
        <v>469</v>
      </c>
      <c r="E834" s="2">
        <v>15.3</v>
      </c>
    </row>
    <row r="835" spans="1:5" x14ac:dyDescent="0.2">
      <c r="A835" s="2">
        <v>1056</v>
      </c>
      <c r="B835" s="11" t="s">
        <v>11</v>
      </c>
      <c r="D835" s="3">
        <v>296</v>
      </c>
      <c r="E835" s="2">
        <v>15.5</v>
      </c>
    </row>
    <row r="836" spans="1:5" x14ac:dyDescent="0.2">
      <c r="A836" s="2">
        <v>1057</v>
      </c>
      <c r="B836" s="11" t="s">
        <v>11</v>
      </c>
      <c r="D836" s="3">
        <v>148</v>
      </c>
      <c r="E836" s="2">
        <v>16.3</v>
      </c>
    </row>
    <row r="837" spans="1:5" x14ac:dyDescent="0.2">
      <c r="A837" s="2">
        <v>1058</v>
      </c>
      <c r="B837" s="11" t="s">
        <v>11</v>
      </c>
      <c r="D837" s="3">
        <v>254</v>
      </c>
      <c r="E837" s="2">
        <v>16.100000000000001</v>
      </c>
    </row>
    <row r="838" spans="1:5" x14ac:dyDescent="0.2">
      <c r="A838" s="2">
        <v>1059</v>
      </c>
      <c r="B838" s="11" t="s">
        <v>11</v>
      </c>
      <c r="D838" s="3">
        <v>128</v>
      </c>
      <c r="E838" s="2">
        <v>15.4</v>
      </c>
    </row>
    <row r="839" spans="1:5" x14ac:dyDescent="0.2">
      <c r="A839" s="2">
        <v>1060</v>
      </c>
      <c r="B839" s="11" t="s">
        <v>11</v>
      </c>
      <c r="D839" s="3">
        <v>235</v>
      </c>
      <c r="E839" s="2">
        <v>15</v>
      </c>
    </row>
    <row r="840" spans="1:5" x14ac:dyDescent="0.2">
      <c r="A840" s="2">
        <v>1061</v>
      </c>
      <c r="B840" s="11" t="s">
        <v>11</v>
      </c>
      <c r="D840" s="3">
        <v>548</v>
      </c>
      <c r="E840" s="2">
        <v>16.100000000000001</v>
      </c>
    </row>
    <row r="841" spans="1:5" x14ac:dyDescent="0.2">
      <c r="A841" s="2">
        <v>1062</v>
      </c>
      <c r="B841" s="11" t="s">
        <v>11</v>
      </c>
      <c r="D841" s="3">
        <v>479</v>
      </c>
      <c r="E841" s="3">
        <v>16.8</v>
      </c>
    </row>
    <row r="842" spans="1:5" x14ac:dyDescent="0.2">
      <c r="A842" s="2">
        <v>1063</v>
      </c>
      <c r="B842" s="11" t="s">
        <v>11</v>
      </c>
      <c r="D842" s="3">
        <v>164</v>
      </c>
      <c r="E842" s="2">
        <v>14.8</v>
      </c>
    </row>
    <row r="843" spans="1:5" x14ac:dyDescent="0.2">
      <c r="A843" s="2">
        <v>1064</v>
      </c>
      <c r="B843" s="11" t="s">
        <v>11</v>
      </c>
      <c r="D843" s="3">
        <v>321</v>
      </c>
      <c r="E843" s="2">
        <v>15.1</v>
      </c>
    </row>
    <row r="844" spans="1:5" x14ac:dyDescent="0.2">
      <c r="A844" s="2">
        <v>1065</v>
      </c>
      <c r="B844" s="11" t="s">
        <v>11</v>
      </c>
      <c r="D844" s="3">
        <v>338</v>
      </c>
      <c r="E844" s="2">
        <v>14.5</v>
      </c>
    </row>
    <row r="845" spans="1:5" x14ac:dyDescent="0.2">
      <c r="A845" s="2">
        <v>1066</v>
      </c>
      <c r="B845" s="11" t="s">
        <v>11</v>
      </c>
      <c r="D845" s="2">
        <v>106</v>
      </c>
      <c r="E845" s="2">
        <v>15.8</v>
      </c>
    </row>
    <row r="846" spans="1:5" x14ac:dyDescent="0.2">
      <c r="A846" s="2">
        <v>1067</v>
      </c>
      <c r="B846" s="11" t="s">
        <v>11</v>
      </c>
      <c r="D846" s="3">
        <v>202</v>
      </c>
      <c r="E846" s="2">
        <v>16.5</v>
      </c>
    </row>
    <row r="847" spans="1:5" x14ac:dyDescent="0.2">
      <c r="A847" s="2">
        <v>1068</v>
      </c>
      <c r="B847" s="11" t="s">
        <v>11</v>
      </c>
      <c r="D847" s="3">
        <v>456</v>
      </c>
      <c r="E847" s="2">
        <v>14</v>
      </c>
    </row>
    <row r="848" spans="1:5" x14ac:dyDescent="0.2">
      <c r="A848" s="2">
        <v>1069</v>
      </c>
      <c r="B848" s="11" t="s">
        <v>11</v>
      </c>
      <c r="D848" s="3">
        <v>550</v>
      </c>
      <c r="E848" s="2">
        <v>14.6</v>
      </c>
    </row>
    <row r="849" spans="1:5" x14ac:dyDescent="0.2">
      <c r="A849" s="2">
        <v>1070</v>
      </c>
      <c r="B849" s="11" t="s">
        <v>11</v>
      </c>
      <c r="D849" s="3">
        <v>178</v>
      </c>
      <c r="E849" s="2">
        <v>13.9</v>
      </c>
    </row>
    <row r="850" spans="1:5" x14ac:dyDescent="0.2">
      <c r="A850" s="2">
        <v>1071</v>
      </c>
      <c r="B850" s="11" t="s">
        <v>11</v>
      </c>
      <c r="D850" s="3">
        <v>1038</v>
      </c>
      <c r="E850" s="3">
        <v>17</v>
      </c>
    </row>
    <row r="851" spans="1:5" x14ac:dyDescent="0.2">
      <c r="A851" s="2">
        <v>1078</v>
      </c>
      <c r="B851" s="11" t="s">
        <v>11</v>
      </c>
      <c r="C851" s="10">
        <v>26</v>
      </c>
      <c r="D851" s="2">
        <v>105</v>
      </c>
      <c r="E851" s="2">
        <v>15.6</v>
      </c>
    </row>
    <row r="852" spans="1:5" x14ac:dyDescent="0.2">
      <c r="A852" s="2">
        <v>1079</v>
      </c>
      <c r="B852" s="11" t="s">
        <v>11</v>
      </c>
      <c r="C852" s="10">
        <v>26</v>
      </c>
      <c r="D852" s="3">
        <v>316</v>
      </c>
      <c r="E852" s="2">
        <v>14.3</v>
      </c>
    </row>
    <row r="853" spans="1:5" x14ac:dyDescent="0.2">
      <c r="A853" s="2">
        <v>1080</v>
      </c>
      <c r="B853" s="11" t="s">
        <v>11</v>
      </c>
      <c r="C853" s="10">
        <v>31</v>
      </c>
      <c r="D853" s="3">
        <v>186</v>
      </c>
      <c r="E853" s="2">
        <v>14.8</v>
      </c>
    </row>
    <row r="854" spans="1:5" x14ac:dyDescent="0.2">
      <c r="A854" s="2">
        <v>1081</v>
      </c>
      <c r="B854" s="11" t="s">
        <v>11</v>
      </c>
      <c r="C854" s="10">
        <v>25</v>
      </c>
      <c r="D854" s="3">
        <v>279</v>
      </c>
      <c r="E854" s="2">
        <v>14.4</v>
      </c>
    </row>
    <row r="855" spans="1:5" x14ac:dyDescent="0.2">
      <c r="A855" s="5">
        <v>1082</v>
      </c>
      <c r="B855" s="11" t="s">
        <v>11</v>
      </c>
      <c r="D855" s="3">
        <v>262</v>
      </c>
      <c r="E855" s="2">
        <v>16</v>
      </c>
    </row>
    <row r="856" spans="1:5" x14ac:dyDescent="0.2">
      <c r="A856" s="5">
        <v>1083</v>
      </c>
      <c r="B856" s="11" t="s">
        <v>11</v>
      </c>
      <c r="D856" s="3">
        <v>123</v>
      </c>
      <c r="E856" s="2">
        <v>13.6</v>
      </c>
    </row>
    <row r="857" spans="1:5" x14ac:dyDescent="0.2">
      <c r="A857" s="2">
        <v>1085</v>
      </c>
      <c r="B857" s="11" t="s">
        <v>11</v>
      </c>
      <c r="C857" s="10">
        <v>39</v>
      </c>
      <c r="D857" s="3">
        <v>336</v>
      </c>
      <c r="E857" s="2">
        <v>15.7</v>
      </c>
    </row>
    <row r="858" spans="1:5" x14ac:dyDescent="0.2">
      <c r="A858" s="2">
        <v>1088</v>
      </c>
      <c r="B858" s="11" t="s">
        <v>11</v>
      </c>
      <c r="C858" s="10">
        <v>16</v>
      </c>
      <c r="D858" s="3">
        <v>339</v>
      </c>
      <c r="E858" s="2">
        <v>14.3</v>
      </c>
    </row>
    <row r="859" spans="1:5" x14ac:dyDescent="0.2">
      <c r="A859" s="2">
        <v>1089</v>
      </c>
      <c r="B859" s="11" t="s">
        <v>11</v>
      </c>
      <c r="C859" s="10">
        <v>29</v>
      </c>
      <c r="D859" s="2">
        <v>100</v>
      </c>
      <c r="E859" s="2">
        <v>14.4</v>
      </c>
    </row>
    <row r="860" spans="1:5" x14ac:dyDescent="0.2">
      <c r="A860" s="2">
        <v>1090</v>
      </c>
      <c r="B860" s="11" t="s">
        <v>11</v>
      </c>
      <c r="C860" s="10">
        <v>42</v>
      </c>
      <c r="D860" s="2">
        <v>112</v>
      </c>
      <c r="E860" s="2">
        <v>16.5</v>
      </c>
    </row>
    <row r="861" spans="1:5" x14ac:dyDescent="0.2">
      <c r="A861" s="2">
        <v>1091</v>
      </c>
      <c r="B861" s="11" t="s">
        <v>11</v>
      </c>
      <c r="C861" s="10">
        <v>20</v>
      </c>
      <c r="D861" s="3">
        <v>159</v>
      </c>
      <c r="E861" s="2">
        <v>13.6</v>
      </c>
    </row>
    <row r="862" spans="1:5" x14ac:dyDescent="0.2">
      <c r="A862" s="2">
        <v>1093</v>
      </c>
      <c r="B862" s="11" t="s">
        <v>11</v>
      </c>
      <c r="C862" s="10">
        <v>22</v>
      </c>
      <c r="D862" s="3">
        <v>177</v>
      </c>
      <c r="E862" s="2">
        <v>16</v>
      </c>
    </row>
    <row r="863" spans="1:5" x14ac:dyDescent="0.2">
      <c r="A863" s="2">
        <v>1094</v>
      </c>
      <c r="B863" s="11" t="s">
        <v>11</v>
      </c>
      <c r="C863" s="10">
        <v>27</v>
      </c>
      <c r="D863" s="3">
        <v>187</v>
      </c>
      <c r="E863" s="2">
        <v>15.1</v>
      </c>
    </row>
    <row r="864" spans="1:5" x14ac:dyDescent="0.2">
      <c r="A864" s="2">
        <v>1095</v>
      </c>
      <c r="B864" s="11" t="s">
        <v>11</v>
      </c>
      <c r="C864" s="10">
        <v>22</v>
      </c>
      <c r="D864" s="2">
        <v>67</v>
      </c>
      <c r="E864" s="2">
        <v>14.7</v>
      </c>
    </row>
    <row r="865" spans="1:5" x14ac:dyDescent="0.2">
      <c r="A865" s="5">
        <v>1096</v>
      </c>
      <c r="B865" s="11" t="s">
        <v>11</v>
      </c>
      <c r="D865" s="3">
        <v>383</v>
      </c>
      <c r="E865" s="2">
        <v>16.5</v>
      </c>
    </row>
    <row r="866" spans="1:5" x14ac:dyDescent="0.2">
      <c r="A866" s="5">
        <v>1097</v>
      </c>
      <c r="B866" s="11" t="s">
        <v>11</v>
      </c>
      <c r="D866" s="3">
        <v>269</v>
      </c>
      <c r="E866" s="2">
        <v>14.9</v>
      </c>
    </row>
    <row r="867" spans="1:5" x14ac:dyDescent="0.2">
      <c r="A867" s="5">
        <v>1099</v>
      </c>
      <c r="B867" s="11" t="s">
        <v>11</v>
      </c>
      <c r="D867" s="3">
        <v>140</v>
      </c>
      <c r="E867" s="2">
        <v>14.1</v>
      </c>
    </row>
    <row r="868" spans="1:5" x14ac:dyDescent="0.2">
      <c r="A868" s="2">
        <v>1131</v>
      </c>
      <c r="B868" s="11" t="s">
        <v>11</v>
      </c>
      <c r="C868" s="10">
        <v>25</v>
      </c>
      <c r="D868" s="3">
        <v>134</v>
      </c>
      <c r="E868" s="2">
        <v>16.399999999999999</v>
      </c>
    </row>
    <row r="869" spans="1:5" x14ac:dyDescent="0.2">
      <c r="A869" s="2">
        <v>1132</v>
      </c>
      <c r="B869" s="11" t="s">
        <v>11</v>
      </c>
      <c r="C869" s="10">
        <v>36</v>
      </c>
      <c r="D869" s="3">
        <v>162</v>
      </c>
      <c r="E869" s="2">
        <v>13.2</v>
      </c>
    </row>
    <row r="870" spans="1:5" x14ac:dyDescent="0.2">
      <c r="A870" s="2">
        <v>1133</v>
      </c>
      <c r="B870" s="11" t="s">
        <v>11</v>
      </c>
      <c r="C870" s="10">
        <v>38</v>
      </c>
      <c r="D870" s="2">
        <v>64</v>
      </c>
      <c r="E870" s="2">
        <v>14.8</v>
      </c>
    </row>
    <row r="871" spans="1:5" x14ac:dyDescent="0.2">
      <c r="A871" s="2">
        <v>1134</v>
      </c>
      <c r="B871" s="11" t="s">
        <v>11</v>
      </c>
      <c r="C871" s="10">
        <v>43</v>
      </c>
      <c r="D871" s="3">
        <v>450</v>
      </c>
      <c r="E871" s="3">
        <v>16.7</v>
      </c>
    </row>
    <row r="872" spans="1:5" x14ac:dyDescent="0.2">
      <c r="A872" s="2">
        <v>1135</v>
      </c>
      <c r="B872" s="11" t="s">
        <v>11</v>
      </c>
      <c r="C872" s="10">
        <v>52</v>
      </c>
      <c r="D872" s="3">
        <v>298</v>
      </c>
      <c r="E872" s="2">
        <v>16.399999999999999</v>
      </c>
    </row>
    <row r="873" spans="1:5" x14ac:dyDescent="0.2">
      <c r="A873" s="2">
        <v>1137</v>
      </c>
      <c r="B873" s="11" t="s">
        <v>11</v>
      </c>
      <c r="C873" s="10">
        <v>42</v>
      </c>
      <c r="D873" s="3">
        <v>292</v>
      </c>
      <c r="E873" s="2">
        <v>15.1</v>
      </c>
    </row>
    <row r="874" spans="1:5" x14ac:dyDescent="0.2">
      <c r="A874" s="2">
        <v>1201</v>
      </c>
      <c r="B874" s="11" t="s">
        <v>11</v>
      </c>
      <c r="C874" s="10">
        <v>36</v>
      </c>
      <c r="D874" s="2">
        <v>46</v>
      </c>
      <c r="E874" s="2">
        <v>15.2</v>
      </c>
    </row>
    <row r="875" spans="1:5" x14ac:dyDescent="0.2">
      <c r="A875" s="2">
        <v>1202</v>
      </c>
      <c r="B875" s="11" t="s">
        <v>11</v>
      </c>
      <c r="C875" s="10">
        <v>67</v>
      </c>
      <c r="D875" s="3">
        <v>482</v>
      </c>
      <c r="E875" s="2">
        <v>16.2</v>
      </c>
    </row>
    <row r="876" spans="1:5" x14ac:dyDescent="0.2">
      <c r="A876" s="2">
        <v>1203</v>
      </c>
      <c r="B876" s="11" t="s">
        <v>11</v>
      </c>
      <c r="C876" s="10">
        <v>34</v>
      </c>
      <c r="D876" s="3">
        <v>138</v>
      </c>
      <c r="E876" s="3">
        <v>17.3</v>
      </c>
    </row>
    <row r="877" spans="1:5" x14ac:dyDescent="0.2">
      <c r="A877" s="2">
        <v>1204</v>
      </c>
      <c r="B877" s="11" t="s">
        <v>11</v>
      </c>
      <c r="C877" s="10">
        <v>34</v>
      </c>
      <c r="D877" s="3">
        <v>162</v>
      </c>
      <c r="E877" s="2">
        <v>14.2</v>
      </c>
    </row>
    <row r="878" spans="1:5" x14ac:dyDescent="0.2">
      <c r="A878" s="2">
        <v>1251</v>
      </c>
      <c r="B878" s="11" t="s">
        <v>11</v>
      </c>
      <c r="D878" s="2">
        <v>85</v>
      </c>
      <c r="E878" s="2">
        <v>15.3</v>
      </c>
    </row>
    <row r="879" spans="1:5" x14ac:dyDescent="0.2">
      <c r="A879" s="2">
        <v>1252</v>
      </c>
      <c r="B879" s="11" t="s">
        <v>11</v>
      </c>
      <c r="D879" s="2">
        <v>66</v>
      </c>
      <c r="E879" s="2">
        <v>14.9</v>
      </c>
    </row>
    <row r="880" spans="1:5" x14ac:dyDescent="0.2">
      <c r="A880" s="2">
        <v>1253</v>
      </c>
      <c r="B880" s="11" t="s">
        <v>11</v>
      </c>
      <c r="D880" s="2">
        <v>113</v>
      </c>
      <c r="E880" s="2">
        <v>15.5</v>
      </c>
    </row>
    <row r="881" spans="1:5" x14ac:dyDescent="0.2">
      <c r="A881" s="2">
        <v>1254</v>
      </c>
      <c r="B881" s="11" t="s">
        <v>11</v>
      </c>
      <c r="D881" s="2">
        <v>80</v>
      </c>
      <c r="E881" s="2">
        <v>15</v>
      </c>
    </row>
    <row r="882" spans="1:5" x14ac:dyDescent="0.2">
      <c r="A882" s="2">
        <v>1255</v>
      </c>
      <c r="B882" s="11" t="s">
        <v>11</v>
      </c>
      <c r="D882" s="2">
        <v>164</v>
      </c>
      <c r="E882" s="2">
        <v>15</v>
      </c>
    </row>
    <row r="883" spans="1:5" x14ac:dyDescent="0.2">
      <c r="A883" s="2">
        <v>1256</v>
      </c>
      <c r="B883" s="11" t="s">
        <v>11</v>
      </c>
      <c r="D883" s="3">
        <v>318</v>
      </c>
      <c r="E883" s="2">
        <v>15.5</v>
      </c>
    </row>
    <row r="884" spans="1:5" x14ac:dyDescent="0.2">
      <c r="A884" s="2">
        <v>1257</v>
      </c>
      <c r="B884" s="11" t="s">
        <v>11</v>
      </c>
      <c r="D884" s="2">
        <v>16</v>
      </c>
      <c r="E884" s="2">
        <v>12.9</v>
      </c>
    </row>
    <row r="885" spans="1:5" x14ac:dyDescent="0.2">
      <c r="A885" s="2">
        <v>1258</v>
      </c>
      <c r="B885" s="11" t="s">
        <v>11</v>
      </c>
      <c r="D885" s="2">
        <v>107</v>
      </c>
      <c r="E885" s="2">
        <v>15.2</v>
      </c>
    </row>
    <row r="886" spans="1:5" x14ac:dyDescent="0.2">
      <c r="A886" s="2">
        <v>1259</v>
      </c>
      <c r="B886" s="11" t="s">
        <v>11</v>
      </c>
      <c r="D886" s="2">
        <v>142</v>
      </c>
      <c r="E886" s="2">
        <v>15.1</v>
      </c>
    </row>
    <row r="887" spans="1:5" x14ac:dyDescent="0.2">
      <c r="A887" s="2">
        <v>1260</v>
      </c>
      <c r="B887" s="11" t="s">
        <v>11</v>
      </c>
      <c r="D887" s="2">
        <v>47</v>
      </c>
      <c r="E887" s="2">
        <v>15</v>
      </c>
    </row>
    <row r="888" spans="1:5" x14ac:dyDescent="0.2">
      <c r="A888" s="2">
        <v>1263</v>
      </c>
      <c r="B888" s="11" t="s">
        <v>11</v>
      </c>
      <c r="D888" s="3">
        <v>228</v>
      </c>
      <c r="E888" s="2">
        <v>14.5</v>
      </c>
    </row>
    <row r="889" spans="1:5" x14ac:dyDescent="0.2">
      <c r="A889" s="2">
        <v>1264</v>
      </c>
      <c r="B889" s="11" t="s">
        <v>11</v>
      </c>
      <c r="D889" s="4">
        <v>7</v>
      </c>
      <c r="E889" s="2">
        <v>13.5</v>
      </c>
    </row>
    <row r="890" spans="1:5" x14ac:dyDescent="0.2">
      <c r="A890" s="2">
        <v>1265</v>
      </c>
      <c r="B890" s="11" t="s">
        <v>11</v>
      </c>
      <c r="D890" s="2">
        <v>26</v>
      </c>
      <c r="E890" s="2">
        <v>14.7</v>
      </c>
    </row>
    <row r="891" spans="1:5" x14ac:dyDescent="0.2">
      <c r="A891" s="2">
        <v>1266</v>
      </c>
      <c r="B891" s="11" t="s">
        <v>11</v>
      </c>
      <c r="D891" s="3">
        <v>226</v>
      </c>
      <c r="E891" s="2">
        <v>15.2</v>
      </c>
    </row>
    <row r="892" spans="1:5" x14ac:dyDescent="0.2">
      <c r="A892" s="2">
        <v>1267</v>
      </c>
      <c r="B892" s="11" t="s">
        <v>11</v>
      </c>
      <c r="D892" s="3">
        <v>241</v>
      </c>
      <c r="E892" s="2">
        <v>14</v>
      </c>
    </row>
    <row r="893" spans="1:5" x14ac:dyDescent="0.2">
      <c r="A893" s="2">
        <v>1268</v>
      </c>
      <c r="B893" s="11" t="s">
        <v>11</v>
      </c>
      <c r="D893" s="3">
        <v>143</v>
      </c>
      <c r="E893" s="2">
        <v>12.8</v>
      </c>
    </row>
    <row r="894" spans="1:5" x14ac:dyDescent="0.2">
      <c r="A894" s="2">
        <v>1270</v>
      </c>
      <c r="B894" s="11" t="s">
        <v>11</v>
      </c>
      <c r="D894" s="3">
        <v>348</v>
      </c>
      <c r="E894" s="2">
        <v>16.2</v>
      </c>
    </row>
    <row r="895" spans="1:5" x14ac:dyDescent="0.2">
      <c r="A895" s="2">
        <v>1272</v>
      </c>
      <c r="B895" s="11" t="s">
        <v>11</v>
      </c>
      <c r="C895" s="10">
        <v>25</v>
      </c>
      <c r="D895" s="3">
        <v>512</v>
      </c>
      <c r="E895" s="2">
        <v>14.8</v>
      </c>
    </row>
    <row r="896" spans="1:5" x14ac:dyDescent="0.2">
      <c r="A896" s="2">
        <v>1273</v>
      </c>
      <c r="B896" s="11" t="s">
        <v>11</v>
      </c>
      <c r="C896" s="10">
        <v>34</v>
      </c>
      <c r="D896" s="3">
        <v>218</v>
      </c>
      <c r="E896" s="2">
        <v>15.6</v>
      </c>
    </row>
    <row r="897" spans="1:5" x14ac:dyDescent="0.2">
      <c r="A897" s="2">
        <v>1274</v>
      </c>
      <c r="B897" s="11" t="s">
        <v>11</v>
      </c>
      <c r="D897" s="3">
        <v>172</v>
      </c>
      <c r="E897" s="2">
        <v>14</v>
      </c>
    </row>
    <row r="898" spans="1:5" x14ac:dyDescent="0.2">
      <c r="A898" s="2">
        <v>1275</v>
      </c>
      <c r="B898" s="11" t="s">
        <v>11</v>
      </c>
      <c r="D898" s="3">
        <v>421</v>
      </c>
      <c r="E898" s="2">
        <v>14.8</v>
      </c>
    </row>
    <row r="899" spans="1:5" x14ac:dyDescent="0.2">
      <c r="A899" s="2">
        <v>1276</v>
      </c>
      <c r="B899" s="11" t="s">
        <v>11</v>
      </c>
      <c r="D899" s="3">
        <v>277</v>
      </c>
      <c r="E899" s="2">
        <v>15</v>
      </c>
    </row>
    <row r="900" spans="1:5" x14ac:dyDescent="0.2">
      <c r="A900" s="2">
        <v>1277</v>
      </c>
      <c r="B900" s="11" t="s">
        <v>11</v>
      </c>
      <c r="D900" s="3">
        <v>528</v>
      </c>
      <c r="E900" s="2">
        <v>14.2</v>
      </c>
    </row>
    <row r="901" spans="1:5" x14ac:dyDescent="0.2">
      <c r="A901" s="2">
        <v>1279</v>
      </c>
      <c r="B901" s="11" t="s">
        <v>11</v>
      </c>
      <c r="D901" s="3">
        <v>210</v>
      </c>
      <c r="E901" s="2">
        <v>15.2</v>
      </c>
    </row>
    <row r="902" spans="1:5" x14ac:dyDescent="0.2">
      <c r="A902" s="2">
        <v>1280</v>
      </c>
      <c r="B902" s="11" t="s">
        <v>11</v>
      </c>
      <c r="D902" s="3">
        <v>150</v>
      </c>
      <c r="E902" s="2">
        <v>13.2</v>
      </c>
    </row>
    <row r="903" spans="1:5" x14ac:dyDescent="0.2">
      <c r="A903" s="2">
        <v>1281</v>
      </c>
      <c r="B903" s="11" t="s">
        <v>11</v>
      </c>
      <c r="D903" s="3">
        <v>335</v>
      </c>
      <c r="E903" s="2">
        <v>14.7</v>
      </c>
    </row>
    <row r="904" spans="1:5" x14ac:dyDescent="0.2">
      <c r="A904" s="2">
        <v>1282</v>
      </c>
      <c r="B904" s="11" t="s">
        <v>11</v>
      </c>
      <c r="D904" s="3">
        <v>138</v>
      </c>
      <c r="E904" s="2">
        <v>15.3</v>
      </c>
    </row>
    <row r="905" spans="1:5" x14ac:dyDescent="0.2">
      <c r="A905" s="2">
        <v>1283</v>
      </c>
      <c r="B905" s="11" t="s">
        <v>11</v>
      </c>
      <c r="D905" s="3">
        <v>275</v>
      </c>
      <c r="E905" s="2">
        <v>17.600000000000001</v>
      </c>
    </row>
    <row r="906" spans="1:5" x14ac:dyDescent="0.2">
      <c r="A906" s="2">
        <v>1286</v>
      </c>
      <c r="B906" s="11" t="s">
        <v>11</v>
      </c>
      <c r="D906" s="4">
        <v>9</v>
      </c>
      <c r="E906" s="2">
        <v>13.5</v>
      </c>
    </row>
    <row r="907" spans="1:5" x14ac:dyDescent="0.2">
      <c r="A907" s="2">
        <v>1287</v>
      </c>
      <c r="B907" s="11" t="s">
        <v>11</v>
      </c>
      <c r="D907" s="3">
        <v>179</v>
      </c>
      <c r="E907" s="2">
        <v>14.6</v>
      </c>
    </row>
    <row r="908" spans="1:5" x14ac:dyDescent="0.2">
      <c r="A908" s="2">
        <v>1288</v>
      </c>
      <c r="B908" s="11" t="s">
        <v>11</v>
      </c>
      <c r="D908" s="3">
        <v>162</v>
      </c>
      <c r="E908" s="2">
        <v>15.4</v>
      </c>
    </row>
    <row r="909" spans="1:5" x14ac:dyDescent="0.2">
      <c r="A909" s="2">
        <v>1289</v>
      </c>
      <c r="B909" s="11" t="s">
        <v>11</v>
      </c>
      <c r="D909" s="3">
        <v>436</v>
      </c>
      <c r="E909" s="2">
        <v>13.8</v>
      </c>
    </row>
    <row r="910" spans="1:5" x14ac:dyDescent="0.2">
      <c r="A910" s="2">
        <v>1290</v>
      </c>
      <c r="B910" s="11" t="s">
        <v>11</v>
      </c>
      <c r="D910" s="2">
        <v>112</v>
      </c>
      <c r="E910" s="2">
        <v>14.7</v>
      </c>
    </row>
    <row r="911" spans="1:5" x14ac:dyDescent="0.2">
      <c r="A911" s="2">
        <v>1291</v>
      </c>
      <c r="B911" s="11" t="s">
        <v>11</v>
      </c>
      <c r="C911" s="10">
        <v>36</v>
      </c>
      <c r="D911" s="2">
        <v>112</v>
      </c>
      <c r="E911" s="2">
        <v>14.5</v>
      </c>
    </row>
    <row r="912" spans="1:5" x14ac:dyDescent="0.2">
      <c r="A912" s="2">
        <v>1292</v>
      </c>
      <c r="B912" s="11" t="s">
        <v>11</v>
      </c>
      <c r="D912" s="3">
        <v>444</v>
      </c>
      <c r="E912" s="2">
        <v>15.6</v>
      </c>
    </row>
    <row r="913" spans="1:5" x14ac:dyDescent="0.2">
      <c r="A913" s="2">
        <v>1293</v>
      </c>
      <c r="B913" s="11" t="s">
        <v>11</v>
      </c>
      <c r="D913" s="2">
        <v>64</v>
      </c>
      <c r="E913" s="2">
        <v>13.1</v>
      </c>
    </row>
    <row r="914" spans="1:5" x14ac:dyDescent="0.2">
      <c r="A914" s="2">
        <v>1294</v>
      </c>
      <c r="B914" s="11" t="s">
        <v>11</v>
      </c>
      <c r="D914" s="2">
        <v>15</v>
      </c>
      <c r="E914" s="2">
        <v>13.5</v>
      </c>
    </row>
    <row r="915" spans="1:5" x14ac:dyDescent="0.2">
      <c r="A915" s="2">
        <v>1295</v>
      </c>
      <c r="B915" s="11" t="s">
        <v>11</v>
      </c>
      <c r="D915" s="2">
        <v>78</v>
      </c>
      <c r="E915" s="2">
        <v>16.600000000000001</v>
      </c>
    </row>
    <row r="916" spans="1:5" x14ac:dyDescent="0.2">
      <c r="A916" s="2">
        <v>1296</v>
      </c>
      <c r="B916" s="11" t="s">
        <v>11</v>
      </c>
      <c r="D916" s="3">
        <v>471</v>
      </c>
      <c r="E916" s="2">
        <v>16.399999999999999</v>
      </c>
    </row>
    <row r="917" spans="1:5" x14ac:dyDescent="0.2">
      <c r="A917" s="2">
        <v>1297</v>
      </c>
      <c r="B917" s="11" t="s">
        <v>11</v>
      </c>
      <c r="D917" s="3">
        <v>187</v>
      </c>
      <c r="E917" s="2">
        <v>15.2</v>
      </c>
    </row>
    <row r="918" spans="1:5" x14ac:dyDescent="0.2">
      <c r="A918" s="2">
        <v>1298</v>
      </c>
      <c r="B918" s="11" t="s">
        <v>11</v>
      </c>
      <c r="D918" s="2">
        <v>115</v>
      </c>
      <c r="E918" s="3">
        <v>17</v>
      </c>
    </row>
    <row r="919" spans="1:5" x14ac:dyDescent="0.2">
      <c r="A919" s="2">
        <v>1299</v>
      </c>
      <c r="B919" s="11" t="s">
        <v>11</v>
      </c>
      <c r="D919" s="3">
        <v>127</v>
      </c>
      <c r="E919" s="2">
        <v>13.9</v>
      </c>
    </row>
    <row r="920" spans="1:5" x14ac:dyDescent="0.2">
      <c r="A920" s="5">
        <v>1300</v>
      </c>
      <c r="B920" s="11" t="s">
        <v>11</v>
      </c>
      <c r="D920" s="2">
        <v>68</v>
      </c>
      <c r="E920" s="2">
        <v>14.1</v>
      </c>
    </row>
    <row r="921" spans="1:5" x14ac:dyDescent="0.2">
      <c r="A921" s="2">
        <v>1301</v>
      </c>
      <c r="B921" s="11" t="s">
        <v>11</v>
      </c>
      <c r="C921" s="10">
        <v>19</v>
      </c>
      <c r="D921" s="2">
        <v>116</v>
      </c>
      <c r="E921" s="2">
        <v>13.5</v>
      </c>
    </row>
    <row r="922" spans="1:5" x14ac:dyDescent="0.2">
      <c r="A922" s="2">
        <v>1302</v>
      </c>
      <c r="B922" s="11" t="s">
        <v>11</v>
      </c>
      <c r="C922" s="10">
        <v>46</v>
      </c>
      <c r="D922" s="3">
        <v>490</v>
      </c>
      <c r="E922" s="2">
        <v>15.2</v>
      </c>
    </row>
    <row r="923" spans="1:5" x14ac:dyDescent="0.2">
      <c r="A923" s="2">
        <v>1303</v>
      </c>
      <c r="B923" s="11" t="s">
        <v>11</v>
      </c>
      <c r="C923" s="10">
        <v>18</v>
      </c>
      <c r="D923" s="3">
        <v>148</v>
      </c>
      <c r="E923" s="2">
        <v>15.4</v>
      </c>
    </row>
    <row r="924" spans="1:5" x14ac:dyDescent="0.2">
      <c r="A924" s="2">
        <v>1304</v>
      </c>
      <c r="B924" s="11" t="s">
        <v>11</v>
      </c>
      <c r="C924" s="10">
        <v>45</v>
      </c>
      <c r="D924" s="3">
        <v>180</v>
      </c>
      <c r="E924" s="2">
        <v>15.8</v>
      </c>
    </row>
    <row r="925" spans="1:5" x14ac:dyDescent="0.2">
      <c r="A925" s="2">
        <v>1305</v>
      </c>
      <c r="B925" s="11" t="s">
        <v>11</v>
      </c>
      <c r="C925" s="10">
        <v>38</v>
      </c>
      <c r="D925" s="3">
        <v>160</v>
      </c>
      <c r="E925" s="2">
        <v>15.8</v>
      </c>
    </row>
    <row r="926" spans="1:5" x14ac:dyDescent="0.2">
      <c r="A926" s="2">
        <v>1311</v>
      </c>
      <c r="B926" s="11" t="s">
        <v>11</v>
      </c>
      <c r="C926" s="10">
        <v>30</v>
      </c>
      <c r="D926" s="2">
        <v>55</v>
      </c>
      <c r="E926" s="2">
        <v>15.2</v>
      </c>
    </row>
    <row r="927" spans="1:5" x14ac:dyDescent="0.2">
      <c r="A927" s="2">
        <v>1312</v>
      </c>
      <c r="B927" s="11" t="s">
        <v>11</v>
      </c>
      <c r="C927" s="10">
        <v>29</v>
      </c>
      <c r="D927" s="3">
        <v>130</v>
      </c>
      <c r="E927" s="2">
        <v>14.2</v>
      </c>
    </row>
    <row r="928" spans="1:5" x14ac:dyDescent="0.2">
      <c r="A928" s="2">
        <v>1351</v>
      </c>
      <c r="B928" s="11" t="s">
        <v>11</v>
      </c>
      <c r="C928" s="10">
        <v>28</v>
      </c>
      <c r="D928" s="3">
        <v>154</v>
      </c>
      <c r="E928" s="2">
        <v>16.2</v>
      </c>
    </row>
    <row r="929" spans="1:5" x14ac:dyDescent="0.2">
      <c r="A929" s="2">
        <v>1353</v>
      </c>
      <c r="B929" s="11" t="s">
        <v>11</v>
      </c>
      <c r="C929" s="10">
        <v>28</v>
      </c>
      <c r="D929" s="2">
        <v>60</v>
      </c>
      <c r="E929" s="2">
        <v>14.4</v>
      </c>
    </row>
    <row r="930" spans="1:5" x14ac:dyDescent="0.2">
      <c r="A930" s="2">
        <v>1354</v>
      </c>
      <c r="B930" s="11" t="s">
        <v>11</v>
      </c>
      <c r="C930" s="10">
        <v>43</v>
      </c>
      <c r="D930" s="3">
        <v>213</v>
      </c>
      <c r="E930" s="2">
        <v>16.899999999999999</v>
      </c>
    </row>
    <row r="931" spans="1:5" x14ac:dyDescent="0.2">
      <c r="A931" s="2">
        <v>1355</v>
      </c>
      <c r="B931" s="11" t="s">
        <v>11</v>
      </c>
      <c r="C931" s="10">
        <v>34</v>
      </c>
      <c r="D931" s="3">
        <v>194</v>
      </c>
      <c r="E931" s="2">
        <v>16.399999999999999</v>
      </c>
    </row>
    <row r="932" spans="1:5" x14ac:dyDescent="0.2">
      <c r="A932" s="2">
        <v>1356</v>
      </c>
      <c r="B932" s="11" t="s">
        <v>11</v>
      </c>
      <c r="C932" s="10">
        <v>57</v>
      </c>
      <c r="D932" s="3">
        <v>456</v>
      </c>
      <c r="E932" s="2">
        <v>16</v>
      </c>
    </row>
    <row r="933" spans="1:5" x14ac:dyDescent="0.2">
      <c r="A933" s="2">
        <v>1361</v>
      </c>
      <c r="B933" s="11" t="s">
        <v>11</v>
      </c>
      <c r="D933" s="3">
        <v>228</v>
      </c>
      <c r="E933" s="2">
        <v>15.2</v>
      </c>
    </row>
    <row r="934" spans="1:5" x14ac:dyDescent="0.2">
      <c r="A934" s="2">
        <v>1363</v>
      </c>
      <c r="B934" s="11" t="s">
        <v>11</v>
      </c>
      <c r="C934" s="10">
        <v>31</v>
      </c>
      <c r="D934" s="3">
        <v>233</v>
      </c>
      <c r="E934" s="2">
        <v>15.8</v>
      </c>
    </row>
    <row r="935" spans="1:5" x14ac:dyDescent="0.2">
      <c r="A935" s="2">
        <v>1364</v>
      </c>
      <c r="B935" s="11" t="s">
        <v>11</v>
      </c>
      <c r="C935" s="10">
        <v>31</v>
      </c>
      <c r="D935" s="3">
        <v>152</v>
      </c>
      <c r="E935" s="2">
        <v>14.7</v>
      </c>
    </row>
    <row r="936" spans="1:5" x14ac:dyDescent="0.2">
      <c r="A936" s="2">
        <v>1365</v>
      </c>
      <c r="B936" s="11" t="s">
        <v>11</v>
      </c>
      <c r="C936" s="10">
        <v>37</v>
      </c>
      <c r="D936" s="3">
        <v>294</v>
      </c>
      <c r="E936" s="2">
        <v>14.6</v>
      </c>
    </row>
    <row r="937" spans="1:5" x14ac:dyDescent="0.2">
      <c r="A937" s="2">
        <v>1366</v>
      </c>
      <c r="B937" s="11" t="s">
        <v>11</v>
      </c>
      <c r="C937" s="10">
        <v>35</v>
      </c>
      <c r="D937" s="3">
        <v>272</v>
      </c>
      <c r="E937" s="2">
        <v>15.7</v>
      </c>
    </row>
    <row r="938" spans="1:5" x14ac:dyDescent="0.2">
      <c r="A938" s="2">
        <v>1367</v>
      </c>
      <c r="B938" s="11" t="s">
        <v>11</v>
      </c>
      <c r="D938" s="3">
        <v>549</v>
      </c>
      <c r="E938" s="2">
        <v>14.3</v>
      </c>
    </row>
    <row r="939" spans="1:5" x14ac:dyDescent="0.2">
      <c r="A939" s="2">
        <v>1368</v>
      </c>
      <c r="B939" s="11" t="s">
        <v>11</v>
      </c>
      <c r="D939" s="4">
        <v>5</v>
      </c>
      <c r="E939" s="4">
        <v>8.4</v>
      </c>
    </row>
    <row r="940" spans="1:5" x14ac:dyDescent="0.2">
      <c r="A940" s="2">
        <v>1369</v>
      </c>
      <c r="B940" s="11" t="s">
        <v>11</v>
      </c>
      <c r="D940" s="3">
        <v>324</v>
      </c>
      <c r="E940" s="2">
        <v>13</v>
      </c>
    </row>
    <row r="941" spans="1:5" x14ac:dyDescent="0.2">
      <c r="A941" s="2">
        <v>1370</v>
      </c>
      <c r="B941" s="11" t="s">
        <v>11</v>
      </c>
      <c r="D941" s="3">
        <v>223</v>
      </c>
      <c r="E941" s="2">
        <v>15.2</v>
      </c>
    </row>
    <row r="942" spans="1:5" x14ac:dyDescent="0.2">
      <c r="A942" s="2">
        <v>1371</v>
      </c>
      <c r="B942" s="11" t="s">
        <v>11</v>
      </c>
      <c r="D942" s="3">
        <v>236</v>
      </c>
      <c r="E942" s="3">
        <v>16.600000000000001</v>
      </c>
    </row>
    <row r="943" spans="1:5" x14ac:dyDescent="0.2">
      <c r="A943" s="2">
        <v>1372</v>
      </c>
      <c r="B943" s="11" t="s">
        <v>11</v>
      </c>
      <c r="D943" s="3">
        <v>177</v>
      </c>
      <c r="E943" s="2">
        <v>15.5</v>
      </c>
    </row>
    <row r="944" spans="1:5" x14ac:dyDescent="0.2">
      <c r="A944" s="2">
        <v>1373</v>
      </c>
      <c r="B944" s="11" t="s">
        <v>11</v>
      </c>
      <c r="D944" s="3">
        <v>231</v>
      </c>
      <c r="E944" s="2">
        <v>14.3</v>
      </c>
    </row>
    <row r="945" spans="1:5" x14ac:dyDescent="0.2">
      <c r="A945" s="2">
        <v>1375</v>
      </c>
      <c r="B945" s="11" t="s">
        <v>11</v>
      </c>
      <c r="D945" s="2">
        <v>50</v>
      </c>
      <c r="E945" s="2">
        <v>14.4</v>
      </c>
    </row>
    <row r="946" spans="1:5" x14ac:dyDescent="0.2">
      <c r="A946" s="2">
        <v>1378</v>
      </c>
      <c r="B946" s="11" t="s">
        <v>11</v>
      </c>
      <c r="D946" s="3">
        <v>518</v>
      </c>
      <c r="E946" s="2">
        <v>15.8</v>
      </c>
    </row>
    <row r="947" spans="1:5" x14ac:dyDescent="0.2">
      <c r="A947" s="2">
        <v>1379</v>
      </c>
      <c r="B947" s="11" t="s">
        <v>11</v>
      </c>
      <c r="D947" s="3">
        <v>224</v>
      </c>
      <c r="E947" s="2">
        <v>15</v>
      </c>
    </row>
    <row r="948" spans="1:5" x14ac:dyDescent="0.2">
      <c r="A948" s="2">
        <v>1380</v>
      </c>
      <c r="B948" s="11" t="s">
        <v>11</v>
      </c>
      <c r="D948" s="3">
        <v>182</v>
      </c>
      <c r="E948" s="2">
        <v>13.9</v>
      </c>
    </row>
    <row r="949" spans="1:5" x14ac:dyDescent="0.2">
      <c r="A949" s="2">
        <v>1381</v>
      </c>
      <c r="B949" s="11" t="s">
        <v>11</v>
      </c>
      <c r="D949" s="2">
        <v>56</v>
      </c>
      <c r="E949" s="2">
        <v>13.2</v>
      </c>
    </row>
    <row r="950" spans="1:5" x14ac:dyDescent="0.2">
      <c r="A950" s="2">
        <v>1382</v>
      </c>
      <c r="B950" s="11" t="s">
        <v>11</v>
      </c>
      <c r="C950" s="10">
        <v>48</v>
      </c>
      <c r="D950" s="3">
        <v>394</v>
      </c>
      <c r="E950" s="3">
        <v>17.100000000000001</v>
      </c>
    </row>
    <row r="951" spans="1:5" x14ac:dyDescent="0.2">
      <c r="A951" s="2">
        <v>1383</v>
      </c>
      <c r="B951" s="11" t="s">
        <v>11</v>
      </c>
      <c r="C951" s="10">
        <v>25</v>
      </c>
      <c r="D951" s="2">
        <v>110</v>
      </c>
      <c r="E951" s="2">
        <v>16.399999999999999</v>
      </c>
    </row>
    <row r="952" spans="1:5" x14ac:dyDescent="0.2">
      <c r="A952" s="2">
        <v>1384</v>
      </c>
      <c r="B952" s="11" t="s">
        <v>11</v>
      </c>
      <c r="C952" s="10">
        <v>21</v>
      </c>
      <c r="D952" s="2">
        <v>21</v>
      </c>
      <c r="E952" s="2">
        <v>14.8</v>
      </c>
    </row>
    <row r="953" spans="1:5" x14ac:dyDescent="0.2">
      <c r="A953" s="2">
        <v>1385</v>
      </c>
      <c r="B953" s="11" t="s">
        <v>11</v>
      </c>
      <c r="C953" s="10">
        <v>25</v>
      </c>
      <c r="D953" s="2">
        <v>62</v>
      </c>
      <c r="E953" s="2">
        <v>14.3</v>
      </c>
    </row>
    <row r="954" spans="1:5" x14ac:dyDescent="0.2">
      <c r="A954" s="2">
        <v>1386</v>
      </c>
      <c r="B954" s="11" t="s">
        <v>11</v>
      </c>
      <c r="C954" s="2"/>
      <c r="D954" s="3">
        <v>245</v>
      </c>
      <c r="E954" s="3">
        <v>17.399999999999999</v>
      </c>
    </row>
    <row r="955" spans="1:5" x14ac:dyDescent="0.2">
      <c r="A955" s="2">
        <v>1387</v>
      </c>
      <c r="B955" s="11" t="s">
        <v>11</v>
      </c>
      <c r="C955" s="2"/>
      <c r="D955" s="2">
        <v>31</v>
      </c>
      <c r="E955" s="2">
        <v>15.7</v>
      </c>
    </row>
    <row r="956" spans="1:5" x14ac:dyDescent="0.2">
      <c r="A956" s="2">
        <v>1391</v>
      </c>
      <c r="B956" s="11" t="s">
        <v>11</v>
      </c>
      <c r="C956" s="2">
        <v>32</v>
      </c>
      <c r="D956" s="3">
        <v>768</v>
      </c>
      <c r="E956" s="2">
        <v>15</v>
      </c>
    </row>
    <row r="957" spans="1:5" x14ac:dyDescent="0.2">
      <c r="A957" s="2">
        <v>1401</v>
      </c>
      <c r="B957" s="11" t="s">
        <v>11</v>
      </c>
      <c r="C957" s="2"/>
      <c r="D957" s="3">
        <v>348</v>
      </c>
      <c r="E957" s="2">
        <v>16.100000000000001</v>
      </c>
    </row>
    <row r="958" spans="1:5" x14ac:dyDescent="0.2">
      <c r="A958" s="2">
        <v>1402</v>
      </c>
      <c r="B958" s="11" t="s">
        <v>11</v>
      </c>
      <c r="C958" s="2"/>
      <c r="D958" s="2">
        <v>120</v>
      </c>
      <c r="E958" s="2">
        <v>15.2</v>
      </c>
    </row>
    <row r="959" spans="1:5" x14ac:dyDescent="0.2">
      <c r="A959" s="2">
        <v>1403</v>
      </c>
      <c r="B959" s="11" t="s">
        <v>11</v>
      </c>
      <c r="C959" s="2"/>
      <c r="D959" s="2">
        <v>44</v>
      </c>
      <c r="E959" s="2">
        <v>13.4</v>
      </c>
    </row>
    <row r="960" spans="1:5" x14ac:dyDescent="0.2">
      <c r="A960" s="2">
        <v>1404</v>
      </c>
      <c r="B960" s="11" t="s">
        <v>11</v>
      </c>
      <c r="C960" s="2"/>
      <c r="D960" s="3">
        <v>152</v>
      </c>
      <c r="E960" s="2">
        <v>14.6</v>
      </c>
    </row>
    <row r="961" spans="1:5" x14ac:dyDescent="0.2">
      <c r="A961" s="2">
        <v>1405</v>
      </c>
      <c r="B961" s="11" t="s">
        <v>11</v>
      </c>
      <c r="C961" s="2"/>
      <c r="D961" s="2">
        <v>68</v>
      </c>
      <c r="E961" s="2">
        <v>15.4</v>
      </c>
    </row>
    <row r="962" spans="1:5" x14ac:dyDescent="0.2">
      <c r="A962" s="2">
        <v>1406</v>
      </c>
      <c r="B962" s="11" t="s">
        <v>11</v>
      </c>
      <c r="C962" s="2"/>
      <c r="D962" s="2">
        <v>62</v>
      </c>
      <c r="E962" s="2">
        <v>14.3</v>
      </c>
    </row>
    <row r="963" spans="1:5" x14ac:dyDescent="0.2">
      <c r="A963" s="2">
        <v>1407</v>
      </c>
      <c r="B963" s="11" t="s">
        <v>11</v>
      </c>
      <c r="C963" s="2"/>
      <c r="D963" s="3">
        <v>153</v>
      </c>
      <c r="E963" s="2">
        <v>15.8</v>
      </c>
    </row>
    <row r="964" spans="1:5" x14ac:dyDescent="0.2">
      <c r="A964" s="2">
        <v>1408</v>
      </c>
      <c r="B964" s="11" t="s">
        <v>11</v>
      </c>
      <c r="C964" s="2"/>
      <c r="D964" s="2">
        <v>69</v>
      </c>
      <c r="E964" s="2">
        <v>15</v>
      </c>
    </row>
    <row r="965" spans="1:5" x14ac:dyDescent="0.2">
      <c r="A965" s="2">
        <v>1409</v>
      </c>
      <c r="B965" s="11" t="s">
        <v>11</v>
      </c>
      <c r="C965" s="2"/>
      <c r="D965" s="3">
        <v>254</v>
      </c>
      <c r="E965" s="2">
        <v>15</v>
      </c>
    </row>
    <row r="966" spans="1:5" x14ac:dyDescent="0.2">
      <c r="A966" s="2">
        <v>1410</v>
      </c>
      <c r="B966" s="11" t="s">
        <v>11</v>
      </c>
      <c r="C966" s="2"/>
      <c r="D966" s="2">
        <v>105</v>
      </c>
      <c r="E966" s="2">
        <v>14.6</v>
      </c>
    </row>
    <row r="967" spans="1:5" x14ac:dyDescent="0.2">
      <c r="A967" s="2">
        <v>1411</v>
      </c>
      <c r="B967" s="11" t="s">
        <v>11</v>
      </c>
      <c r="C967" s="2"/>
      <c r="D967" s="3">
        <v>254</v>
      </c>
      <c r="E967" s="2">
        <v>14.3</v>
      </c>
    </row>
    <row r="968" spans="1:5" x14ac:dyDescent="0.2">
      <c r="A968" s="2">
        <v>1412</v>
      </c>
      <c r="B968" s="11" t="s">
        <v>11</v>
      </c>
      <c r="C968" s="2"/>
      <c r="D968" s="3">
        <v>321</v>
      </c>
      <c r="E968" s="2">
        <v>15.9</v>
      </c>
    </row>
    <row r="969" spans="1:5" x14ac:dyDescent="0.2">
      <c r="A969" s="2">
        <v>1413</v>
      </c>
      <c r="B969" s="11" t="s">
        <v>11</v>
      </c>
      <c r="C969" s="2"/>
      <c r="D969" s="3">
        <v>334</v>
      </c>
      <c r="E969" s="2">
        <v>15.5</v>
      </c>
    </row>
    <row r="970" spans="1:5" x14ac:dyDescent="0.2">
      <c r="A970" s="2">
        <v>1413</v>
      </c>
      <c r="B970" s="11" t="s">
        <v>11</v>
      </c>
      <c r="C970" s="2"/>
      <c r="D970" s="2">
        <v>84</v>
      </c>
      <c r="E970" s="2">
        <v>15.8</v>
      </c>
    </row>
    <row r="971" spans="1:5" x14ac:dyDescent="0.2">
      <c r="A971" s="2">
        <v>1415</v>
      </c>
      <c r="B971" s="11" t="s">
        <v>11</v>
      </c>
      <c r="C971" s="2"/>
      <c r="D971" s="3">
        <v>140</v>
      </c>
      <c r="E971" s="2">
        <v>16.100000000000001</v>
      </c>
    </row>
    <row r="972" spans="1:5" x14ac:dyDescent="0.2">
      <c r="A972" s="2">
        <v>1416</v>
      </c>
      <c r="B972" s="11" t="s">
        <v>11</v>
      </c>
      <c r="C972" s="2"/>
      <c r="D972" s="2">
        <v>110</v>
      </c>
      <c r="E972" s="2">
        <v>14.3</v>
      </c>
    </row>
    <row r="973" spans="1:5" x14ac:dyDescent="0.2">
      <c r="A973" s="2">
        <v>1417</v>
      </c>
      <c r="B973" s="11" t="s">
        <v>11</v>
      </c>
      <c r="C973" s="2"/>
      <c r="D973" s="2">
        <v>97</v>
      </c>
      <c r="E973" s="2">
        <v>15.9</v>
      </c>
    </row>
    <row r="974" spans="1:5" x14ac:dyDescent="0.2">
      <c r="A974" s="2">
        <v>1418</v>
      </c>
      <c r="B974" s="11" t="s">
        <v>11</v>
      </c>
      <c r="C974" s="2"/>
      <c r="D974" s="3">
        <v>278</v>
      </c>
      <c r="E974" s="2">
        <v>15.3</v>
      </c>
    </row>
    <row r="975" spans="1:5" x14ac:dyDescent="0.2">
      <c r="A975" s="2">
        <v>1420</v>
      </c>
      <c r="B975" s="11" t="s">
        <v>11</v>
      </c>
      <c r="C975" s="2"/>
      <c r="D975" s="2">
        <v>20</v>
      </c>
      <c r="E975" s="2">
        <v>16.5</v>
      </c>
    </row>
    <row r="976" spans="1:5" x14ac:dyDescent="0.2">
      <c r="A976" s="2">
        <v>1422</v>
      </c>
      <c r="B976" s="11" t="s">
        <v>11</v>
      </c>
      <c r="C976" s="2"/>
      <c r="D976" s="3">
        <v>399</v>
      </c>
      <c r="E976" s="2">
        <v>15.6</v>
      </c>
    </row>
    <row r="977" spans="1:5" x14ac:dyDescent="0.2">
      <c r="A977" s="2">
        <v>1423</v>
      </c>
      <c r="B977" s="11" t="s">
        <v>11</v>
      </c>
      <c r="C977" s="2"/>
      <c r="D977" s="3">
        <v>148</v>
      </c>
      <c r="E977" s="2">
        <v>15.1</v>
      </c>
    </row>
    <row r="978" spans="1:5" x14ac:dyDescent="0.2">
      <c r="A978" s="2">
        <v>1424</v>
      </c>
      <c r="B978" s="11" t="s">
        <v>11</v>
      </c>
      <c r="C978" s="2"/>
      <c r="D978" s="3">
        <v>152</v>
      </c>
      <c r="E978" s="2">
        <v>16.2</v>
      </c>
    </row>
    <row r="979" spans="1:5" x14ac:dyDescent="0.2">
      <c r="A979" s="2">
        <v>1425</v>
      </c>
      <c r="B979" s="11" t="s">
        <v>11</v>
      </c>
      <c r="C979" s="2"/>
      <c r="D979" s="3">
        <v>419</v>
      </c>
      <c r="E979" s="3">
        <v>16.8</v>
      </c>
    </row>
    <row r="980" spans="1:5" x14ac:dyDescent="0.2">
      <c r="A980" s="2">
        <v>1427</v>
      </c>
      <c r="B980" s="11" t="s">
        <v>11</v>
      </c>
      <c r="C980" s="2"/>
      <c r="D980" s="3">
        <v>261</v>
      </c>
      <c r="E980" s="2">
        <v>14.7</v>
      </c>
    </row>
    <row r="981" spans="1:5" x14ac:dyDescent="0.2">
      <c r="A981" s="2">
        <v>1428</v>
      </c>
      <c r="B981" s="11" t="s">
        <v>11</v>
      </c>
      <c r="C981" s="2"/>
      <c r="D981" s="3">
        <v>132</v>
      </c>
      <c r="E981" s="2">
        <v>14.4</v>
      </c>
    </row>
    <row r="982" spans="1:5" x14ac:dyDescent="0.2">
      <c r="A982" s="2">
        <v>1429</v>
      </c>
      <c r="B982" s="11" t="s">
        <v>11</v>
      </c>
      <c r="C982" s="2"/>
      <c r="D982" s="3">
        <v>363</v>
      </c>
      <c r="E982" s="2">
        <v>15.9</v>
      </c>
    </row>
    <row r="983" spans="1:5" x14ac:dyDescent="0.2">
      <c r="A983" s="2">
        <v>1430</v>
      </c>
      <c r="B983" s="11" t="s">
        <v>11</v>
      </c>
      <c r="C983" s="2"/>
      <c r="D983" s="2">
        <v>62</v>
      </c>
      <c r="E983" s="2">
        <v>16.899999999999999</v>
      </c>
    </row>
    <row r="984" spans="1:5" x14ac:dyDescent="0.2">
      <c r="A984" s="2">
        <v>1431</v>
      </c>
      <c r="B984" s="11" t="s">
        <v>11</v>
      </c>
      <c r="C984" s="2"/>
      <c r="D984" s="3">
        <v>239</v>
      </c>
      <c r="E984" s="2">
        <v>15.7</v>
      </c>
    </row>
    <row r="985" spans="1:5" x14ac:dyDescent="0.2">
      <c r="A985" s="2">
        <v>1432</v>
      </c>
      <c r="B985" s="11" t="s">
        <v>11</v>
      </c>
      <c r="C985" s="2"/>
      <c r="D985" s="3">
        <v>293</v>
      </c>
      <c r="E985" s="2">
        <v>16.100000000000001</v>
      </c>
    </row>
    <row r="986" spans="1:5" x14ac:dyDescent="0.2">
      <c r="A986" s="2">
        <v>1433</v>
      </c>
      <c r="B986" s="11" t="s">
        <v>11</v>
      </c>
      <c r="C986" s="2"/>
      <c r="D986" s="2">
        <v>76</v>
      </c>
      <c r="E986" s="2">
        <v>15.2</v>
      </c>
    </row>
    <row r="987" spans="1:5" x14ac:dyDescent="0.2">
      <c r="A987" s="2">
        <v>1434</v>
      </c>
      <c r="B987" s="11" t="s">
        <v>11</v>
      </c>
      <c r="C987" s="2"/>
      <c r="D987" s="3">
        <v>193</v>
      </c>
      <c r="E987" s="2">
        <v>15.1</v>
      </c>
    </row>
    <row r="988" spans="1:5" x14ac:dyDescent="0.2">
      <c r="A988" s="2">
        <v>1435</v>
      </c>
      <c r="B988" s="11" t="s">
        <v>11</v>
      </c>
      <c r="C988" s="2"/>
      <c r="D988" s="2">
        <v>54</v>
      </c>
      <c r="E988" s="2">
        <v>15.1</v>
      </c>
    </row>
    <row r="989" spans="1:5" x14ac:dyDescent="0.2">
      <c r="A989" s="2">
        <v>1436</v>
      </c>
      <c r="B989" s="11" t="s">
        <v>11</v>
      </c>
      <c r="C989" s="2">
        <v>40</v>
      </c>
      <c r="D989" s="2">
        <v>69</v>
      </c>
      <c r="E989" s="2">
        <v>13.8</v>
      </c>
    </row>
    <row r="990" spans="1:5" x14ac:dyDescent="0.2">
      <c r="A990" s="2">
        <v>1437</v>
      </c>
      <c r="B990" s="11" t="s">
        <v>11</v>
      </c>
      <c r="C990" s="2"/>
      <c r="D990" s="3">
        <v>182</v>
      </c>
      <c r="E990" s="2">
        <v>15.5</v>
      </c>
    </row>
    <row r="991" spans="1:5" x14ac:dyDescent="0.2">
      <c r="A991" s="5">
        <v>1438</v>
      </c>
      <c r="B991" s="11" t="s">
        <v>11</v>
      </c>
      <c r="C991" s="2"/>
      <c r="D991" s="5">
        <v>120</v>
      </c>
      <c r="E991" s="5">
        <v>16.2</v>
      </c>
    </row>
    <row r="992" spans="1:5" x14ac:dyDescent="0.2">
      <c r="A992" s="2">
        <v>1439</v>
      </c>
      <c r="B992" s="11" t="s">
        <v>11</v>
      </c>
      <c r="C992" s="2">
        <v>47</v>
      </c>
      <c r="D992" s="3">
        <v>368</v>
      </c>
      <c r="E992" s="2">
        <v>16.399999999999999</v>
      </c>
    </row>
    <row r="993" spans="1:5" x14ac:dyDescent="0.2">
      <c r="A993" s="2">
        <v>1440</v>
      </c>
      <c r="B993" s="11" t="s">
        <v>11</v>
      </c>
      <c r="C993" s="2"/>
      <c r="D993" s="3">
        <v>198</v>
      </c>
      <c r="E993" s="2">
        <v>15.5</v>
      </c>
    </row>
    <row r="994" spans="1:5" x14ac:dyDescent="0.2">
      <c r="A994" s="2">
        <v>1441</v>
      </c>
      <c r="B994" s="11" t="s">
        <v>11</v>
      </c>
      <c r="C994" s="2"/>
      <c r="D994" s="3">
        <v>193</v>
      </c>
      <c r="E994" s="2">
        <v>15.3</v>
      </c>
    </row>
    <row r="995" spans="1:5" x14ac:dyDescent="0.2">
      <c r="A995" s="2">
        <v>1443</v>
      </c>
      <c r="B995" s="11" t="s">
        <v>11</v>
      </c>
      <c r="C995" s="2"/>
      <c r="D995" s="2">
        <v>114</v>
      </c>
      <c r="E995" s="2">
        <v>16.5</v>
      </c>
    </row>
    <row r="996" spans="1:5" x14ac:dyDescent="0.2">
      <c r="A996" s="2">
        <v>1446</v>
      </c>
      <c r="B996" s="11" t="s">
        <v>11</v>
      </c>
      <c r="C996" s="2"/>
      <c r="D996" s="3">
        <v>144</v>
      </c>
      <c r="E996" s="2">
        <v>15.2</v>
      </c>
    </row>
    <row r="997" spans="1:5" x14ac:dyDescent="0.2">
      <c r="A997" s="2">
        <v>1447</v>
      </c>
      <c r="B997" s="11" t="s">
        <v>11</v>
      </c>
      <c r="C997" s="2"/>
      <c r="D997" s="3">
        <v>177</v>
      </c>
      <c r="E997" s="2">
        <v>14.5</v>
      </c>
    </row>
    <row r="998" spans="1:5" x14ac:dyDescent="0.2">
      <c r="A998" s="2">
        <v>1448</v>
      </c>
      <c r="B998" s="11" t="s">
        <v>11</v>
      </c>
      <c r="C998" s="2"/>
      <c r="D998" s="3">
        <v>139</v>
      </c>
      <c r="E998" s="2">
        <v>14.9</v>
      </c>
    </row>
    <row r="999" spans="1:5" x14ac:dyDescent="0.2">
      <c r="A999" s="2">
        <v>1449</v>
      </c>
      <c r="B999" s="11" t="s">
        <v>11</v>
      </c>
      <c r="C999" s="2"/>
      <c r="D999" s="2">
        <v>115</v>
      </c>
      <c r="E999" s="2">
        <v>15.7</v>
      </c>
    </row>
    <row r="1000" spans="1:5" x14ac:dyDescent="0.2">
      <c r="A1000" s="2">
        <v>1451</v>
      </c>
      <c r="B1000" s="11" t="s">
        <v>11</v>
      </c>
      <c r="C1000" s="2"/>
      <c r="D1000" s="3">
        <v>157</v>
      </c>
      <c r="E1000" s="3">
        <v>17</v>
      </c>
    </row>
    <row r="1001" spans="1:5" x14ac:dyDescent="0.2">
      <c r="A1001" s="2">
        <v>1452</v>
      </c>
      <c r="B1001" s="11" t="s">
        <v>11</v>
      </c>
      <c r="C1001" s="2"/>
      <c r="D1001" s="3">
        <v>124</v>
      </c>
      <c r="E1001" s="2">
        <v>15.3</v>
      </c>
    </row>
  </sheetData>
  <sortState ref="A2:G1001">
    <sortCondition ref="A2:A100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FC1022"/>
  <sheetViews>
    <sheetView workbookViewId="0">
      <selection activeCell="B584" sqref="B584"/>
    </sheetView>
  </sheetViews>
  <sheetFormatPr baseColWidth="10" defaultColWidth="8.83203125" defaultRowHeight="15" x14ac:dyDescent="0.2"/>
  <cols>
    <col min="1" max="1" width="8.83203125" style="34"/>
    <col min="2" max="2" width="3.6640625" style="21" bestFit="1" customWidth="1"/>
    <col min="3" max="3" width="4.33203125" style="21" customWidth="1"/>
    <col min="4" max="4" width="9.6640625" style="21" customWidth="1"/>
    <col min="5" max="5" width="6.6640625" style="21" bestFit="1" customWidth="1"/>
    <col min="6" max="6" width="38.6640625" style="12" customWidth="1"/>
    <col min="7" max="8" width="15.6640625" style="21" customWidth="1"/>
    <col min="9" max="9" width="8.83203125" style="21"/>
    <col min="10" max="10" width="10.33203125" style="21" customWidth="1"/>
    <col min="11" max="11" width="34" style="12" bestFit="1" customWidth="1"/>
    <col min="12" max="12" width="14.33203125" style="21" bestFit="1" customWidth="1"/>
    <col min="13" max="13" width="10.83203125" style="21" customWidth="1"/>
    <col min="14" max="17" width="8.83203125" style="21"/>
    <col min="18" max="18" width="9.6640625" style="21" customWidth="1"/>
    <col min="19" max="19" width="11.33203125" style="21" customWidth="1"/>
    <col min="20" max="20" width="12.33203125" style="21" customWidth="1"/>
    <col min="21" max="24" width="9.6640625" style="21" customWidth="1"/>
    <col min="25" max="25" width="12.6640625" style="21" customWidth="1"/>
    <col min="26" max="16384" width="8.83203125" style="21"/>
  </cols>
  <sheetData>
    <row r="1" spans="1:45" s="16" customFormat="1" ht="60" x14ac:dyDescent="0.2">
      <c r="A1" s="14" t="s">
        <v>12</v>
      </c>
      <c r="B1" s="13" t="s">
        <v>13</v>
      </c>
      <c r="C1" s="13" t="s">
        <v>8</v>
      </c>
      <c r="D1" s="13" t="s">
        <v>14</v>
      </c>
      <c r="E1" s="13" t="s">
        <v>15</v>
      </c>
      <c r="F1" s="15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5" t="s">
        <v>21</v>
      </c>
      <c r="L1" s="13" t="s">
        <v>22</v>
      </c>
      <c r="M1" s="13" t="s">
        <v>23</v>
      </c>
      <c r="N1" s="13" t="s">
        <v>24</v>
      </c>
      <c r="O1" s="13" t="s">
        <v>25</v>
      </c>
      <c r="P1" s="13" t="s">
        <v>26</v>
      </c>
      <c r="Q1" s="13" t="s">
        <v>27</v>
      </c>
      <c r="R1" s="13" t="s">
        <v>28</v>
      </c>
      <c r="S1" s="13" t="s">
        <v>29</v>
      </c>
      <c r="T1" s="13" t="s">
        <v>30</v>
      </c>
      <c r="U1" s="13" t="s">
        <v>31</v>
      </c>
      <c r="V1" s="13" t="s">
        <v>32</v>
      </c>
      <c r="W1" s="13" t="s">
        <v>33</v>
      </c>
      <c r="X1" s="13" t="s">
        <v>34</v>
      </c>
      <c r="Y1" s="13" t="s">
        <v>35</v>
      </c>
      <c r="Z1" s="13" t="s">
        <v>36</v>
      </c>
      <c r="AA1" s="13" t="s">
        <v>37</v>
      </c>
      <c r="AB1" s="13" t="s">
        <v>38</v>
      </c>
      <c r="AC1" s="13" t="s">
        <v>39</v>
      </c>
      <c r="AD1" s="13" t="s">
        <v>40</v>
      </c>
      <c r="AE1" s="13" t="s">
        <v>41</v>
      </c>
      <c r="AF1" s="13" t="s">
        <v>42</v>
      </c>
      <c r="AG1" s="13" t="s">
        <v>43</v>
      </c>
      <c r="AH1" s="13" t="s">
        <v>44</v>
      </c>
      <c r="AI1" s="13" t="s">
        <v>45</v>
      </c>
      <c r="AJ1" s="13" t="s">
        <v>46</v>
      </c>
      <c r="AK1" s="13" t="s">
        <v>47</v>
      </c>
      <c r="AL1" s="13" t="s">
        <v>48</v>
      </c>
      <c r="AM1" s="13" t="s">
        <v>49</v>
      </c>
      <c r="AN1" s="13" t="s">
        <v>50</v>
      </c>
      <c r="AO1" s="13" t="s">
        <v>51</v>
      </c>
      <c r="AP1" s="13" t="s">
        <v>52</v>
      </c>
      <c r="AQ1" s="13" t="s">
        <v>53</v>
      </c>
      <c r="AR1" s="13" t="s">
        <v>54</v>
      </c>
      <c r="AS1" s="13" t="s">
        <v>55</v>
      </c>
    </row>
    <row r="2" spans="1:45" x14ac:dyDescent="0.2">
      <c r="A2" s="35">
        <v>1</v>
      </c>
      <c r="B2" s="17" t="s">
        <v>10</v>
      </c>
      <c r="C2" s="17">
        <v>31</v>
      </c>
      <c r="D2" s="19">
        <v>1.69</v>
      </c>
      <c r="E2" s="20">
        <v>63</v>
      </c>
      <c r="F2" s="11" t="s">
        <v>56</v>
      </c>
      <c r="G2" s="17" t="s">
        <v>0</v>
      </c>
      <c r="H2" s="17" t="s">
        <v>57</v>
      </c>
      <c r="I2" s="17" t="s">
        <v>58</v>
      </c>
      <c r="J2" s="17">
        <v>0</v>
      </c>
      <c r="K2" s="11" t="s">
        <v>59</v>
      </c>
      <c r="L2" s="17">
        <v>3</v>
      </c>
      <c r="M2" s="17">
        <v>9</v>
      </c>
      <c r="N2" s="17" t="s">
        <v>0</v>
      </c>
      <c r="O2" s="17" t="s">
        <v>0</v>
      </c>
      <c r="P2" s="17" t="s">
        <v>0</v>
      </c>
      <c r="Q2" s="17" t="s">
        <v>60</v>
      </c>
      <c r="R2" s="17" t="s">
        <v>60</v>
      </c>
      <c r="S2" s="17" t="s">
        <v>0</v>
      </c>
      <c r="T2" s="17" t="s">
        <v>0</v>
      </c>
      <c r="U2" s="17" t="s">
        <v>0</v>
      </c>
      <c r="V2" s="17" t="s">
        <v>0</v>
      </c>
      <c r="W2" s="17" t="s">
        <v>0</v>
      </c>
      <c r="X2" s="17" t="s">
        <v>0</v>
      </c>
      <c r="Y2" s="17" t="s">
        <v>0</v>
      </c>
      <c r="Z2" s="17">
        <v>2</v>
      </c>
      <c r="AA2" s="17">
        <v>5</v>
      </c>
      <c r="AB2" s="17">
        <v>1</v>
      </c>
      <c r="AC2" s="17">
        <v>1</v>
      </c>
      <c r="AD2" s="17">
        <v>2</v>
      </c>
      <c r="AE2" s="17">
        <v>1</v>
      </c>
      <c r="AF2" s="17">
        <v>2</v>
      </c>
      <c r="AG2" s="17">
        <v>1</v>
      </c>
      <c r="AH2" s="17">
        <v>5</v>
      </c>
      <c r="AI2" s="17">
        <v>5</v>
      </c>
      <c r="AJ2" s="17">
        <v>2</v>
      </c>
      <c r="AK2" s="17">
        <v>3</v>
      </c>
      <c r="AL2" s="17">
        <v>3</v>
      </c>
      <c r="AM2" s="17">
        <v>5</v>
      </c>
      <c r="AN2" s="17">
        <v>1</v>
      </c>
      <c r="AO2" s="17">
        <v>3</v>
      </c>
      <c r="AP2" s="17">
        <v>5</v>
      </c>
      <c r="AQ2" s="17">
        <v>5</v>
      </c>
      <c r="AR2" s="17">
        <v>3</v>
      </c>
      <c r="AS2" s="17">
        <v>2</v>
      </c>
    </row>
    <row r="3" spans="1:45" x14ac:dyDescent="0.2">
      <c r="A3" s="35">
        <v>2</v>
      </c>
      <c r="B3" s="17" t="s">
        <v>10</v>
      </c>
      <c r="C3" s="17">
        <v>49</v>
      </c>
      <c r="D3" s="19">
        <v>1.6</v>
      </c>
      <c r="E3" s="20">
        <v>52</v>
      </c>
      <c r="F3" s="11" t="s">
        <v>56</v>
      </c>
      <c r="G3" s="17" t="s">
        <v>0</v>
      </c>
      <c r="H3" s="17">
        <v>60</v>
      </c>
      <c r="I3" s="17">
        <v>0</v>
      </c>
      <c r="J3" s="17">
        <v>0</v>
      </c>
      <c r="K3" s="11" t="s">
        <v>61</v>
      </c>
      <c r="L3" s="17">
        <v>3</v>
      </c>
      <c r="M3" s="17" t="s">
        <v>56</v>
      </c>
      <c r="N3" s="17" t="s">
        <v>0</v>
      </c>
      <c r="O3" s="17" t="s">
        <v>62</v>
      </c>
      <c r="P3" s="17" t="s">
        <v>0</v>
      </c>
      <c r="Q3" s="17" t="s">
        <v>0</v>
      </c>
      <c r="R3" s="17" t="s">
        <v>56</v>
      </c>
      <c r="S3" s="17" t="s">
        <v>0</v>
      </c>
      <c r="T3" s="17" t="s">
        <v>56</v>
      </c>
      <c r="U3" s="17" t="s">
        <v>0</v>
      </c>
      <c r="V3" s="17" t="s">
        <v>0</v>
      </c>
      <c r="W3" s="17" t="s">
        <v>0</v>
      </c>
      <c r="X3" s="17" t="s">
        <v>0</v>
      </c>
      <c r="Y3" s="17" t="s">
        <v>56</v>
      </c>
      <c r="Z3" s="17">
        <v>2</v>
      </c>
      <c r="AA3" s="17">
        <v>4</v>
      </c>
      <c r="AB3" s="17">
        <v>2</v>
      </c>
      <c r="AC3" s="17">
        <v>2</v>
      </c>
      <c r="AD3" s="17">
        <v>4</v>
      </c>
      <c r="AE3" s="17">
        <v>2</v>
      </c>
      <c r="AF3" s="17">
        <v>2</v>
      </c>
      <c r="AG3" s="17">
        <v>3</v>
      </c>
      <c r="AH3" s="17">
        <v>5</v>
      </c>
      <c r="AI3" s="17">
        <v>5</v>
      </c>
      <c r="AJ3" s="17">
        <v>2</v>
      </c>
      <c r="AK3" s="17">
        <v>3</v>
      </c>
      <c r="AL3" s="17">
        <v>2</v>
      </c>
      <c r="AM3" s="17">
        <v>5</v>
      </c>
      <c r="AN3" s="17">
        <v>2</v>
      </c>
      <c r="AO3" s="17">
        <v>5</v>
      </c>
      <c r="AP3" s="17">
        <v>5</v>
      </c>
      <c r="AQ3" s="17">
        <v>5</v>
      </c>
      <c r="AR3" s="17">
        <v>2</v>
      </c>
      <c r="AS3" s="17">
        <v>2</v>
      </c>
    </row>
    <row r="4" spans="1:45" x14ac:dyDescent="0.2">
      <c r="A4" s="35">
        <v>3</v>
      </c>
      <c r="B4" s="17" t="s">
        <v>10</v>
      </c>
      <c r="C4" s="17">
        <v>27</v>
      </c>
      <c r="D4" s="19">
        <v>1.59</v>
      </c>
      <c r="E4" s="20">
        <v>51</v>
      </c>
      <c r="F4" s="11" t="s">
        <v>56</v>
      </c>
      <c r="G4" s="17" t="s">
        <v>62</v>
      </c>
      <c r="H4" s="17">
        <v>60</v>
      </c>
      <c r="I4" s="17">
        <v>0</v>
      </c>
      <c r="J4" s="17">
        <v>0</v>
      </c>
      <c r="K4" s="11">
        <v>0</v>
      </c>
      <c r="L4" s="17">
        <v>2</v>
      </c>
      <c r="M4" s="17">
        <v>12</v>
      </c>
      <c r="N4" s="17" t="s">
        <v>0</v>
      </c>
      <c r="O4" s="17" t="s">
        <v>60</v>
      </c>
      <c r="P4" s="17" t="s">
        <v>60</v>
      </c>
      <c r="Q4" s="17" t="s">
        <v>62</v>
      </c>
      <c r="R4" s="17" t="s">
        <v>60</v>
      </c>
      <c r="S4" s="17" t="s">
        <v>62</v>
      </c>
      <c r="T4" s="17" t="s">
        <v>60</v>
      </c>
      <c r="U4" s="17" t="s">
        <v>0</v>
      </c>
      <c r="V4" s="17" t="s">
        <v>0</v>
      </c>
      <c r="W4" s="17" t="s">
        <v>0</v>
      </c>
      <c r="X4" s="17" t="s">
        <v>0</v>
      </c>
      <c r="Y4" s="17" t="s">
        <v>0</v>
      </c>
      <c r="Z4" s="17">
        <v>1</v>
      </c>
      <c r="AA4" s="17">
        <v>5</v>
      </c>
      <c r="AB4" s="17">
        <v>2</v>
      </c>
      <c r="AC4" s="17">
        <v>1</v>
      </c>
      <c r="AD4" s="17">
        <v>1</v>
      </c>
      <c r="AE4" s="17">
        <v>1</v>
      </c>
      <c r="AF4" s="17">
        <v>1</v>
      </c>
      <c r="AG4" s="17">
        <v>1</v>
      </c>
      <c r="AH4" s="17">
        <v>5</v>
      </c>
      <c r="AI4" s="17">
        <v>5</v>
      </c>
      <c r="AJ4" s="17">
        <v>2</v>
      </c>
      <c r="AK4" s="17">
        <v>3</v>
      </c>
      <c r="AL4" s="17">
        <v>5</v>
      </c>
      <c r="AM4" s="17">
        <v>5</v>
      </c>
      <c r="AN4" s="17">
        <v>1</v>
      </c>
      <c r="AO4" s="17">
        <v>3</v>
      </c>
      <c r="AP4" s="17">
        <v>5</v>
      </c>
      <c r="AQ4" s="17">
        <v>5</v>
      </c>
      <c r="AR4" s="17">
        <v>3</v>
      </c>
      <c r="AS4" s="17">
        <v>2</v>
      </c>
    </row>
    <row r="5" spans="1:45" x14ac:dyDescent="0.2">
      <c r="A5" s="35">
        <v>4</v>
      </c>
      <c r="B5" s="17" t="s">
        <v>10</v>
      </c>
      <c r="C5" s="17">
        <v>46</v>
      </c>
      <c r="D5" s="19">
        <v>1.49</v>
      </c>
      <c r="E5" s="20">
        <v>54</v>
      </c>
      <c r="F5" s="11" t="s">
        <v>63</v>
      </c>
      <c r="G5" s="17" t="s">
        <v>62</v>
      </c>
      <c r="H5" s="17" t="s">
        <v>64</v>
      </c>
      <c r="I5" s="17">
        <v>0</v>
      </c>
      <c r="J5" s="17">
        <v>0</v>
      </c>
      <c r="K5" s="11">
        <v>0</v>
      </c>
      <c r="L5" s="17">
        <v>3</v>
      </c>
      <c r="M5" s="17">
        <v>12</v>
      </c>
      <c r="N5" s="17" t="s">
        <v>62</v>
      </c>
      <c r="O5" s="17" t="s">
        <v>62</v>
      </c>
      <c r="P5" s="17" t="s">
        <v>60</v>
      </c>
      <c r="Q5" s="17" t="s">
        <v>60</v>
      </c>
      <c r="R5" s="17" t="s">
        <v>56</v>
      </c>
      <c r="S5" s="17" t="s">
        <v>62</v>
      </c>
      <c r="T5" s="17" t="s">
        <v>0</v>
      </c>
      <c r="U5" s="17" t="s">
        <v>62</v>
      </c>
      <c r="V5" s="17" t="s">
        <v>0</v>
      </c>
      <c r="W5" s="17" t="s">
        <v>0</v>
      </c>
      <c r="X5" s="17" t="s">
        <v>62</v>
      </c>
      <c r="Y5" s="17" t="s">
        <v>62</v>
      </c>
      <c r="Z5" s="17">
        <v>3</v>
      </c>
      <c r="AA5" s="17">
        <v>5</v>
      </c>
      <c r="AB5" s="17">
        <v>3</v>
      </c>
      <c r="AC5" s="17">
        <v>2</v>
      </c>
      <c r="AD5" s="17">
        <v>5</v>
      </c>
      <c r="AE5" s="17">
        <v>3</v>
      </c>
      <c r="AF5" s="17">
        <v>3</v>
      </c>
      <c r="AG5" s="17">
        <v>3</v>
      </c>
      <c r="AH5" s="17">
        <v>5</v>
      </c>
      <c r="AI5" s="17">
        <v>5</v>
      </c>
      <c r="AJ5" s="17">
        <v>3</v>
      </c>
      <c r="AK5" s="17">
        <v>2</v>
      </c>
      <c r="AL5" s="17">
        <v>5</v>
      </c>
      <c r="AM5" s="17">
        <v>5</v>
      </c>
      <c r="AN5" s="17">
        <v>2</v>
      </c>
      <c r="AO5" s="17">
        <v>4</v>
      </c>
      <c r="AP5" s="17">
        <v>5</v>
      </c>
      <c r="AQ5" s="17">
        <v>5</v>
      </c>
      <c r="AR5" s="17">
        <v>5</v>
      </c>
      <c r="AS5" s="17">
        <v>3</v>
      </c>
    </row>
    <row r="6" spans="1:45" ht="30" x14ac:dyDescent="0.2">
      <c r="A6" s="35">
        <v>5</v>
      </c>
      <c r="B6" s="17" t="s">
        <v>10</v>
      </c>
      <c r="C6" s="17">
        <v>57</v>
      </c>
      <c r="D6" s="19">
        <v>1.58</v>
      </c>
      <c r="E6" s="20">
        <v>55</v>
      </c>
      <c r="F6" s="11" t="s">
        <v>56</v>
      </c>
      <c r="G6" s="17" t="s">
        <v>0</v>
      </c>
      <c r="H6" s="17">
        <v>160</v>
      </c>
      <c r="I6" s="17">
        <v>0</v>
      </c>
      <c r="J6" s="17">
        <v>0</v>
      </c>
      <c r="K6" s="11">
        <v>0</v>
      </c>
      <c r="L6" s="17">
        <v>3</v>
      </c>
      <c r="M6" s="17" t="s">
        <v>56</v>
      </c>
      <c r="N6" s="17" t="s">
        <v>0</v>
      </c>
      <c r="O6" s="17" t="s">
        <v>0</v>
      </c>
      <c r="P6" s="17" t="s">
        <v>56</v>
      </c>
      <c r="Q6" s="17" t="s">
        <v>0</v>
      </c>
      <c r="R6" s="17" t="s">
        <v>56</v>
      </c>
      <c r="S6" s="17" t="s">
        <v>65</v>
      </c>
      <c r="T6" s="17" t="s">
        <v>0</v>
      </c>
      <c r="U6" s="17" t="s">
        <v>0</v>
      </c>
      <c r="V6" s="17" t="s">
        <v>0</v>
      </c>
      <c r="W6" s="17" t="s">
        <v>0</v>
      </c>
      <c r="X6" s="17" t="s">
        <v>0</v>
      </c>
      <c r="Y6" s="17" t="s">
        <v>56</v>
      </c>
      <c r="Z6" s="17">
        <v>2</v>
      </c>
      <c r="AA6" s="17">
        <v>4</v>
      </c>
      <c r="AB6" s="17">
        <v>1</v>
      </c>
      <c r="AC6" s="17">
        <v>1</v>
      </c>
      <c r="AD6" s="17">
        <v>2</v>
      </c>
      <c r="AE6" s="17">
        <v>1</v>
      </c>
      <c r="AF6" s="17">
        <v>1</v>
      </c>
      <c r="AG6" s="17">
        <v>2</v>
      </c>
      <c r="AH6" s="17">
        <v>2</v>
      </c>
      <c r="AI6" s="17">
        <v>4</v>
      </c>
      <c r="AJ6" s="17">
        <v>1</v>
      </c>
      <c r="AK6" s="17">
        <v>2</v>
      </c>
      <c r="AL6" s="17">
        <v>5</v>
      </c>
      <c r="AM6" s="17">
        <v>5</v>
      </c>
      <c r="AN6" s="17">
        <v>1</v>
      </c>
      <c r="AO6" s="17">
        <v>4</v>
      </c>
      <c r="AP6" s="17">
        <v>5</v>
      </c>
      <c r="AQ6" s="17">
        <v>5</v>
      </c>
      <c r="AR6" s="17">
        <v>5</v>
      </c>
      <c r="AS6" s="17">
        <v>2</v>
      </c>
    </row>
    <row r="7" spans="1:45" x14ac:dyDescent="0.2">
      <c r="A7" s="35">
        <v>6</v>
      </c>
      <c r="B7" s="17" t="s">
        <v>10</v>
      </c>
      <c r="C7" s="17">
        <v>49</v>
      </c>
      <c r="D7" s="19">
        <v>1.64</v>
      </c>
      <c r="E7" s="20">
        <v>55</v>
      </c>
      <c r="F7" s="11" t="s">
        <v>56</v>
      </c>
      <c r="G7" s="17" t="s">
        <v>62</v>
      </c>
      <c r="H7" s="22">
        <v>5</v>
      </c>
      <c r="I7" s="17">
        <v>0</v>
      </c>
      <c r="J7" s="17">
        <v>0</v>
      </c>
      <c r="K7" s="11">
        <v>0</v>
      </c>
      <c r="L7" s="17" t="s">
        <v>66</v>
      </c>
      <c r="M7" s="17">
        <v>12</v>
      </c>
      <c r="N7" s="17" t="s">
        <v>62</v>
      </c>
      <c r="O7" s="17" t="s">
        <v>0</v>
      </c>
      <c r="P7" s="17" t="s">
        <v>56</v>
      </c>
      <c r="Q7" s="17" t="s">
        <v>0</v>
      </c>
      <c r="R7" s="17" t="s">
        <v>56</v>
      </c>
      <c r="S7" s="17" t="s">
        <v>0</v>
      </c>
      <c r="T7" s="17" t="s">
        <v>56</v>
      </c>
      <c r="U7" s="17" t="s">
        <v>0</v>
      </c>
      <c r="V7" s="17" t="s">
        <v>62</v>
      </c>
      <c r="W7" s="17" t="s">
        <v>62</v>
      </c>
      <c r="X7" s="17" t="s">
        <v>0</v>
      </c>
      <c r="Y7" s="17" t="s">
        <v>0</v>
      </c>
      <c r="Z7" s="17">
        <v>1</v>
      </c>
      <c r="AA7" s="17">
        <v>5</v>
      </c>
      <c r="AB7" s="17">
        <v>1</v>
      </c>
      <c r="AC7" s="17">
        <v>1</v>
      </c>
      <c r="AD7" s="17">
        <v>3</v>
      </c>
      <c r="AE7" s="17">
        <v>2</v>
      </c>
      <c r="AF7" s="17">
        <v>2</v>
      </c>
      <c r="AG7" s="17">
        <v>2</v>
      </c>
      <c r="AH7" s="17">
        <v>5</v>
      </c>
      <c r="AI7" s="17">
        <v>5</v>
      </c>
      <c r="AJ7" s="17">
        <v>3</v>
      </c>
      <c r="AK7" s="17">
        <v>3</v>
      </c>
      <c r="AL7" s="17">
        <v>2</v>
      </c>
      <c r="AM7" s="17">
        <v>3</v>
      </c>
      <c r="AN7" s="17">
        <v>2</v>
      </c>
      <c r="AO7" s="17">
        <v>4</v>
      </c>
      <c r="AP7" s="17">
        <v>4</v>
      </c>
      <c r="AQ7" s="17">
        <v>4</v>
      </c>
      <c r="AR7" s="17">
        <v>4</v>
      </c>
      <c r="AS7" s="17">
        <v>2</v>
      </c>
    </row>
    <row r="8" spans="1:45" x14ac:dyDescent="0.2">
      <c r="A8" s="35">
        <v>7</v>
      </c>
      <c r="B8" s="17" t="s">
        <v>10</v>
      </c>
      <c r="C8" s="17">
        <v>44</v>
      </c>
      <c r="D8" s="19">
        <v>1.62</v>
      </c>
      <c r="E8" s="20">
        <v>57</v>
      </c>
      <c r="F8" s="11" t="s">
        <v>56</v>
      </c>
      <c r="G8" s="17" t="s">
        <v>56</v>
      </c>
      <c r="H8" s="17">
        <v>60</v>
      </c>
      <c r="I8" s="17">
        <v>0</v>
      </c>
      <c r="J8" s="17">
        <v>0</v>
      </c>
      <c r="K8" s="11">
        <v>0</v>
      </c>
      <c r="L8" s="17">
        <v>3</v>
      </c>
      <c r="M8" s="17" t="s">
        <v>56</v>
      </c>
      <c r="N8" s="17" t="s">
        <v>56</v>
      </c>
      <c r="O8" s="17" t="s">
        <v>60</v>
      </c>
      <c r="P8" s="17" t="s">
        <v>56</v>
      </c>
      <c r="Q8" s="17" t="s">
        <v>0</v>
      </c>
      <c r="R8" s="17" t="s">
        <v>56</v>
      </c>
      <c r="S8" s="17" t="s">
        <v>0</v>
      </c>
      <c r="T8" s="17" t="s">
        <v>56</v>
      </c>
      <c r="U8" s="17" t="s">
        <v>0</v>
      </c>
      <c r="V8" s="17" t="s">
        <v>0</v>
      </c>
      <c r="W8" s="17" t="s">
        <v>0</v>
      </c>
      <c r="X8" s="17" t="s">
        <v>0</v>
      </c>
      <c r="Y8" s="17" t="s">
        <v>56</v>
      </c>
      <c r="Z8" s="17">
        <v>2</v>
      </c>
      <c r="AA8" s="17">
        <v>4</v>
      </c>
      <c r="AB8" s="17">
        <v>2</v>
      </c>
      <c r="AC8" s="17">
        <v>2</v>
      </c>
      <c r="AD8" s="17">
        <v>2</v>
      </c>
      <c r="AE8" s="17">
        <v>1</v>
      </c>
      <c r="AF8" s="17">
        <v>3</v>
      </c>
      <c r="AG8" s="17">
        <v>2</v>
      </c>
      <c r="AH8" s="17">
        <v>4</v>
      </c>
      <c r="AI8" s="17">
        <v>4</v>
      </c>
      <c r="AJ8" s="17">
        <v>3</v>
      </c>
      <c r="AK8" s="17">
        <v>3</v>
      </c>
      <c r="AL8" s="17">
        <v>3</v>
      </c>
      <c r="AM8" s="17">
        <v>3</v>
      </c>
      <c r="AN8" s="17">
        <v>2</v>
      </c>
      <c r="AO8" s="17">
        <v>3</v>
      </c>
      <c r="AP8" s="17">
        <v>3</v>
      </c>
      <c r="AQ8" s="17">
        <v>4</v>
      </c>
      <c r="AR8" s="17">
        <v>3</v>
      </c>
      <c r="AS8" s="17">
        <v>1</v>
      </c>
    </row>
    <row r="9" spans="1:45" x14ac:dyDescent="0.2">
      <c r="A9" s="35">
        <v>9</v>
      </c>
      <c r="B9" s="17" t="s">
        <v>10</v>
      </c>
      <c r="C9" s="17">
        <v>27</v>
      </c>
      <c r="D9" s="19">
        <v>1.6</v>
      </c>
      <c r="E9" s="20">
        <v>46</v>
      </c>
      <c r="F9" s="11" t="s">
        <v>56</v>
      </c>
      <c r="G9" s="17" t="s">
        <v>0</v>
      </c>
      <c r="H9" s="17" t="s">
        <v>67</v>
      </c>
      <c r="I9" s="17">
        <v>0</v>
      </c>
      <c r="J9" s="17">
        <v>0</v>
      </c>
      <c r="K9" s="11">
        <v>0</v>
      </c>
      <c r="L9" s="17" t="s">
        <v>68</v>
      </c>
      <c r="M9" s="17">
        <v>12</v>
      </c>
      <c r="N9" s="17" t="s">
        <v>0</v>
      </c>
      <c r="O9" s="17" t="s">
        <v>60</v>
      </c>
      <c r="P9" s="17" t="s">
        <v>60</v>
      </c>
      <c r="Q9" s="17" t="s">
        <v>62</v>
      </c>
      <c r="R9" s="17" t="s">
        <v>60</v>
      </c>
      <c r="S9" s="17" t="s">
        <v>62</v>
      </c>
      <c r="T9" s="17" t="s">
        <v>0</v>
      </c>
      <c r="U9" s="17" t="s">
        <v>62</v>
      </c>
      <c r="V9" s="17" t="s">
        <v>0</v>
      </c>
      <c r="W9" s="17" t="s">
        <v>0</v>
      </c>
      <c r="X9" s="17" t="s">
        <v>0</v>
      </c>
      <c r="Y9" s="17" t="s">
        <v>0</v>
      </c>
      <c r="Z9" s="17">
        <v>3</v>
      </c>
      <c r="AA9" s="17">
        <v>4</v>
      </c>
      <c r="AB9" s="17">
        <v>3</v>
      </c>
      <c r="AC9" s="17">
        <v>1</v>
      </c>
      <c r="AD9" s="17">
        <v>5</v>
      </c>
      <c r="AE9" s="17">
        <v>3</v>
      </c>
      <c r="AF9" s="17">
        <v>2</v>
      </c>
      <c r="AG9" s="17">
        <v>3</v>
      </c>
      <c r="AH9" s="17">
        <v>4</v>
      </c>
      <c r="AI9" s="17">
        <v>2</v>
      </c>
      <c r="AJ9" s="17">
        <v>2</v>
      </c>
      <c r="AK9" s="17">
        <v>3</v>
      </c>
      <c r="AL9" s="17">
        <v>4</v>
      </c>
      <c r="AM9" s="17">
        <v>5</v>
      </c>
      <c r="AN9" s="17">
        <v>3</v>
      </c>
      <c r="AO9" s="17">
        <v>4</v>
      </c>
      <c r="AP9" s="17">
        <v>3</v>
      </c>
      <c r="AQ9" s="17">
        <v>5</v>
      </c>
      <c r="AR9" s="17">
        <v>5</v>
      </c>
      <c r="AS9" s="17">
        <v>3</v>
      </c>
    </row>
    <row r="10" spans="1:45" x14ac:dyDescent="0.2">
      <c r="A10" s="35">
        <v>10</v>
      </c>
      <c r="B10" s="17" t="s">
        <v>10</v>
      </c>
      <c r="C10" s="17">
        <v>39</v>
      </c>
      <c r="D10" s="19">
        <v>1.63</v>
      </c>
      <c r="E10" s="20">
        <v>51.7</v>
      </c>
      <c r="F10" s="11" t="s">
        <v>56</v>
      </c>
      <c r="G10" s="17" t="s">
        <v>0</v>
      </c>
      <c r="H10" s="17">
        <v>25</v>
      </c>
      <c r="I10" s="17">
        <v>0</v>
      </c>
      <c r="J10" s="17">
        <v>0</v>
      </c>
      <c r="K10" s="11">
        <v>0</v>
      </c>
      <c r="L10" s="17" t="s">
        <v>68</v>
      </c>
      <c r="M10" s="17">
        <v>12</v>
      </c>
      <c r="N10" s="17" t="s">
        <v>62</v>
      </c>
      <c r="O10" s="17" t="s">
        <v>62</v>
      </c>
      <c r="P10" s="17" t="s">
        <v>0</v>
      </c>
      <c r="Q10" s="17" t="s">
        <v>62</v>
      </c>
      <c r="R10" s="17" t="s">
        <v>0</v>
      </c>
      <c r="S10" s="17" t="s">
        <v>62</v>
      </c>
      <c r="T10" s="17" t="s">
        <v>0</v>
      </c>
      <c r="U10" s="17" t="s">
        <v>62</v>
      </c>
      <c r="V10" s="17" t="s">
        <v>62</v>
      </c>
      <c r="W10" s="17" t="s">
        <v>0</v>
      </c>
      <c r="X10" s="17" t="s">
        <v>62</v>
      </c>
      <c r="Y10" s="17" t="s">
        <v>0</v>
      </c>
      <c r="Z10" s="17">
        <v>3</v>
      </c>
      <c r="AA10" s="17">
        <v>3</v>
      </c>
      <c r="AB10" s="17">
        <v>4</v>
      </c>
      <c r="AC10" s="17">
        <v>2</v>
      </c>
      <c r="AD10" s="17">
        <v>2</v>
      </c>
      <c r="AE10" s="17">
        <v>3</v>
      </c>
      <c r="AF10" s="17">
        <v>2</v>
      </c>
      <c r="AG10" s="17">
        <v>2</v>
      </c>
      <c r="AH10" s="17">
        <v>4</v>
      </c>
      <c r="AI10" s="17">
        <v>4</v>
      </c>
      <c r="AJ10" s="17">
        <v>2</v>
      </c>
      <c r="AK10" s="17">
        <v>3</v>
      </c>
      <c r="AL10" s="17">
        <v>5</v>
      </c>
      <c r="AM10" s="17">
        <v>5</v>
      </c>
      <c r="AN10" s="17">
        <v>3</v>
      </c>
      <c r="AO10" s="17">
        <v>5</v>
      </c>
      <c r="AP10" s="17">
        <v>3</v>
      </c>
      <c r="AQ10" s="17">
        <v>3</v>
      </c>
      <c r="AR10" s="17">
        <v>3</v>
      </c>
      <c r="AS10" s="17">
        <v>1</v>
      </c>
    </row>
    <row r="11" spans="1:45" x14ac:dyDescent="0.2">
      <c r="A11" s="35">
        <v>11</v>
      </c>
      <c r="B11" s="17" t="s">
        <v>10</v>
      </c>
      <c r="C11" s="17">
        <v>43</v>
      </c>
      <c r="D11" s="19">
        <v>1.56</v>
      </c>
      <c r="E11" s="20">
        <v>49</v>
      </c>
      <c r="F11" s="11" t="s">
        <v>56</v>
      </c>
      <c r="G11" s="17" t="s">
        <v>56</v>
      </c>
      <c r="H11" s="17">
        <v>300</v>
      </c>
      <c r="I11" s="17">
        <v>180</v>
      </c>
      <c r="J11" s="17">
        <v>0</v>
      </c>
      <c r="K11" s="11">
        <v>0</v>
      </c>
      <c r="L11" s="17">
        <v>4</v>
      </c>
      <c r="M11" s="17">
        <v>12</v>
      </c>
      <c r="N11" s="17" t="s">
        <v>0</v>
      </c>
      <c r="O11" s="17" t="s">
        <v>0</v>
      </c>
      <c r="P11" s="17" t="s">
        <v>56</v>
      </c>
      <c r="Q11" s="17" t="s">
        <v>0</v>
      </c>
      <c r="R11" s="17" t="s">
        <v>56</v>
      </c>
      <c r="S11" s="17" t="s">
        <v>0</v>
      </c>
      <c r="T11" s="17" t="s">
        <v>56</v>
      </c>
      <c r="U11" s="17" t="s">
        <v>0</v>
      </c>
      <c r="V11" s="17" t="s">
        <v>0</v>
      </c>
      <c r="W11" s="17" t="s">
        <v>0</v>
      </c>
      <c r="X11" s="17" t="s">
        <v>0</v>
      </c>
      <c r="Y11" s="17" t="s">
        <v>0</v>
      </c>
      <c r="Z11" s="17">
        <v>1</v>
      </c>
      <c r="AA11" s="17">
        <v>4</v>
      </c>
      <c r="AB11" s="17">
        <v>2</v>
      </c>
      <c r="AC11" s="17">
        <v>2</v>
      </c>
      <c r="AD11" s="17">
        <v>4</v>
      </c>
      <c r="AE11" s="17">
        <v>3</v>
      </c>
      <c r="AF11" s="17">
        <v>2</v>
      </c>
      <c r="AG11" s="17">
        <v>2</v>
      </c>
      <c r="AH11" s="17">
        <v>4</v>
      </c>
      <c r="AI11" s="17">
        <v>4</v>
      </c>
      <c r="AJ11" s="17">
        <v>2</v>
      </c>
      <c r="AK11" s="17">
        <v>4</v>
      </c>
      <c r="AL11" s="17">
        <v>5</v>
      </c>
      <c r="AM11" s="17">
        <v>4</v>
      </c>
      <c r="AN11" s="17">
        <v>2</v>
      </c>
      <c r="AO11" s="17">
        <v>4</v>
      </c>
      <c r="AP11" s="17">
        <v>4</v>
      </c>
      <c r="AQ11" s="17">
        <v>4</v>
      </c>
      <c r="AR11" s="17">
        <v>4</v>
      </c>
      <c r="AS11" s="17">
        <v>2</v>
      </c>
    </row>
    <row r="12" spans="1:45" ht="13.25" customHeight="1" x14ac:dyDescent="0.2">
      <c r="A12" s="35">
        <v>13</v>
      </c>
      <c r="B12" s="17" t="s">
        <v>10</v>
      </c>
      <c r="C12" s="17">
        <v>41</v>
      </c>
      <c r="D12" s="19">
        <v>1.7</v>
      </c>
      <c r="E12" s="20">
        <v>56</v>
      </c>
      <c r="F12" s="11" t="s">
        <v>56</v>
      </c>
      <c r="G12" s="17" t="s">
        <v>0</v>
      </c>
      <c r="H12" s="17" t="s">
        <v>69</v>
      </c>
      <c r="I12" s="17" t="s">
        <v>70</v>
      </c>
      <c r="J12" s="17">
        <v>120</v>
      </c>
      <c r="K12" s="26" t="s">
        <v>71</v>
      </c>
      <c r="L12" s="17">
        <v>3</v>
      </c>
      <c r="M12" s="17">
        <v>10</v>
      </c>
      <c r="N12" s="17" t="s">
        <v>0</v>
      </c>
      <c r="O12" s="17" t="s">
        <v>62</v>
      </c>
      <c r="P12" s="17" t="s">
        <v>0</v>
      </c>
      <c r="Q12" s="17" t="s">
        <v>62</v>
      </c>
      <c r="R12" s="17" t="s">
        <v>0</v>
      </c>
      <c r="S12" s="17" t="s">
        <v>62</v>
      </c>
      <c r="T12" s="17" t="s">
        <v>62</v>
      </c>
      <c r="U12" s="17" t="s">
        <v>0</v>
      </c>
      <c r="V12" s="17" t="s">
        <v>0</v>
      </c>
      <c r="W12" s="17" t="s">
        <v>0</v>
      </c>
      <c r="X12" s="17" t="s">
        <v>0</v>
      </c>
      <c r="Y12" s="17" t="s">
        <v>0</v>
      </c>
      <c r="Z12" s="17">
        <v>1</v>
      </c>
      <c r="AA12" s="17">
        <v>5</v>
      </c>
      <c r="AB12" s="17">
        <v>1</v>
      </c>
      <c r="AC12" s="17">
        <v>1</v>
      </c>
      <c r="AD12" s="17">
        <v>3</v>
      </c>
      <c r="AE12" s="17">
        <v>3</v>
      </c>
      <c r="AF12" s="17">
        <v>1</v>
      </c>
      <c r="AG12" s="17">
        <v>1</v>
      </c>
      <c r="AH12" s="17">
        <v>5</v>
      </c>
      <c r="AI12" s="17">
        <v>5</v>
      </c>
      <c r="AJ12" s="17">
        <v>1</v>
      </c>
      <c r="AK12" s="17">
        <v>3</v>
      </c>
      <c r="AL12" s="17">
        <v>5</v>
      </c>
      <c r="AM12" s="17">
        <v>5</v>
      </c>
      <c r="AN12" s="17">
        <v>1</v>
      </c>
      <c r="AO12" s="17">
        <v>4</v>
      </c>
      <c r="AP12" s="17">
        <v>5</v>
      </c>
      <c r="AQ12" s="17">
        <v>5</v>
      </c>
      <c r="AR12" s="17">
        <v>5</v>
      </c>
      <c r="AS12" s="17">
        <v>2</v>
      </c>
    </row>
    <row r="13" spans="1:45" x14ac:dyDescent="0.2">
      <c r="A13" s="35">
        <v>14</v>
      </c>
      <c r="B13" s="17" t="s">
        <v>10</v>
      </c>
      <c r="C13" s="17">
        <v>42</v>
      </c>
      <c r="D13" s="19">
        <v>1.63</v>
      </c>
      <c r="E13" s="20">
        <v>65</v>
      </c>
      <c r="F13" s="11" t="s">
        <v>56</v>
      </c>
      <c r="G13" s="17" t="s">
        <v>0</v>
      </c>
      <c r="H13" s="17">
        <v>0</v>
      </c>
      <c r="I13" s="17">
        <v>0</v>
      </c>
      <c r="J13" s="17">
        <v>0</v>
      </c>
      <c r="K13" s="11" t="s">
        <v>72</v>
      </c>
      <c r="L13" s="17">
        <v>2</v>
      </c>
      <c r="M13" s="17" t="s">
        <v>56</v>
      </c>
      <c r="N13" s="17" t="s">
        <v>0</v>
      </c>
      <c r="O13" s="17" t="s">
        <v>0</v>
      </c>
      <c r="P13" s="17" t="s">
        <v>0</v>
      </c>
      <c r="Q13" s="17" t="s">
        <v>0</v>
      </c>
      <c r="R13" s="17" t="s">
        <v>0</v>
      </c>
      <c r="S13" s="17" t="s">
        <v>60</v>
      </c>
      <c r="T13" s="17" t="s">
        <v>60</v>
      </c>
      <c r="U13" s="17" t="s">
        <v>62</v>
      </c>
      <c r="V13" s="17" t="s">
        <v>62</v>
      </c>
      <c r="W13" s="17" t="s">
        <v>62</v>
      </c>
      <c r="X13" s="17" t="s">
        <v>62</v>
      </c>
      <c r="Y13" s="17" t="s">
        <v>0</v>
      </c>
      <c r="Z13" s="17">
        <v>2</v>
      </c>
      <c r="AA13" s="17">
        <v>5</v>
      </c>
      <c r="AB13" s="17">
        <v>2</v>
      </c>
      <c r="AC13" s="17">
        <v>2</v>
      </c>
      <c r="AD13" s="17">
        <v>3</v>
      </c>
      <c r="AE13" s="17">
        <v>2</v>
      </c>
      <c r="AF13" s="17">
        <v>2</v>
      </c>
      <c r="AG13" s="17">
        <v>2</v>
      </c>
      <c r="AH13" s="17">
        <v>5</v>
      </c>
      <c r="AI13" s="17">
        <v>5</v>
      </c>
      <c r="AJ13" s="17">
        <v>1</v>
      </c>
      <c r="AK13" s="17">
        <v>2</v>
      </c>
      <c r="AL13" s="17">
        <v>2</v>
      </c>
      <c r="AM13" s="17">
        <v>5</v>
      </c>
      <c r="AN13" s="17">
        <v>1</v>
      </c>
      <c r="AO13" s="17">
        <v>3</v>
      </c>
      <c r="AP13" s="17">
        <v>5</v>
      </c>
      <c r="AQ13" s="17">
        <v>5</v>
      </c>
      <c r="AR13" s="17">
        <v>5</v>
      </c>
      <c r="AS13" s="17">
        <v>1</v>
      </c>
    </row>
    <row r="14" spans="1:45" x14ac:dyDescent="0.2">
      <c r="A14" s="35">
        <v>15</v>
      </c>
      <c r="B14" s="17" t="s">
        <v>10</v>
      </c>
      <c r="C14" s="17">
        <v>27</v>
      </c>
      <c r="D14" s="19">
        <v>1.53</v>
      </c>
      <c r="E14" s="20">
        <v>53</v>
      </c>
      <c r="F14" s="11" t="s">
        <v>56</v>
      </c>
      <c r="G14" s="17" t="s">
        <v>0</v>
      </c>
      <c r="H14" s="17">
        <v>160</v>
      </c>
      <c r="I14" s="17">
        <v>0</v>
      </c>
      <c r="J14" s="17">
        <v>0</v>
      </c>
      <c r="K14" s="11">
        <v>0</v>
      </c>
      <c r="L14" s="17">
        <v>3</v>
      </c>
      <c r="M14" s="17">
        <v>12</v>
      </c>
      <c r="N14" s="17" t="s">
        <v>0</v>
      </c>
      <c r="O14" s="17" t="s">
        <v>62</v>
      </c>
      <c r="P14" s="17" t="s">
        <v>62</v>
      </c>
      <c r="Q14" s="17" t="s">
        <v>62</v>
      </c>
      <c r="R14" s="17" t="s">
        <v>60</v>
      </c>
      <c r="S14" s="17" t="s">
        <v>0</v>
      </c>
      <c r="T14" s="17" t="s">
        <v>56</v>
      </c>
      <c r="U14" s="17" t="s">
        <v>0</v>
      </c>
      <c r="V14" s="17" t="s">
        <v>0</v>
      </c>
      <c r="W14" s="17" t="s">
        <v>0</v>
      </c>
      <c r="X14" s="17" t="s">
        <v>62</v>
      </c>
      <c r="Y14" s="17" t="s">
        <v>62</v>
      </c>
      <c r="Z14" s="17">
        <v>2</v>
      </c>
      <c r="AA14" s="17">
        <v>4</v>
      </c>
      <c r="AB14" s="17">
        <v>2</v>
      </c>
      <c r="AC14" s="17">
        <v>2</v>
      </c>
      <c r="AD14" s="17">
        <v>4</v>
      </c>
      <c r="AE14" s="17">
        <v>4</v>
      </c>
      <c r="AF14" s="17">
        <v>2</v>
      </c>
      <c r="AG14" s="17">
        <v>2</v>
      </c>
      <c r="AH14" s="17">
        <v>3</v>
      </c>
      <c r="AI14" s="17">
        <v>2</v>
      </c>
      <c r="AJ14" s="17">
        <v>3</v>
      </c>
      <c r="AK14" s="17">
        <v>4</v>
      </c>
      <c r="AL14" s="17">
        <v>2</v>
      </c>
      <c r="AM14" s="17">
        <v>3</v>
      </c>
      <c r="AN14" s="17">
        <v>2</v>
      </c>
      <c r="AO14" s="17">
        <v>2</v>
      </c>
      <c r="AP14" s="17">
        <v>2</v>
      </c>
      <c r="AQ14" s="17">
        <v>2</v>
      </c>
      <c r="AR14" s="17">
        <v>2</v>
      </c>
      <c r="AS14" s="17">
        <v>3</v>
      </c>
    </row>
    <row r="15" spans="1:45" x14ac:dyDescent="0.2">
      <c r="A15" s="35">
        <v>16</v>
      </c>
      <c r="B15" s="17" t="s">
        <v>10</v>
      </c>
      <c r="C15" s="17">
        <v>51</v>
      </c>
      <c r="D15" s="19">
        <v>1.59</v>
      </c>
      <c r="E15" s="20">
        <v>62</v>
      </c>
      <c r="F15" s="11" t="s">
        <v>56</v>
      </c>
      <c r="G15" s="17" t="s">
        <v>62</v>
      </c>
      <c r="H15" s="17">
        <v>60</v>
      </c>
      <c r="I15" s="17">
        <v>30</v>
      </c>
      <c r="J15" s="17">
        <v>30</v>
      </c>
      <c r="K15" s="11">
        <v>0</v>
      </c>
      <c r="L15" s="17">
        <v>3</v>
      </c>
      <c r="M15" s="17">
        <v>12</v>
      </c>
      <c r="N15" s="17" t="s">
        <v>0</v>
      </c>
      <c r="O15" s="17" t="s">
        <v>0</v>
      </c>
      <c r="P15" s="17" t="s">
        <v>56</v>
      </c>
      <c r="Q15" s="17" t="s">
        <v>60</v>
      </c>
      <c r="R15" s="17" t="s">
        <v>56</v>
      </c>
      <c r="S15" s="17" t="s">
        <v>0</v>
      </c>
      <c r="T15" s="17" t="s">
        <v>56</v>
      </c>
      <c r="U15" s="17" t="s">
        <v>62</v>
      </c>
      <c r="V15" s="17" t="s">
        <v>62</v>
      </c>
      <c r="W15" s="17" t="s">
        <v>0</v>
      </c>
      <c r="X15" s="17" t="s">
        <v>62</v>
      </c>
      <c r="Y15" s="17" t="s">
        <v>62</v>
      </c>
      <c r="Z15" s="17">
        <v>3</v>
      </c>
      <c r="AA15" s="17">
        <v>2</v>
      </c>
      <c r="AB15" s="17">
        <v>2</v>
      </c>
      <c r="AC15" s="17">
        <v>2</v>
      </c>
      <c r="AD15" s="17">
        <v>2</v>
      </c>
      <c r="AE15" s="17">
        <v>2</v>
      </c>
      <c r="AF15" s="17">
        <v>3</v>
      </c>
      <c r="AG15" s="17">
        <v>3</v>
      </c>
      <c r="AH15" s="17">
        <v>2</v>
      </c>
      <c r="AI15" s="17">
        <v>3</v>
      </c>
      <c r="AJ15" s="17">
        <v>3</v>
      </c>
      <c r="AK15" s="17">
        <v>2</v>
      </c>
      <c r="AL15" s="17">
        <v>4</v>
      </c>
      <c r="AM15" s="17">
        <v>2</v>
      </c>
      <c r="AN15" s="17">
        <v>4</v>
      </c>
      <c r="AO15" s="17">
        <v>4</v>
      </c>
      <c r="AP15" s="17">
        <v>3</v>
      </c>
      <c r="AQ15" s="17">
        <v>4</v>
      </c>
      <c r="AR15" s="17">
        <v>4</v>
      </c>
      <c r="AS15" s="17">
        <v>3</v>
      </c>
    </row>
    <row r="16" spans="1:45" x14ac:dyDescent="0.2">
      <c r="A16" s="35">
        <v>17</v>
      </c>
      <c r="B16" s="17" t="s">
        <v>10</v>
      </c>
      <c r="C16" s="17">
        <v>29</v>
      </c>
      <c r="D16" s="19">
        <v>1.6</v>
      </c>
      <c r="E16" s="20">
        <v>68</v>
      </c>
      <c r="F16" s="11" t="s">
        <v>56</v>
      </c>
      <c r="G16" s="17" t="s">
        <v>0</v>
      </c>
      <c r="H16" s="17">
        <v>240</v>
      </c>
      <c r="I16" s="17">
        <v>0</v>
      </c>
      <c r="J16" s="17">
        <v>0</v>
      </c>
      <c r="K16" s="11">
        <v>0</v>
      </c>
      <c r="L16" s="17">
        <v>3</v>
      </c>
      <c r="M16" s="17">
        <v>12</v>
      </c>
      <c r="N16" s="17" t="s">
        <v>0</v>
      </c>
      <c r="O16" s="17" t="s">
        <v>0</v>
      </c>
      <c r="P16" s="17" t="s">
        <v>56</v>
      </c>
      <c r="Q16" s="17" t="s">
        <v>0</v>
      </c>
      <c r="R16" s="17" t="s">
        <v>56</v>
      </c>
      <c r="S16" s="17" t="s">
        <v>0</v>
      </c>
      <c r="T16" s="17" t="s">
        <v>56</v>
      </c>
      <c r="U16" s="17" t="s">
        <v>0</v>
      </c>
      <c r="V16" s="17" t="s">
        <v>0</v>
      </c>
      <c r="W16" s="17" t="s">
        <v>0</v>
      </c>
      <c r="X16" s="17" t="s">
        <v>0</v>
      </c>
      <c r="Y16" s="17" t="s">
        <v>0</v>
      </c>
      <c r="Z16" s="17">
        <v>2</v>
      </c>
      <c r="AA16" s="17">
        <v>5</v>
      </c>
      <c r="AB16" s="17">
        <v>1</v>
      </c>
      <c r="AC16" s="17">
        <v>1</v>
      </c>
      <c r="AD16" s="17">
        <v>5</v>
      </c>
      <c r="AE16" s="17">
        <v>1</v>
      </c>
      <c r="AF16" s="17">
        <v>1</v>
      </c>
      <c r="AG16" s="17">
        <v>1</v>
      </c>
      <c r="AH16" s="17">
        <v>3</v>
      </c>
      <c r="AI16" s="17">
        <v>5</v>
      </c>
      <c r="AJ16" s="17">
        <v>1</v>
      </c>
      <c r="AK16" s="17">
        <v>1</v>
      </c>
      <c r="AL16" s="17">
        <v>4</v>
      </c>
      <c r="AM16" s="17">
        <v>5</v>
      </c>
      <c r="AN16" s="17">
        <v>3</v>
      </c>
      <c r="AO16" s="17">
        <v>5</v>
      </c>
      <c r="AP16" s="17">
        <v>5</v>
      </c>
      <c r="AQ16" s="17">
        <v>5</v>
      </c>
      <c r="AR16" s="17">
        <v>4</v>
      </c>
      <c r="AS16" s="17">
        <v>2</v>
      </c>
    </row>
    <row r="17" spans="1:45" x14ac:dyDescent="0.2">
      <c r="A17" s="35">
        <v>18</v>
      </c>
      <c r="B17" s="17" t="s">
        <v>10</v>
      </c>
      <c r="C17" s="17">
        <v>44</v>
      </c>
      <c r="D17" s="19">
        <v>1.6</v>
      </c>
      <c r="E17" s="20">
        <v>57</v>
      </c>
      <c r="F17" s="11" t="s">
        <v>73</v>
      </c>
      <c r="G17" s="17" t="s">
        <v>0</v>
      </c>
      <c r="H17" s="17">
        <v>60</v>
      </c>
      <c r="I17" s="17">
        <v>60</v>
      </c>
      <c r="J17" s="17">
        <v>20</v>
      </c>
      <c r="K17" s="11" t="s">
        <v>74</v>
      </c>
      <c r="L17" s="17">
        <v>3</v>
      </c>
      <c r="M17" s="17">
        <v>12</v>
      </c>
      <c r="N17" s="17" t="s">
        <v>0</v>
      </c>
      <c r="O17" s="17" t="s">
        <v>62</v>
      </c>
      <c r="P17" s="17" t="s">
        <v>60</v>
      </c>
      <c r="Q17" s="17" t="s">
        <v>60</v>
      </c>
      <c r="R17" s="17" t="s">
        <v>60</v>
      </c>
      <c r="S17" s="17" t="s">
        <v>62</v>
      </c>
      <c r="T17" s="17" t="s">
        <v>0</v>
      </c>
      <c r="U17" s="17" t="s">
        <v>0</v>
      </c>
      <c r="V17" s="17" t="s">
        <v>0</v>
      </c>
      <c r="W17" s="17" t="s">
        <v>0</v>
      </c>
      <c r="X17" s="17" t="s">
        <v>0</v>
      </c>
      <c r="Y17" s="17" t="s">
        <v>56</v>
      </c>
      <c r="Z17" s="17">
        <v>3</v>
      </c>
      <c r="AA17" s="17">
        <v>2</v>
      </c>
      <c r="AB17" s="17">
        <v>2</v>
      </c>
      <c r="AC17" s="17">
        <v>2</v>
      </c>
      <c r="AD17" s="17">
        <v>3</v>
      </c>
      <c r="AE17" s="17">
        <v>3</v>
      </c>
      <c r="AF17" s="17">
        <v>3</v>
      </c>
      <c r="AG17" s="17">
        <v>3</v>
      </c>
      <c r="AH17" s="17">
        <v>3</v>
      </c>
      <c r="AI17" s="17">
        <v>4</v>
      </c>
      <c r="AJ17" s="17">
        <v>3</v>
      </c>
      <c r="AK17" s="17">
        <v>3</v>
      </c>
      <c r="AL17" s="17">
        <v>3</v>
      </c>
      <c r="AM17" s="17">
        <v>3</v>
      </c>
      <c r="AN17" s="17">
        <v>3</v>
      </c>
      <c r="AO17" s="17">
        <v>3</v>
      </c>
      <c r="AP17" s="17">
        <v>3</v>
      </c>
      <c r="AQ17" s="17">
        <v>3</v>
      </c>
      <c r="AR17" s="17">
        <v>3</v>
      </c>
      <c r="AS17" s="17">
        <v>3</v>
      </c>
    </row>
    <row r="18" spans="1:45" x14ac:dyDescent="0.2">
      <c r="A18" s="35">
        <v>19</v>
      </c>
      <c r="B18" s="17" t="s">
        <v>10</v>
      </c>
      <c r="C18" s="17">
        <v>25</v>
      </c>
      <c r="D18" s="19">
        <v>1.5</v>
      </c>
      <c r="E18" s="20">
        <v>43</v>
      </c>
      <c r="F18" s="11" t="s">
        <v>56</v>
      </c>
      <c r="G18" s="17" t="s">
        <v>0</v>
      </c>
      <c r="H18" s="17">
        <v>60</v>
      </c>
      <c r="I18" s="17">
        <v>0</v>
      </c>
      <c r="J18" s="17">
        <v>0</v>
      </c>
      <c r="K18" s="11">
        <v>0</v>
      </c>
      <c r="L18" s="17">
        <v>2</v>
      </c>
      <c r="M18" s="17">
        <v>12</v>
      </c>
      <c r="N18" s="17" t="s">
        <v>0</v>
      </c>
      <c r="O18" s="17" t="s">
        <v>0</v>
      </c>
      <c r="P18" s="17" t="s">
        <v>0</v>
      </c>
      <c r="Q18" s="17" t="s">
        <v>0</v>
      </c>
      <c r="R18" s="17" t="s">
        <v>56</v>
      </c>
      <c r="S18" s="17" t="s">
        <v>0</v>
      </c>
      <c r="T18" s="17" t="s">
        <v>56</v>
      </c>
      <c r="U18" s="17" t="s">
        <v>0</v>
      </c>
      <c r="V18" s="17" t="s">
        <v>0</v>
      </c>
      <c r="W18" s="17" t="s">
        <v>0</v>
      </c>
      <c r="X18" s="17" t="s">
        <v>0</v>
      </c>
      <c r="Y18" s="17" t="s">
        <v>0</v>
      </c>
      <c r="Z18" s="17">
        <v>3</v>
      </c>
      <c r="AA18" s="17">
        <v>3</v>
      </c>
      <c r="AB18" s="17">
        <v>3</v>
      </c>
      <c r="AC18" s="17">
        <v>3</v>
      </c>
      <c r="AD18" s="17">
        <v>4</v>
      </c>
      <c r="AE18" s="17">
        <v>4</v>
      </c>
      <c r="AF18" s="17">
        <v>3</v>
      </c>
      <c r="AG18" s="17">
        <v>3</v>
      </c>
      <c r="AH18" s="17">
        <v>4</v>
      </c>
      <c r="AI18" s="17">
        <v>4</v>
      </c>
      <c r="AJ18" s="17">
        <v>3</v>
      </c>
      <c r="AK18" s="17">
        <v>3</v>
      </c>
      <c r="AL18" s="17">
        <v>4</v>
      </c>
      <c r="AM18" s="17">
        <v>4</v>
      </c>
      <c r="AN18" s="17">
        <v>4</v>
      </c>
      <c r="AO18" s="17">
        <v>4</v>
      </c>
      <c r="AP18" s="17">
        <v>4</v>
      </c>
      <c r="AQ18" s="17">
        <v>4</v>
      </c>
      <c r="AR18" s="17">
        <v>4</v>
      </c>
      <c r="AS18" s="17">
        <v>3</v>
      </c>
    </row>
    <row r="19" spans="1:45" x14ac:dyDescent="0.2">
      <c r="A19" s="35">
        <v>20</v>
      </c>
      <c r="B19" s="17" t="s">
        <v>10</v>
      </c>
      <c r="C19" s="17">
        <v>45</v>
      </c>
      <c r="D19" s="19">
        <v>1.55</v>
      </c>
      <c r="E19" s="20">
        <v>48</v>
      </c>
      <c r="F19" s="11" t="s">
        <v>75</v>
      </c>
      <c r="G19" s="17" t="s">
        <v>62</v>
      </c>
      <c r="H19" s="17">
        <v>240</v>
      </c>
      <c r="I19" s="17">
        <v>0</v>
      </c>
      <c r="J19" s="17">
        <v>0</v>
      </c>
      <c r="K19" s="11">
        <v>0</v>
      </c>
      <c r="L19" s="17">
        <v>3</v>
      </c>
      <c r="M19" s="17">
        <v>12</v>
      </c>
      <c r="N19" s="17" t="s">
        <v>0</v>
      </c>
      <c r="O19" s="17" t="s">
        <v>0</v>
      </c>
      <c r="P19" s="17" t="s">
        <v>56</v>
      </c>
      <c r="Q19" s="17" t="s">
        <v>0</v>
      </c>
      <c r="R19" s="17" t="s">
        <v>56</v>
      </c>
      <c r="S19" s="17" t="s">
        <v>0</v>
      </c>
      <c r="T19" s="17" t="s">
        <v>56</v>
      </c>
      <c r="U19" s="17" t="s">
        <v>0</v>
      </c>
      <c r="V19" s="17" t="s">
        <v>0</v>
      </c>
      <c r="W19" s="17" t="s">
        <v>0</v>
      </c>
      <c r="X19" s="17" t="s">
        <v>0</v>
      </c>
      <c r="Y19" s="17" t="s">
        <v>0</v>
      </c>
      <c r="Z19" s="17">
        <v>1</v>
      </c>
      <c r="AA19" s="17">
        <v>5</v>
      </c>
      <c r="AB19" s="17">
        <v>2</v>
      </c>
      <c r="AC19" s="17">
        <v>1</v>
      </c>
      <c r="AD19" s="17">
        <v>1</v>
      </c>
      <c r="AE19" s="17">
        <v>2</v>
      </c>
      <c r="AF19" s="17">
        <v>1</v>
      </c>
      <c r="AG19" s="17">
        <v>1</v>
      </c>
      <c r="AH19" s="17">
        <v>3</v>
      </c>
      <c r="AI19" s="17">
        <v>5</v>
      </c>
      <c r="AJ19" s="17">
        <v>3</v>
      </c>
      <c r="AK19" s="17">
        <v>3</v>
      </c>
      <c r="AL19" s="17">
        <v>3</v>
      </c>
      <c r="AM19" s="17">
        <v>5</v>
      </c>
      <c r="AN19" s="17">
        <v>3</v>
      </c>
      <c r="AO19" s="17">
        <v>2</v>
      </c>
      <c r="AP19" s="17">
        <v>3</v>
      </c>
      <c r="AQ19" s="17">
        <v>3</v>
      </c>
      <c r="AR19" s="17">
        <v>3</v>
      </c>
      <c r="AS19" s="17">
        <v>3</v>
      </c>
    </row>
    <row r="20" spans="1:45" x14ac:dyDescent="0.2">
      <c r="A20" s="35">
        <v>21</v>
      </c>
      <c r="B20" s="17" t="s">
        <v>10</v>
      </c>
      <c r="C20" s="17">
        <v>33</v>
      </c>
      <c r="D20" s="19">
        <v>1.51</v>
      </c>
      <c r="E20" s="20">
        <v>43</v>
      </c>
      <c r="F20" s="11" t="s">
        <v>56</v>
      </c>
      <c r="G20" s="17" t="s">
        <v>0</v>
      </c>
      <c r="H20" s="17">
        <v>300</v>
      </c>
      <c r="I20" s="17">
        <v>300</v>
      </c>
      <c r="J20" s="17">
        <v>0</v>
      </c>
      <c r="K20" s="11">
        <v>0</v>
      </c>
      <c r="L20" s="17">
        <v>3</v>
      </c>
      <c r="M20" s="17">
        <v>12</v>
      </c>
      <c r="N20" s="17" t="s">
        <v>0</v>
      </c>
      <c r="O20" s="17" t="s">
        <v>60</v>
      </c>
      <c r="P20" s="17" t="s">
        <v>60</v>
      </c>
      <c r="Q20" s="17" t="s">
        <v>60</v>
      </c>
      <c r="R20" s="17" t="s">
        <v>60</v>
      </c>
      <c r="S20" s="17" t="s">
        <v>0</v>
      </c>
      <c r="T20" s="17" t="s">
        <v>0</v>
      </c>
      <c r="U20" s="17" t="s">
        <v>0</v>
      </c>
      <c r="V20" s="17" t="s">
        <v>0</v>
      </c>
      <c r="W20" s="17" t="s">
        <v>0</v>
      </c>
      <c r="X20" s="17" t="s">
        <v>0</v>
      </c>
      <c r="Y20" s="17" t="s">
        <v>0</v>
      </c>
      <c r="Z20" s="17">
        <v>1</v>
      </c>
      <c r="AA20" s="17">
        <v>4</v>
      </c>
      <c r="AB20" s="17">
        <v>1</v>
      </c>
      <c r="AC20" s="17">
        <v>1</v>
      </c>
      <c r="AD20" s="17">
        <v>4</v>
      </c>
      <c r="AE20" s="17">
        <v>2</v>
      </c>
      <c r="AF20" s="17">
        <v>1</v>
      </c>
      <c r="AG20" s="17">
        <v>1</v>
      </c>
      <c r="AH20" s="17">
        <v>4</v>
      </c>
      <c r="AI20" s="17">
        <v>5</v>
      </c>
      <c r="AJ20" s="17">
        <v>1</v>
      </c>
      <c r="AK20" s="17">
        <v>3</v>
      </c>
      <c r="AL20" s="17">
        <v>5</v>
      </c>
      <c r="AM20" s="17">
        <v>5</v>
      </c>
      <c r="AN20" s="17">
        <v>1</v>
      </c>
      <c r="AO20" s="17">
        <v>4</v>
      </c>
      <c r="AP20" s="17">
        <v>3</v>
      </c>
      <c r="AQ20" s="17">
        <v>2</v>
      </c>
      <c r="AR20" s="17">
        <v>4</v>
      </c>
      <c r="AS20" s="17">
        <v>1</v>
      </c>
    </row>
    <row r="21" spans="1:45" x14ac:dyDescent="0.2">
      <c r="A21" s="35">
        <v>22</v>
      </c>
      <c r="B21" s="17" t="s">
        <v>10</v>
      </c>
      <c r="C21" s="17">
        <v>47</v>
      </c>
      <c r="D21" s="19">
        <v>1.57</v>
      </c>
      <c r="E21" s="20">
        <v>56</v>
      </c>
      <c r="F21" s="11" t="s">
        <v>56</v>
      </c>
      <c r="G21" s="17" t="s">
        <v>0</v>
      </c>
      <c r="H21" s="17">
        <v>0</v>
      </c>
      <c r="I21" s="17">
        <v>0</v>
      </c>
      <c r="J21" s="17">
        <v>0</v>
      </c>
      <c r="K21" s="11" t="s">
        <v>76</v>
      </c>
      <c r="L21" s="17">
        <v>3</v>
      </c>
      <c r="M21" s="17">
        <v>12</v>
      </c>
      <c r="N21" s="17" t="s">
        <v>0</v>
      </c>
      <c r="O21" s="17" t="s">
        <v>0</v>
      </c>
      <c r="P21" s="17" t="s">
        <v>56</v>
      </c>
      <c r="Q21" s="17" t="s">
        <v>0</v>
      </c>
      <c r="R21" s="17" t="s">
        <v>56</v>
      </c>
      <c r="S21" s="17" t="s">
        <v>0</v>
      </c>
      <c r="T21" s="17" t="s">
        <v>56</v>
      </c>
      <c r="U21" s="17" t="s">
        <v>0</v>
      </c>
      <c r="V21" s="17" t="s">
        <v>0</v>
      </c>
      <c r="W21" s="17" t="s">
        <v>0</v>
      </c>
      <c r="X21" s="17" t="s">
        <v>0</v>
      </c>
      <c r="Y21" s="17" t="s">
        <v>0</v>
      </c>
      <c r="Z21" s="17">
        <v>1</v>
      </c>
      <c r="AA21" s="17">
        <v>5</v>
      </c>
      <c r="AB21" s="17">
        <v>1</v>
      </c>
      <c r="AC21" s="17">
        <v>1</v>
      </c>
      <c r="AD21" s="17">
        <v>2</v>
      </c>
      <c r="AE21" s="17">
        <v>2</v>
      </c>
      <c r="AF21" s="17">
        <v>1</v>
      </c>
      <c r="AG21" s="17">
        <v>2</v>
      </c>
      <c r="AH21" s="17">
        <v>1</v>
      </c>
      <c r="AI21" s="17">
        <v>5</v>
      </c>
      <c r="AJ21" s="17">
        <v>1</v>
      </c>
      <c r="AK21" s="17">
        <v>1</v>
      </c>
      <c r="AL21" s="17">
        <v>5</v>
      </c>
      <c r="AM21" s="17">
        <v>5</v>
      </c>
      <c r="AN21" s="17">
        <v>2</v>
      </c>
      <c r="AO21" s="17">
        <v>5</v>
      </c>
      <c r="AP21" s="17">
        <v>5</v>
      </c>
      <c r="AQ21" s="17">
        <v>5</v>
      </c>
      <c r="AR21" s="17">
        <v>4</v>
      </c>
      <c r="AS21" s="17">
        <v>2</v>
      </c>
    </row>
    <row r="22" spans="1:45" x14ac:dyDescent="0.2">
      <c r="A22" s="35">
        <v>23</v>
      </c>
      <c r="B22" s="17" t="s">
        <v>10</v>
      </c>
      <c r="C22" s="17">
        <v>48</v>
      </c>
      <c r="D22" s="19">
        <v>1.6</v>
      </c>
      <c r="E22" s="20">
        <v>52</v>
      </c>
      <c r="F22" s="11" t="s">
        <v>56</v>
      </c>
      <c r="G22" s="17" t="s">
        <v>0</v>
      </c>
      <c r="H22" s="17">
        <v>120</v>
      </c>
      <c r="I22" s="17">
        <v>0</v>
      </c>
      <c r="J22" s="17">
        <v>0</v>
      </c>
      <c r="K22" s="11">
        <v>0</v>
      </c>
      <c r="L22" s="17">
        <v>3</v>
      </c>
      <c r="M22" s="17">
        <v>12</v>
      </c>
      <c r="N22" s="17" t="s">
        <v>0</v>
      </c>
      <c r="O22" s="17" t="s">
        <v>0</v>
      </c>
      <c r="P22" s="17" t="s">
        <v>56</v>
      </c>
      <c r="Q22" s="17" t="s">
        <v>60</v>
      </c>
      <c r="R22" s="17" t="s">
        <v>60</v>
      </c>
      <c r="S22" s="17" t="s">
        <v>0</v>
      </c>
      <c r="T22" s="17" t="s">
        <v>0</v>
      </c>
      <c r="U22" s="17" t="s">
        <v>62</v>
      </c>
      <c r="V22" s="17" t="s">
        <v>62</v>
      </c>
      <c r="W22" s="17" t="s">
        <v>0</v>
      </c>
      <c r="X22" s="17" t="s">
        <v>62</v>
      </c>
      <c r="Y22" s="17" t="s">
        <v>62</v>
      </c>
      <c r="Z22" s="17">
        <v>1</v>
      </c>
      <c r="AA22" s="17">
        <v>4</v>
      </c>
      <c r="AB22" s="17">
        <v>1</v>
      </c>
      <c r="AC22" s="17">
        <v>1</v>
      </c>
      <c r="AD22" s="17">
        <v>4</v>
      </c>
      <c r="AE22" s="17">
        <v>2</v>
      </c>
      <c r="AF22" s="17">
        <v>1</v>
      </c>
      <c r="AG22" s="17">
        <v>2</v>
      </c>
      <c r="AH22" s="17">
        <v>2</v>
      </c>
      <c r="AI22" s="17">
        <v>2</v>
      </c>
      <c r="AJ22" s="17">
        <v>2</v>
      </c>
      <c r="AK22" s="17">
        <v>2</v>
      </c>
      <c r="AL22" s="17">
        <v>2</v>
      </c>
      <c r="AM22" s="17">
        <v>2</v>
      </c>
      <c r="AN22" s="17">
        <v>1</v>
      </c>
      <c r="AO22" s="17">
        <v>2</v>
      </c>
      <c r="AP22" s="17">
        <v>4</v>
      </c>
      <c r="AQ22" s="17">
        <v>4</v>
      </c>
      <c r="AR22" s="17">
        <v>4</v>
      </c>
      <c r="AS22" s="17">
        <v>3</v>
      </c>
    </row>
    <row r="23" spans="1:45" x14ac:dyDescent="0.2">
      <c r="A23" s="35">
        <v>24</v>
      </c>
      <c r="B23" s="17" t="s">
        <v>10</v>
      </c>
      <c r="C23" s="17">
        <v>25</v>
      </c>
      <c r="D23" s="19">
        <v>1.7</v>
      </c>
      <c r="E23" s="20">
        <v>70</v>
      </c>
      <c r="F23" s="11" t="s">
        <v>56</v>
      </c>
      <c r="G23" s="17" t="s">
        <v>0</v>
      </c>
      <c r="H23" s="17">
        <v>90</v>
      </c>
      <c r="I23" s="17">
        <v>20</v>
      </c>
      <c r="J23" s="17">
        <v>0</v>
      </c>
      <c r="K23" s="11">
        <v>0</v>
      </c>
      <c r="L23" s="17">
        <v>3</v>
      </c>
      <c r="M23" s="17">
        <v>12</v>
      </c>
      <c r="N23" s="17" t="s">
        <v>62</v>
      </c>
      <c r="O23" s="17" t="s">
        <v>60</v>
      </c>
      <c r="P23" s="17" t="s">
        <v>56</v>
      </c>
      <c r="Q23" s="17" t="s">
        <v>60</v>
      </c>
      <c r="R23" s="17" t="s">
        <v>56</v>
      </c>
      <c r="S23" s="17" t="s">
        <v>0</v>
      </c>
      <c r="T23" s="17" t="s">
        <v>56</v>
      </c>
      <c r="U23" s="17" t="s">
        <v>0</v>
      </c>
      <c r="V23" s="17" t="s">
        <v>62</v>
      </c>
      <c r="W23" s="17" t="s">
        <v>0</v>
      </c>
      <c r="X23" s="17" t="s">
        <v>0</v>
      </c>
      <c r="Y23" s="17" t="s">
        <v>0</v>
      </c>
      <c r="Z23" s="17">
        <v>2</v>
      </c>
      <c r="AA23" s="17">
        <v>2</v>
      </c>
      <c r="AB23" s="17">
        <v>2</v>
      </c>
      <c r="AC23" s="17">
        <v>2</v>
      </c>
      <c r="AD23" s="17">
        <v>2</v>
      </c>
      <c r="AE23" s="17">
        <v>2</v>
      </c>
      <c r="AF23" s="17">
        <v>2</v>
      </c>
      <c r="AG23" s="17">
        <v>2</v>
      </c>
      <c r="AH23" s="17">
        <v>3</v>
      </c>
      <c r="AI23" s="17">
        <v>2</v>
      </c>
      <c r="AJ23" s="17">
        <v>2</v>
      </c>
      <c r="AK23" s="17">
        <v>2</v>
      </c>
      <c r="AL23" s="17">
        <v>2</v>
      </c>
      <c r="AM23" s="17">
        <v>2</v>
      </c>
      <c r="AN23" s="17">
        <v>2</v>
      </c>
      <c r="AO23" s="17">
        <v>4</v>
      </c>
      <c r="AP23" s="17">
        <v>4</v>
      </c>
      <c r="AQ23" s="17">
        <v>4</v>
      </c>
      <c r="AR23" s="17">
        <v>3</v>
      </c>
      <c r="AS23" s="17">
        <v>1</v>
      </c>
    </row>
    <row r="24" spans="1:45" x14ac:dyDescent="0.2">
      <c r="A24" s="35">
        <v>25</v>
      </c>
      <c r="B24" s="17" t="s">
        <v>10</v>
      </c>
      <c r="C24" s="17">
        <v>50</v>
      </c>
      <c r="D24" s="19">
        <v>1.57</v>
      </c>
      <c r="E24" s="20">
        <v>60</v>
      </c>
      <c r="F24" s="11" t="s">
        <v>77</v>
      </c>
      <c r="G24" s="17" t="s">
        <v>62</v>
      </c>
      <c r="H24" s="17">
        <v>60</v>
      </c>
      <c r="I24" s="17">
        <v>0</v>
      </c>
      <c r="J24" s="17">
        <v>0</v>
      </c>
      <c r="K24" s="11">
        <v>0</v>
      </c>
      <c r="L24" s="17" t="s">
        <v>78</v>
      </c>
      <c r="M24" s="17">
        <v>4</v>
      </c>
      <c r="N24" s="17" t="s">
        <v>62</v>
      </c>
      <c r="O24" s="17" t="s">
        <v>0</v>
      </c>
      <c r="P24" s="17" t="s">
        <v>56</v>
      </c>
      <c r="Q24" s="17" t="s">
        <v>60</v>
      </c>
      <c r="R24" s="17" t="s">
        <v>56</v>
      </c>
      <c r="S24" s="17" t="s">
        <v>60</v>
      </c>
      <c r="T24" s="17" t="s">
        <v>56</v>
      </c>
      <c r="U24" s="17" t="s">
        <v>62</v>
      </c>
      <c r="V24" s="17" t="s">
        <v>62</v>
      </c>
      <c r="W24" s="17" t="s">
        <v>62</v>
      </c>
      <c r="X24" s="17" t="s">
        <v>62</v>
      </c>
      <c r="Y24" s="17" t="s">
        <v>62</v>
      </c>
      <c r="Z24" s="17">
        <v>2</v>
      </c>
      <c r="AA24" s="17">
        <v>4</v>
      </c>
      <c r="AB24" s="17">
        <v>2</v>
      </c>
      <c r="AC24" s="17">
        <v>2</v>
      </c>
      <c r="AD24" s="17">
        <v>3</v>
      </c>
      <c r="AE24" s="17">
        <v>2</v>
      </c>
      <c r="AF24" s="17">
        <v>2</v>
      </c>
      <c r="AG24" s="17">
        <v>3</v>
      </c>
      <c r="AH24" s="17">
        <v>4</v>
      </c>
      <c r="AI24" s="17">
        <v>4</v>
      </c>
      <c r="AJ24" s="17">
        <v>2</v>
      </c>
      <c r="AK24" s="17">
        <v>2</v>
      </c>
      <c r="AL24" s="17">
        <v>4</v>
      </c>
      <c r="AM24" s="17">
        <v>4</v>
      </c>
      <c r="AN24" s="17">
        <v>2</v>
      </c>
      <c r="AO24" s="17">
        <v>4</v>
      </c>
      <c r="AP24" s="17">
        <v>4</v>
      </c>
      <c r="AQ24" s="17">
        <v>4</v>
      </c>
      <c r="AR24" s="17">
        <v>3</v>
      </c>
      <c r="AS24" s="17">
        <v>4</v>
      </c>
    </row>
    <row r="25" spans="1:45" x14ac:dyDescent="0.2">
      <c r="A25" s="35">
        <v>26</v>
      </c>
      <c r="B25" s="17" t="s">
        <v>10</v>
      </c>
      <c r="C25" s="17">
        <v>47</v>
      </c>
      <c r="D25" s="19">
        <v>1.59</v>
      </c>
      <c r="E25" s="20">
        <v>50</v>
      </c>
      <c r="F25" s="11" t="s">
        <v>56</v>
      </c>
      <c r="G25" s="17" t="s">
        <v>62</v>
      </c>
      <c r="H25" s="17">
        <v>120</v>
      </c>
      <c r="I25" s="17">
        <v>0</v>
      </c>
      <c r="J25" s="17">
        <v>0</v>
      </c>
      <c r="K25" s="11" t="s">
        <v>79</v>
      </c>
      <c r="L25" s="17">
        <v>3</v>
      </c>
      <c r="M25" s="17">
        <v>12</v>
      </c>
      <c r="N25" s="17" t="s">
        <v>0</v>
      </c>
      <c r="O25" s="17" t="s">
        <v>62</v>
      </c>
      <c r="P25" s="17" t="s">
        <v>60</v>
      </c>
      <c r="Q25" s="17" t="s">
        <v>60</v>
      </c>
      <c r="R25" s="17" t="s">
        <v>60</v>
      </c>
      <c r="S25" s="17" t="s">
        <v>62</v>
      </c>
      <c r="T25" s="17" t="s">
        <v>62</v>
      </c>
      <c r="U25" s="17" t="s">
        <v>62</v>
      </c>
      <c r="V25" s="17" t="s">
        <v>62</v>
      </c>
      <c r="W25" s="17" t="s">
        <v>62</v>
      </c>
      <c r="X25" s="17" t="s">
        <v>62</v>
      </c>
      <c r="Y25" s="17" t="s">
        <v>0</v>
      </c>
      <c r="Z25" s="17">
        <v>2</v>
      </c>
      <c r="AA25" s="17">
        <v>4</v>
      </c>
      <c r="AB25" s="17">
        <v>2</v>
      </c>
      <c r="AC25" s="17">
        <v>2</v>
      </c>
      <c r="AD25" s="17">
        <v>4</v>
      </c>
      <c r="AE25" s="17">
        <v>3</v>
      </c>
      <c r="AF25" s="17">
        <v>2</v>
      </c>
      <c r="AG25" s="17">
        <v>2</v>
      </c>
      <c r="AH25" s="17">
        <v>3</v>
      </c>
      <c r="AI25" s="17">
        <v>4</v>
      </c>
      <c r="AJ25" s="17">
        <v>2</v>
      </c>
      <c r="AK25" s="17">
        <v>2</v>
      </c>
      <c r="AL25" s="17">
        <v>4</v>
      </c>
      <c r="AM25" s="17">
        <v>4</v>
      </c>
      <c r="AN25" s="17">
        <v>2</v>
      </c>
      <c r="AO25" s="17">
        <v>4</v>
      </c>
      <c r="AP25" s="17">
        <v>3</v>
      </c>
      <c r="AQ25" s="17">
        <v>3</v>
      </c>
      <c r="AR25" s="17">
        <v>4</v>
      </c>
      <c r="AS25" s="17">
        <v>2</v>
      </c>
    </row>
    <row r="26" spans="1:45" x14ac:dyDescent="0.2">
      <c r="A26" s="35">
        <v>27</v>
      </c>
      <c r="B26" s="17" t="s">
        <v>10</v>
      </c>
      <c r="C26" s="17">
        <v>23</v>
      </c>
      <c r="D26" s="19">
        <v>1.7</v>
      </c>
      <c r="E26" s="20">
        <v>60</v>
      </c>
      <c r="F26" s="11" t="s">
        <v>56</v>
      </c>
      <c r="G26" s="17" t="s">
        <v>0</v>
      </c>
      <c r="H26" s="17">
        <v>0</v>
      </c>
      <c r="I26" s="17">
        <v>120</v>
      </c>
      <c r="J26" s="17">
        <v>60</v>
      </c>
      <c r="K26" s="11" t="s">
        <v>80</v>
      </c>
      <c r="L26" s="17">
        <v>2</v>
      </c>
      <c r="M26" s="17">
        <v>12</v>
      </c>
      <c r="N26" s="17" t="s">
        <v>0</v>
      </c>
      <c r="O26" s="17" t="s">
        <v>0</v>
      </c>
      <c r="P26" s="17" t="s">
        <v>56</v>
      </c>
      <c r="Q26" s="17" t="s">
        <v>62</v>
      </c>
      <c r="R26" s="17" t="s">
        <v>0</v>
      </c>
      <c r="S26" s="17" t="s">
        <v>62</v>
      </c>
      <c r="T26" s="17" t="s">
        <v>0</v>
      </c>
      <c r="U26" s="17" t="s">
        <v>62</v>
      </c>
      <c r="V26" s="17" t="s">
        <v>0</v>
      </c>
      <c r="W26" s="17" t="s">
        <v>0</v>
      </c>
      <c r="X26" s="17" t="s">
        <v>62</v>
      </c>
      <c r="Y26" s="17" t="s">
        <v>0</v>
      </c>
      <c r="Z26" s="17">
        <v>1</v>
      </c>
      <c r="AA26" s="17">
        <v>4</v>
      </c>
      <c r="AB26" s="17">
        <v>1</v>
      </c>
      <c r="AC26" s="17">
        <v>1</v>
      </c>
      <c r="AD26" s="17">
        <v>3</v>
      </c>
      <c r="AE26" s="17">
        <v>1</v>
      </c>
      <c r="AF26" s="17">
        <v>2</v>
      </c>
      <c r="AG26" s="17">
        <v>3</v>
      </c>
      <c r="AH26" s="17">
        <v>3</v>
      </c>
      <c r="AI26" s="17">
        <v>5</v>
      </c>
      <c r="AJ26" s="17">
        <v>2</v>
      </c>
      <c r="AK26" s="17">
        <v>3</v>
      </c>
      <c r="AL26" s="17">
        <v>4</v>
      </c>
      <c r="AM26" s="17">
        <v>5</v>
      </c>
      <c r="AN26" s="17">
        <v>2</v>
      </c>
      <c r="AO26" s="17">
        <v>4</v>
      </c>
      <c r="AP26" s="17">
        <v>5</v>
      </c>
      <c r="AQ26" s="17">
        <v>3</v>
      </c>
      <c r="AR26" s="17">
        <v>4</v>
      </c>
      <c r="AS26" s="17">
        <v>2</v>
      </c>
    </row>
    <row r="27" spans="1:45" x14ac:dyDescent="0.2">
      <c r="A27" s="35">
        <v>28</v>
      </c>
      <c r="B27" s="17" t="s">
        <v>10</v>
      </c>
      <c r="C27" s="17">
        <v>41</v>
      </c>
      <c r="D27" s="19">
        <v>1.62</v>
      </c>
      <c r="E27" s="20">
        <v>50</v>
      </c>
      <c r="F27" s="11" t="s">
        <v>56</v>
      </c>
      <c r="G27" s="17" t="s">
        <v>0</v>
      </c>
      <c r="H27" s="17">
        <v>60</v>
      </c>
      <c r="I27" s="17">
        <v>0</v>
      </c>
      <c r="J27" s="17">
        <v>0</v>
      </c>
      <c r="K27" s="11" t="s">
        <v>81</v>
      </c>
      <c r="L27" s="17">
        <v>2</v>
      </c>
      <c r="M27" s="17">
        <v>12</v>
      </c>
      <c r="N27" s="17" t="s">
        <v>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62</v>
      </c>
      <c r="V27" s="17" t="s">
        <v>0</v>
      </c>
      <c r="W27" s="17" t="s">
        <v>0</v>
      </c>
      <c r="X27" s="17" t="s">
        <v>0</v>
      </c>
      <c r="Y27" s="17" t="s">
        <v>0</v>
      </c>
      <c r="Z27" s="17">
        <v>3</v>
      </c>
      <c r="AA27" s="17">
        <v>5</v>
      </c>
      <c r="AB27" s="17">
        <v>2</v>
      </c>
      <c r="AC27" s="17">
        <v>1</v>
      </c>
      <c r="AD27" s="17">
        <v>4</v>
      </c>
      <c r="AE27" s="17">
        <v>2</v>
      </c>
      <c r="AF27" s="17">
        <v>2</v>
      </c>
      <c r="AG27" s="17">
        <v>2</v>
      </c>
      <c r="AH27" s="17">
        <v>5</v>
      </c>
      <c r="AI27" s="17">
        <v>5</v>
      </c>
      <c r="AJ27" s="17">
        <v>2</v>
      </c>
      <c r="AK27" s="17">
        <v>3</v>
      </c>
      <c r="AL27" s="17">
        <v>3</v>
      </c>
      <c r="AM27" s="17">
        <v>5</v>
      </c>
      <c r="AN27" s="17">
        <v>3</v>
      </c>
      <c r="AO27" s="17">
        <v>3</v>
      </c>
      <c r="AP27" s="17">
        <v>4</v>
      </c>
      <c r="AQ27" s="17">
        <v>5</v>
      </c>
      <c r="AR27" s="17">
        <v>4</v>
      </c>
      <c r="AS27" s="17">
        <v>2</v>
      </c>
    </row>
    <row r="28" spans="1:45" x14ac:dyDescent="0.2">
      <c r="A28" s="35">
        <v>29</v>
      </c>
      <c r="B28" s="17" t="s">
        <v>10</v>
      </c>
      <c r="C28" s="17">
        <v>47</v>
      </c>
      <c r="D28" s="19">
        <v>1.68</v>
      </c>
      <c r="E28" s="20">
        <v>65</v>
      </c>
      <c r="F28" s="11" t="s">
        <v>56</v>
      </c>
      <c r="G28" s="17" t="s">
        <v>62</v>
      </c>
      <c r="H28" s="17">
        <v>200</v>
      </c>
      <c r="I28" s="17">
        <v>100</v>
      </c>
      <c r="J28" s="17">
        <v>10</v>
      </c>
      <c r="K28" s="11">
        <v>0</v>
      </c>
      <c r="L28" s="17">
        <v>2</v>
      </c>
      <c r="M28" s="17">
        <v>13</v>
      </c>
      <c r="N28" s="17" t="s">
        <v>0</v>
      </c>
      <c r="O28" s="17" t="s">
        <v>62</v>
      </c>
      <c r="P28" s="17" t="s">
        <v>0</v>
      </c>
      <c r="Q28" s="17" t="s">
        <v>62</v>
      </c>
      <c r="R28" s="17" t="s">
        <v>0</v>
      </c>
      <c r="S28" s="17" t="s">
        <v>62</v>
      </c>
      <c r="T28" s="17" t="s">
        <v>0</v>
      </c>
      <c r="U28" s="17" t="s">
        <v>0</v>
      </c>
      <c r="V28" s="17" t="s">
        <v>62</v>
      </c>
      <c r="W28" s="17" t="s">
        <v>0</v>
      </c>
      <c r="X28" s="17" t="s">
        <v>62</v>
      </c>
      <c r="Y28" s="17" t="s">
        <v>0</v>
      </c>
      <c r="Z28" s="17">
        <v>3</v>
      </c>
      <c r="AA28" s="17">
        <v>4</v>
      </c>
      <c r="AB28" s="17">
        <v>3</v>
      </c>
      <c r="AC28" s="17">
        <v>2</v>
      </c>
      <c r="AD28" s="17">
        <v>4</v>
      </c>
      <c r="AE28" s="17">
        <v>3</v>
      </c>
      <c r="AF28" s="17">
        <v>2</v>
      </c>
      <c r="AG28" s="17">
        <v>3</v>
      </c>
      <c r="AH28" s="17">
        <v>3</v>
      </c>
      <c r="AI28" s="17">
        <v>5</v>
      </c>
      <c r="AJ28" s="17">
        <v>2</v>
      </c>
      <c r="AK28" s="17">
        <v>4</v>
      </c>
      <c r="AL28" s="17">
        <v>4</v>
      </c>
      <c r="AM28" s="17">
        <v>3</v>
      </c>
      <c r="AN28" s="17">
        <v>2</v>
      </c>
      <c r="AO28" s="17">
        <v>3</v>
      </c>
      <c r="AP28" s="17">
        <v>5</v>
      </c>
      <c r="AQ28" s="17">
        <v>4</v>
      </c>
      <c r="AR28" s="17">
        <v>3</v>
      </c>
      <c r="AS28" s="17">
        <v>3</v>
      </c>
    </row>
    <row r="29" spans="1:45" x14ac:dyDescent="0.2">
      <c r="A29" s="35">
        <v>30</v>
      </c>
      <c r="B29" s="17" t="s">
        <v>10</v>
      </c>
      <c r="C29" s="17">
        <v>31</v>
      </c>
      <c r="D29" s="19">
        <v>1.57</v>
      </c>
      <c r="E29" s="20">
        <v>66</v>
      </c>
      <c r="F29" s="11" t="s">
        <v>56</v>
      </c>
      <c r="G29" s="17" t="s">
        <v>62</v>
      </c>
      <c r="H29" s="17">
        <v>30</v>
      </c>
      <c r="I29" s="17">
        <v>0</v>
      </c>
      <c r="J29" s="17">
        <v>30</v>
      </c>
      <c r="K29" s="11">
        <v>0</v>
      </c>
      <c r="L29" s="17">
        <v>2</v>
      </c>
      <c r="M29" s="17" t="s">
        <v>82</v>
      </c>
      <c r="N29" s="17" t="s">
        <v>0</v>
      </c>
      <c r="O29" s="17" t="s">
        <v>0</v>
      </c>
      <c r="P29" s="17" t="s">
        <v>60</v>
      </c>
      <c r="Q29" s="17" t="s">
        <v>60</v>
      </c>
      <c r="R29" s="17" t="s">
        <v>60</v>
      </c>
      <c r="S29" s="17" t="s">
        <v>0</v>
      </c>
      <c r="T29" s="17" t="s">
        <v>0</v>
      </c>
      <c r="U29" s="17" t="s">
        <v>0</v>
      </c>
      <c r="V29" s="17" t="s">
        <v>0</v>
      </c>
      <c r="W29" s="17" t="s">
        <v>0</v>
      </c>
      <c r="X29" s="17" t="s">
        <v>0</v>
      </c>
      <c r="Y29" s="17" t="s">
        <v>62</v>
      </c>
      <c r="Z29" s="17">
        <v>3</v>
      </c>
      <c r="AA29" s="17">
        <v>3</v>
      </c>
      <c r="AB29" s="17">
        <v>3</v>
      </c>
      <c r="AC29" s="17">
        <v>3</v>
      </c>
      <c r="AD29" s="17">
        <v>2</v>
      </c>
      <c r="AE29" s="17">
        <v>2</v>
      </c>
      <c r="AF29" s="17">
        <v>3</v>
      </c>
      <c r="AG29" s="17">
        <v>2</v>
      </c>
      <c r="AH29" s="17">
        <v>2</v>
      </c>
      <c r="AI29" s="17">
        <v>3</v>
      </c>
      <c r="AJ29" s="17">
        <v>3</v>
      </c>
      <c r="AK29" s="17">
        <v>3</v>
      </c>
      <c r="AL29" s="17">
        <v>3</v>
      </c>
      <c r="AM29" s="17">
        <v>3</v>
      </c>
      <c r="AN29" s="17">
        <v>2</v>
      </c>
      <c r="AO29" s="17">
        <v>1</v>
      </c>
      <c r="AP29" s="17">
        <v>3</v>
      </c>
      <c r="AQ29" s="17">
        <v>2</v>
      </c>
      <c r="AR29" s="17">
        <v>1</v>
      </c>
      <c r="AS29" s="17">
        <v>3</v>
      </c>
    </row>
    <row r="30" spans="1:45" x14ac:dyDescent="0.2">
      <c r="A30" s="35">
        <v>31</v>
      </c>
      <c r="B30" s="17" t="s">
        <v>10</v>
      </c>
      <c r="C30" s="17">
        <v>35</v>
      </c>
      <c r="D30" s="19">
        <v>1.52</v>
      </c>
      <c r="E30" s="20">
        <v>56</v>
      </c>
      <c r="F30" s="11" t="s">
        <v>56</v>
      </c>
      <c r="G30" s="17" t="s">
        <v>0</v>
      </c>
      <c r="H30" s="17">
        <v>30</v>
      </c>
      <c r="I30" s="17">
        <v>0</v>
      </c>
      <c r="J30" s="17">
        <v>0</v>
      </c>
      <c r="K30" s="11" t="s">
        <v>83</v>
      </c>
      <c r="L30" s="17">
        <v>2</v>
      </c>
      <c r="M30" s="17" t="s">
        <v>82</v>
      </c>
      <c r="N30" s="17" t="s">
        <v>0</v>
      </c>
      <c r="O30" s="17" t="s">
        <v>0</v>
      </c>
      <c r="P30" s="17" t="s">
        <v>56</v>
      </c>
      <c r="Q30" s="17" t="s">
        <v>60</v>
      </c>
      <c r="R30" s="17" t="s">
        <v>56</v>
      </c>
      <c r="S30" s="17" t="s">
        <v>62</v>
      </c>
      <c r="T30" s="17" t="s">
        <v>56</v>
      </c>
      <c r="U30" s="17" t="s">
        <v>0</v>
      </c>
      <c r="V30" s="17" t="s">
        <v>0</v>
      </c>
      <c r="W30" s="17" t="s">
        <v>0</v>
      </c>
      <c r="X30" s="17" t="s">
        <v>0</v>
      </c>
      <c r="Y30" s="17" t="s">
        <v>0</v>
      </c>
      <c r="Z30" s="17">
        <v>2</v>
      </c>
      <c r="AA30" s="17">
        <v>5</v>
      </c>
      <c r="AB30" s="17">
        <v>2</v>
      </c>
      <c r="AC30" s="17">
        <v>2</v>
      </c>
      <c r="AD30" s="17">
        <v>3</v>
      </c>
      <c r="AE30" s="17">
        <v>4</v>
      </c>
      <c r="AF30" s="17">
        <v>1</v>
      </c>
      <c r="AG30" s="17">
        <v>2</v>
      </c>
      <c r="AH30" s="17">
        <v>3</v>
      </c>
      <c r="AI30" s="17">
        <v>3</v>
      </c>
      <c r="AJ30" s="17">
        <v>2</v>
      </c>
      <c r="AK30" s="17">
        <v>2</v>
      </c>
      <c r="AL30" s="17">
        <v>4</v>
      </c>
      <c r="AM30" s="17">
        <v>3</v>
      </c>
      <c r="AN30" s="17">
        <v>3</v>
      </c>
      <c r="AO30" s="17">
        <v>3</v>
      </c>
      <c r="AP30" s="17">
        <v>4</v>
      </c>
      <c r="AQ30" s="17">
        <v>4</v>
      </c>
      <c r="AR30" s="17">
        <v>3</v>
      </c>
      <c r="AS30" s="17">
        <v>3</v>
      </c>
    </row>
    <row r="31" spans="1:45" x14ac:dyDescent="0.2">
      <c r="A31" s="35">
        <v>32</v>
      </c>
      <c r="B31" s="17" t="s">
        <v>10</v>
      </c>
      <c r="C31" s="17">
        <v>50</v>
      </c>
      <c r="D31" s="19">
        <v>1.6</v>
      </c>
      <c r="E31" s="20">
        <v>58</v>
      </c>
      <c r="F31" s="11" t="s">
        <v>56</v>
      </c>
      <c r="G31" s="17" t="s">
        <v>62</v>
      </c>
      <c r="H31" s="17">
        <v>120</v>
      </c>
      <c r="I31" s="17">
        <v>0</v>
      </c>
      <c r="J31" s="17">
        <v>0</v>
      </c>
      <c r="K31" s="11" t="s">
        <v>84</v>
      </c>
      <c r="L31" s="17">
        <v>3</v>
      </c>
      <c r="M31" s="17">
        <v>12</v>
      </c>
      <c r="N31" s="17" t="s">
        <v>0</v>
      </c>
      <c r="O31" s="17" t="s">
        <v>0</v>
      </c>
      <c r="P31" s="17" t="s">
        <v>56</v>
      </c>
      <c r="Q31" s="17" t="s">
        <v>0</v>
      </c>
      <c r="R31" s="17" t="s">
        <v>56</v>
      </c>
      <c r="S31" s="17" t="s">
        <v>0</v>
      </c>
      <c r="T31" s="17" t="s">
        <v>56</v>
      </c>
      <c r="U31" s="17" t="s">
        <v>0</v>
      </c>
      <c r="V31" s="17" t="s">
        <v>0</v>
      </c>
      <c r="W31" s="17" t="s">
        <v>0</v>
      </c>
      <c r="X31" s="17" t="s">
        <v>0</v>
      </c>
      <c r="Y31" s="17" t="s">
        <v>0</v>
      </c>
      <c r="Z31" s="17">
        <v>1</v>
      </c>
      <c r="AA31" s="17">
        <v>5</v>
      </c>
      <c r="AB31" s="17">
        <v>1</v>
      </c>
      <c r="AC31" s="17">
        <v>1</v>
      </c>
      <c r="AD31" s="17">
        <v>5</v>
      </c>
      <c r="AE31" s="17">
        <v>1</v>
      </c>
      <c r="AF31" s="17">
        <v>1</v>
      </c>
      <c r="AG31" s="17">
        <v>1</v>
      </c>
      <c r="AH31" s="17">
        <v>5</v>
      </c>
      <c r="AI31" s="17">
        <v>5</v>
      </c>
      <c r="AJ31" s="17">
        <v>2</v>
      </c>
      <c r="AK31" s="17">
        <v>1</v>
      </c>
      <c r="AL31" s="17">
        <v>5</v>
      </c>
      <c r="AM31" s="17">
        <v>5</v>
      </c>
      <c r="AN31" s="17">
        <v>1</v>
      </c>
      <c r="AO31" s="17">
        <v>5</v>
      </c>
      <c r="AP31" s="17">
        <v>5</v>
      </c>
      <c r="AQ31" s="17">
        <v>5</v>
      </c>
      <c r="AR31" s="17">
        <v>5</v>
      </c>
      <c r="AS31" s="17">
        <v>1</v>
      </c>
    </row>
    <row r="32" spans="1:45" x14ac:dyDescent="0.2">
      <c r="A32" s="35">
        <v>33</v>
      </c>
      <c r="B32" s="17" t="s">
        <v>10</v>
      </c>
      <c r="C32" s="17">
        <v>31</v>
      </c>
      <c r="D32" s="19">
        <v>1.63</v>
      </c>
      <c r="E32" s="20">
        <v>81</v>
      </c>
      <c r="F32" s="11" t="s">
        <v>56</v>
      </c>
      <c r="G32" s="17" t="s">
        <v>0</v>
      </c>
      <c r="H32" s="17">
        <v>140</v>
      </c>
      <c r="I32" s="17">
        <v>0</v>
      </c>
      <c r="J32" s="17">
        <v>0</v>
      </c>
      <c r="K32" s="11" t="s">
        <v>85</v>
      </c>
      <c r="L32" s="17">
        <v>2</v>
      </c>
      <c r="M32" s="17">
        <v>12</v>
      </c>
      <c r="N32" s="17" t="s">
        <v>0</v>
      </c>
      <c r="O32" s="17" t="s">
        <v>0</v>
      </c>
      <c r="P32" s="17" t="s">
        <v>0</v>
      </c>
      <c r="Q32" s="17" t="s">
        <v>60</v>
      </c>
      <c r="R32" s="17" t="s">
        <v>0</v>
      </c>
      <c r="S32" s="17" t="s">
        <v>0</v>
      </c>
      <c r="T32" s="17" t="s">
        <v>0</v>
      </c>
      <c r="U32" s="17" t="s">
        <v>62</v>
      </c>
      <c r="V32" s="17" t="s">
        <v>62</v>
      </c>
      <c r="W32" s="17" t="s">
        <v>62</v>
      </c>
      <c r="X32" s="17" t="s">
        <v>62</v>
      </c>
      <c r="Y32" s="17" t="s">
        <v>62</v>
      </c>
      <c r="Z32" s="17">
        <v>1</v>
      </c>
      <c r="AA32" s="17">
        <v>5</v>
      </c>
      <c r="AB32" s="17">
        <v>2</v>
      </c>
      <c r="AC32" s="17">
        <v>2</v>
      </c>
      <c r="AD32" s="17">
        <v>3</v>
      </c>
      <c r="AE32" s="17">
        <v>5</v>
      </c>
      <c r="AF32" s="17">
        <v>2</v>
      </c>
      <c r="AG32" s="17">
        <v>2</v>
      </c>
      <c r="AH32" s="17">
        <v>1</v>
      </c>
      <c r="AI32" s="17">
        <v>2</v>
      </c>
      <c r="AJ32" s="17">
        <v>2</v>
      </c>
      <c r="AK32" s="17">
        <v>5</v>
      </c>
      <c r="AL32" s="17">
        <v>5</v>
      </c>
      <c r="AM32" s="17">
        <v>5</v>
      </c>
      <c r="AN32" s="17">
        <v>4</v>
      </c>
      <c r="AO32" s="17">
        <v>3</v>
      </c>
      <c r="AP32" s="17">
        <v>5</v>
      </c>
      <c r="AQ32" s="17">
        <v>4</v>
      </c>
      <c r="AR32" s="17">
        <v>4</v>
      </c>
      <c r="AS32" s="17">
        <v>2</v>
      </c>
    </row>
    <row r="33" spans="1:45" x14ac:dyDescent="0.2">
      <c r="A33" s="35">
        <v>34</v>
      </c>
      <c r="B33" s="17" t="s">
        <v>10</v>
      </c>
      <c r="C33" s="17">
        <v>43</v>
      </c>
      <c r="D33" s="19">
        <v>1.58</v>
      </c>
      <c r="E33" s="20">
        <v>61</v>
      </c>
      <c r="F33" s="11" t="s">
        <v>56</v>
      </c>
      <c r="G33" s="17" t="s">
        <v>62</v>
      </c>
      <c r="H33" s="17">
        <v>180</v>
      </c>
      <c r="I33" s="17">
        <v>0</v>
      </c>
      <c r="J33" s="17">
        <v>0</v>
      </c>
      <c r="K33" s="11" t="s">
        <v>86</v>
      </c>
      <c r="L33" s="17">
        <v>3</v>
      </c>
      <c r="M33" s="17">
        <v>12</v>
      </c>
      <c r="N33" s="17" t="s">
        <v>0</v>
      </c>
      <c r="O33" s="17" t="s">
        <v>0</v>
      </c>
      <c r="P33" s="17" t="s">
        <v>56</v>
      </c>
      <c r="Q33" s="17" t="s">
        <v>62</v>
      </c>
      <c r="R33" s="17" t="s">
        <v>60</v>
      </c>
      <c r="S33" s="17" t="s">
        <v>62</v>
      </c>
      <c r="T33" s="17" t="s">
        <v>62</v>
      </c>
      <c r="U33" s="17" t="s">
        <v>0</v>
      </c>
      <c r="V33" s="17" t="s">
        <v>0</v>
      </c>
      <c r="W33" s="17" t="s">
        <v>0</v>
      </c>
      <c r="X33" s="17" t="s">
        <v>0</v>
      </c>
      <c r="Y33" s="17" t="s">
        <v>0</v>
      </c>
      <c r="Z33" s="17">
        <v>1</v>
      </c>
      <c r="AA33" s="17">
        <v>5</v>
      </c>
      <c r="AB33" s="17">
        <v>1</v>
      </c>
      <c r="AC33" s="17">
        <v>1</v>
      </c>
      <c r="AD33" s="17">
        <v>5</v>
      </c>
      <c r="AE33" s="17">
        <v>1</v>
      </c>
      <c r="AF33" s="17">
        <v>1</v>
      </c>
      <c r="AG33" s="17">
        <v>1</v>
      </c>
      <c r="AH33" s="17">
        <v>5</v>
      </c>
      <c r="AI33" s="17">
        <v>5</v>
      </c>
      <c r="AJ33" s="17">
        <v>1</v>
      </c>
      <c r="AK33" s="17">
        <v>1</v>
      </c>
      <c r="AL33" s="17">
        <v>5</v>
      </c>
      <c r="AM33" s="17">
        <v>5</v>
      </c>
      <c r="AN33" s="17">
        <v>1</v>
      </c>
      <c r="AO33" s="17">
        <v>5</v>
      </c>
      <c r="AP33" s="17">
        <v>5</v>
      </c>
      <c r="AQ33" s="17">
        <v>5</v>
      </c>
      <c r="AR33" s="17">
        <v>5</v>
      </c>
      <c r="AS33" s="17">
        <v>1</v>
      </c>
    </row>
    <row r="34" spans="1:45" x14ac:dyDescent="0.2">
      <c r="A34" s="35">
        <v>35</v>
      </c>
      <c r="B34" s="17" t="s">
        <v>10</v>
      </c>
      <c r="C34" s="17">
        <v>50</v>
      </c>
      <c r="D34" s="19">
        <v>1.65</v>
      </c>
      <c r="E34" s="20">
        <v>71</v>
      </c>
      <c r="F34" s="11" t="s">
        <v>56</v>
      </c>
      <c r="G34" s="17" t="s">
        <v>62</v>
      </c>
      <c r="H34" s="17">
        <v>0</v>
      </c>
      <c r="I34" s="17">
        <v>0</v>
      </c>
      <c r="J34" s="17">
        <v>50</v>
      </c>
      <c r="K34" s="11" t="s">
        <v>87</v>
      </c>
      <c r="L34" s="17">
        <v>3</v>
      </c>
      <c r="M34" s="17">
        <v>2</v>
      </c>
      <c r="N34" s="17" t="s">
        <v>62</v>
      </c>
      <c r="O34" s="17" t="s">
        <v>62</v>
      </c>
      <c r="P34" s="17" t="s">
        <v>0</v>
      </c>
      <c r="Q34" s="17" t="s">
        <v>0</v>
      </c>
      <c r="R34" s="17" t="s">
        <v>0</v>
      </c>
      <c r="S34" s="17" t="s">
        <v>62</v>
      </c>
      <c r="T34" s="17" t="s">
        <v>0</v>
      </c>
      <c r="U34" s="17" t="s">
        <v>62</v>
      </c>
      <c r="V34" s="17" t="s">
        <v>62</v>
      </c>
      <c r="W34" s="17" t="s">
        <v>62</v>
      </c>
      <c r="X34" s="17" t="s">
        <v>62</v>
      </c>
      <c r="Y34" s="17" t="s">
        <v>62</v>
      </c>
      <c r="Z34" s="17">
        <v>3</v>
      </c>
      <c r="AA34" s="17">
        <v>5</v>
      </c>
      <c r="AB34" s="17">
        <v>3</v>
      </c>
      <c r="AC34" s="17">
        <v>3</v>
      </c>
      <c r="AD34" s="17">
        <v>4</v>
      </c>
      <c r="AE34" s="17">
        <v>4</v>
      </c>
      <c r="AF34" s="17">
        <v>2</v>
      </c>
      <c r="AG34" s="17">
        <v>3</v>
      </c>
      <c r="AH34" s="17">
        <v>4</v>
      </c>
      <c r="AI34" s="17">
        <v>5</v>
      </c>
      <c r="AJ34" s="17">
        <v>2</v>
      </c>
      <c r="AK34" s="17">
        <v>3</v>
      </c>
      <c r="AL34" s="17">
        <v>4</v>
      </c>
      <c r="AM34" s="17">
        <v>4</v>
      </c>
      <c r="AN34" s="17">
        <v>4</v>
      </c>
      <c r="AO34" s="17">
        <v>4</v>
      </c>
      <c r="AP34" s="17">
        <v>4</v>
      </c>
      <c r="AQ34" s="17">
        <v>5</v>
      </c>
      <c r="AR34" s="17">
        <v>5</v>
      </c>
      <c r="AS34" s="17">
        <v>3</v>
      </c>
    </row>
    <row r="35" spans="1:45" x14ac:dyDescent="0.2">
      <c r="A35" s="35">
        <v>36</v>
      </c>
      <c r="B35" s="17" t="s">
        <v>10</v>
      </c>
      <c r="C35" s="17">
        <v>34</v>
      </c>
      <c r="D35" s="19">
        <v>1.54</v>
      </c>
      <c r="E35" s="20">
        <v>74</v>
      </c>
      <c r="F35" s="11" t="s">
        <v>56</v>
      </c>
      <c r="G35" s="17" t="s">
        <v>62</v>
      </c>
      <c r="H35" s="17">
        <v>140</v>
      </c>
      <c r="I35" s="17">
        <v>0</v>
      </c>
      <c r="J35" s="17">
        <v>0</v>
      </c>
      <c r="K35" s="11" t="s">
        <v>88</v>
      </c>
      <c r="L35" s="17">
        <v>2</v>
      </c>
      <c r="M35" s="17">
        <v>4</v>
      </c>
      <c r="N35" s="17" t="s">
        <v>62</v>
      </c>
      <c r="O35" s="17" t="s">
        <v>62</v>
      </c>
      <c r="P35" s="17" t="s">
        <v>0</v>
      </c>
      <c r="Q35" s="17" t="s">
        <v>62</v>
      </c>
      <c r="R35" s="17" t="s">
        <v>0</v>
      </c>
      <c r="S35" s="17" t="s">
        <v>0</v>
      </c>
      <c r="T35" s="17" t="s">
        <v>0</v>
      </c>
      <c r="U35" s="17" t="s">
        <v>62</v>
      </c>
      <c r="V35" s="17" t="s">
        <v>62</v>
      </c>
      <c r="W35" s="17" t="s">
        <v>62</v>
      </c>
      <c r="X35" s="17" t="s">
        <v>62</v>
      </c>
      <c r="Y35" s="17" t="s">
        <v>0</v>
      </c>
      <c r="Z35" s="17">
        <v>3</v>
      </c>
      <c r="AA35" s="17">
        <v>3</v>
      </c>
      <c r="AB35" s="17">
        <v>1</v>
      </c>
      <c r="AC35" s="17">
        <v>1</v>
      </c>
      <c r="AD35" s="17">
        <v>2</v>
      </c>
      <c r="AE35" s="17">
        <v>1</v>
      </c>
      <c r="AF35" s="17">
        <v>1</v>
      </c>
      <c r="AG35" s="17">
        <v>1</v>
      </c>
      <c r="AH35" s="17">
        <v>4</v>
      </c>
      <c r="AI35" s="17">
        <v>5</v>
      </c>
      <c r="AJ35" s="17">
        <v>2</v>
      </c>
      <c r="AK35" s="17">
        <v>5</v>
      </c>
      <c r="AL35" s="17">
        <v>5</v>
      </c>
      <c r="AM35" s="17">
        <v>5</v>
      </c>
      <c r="AN35" s="17">
        <v>1</v>
      </c>
      <c r="AO35" s="17">
        <v>3</v>
      </c>
      <c r="AP35" s="17">
        <v>4</v>
      </c>
      <c r="AQ35" s="17">
        <v>5</v>
      </c>
      <c r="AR35" s="17">
        <v>4</v>
      </c>
      <c r="AS35" s="17">
        <v>3</v>
      </c>
    </row>
    <row r="36" spans="1:45" x14ac:dyDescent="0.2">
      <c r="A36" s="35">
        <v>37</v>
      </c>
      <c r="B36" s="17" t="s">
        <v>10</v>
      </c>
      <c r="C36" s="17">
        <v>41</v>
      </c>
      <c r="D36" s="19">
        <v>1.62</v>
      </c>
      <c r="E36" s="20">
        <v>64</v>
      </c>
      <c r="F36" s="11" t="s">
        <v>89</v>
      </c>
      <c r="G36" s="17" t="s">
        <v>62</v>
      </c>
      <c r="H36" s="17">
        <v>150</v>
      </c>
      <c r="I36" s="17">
        <v>0</v>
      </c>
      <c r="J36" s="17">
        <v>0</v>
      </c>
      <c r="K36" s="11" t="s">
        <v>90</v>
      </c>
      <c r="L36" s="17">
        <v>3</v>
      </c>
      <c r="M36" s="17">
        <v>12</v>
      </c>
      <c r="N36" s="17" t="s">
        <v>0</v>
      </c>
      <c r="O36" s="17" t="s">
        <v>0</v>
      </c>
      <c r="P36" s="17" t="s">
        <v>0</v>
      </c>
      <c r="Q36" s="17" t="s">
        <v>62</v>
      </c>
      <c r="R36" s="17" t="s">
        <v>0</v>
      </c>
      <c r="S36" s="17" t="s">
        <v>62</v>
      </c>
      <c r="T36" s="17" t="s">
        <v>0</v>
      </c>
      <c r="U36" s="17" t="s">
        <v>0</v>
      </c>
      <c r="V36" s="17" t="s">
        <v>0</v>
      </c>
      <c r="W36" s="17" t="s">
        <v>0</v>
      </c>
      <c r="X36" s="17" t="s">
        <v>0</v>
      </c>
      <c r="Y36" s="17" t="s">
        <v>0</v>
      </c>
      <c r="Z36" s="17">
        <v>3</v>
      </c>
      <c r="AA36" s="17">
        <v>4</v>
      </c>
      <c r="AB36" s="17">
        <v>2</v>
      </c>
      <c r="AC36" s="17">
        <v>2</v>
      </c>
      <c r="AD36" s="17">
        <v>3</v>
      </c>
      <c r="AE36" s="17">
        <v>2</v>
      </c>
      <c r="AF36" s="17">
        <v>1</v>
      </c>
      <c r="AG36" s="17">
        <v>2</v>
      </c>
      <c r="AH36" s="17">
        <v>4</v>
      </c>
      <c r="AI36" s="17">
        <v>4</v>
      </c>
      <c r="AJ36" s="17">
        <v>2</v>
      </c>
      <c r="AK36" s="17">
        <v>3</v>
      </c>
      <c r="AL36" s="17">
        <v>4</v>
      </c>
      <c r="AM36" s="17">
        <v>4</v>
      </c>
      <c r="AN36" s="17">
        <v>3</v>
      </c>
      <c r="AO36" s="17">
        <v>3</v>
      </c>
      <c r="AP36" s="17">
        <v>4</v>
      </c>
      <c r="AQ36" s="17">
        <v>4</v>
      </c>
      <c r="AR36" s="17">
        <v>4</v>
      </c>
      <c r="AS36" s="17">
        <v>3</v>
      </c>
    </row>
    <row r="37" spans="1:45" x14ac:dyDescent="0.2">
      <c r="A37" s="35">
        <v>38</v>
      </c>
      <c r="B37" s="17" t="s">
        <v>10</v>
      </c>
      <c r="C37" s="17">
        <v>46</v>
      </c>
      <c r="D37" s="19">
        <v>1.4</v>
      </c>
      <c r="E37" s="20">
        <v>50</v>
      </c>
      <c r="F37" s="11" t="s">
        <v>56</v>
      </c>
      <c r="G37" s="17" t="s">
        <v>62</v>
      </c>
      <c r="H37" s="17">
        <v>150</v>
      </c>
      <c r="I37" s="17">
        <v>0</v>
      </c>
      <c r="J37" s="17">
        <v>0</v>
      </c>
      <c r="K37" s="11">
        <v>0</v>
      </c>
      <c r="L37" s="17">
        <v>3</v>
      </c>
      <c r="M37" s="17">
        <v>12</v>
      </c>
      <c r="N37" s="17" t="s">
        <v>0</v>
      </c>
      <c r="O37" s="17" t="s">
        <v>0</v>
      </c>
      <c r="P37" s="17" t="s">
        <v>0</v>
      </c>
      <c r="Q37" s="17" t="s">
        <v>0</v>
      </c>
      <c r="R37" s="17" t="s">
        <v>0</v>
      </c>
      <c r="S37" s="17" t="s">
        <v>0</v>
      </c>
      <c r="T37" s="17" t="s">
        <v>56</v>
      </c>
      <c r="U37" s="17" t="s">
        <v>0</v>
      </c>
      <c r="V37" s="17" t="s">
        <v>0</v>
      </c>
      <c r="W37" s="17" t="s">
        <v>62</v>
      </c>
      <c r="X37" s="17" t="s">
        <v>62</v>
      </c>
      <c r="Y37" s="17" t="s">
        <v>0</v>
      </c>
      <c r="Z37" s="17">
        <v>2</v>
      </c>
      <c r="AA37" s="17">
        <v>4</v>
      </c>
      <c r="AB37" s="17">
        <v>2</v>
      </c>
      <c r="AC37" s="17">
        <v>2</v>
      </c>
      <c r="AD37" s="17">
        <v>4</v>
      </c>
      <c r="AE37" s="17">
        <v>2</v>
      </c>
      <c r="AF37" s="17">
        <v>2</v>
      </c>
      <c r="AG37" s="17">
        <v>2</v>
      </c>
      <c r="AH37" s="17">
        <v>4</v>
      </c>
      <c r="AI37" s="17">
        <v>4</v>
      </c>
      <c r="AJ37" s="17">
        <v>2</v>
      </c>
      <c r="AK37" s="17">
        <v>2</v>
      </c>
      <c r="AL37" s="17">
        <v>4</v>
      </c>
      <c r="AM37" s="17">
        <v>4</v>
      </c>
      <c r="AN37" s="17">
        <v>3</v>
      </c>
      <c r="AO37" s="17">
        <v>4</v>
      </c>
      <c r="AP37" s="17">
        <v>4</v>
      </c>
      <c r="AQ37" s="17">
        <v>4</v>
      </c>
      <c r="AR37" s="17">
        <v>4</v>
      </c>
      <c r="AS37" s="17">
        <v>3</v>
      </c>
    </row>
    <row r="38" spans="1:45" x14ac:dyDescent="0.2">
      <c r="A38" s="35">
        <v>39</v>
      </c>
      <c r="B38" s="17" t="s">
        <v>10</v>
      </c>
      <c r="C38" s="17">
        <v>37</v>
      </c>
      <c r="D38" s="19">
        <v>1.58</v>
      </c>
      <c r="E38" s="20">
        <v>65</v>
      </c>
      <c r="F38" s="11" t="s">
        <v>56</v>
      </c>
      <c r="G38" s="17" t="s">
        <v>62</v>
      </c>
      <c r="H38" s="17">
        <v>0</v>
      </c>
      <c r="I38" s="17">
        <v>0</v>
      </c>
      <c r="J38" s="17">
        <v>0</v>
      </c>
      <c r="K38" s="11">
        <v>0</v>
      </c>
      <c r="L38" s="17">
        <v>2</v>
      </c>
      <c r="M38" s="17">
        <v>12</v>
      </c>
      <c r="N38" s="17" t="s">
        <v>0</v>
      </c>
      <c r="O38" s="17" t="s">
        <v>60</v>
      </c>
      <c r="P38" s="17" t="s">
        <v>56</v>
      </c>
      <c r="Q38" s="17" t="s">
        <v>60</v>
      </c>
      <c r="R38" s="17" t="s">
        <v>56</v>
      </c>
      <c r="S38" s="17" t="s">
        <v>60</v>
      </c>
      <c r="T38" s="17" t="s">
        <v>56</v>
      </c>
      <c r="U38" s="17" t="s">
        <v>0</v>
      </c>
      <c r="V38" s="17" t="s">
        <v>0</v>
      </c>
      <c r="W38" s="17" t="s">
        <v>0</v>
      </c>
      <c r="X38" s="17" t="s">
        <v>0</v>
      </c>
      <c r="Y38" s="17" t="s">
        <v>0</v>
      </c>
      <c r="Z38" s="17">
        <v>2</v>
      </c>
      <c r="AA38" s="17">
        <v>2</v>
      </c>
      <c r="AB38" s="17">
        <v>3</v>
      </c>
      <c r="AC38" s="17">
        <v>3</v>
      </c>
      <c r="AD38" s="17">
        <v>3</v>
      </c>
      <c r="AE38" s="17">
        <v>5</v>
      </c>
      <c r="AF38" s="17">
        <v>2</v>
      </c>
      <c r="AG38" s="17">
        <v>4</v>
      </c>
      <c r="AH38" s="17">
        <v>3</v>
      </c>
      <c r="AI38" s="17">
        <v>2</v>
      </c>
      <c r="AJ38" s="17">
        <v>2</v>
      </c>
      <c r="AK38" s="17">
        <v>3</v>
      </c>
      <c r="AL38" s="17">
        <v>4</v>
      </c>
      <c r="AM38" s="17">
        <v>3</v>
      </c>
      <c r="AN38" s="17">
        <v>2</v>
      </c>
      <c r="AO38" s="17">
        <v>2</v>
      </c>
      <c r="AP38" s="17">
        <v>2</v>
      </c>
      <c r="AQ38" s="17">
        <v>2</v>
      </c>
      <c r="AR38" s="17">
        <v>3</v>
      </c>
      <c r="AS38" s="17">
        <v>4</v>
      </c>
    </row>
    <row r="39" spans="1:45" x14ac:dyDescent="0.2">
      <c r="A39" s="35">
        <v>40</v>
      </c>
      <c r="B39" s="17" t="s">
        <v>10</v>
      </c>
      <c r="C39" s="17">
        <v>20</v>
      </c>
      <c r="D39" s="19">
        <v>1.54</v>
      </c>
      <c r="E39" s="20">
        <v>43</v>
      </c>
      <c r="F39" s="11" t="s">
        <v>56</v>
      </c>
      <c r="G39" s="17" t="s">
        <v>62</v>
      </c>
      <c r="H39" s="17">
        <v>30</v>
      </c>
      <c r="I39" s="17">
        <v>0</v>
      </c>
      <c r="J39" s="17">
        <v>0</v>
      </c>
      <c r="K39" s="11" t="s">
        <v>91</v>
      </c>
      <c r="L39" s="17">
        <v>2</v>
      </c>
      <c r="M39" s="17">
        <v>9</v>
      </c>
      <c r="N39" s="17" t="s">
        <v>0</v>
      </c>
      <c r="O39" s="17" t="s">
        <v>0</v>
      </c>
      <c r="P39" s="17" t="s">
        <v>0</v>
      </c>
      <c r="Q39" s="17" t="s">
        <v>62</v>
      </c>
      <c r="R39" s="17" t="s">
        <v>0</v>
      </c>
      <c r="S39" s="17" t="s">
        <v>0</v>
      </c>
      <c r="T39" s="17" t="s">
        <v>0</v>
      </c>
      <c r="U39" s="17" t="s">
        <v>62</v>
      </c>
      <c r="V39" s="17" t="s">
        <v>0</v>
      </c>
      <c r="W39" s="17" t="s">
        <v>0</v>
      </c>
      <c r="X39" s="17" t="s">
        <v>0</v>
      </c>
      <c r="Y39" s="17" t="s">
        <v>62</v>
      </c>
      <c r="Z39" s="17">
        <v>2</v>
      </c>
      <c r="AA39" s="17">
        <v>2</v>
      </c>
      <c r="AB39" s="17">
        <v>2</v>
      </c>
      <c r="AC39" s="17">
        <v>2</v>
      </c>
      <c r="AD39" s="17">
        <v>3</v>
      </c>
      <c r="AE39" s="17">
        <v>4</v>
      </c>
      <c r="AF39" s="17">
        <v>3</v>
      </c>
      <c r="AG39" s="17">
        <v>3</v>
      </c>
      <c r="AH39" s="17">
        <v>4</v>
      </c>
      <c r="AI39" s="17">
        <v>4</v>
      </c>
      <c r="AJ39" s="17">
        <v>4</v>
      </c>
      <c r="AK39" s="17">
        <v>3</v>
      </c>
      <c r="AL39" s="17">
        <v>3</v>
      </c>
      <c r="AM39" s="17">
        <v>4</v>
      </c>
      <c r="AN39" s="17">
        <v>2</v>
      </c>
      <c r="AO39" s="17">
        <v>3</v>
      </c>
      <c r="AP39" s="17">
        <v>4</v>
      </c>
      <c r="AQ39" s="17">
        <v>4</v>
      </c>
      <c r="AR39" s="17">
        <v>2</v>
      </c>
      <c r="AS39" s="17">
        <v>2</v>
      </c>
    </row>
    <row r="40" spans="1:45" x14ac:dyDescent="0.2">
      <c r="A40" s="35">
        <v>42</v>
      </c>
      <c r="B40" s="17" t="s">
        <v>10</v>
      </c>
      <c r="C40" s="17">
        <v>38</v>
      </c>
      <c r="D40" s="19">
        <v>1.6</v>
      </c>
      <c r="E40" s="20">
        <v>48</v>
      </c>
      <c r="F40" s="11" t="s">
        <v>56</v>
      </c>
      <c r="G40" s="17" t="s">
        <v>62</v>
      </c>
      <c r="H40" s="17">
        <v>60</v>
      </c>
      <c r="I40" s="17">
        <v>0</v>
      </c>
      <c r="J40" s="17">
        <v>0</v>
      </c>
      <c r="K40" s="11">
        <v>0</v>
      </c>
      <c r="L40" s="17" t="s">
        <v>68</v>
      </c>
      <c r="M40" s="17">
        <v>12</v>
      </c>
      <c r="N40" s="17" t="s">
        <v>0</v>
      </c>
      <c r="O40" s="17" t="s">
        <v>60</v>
      </c>
      <c r="P40" s="17" t="s">
        <v>60</v>
      </c>
      <c r="Q40" s="17" t="s">
        <v>62</v>
      </c>
      <c r="R40" s="17" t="s">
        <v>60</v>
      </c>
      <c r="S40" s="17" t="s">
        <v>0</v>
      </c>
      <c r="T40" s="17" t="s">
        <v>0</v>
      </c>
      <c r="U40" s="17" t="s">
        <v>62</v>
      </c>
      <c r="V40" s="17" t="s">
        <v>0</v>
      </c>
      <c r="W40" s="17" t="s">
        <v>0</v>
      </c>
      <c r="X40" s="17" t="s">
        <v>0</v>
      </c>
      <c r="Y40" s="17" t="s">
        <v>62</v>
      </c>
      <c r="Z40" s="17">
        <v>2</v>
      </c>
      <c r="AA40" s="17">
        <v>2</v>
      </c>
      <c r="AB40" s="17">
        <v>2</v>
      </c>
      <c r="AC40" s="17">
        <v>2</v>
      </c>
      <c r="AD40" s="17">
        <v>3</v>
      </c>
      <c r="AE40" s="17">
        <v>1</v>
      </c>
      <c r="AF40" s="17">
        <v>1</v>
      </c>
      <c r="AG40" s="17">
        <v>2</v>
      </c>
      <c r="AH40" s="17">
        <v>3</v>
      </c>
      <c r="AI40" s="17">
        <v>5</v>
      </c>
      <c r="AJ40" s="17">
        <v>1</v>
      </c>
      <c r="AK40" s="17">
        <v>3</v>
      </c>
      <c r="AL40" s="17">
        <v>4</v>
      </c>
      <c r="AM40" s="17">
        <v>5</v>
      </c>
      <c r="AN40" s="17">
        <v>1</v>
      </c>
      <c r="AO40" s="17">
        <v>3</v>
      </c>
      <c r="AP40" s="17">
        <v>3</v>
      </c>
      <c r="AQ40" s="17">
        <v>4</v>
      </c>
      <c r="AR40" s="17">
        <v>4</v>
      </c>
      <c r="AS40" s="17">
        <v>2</v>
      </c>
    </row>
    <row r="41" spans="1:45" x14ac:dyDescent="0.2">
      <c r="A41" s="35">
        <v>43</v>
      </c>
      <c r="B41" s="17" t="s">
        <v>10</v>
      </c>
      <c r="C41" s="17">
        <v>27</v>
      </c>
      <c r="D41" s="19">
        <v>1.66</v>
      </c>
      <c r="E41" s="20">
        <v>65</v>
      </c>
      <c r="F41" s="11" t="s">
        <v>56</v>
      </c>
      <c r="G41" s="17" t="s">
        <v>0</v>
      </c>
      <c r="H41" s="17" t="s">
        <v>92</v>
      </c>
      <c r="I41" s="17">
        <v>30</v>
      </c>
      <c r="J41" s="17">
        <v>0</v>
      </c>
      <c r="K41" s="11">
        <v>0</v>
      </c>
      <c r="L41" s="17">
        <v>3</v>
      </c>
      <c r="M41" s="17">
        <v>12</v>
      </c>
      <c r="N41" s="17" t="s">
        <v>0</v>
      </c>
      <c r="O41" s="17" t="s">
        <v>62</v>
      </c>
      <c r="P41" s="17" t="s">
        <v>60</v>
      </c>
      <c r="Q41" s="17" t="s">
        <v>62</v>
      </c>
      <c r="R41" s="17" t="s">
        <v>60</v>
      </c>
      <c r="S41" s="17" t="s">
        <v>0</v>
      </c>
      <c r="T41" s="17" t="s">
        <v>0</v>
      </c>
      <c r="U41" s="17" t="s">
        <v>0</v>
      </c>
      <c r="V41" s="17" t="s">
        <v>0</v>
      </c>
      <c r="W41" s="17" t="s">
        <v>0</v>
      </c>
      <c r="X41" s="17" t="s">
        <v>0</v>
      </c>
      <c r="Y41" s="17" t="s">
        <v>62</v>
      </c>
      <c r="Z41" s="17">
        <v>2</v>
      </c>
      <c r="AA41" s="17">
        <v>4</v>
      </c>
      <c r="AB41" s="17">
        <v>2</v>
      </c>
      <c r="AC41" s="17">
        <v>2</v>
      </c>
      <c r="AD41" s="17">
        <v>3</v>
      </c>
      <c r="AE41" s="17">
        <v>2</v>
      </c>
      <c r="AF41" s="17">
        <v>2</v>
      </c>
      <c r="AG41" s="17">
        <v>2</v>
      </c>
      <c r="AH41" s="17">
        <v>3</v>
      </c>
      <c r="AI41" s="17">
        <v>4</v>
      </c>
      <c r="AJ41" s="17">
        <v>2</v>
      </c>
      <c r="AK41" s="17">
        <v>2</v>
      </c>
      <c r="AL41" s="17">
        <v>2</v>
      </c>
      <c r="AM41" s="17">
        <v>4</v>
      </c>
      <c r="AN41" s="17">
        <v>2</v>
      </c>
      <c r="AO41" s="17">
        <v>4</v>
      </c>
      <c r="AP41" s="17">
        <v>4</v>
      </c>
      <c r="AQ41" s="17">
        <v>4</v>
      </c>
      <c r="AR41" s="17">
        <v>4</v>
      </c>
      <c r="AS41" s="17">
        <v>2</v>
      </c>
    </row>
    <row r="42" spans="1:45" x14ac:dyDescent="0.2">
      <c r="A42" s="35">
        <v>44</v>
      </c>
      <c r="B42" s="17" t="s">
        <v>10</v>
      </c>
      <c r="C42" s="17">
        <v>33</v>
      </c>
      <c r="D42" s="19">
        <v>1.65</v>
      </c>
      <c r="E42" s="20">
        <v>66</v>
      </c>
      <c r="F42" s="11" t="s">
        <v>56</v>
      </c>
      <c r="G42" s="17" t="s">
        <v>62</v>
      </c>
      <c r="H42" s="17">
        <v>0</v>
      </c>
      <c r="I42" s="17">
        <v>0</v>
      </c>
      <c r="J42" s="17">
        <v>0</v>
      </c>
      <c r="K42" s="11">
        <v>0</v>
      </c>
      <c r="L42" s="17">
        <v>2</v>
      </c>
      <c r="M42" s="17">
        <v>12</v>
      </c>
      <c r="N42" s="17" t="s">
        <v>0</v>
      </c>
      <c r="O42" s="17" t="s">
        <v>0</v>
      </c>
      <c r="P42" s="17" t="s">
        <v>0</v>
      </c>
      <c r="Q42" s="17" t="s">
        <v>60</v>
      </c>
      <c r="R42" s="17" t="s">
        <v>60</v>
      </c>
      <c r="S42" s="17" t="s">
        <v>62</v>
      </c>
      <c r="T42" s="17" t="s">
        <v>62</v>
      </c>
      <c r="U42" s="17" t="s">
        <v>0</v>
      </c>
      <c r="V42" s="17" t="s">
        <v>0</v>
      </c>
      <c r="W42" s="17" t="s">
        <v>0</v>
      </c>
      <c r="X42" s="17" t="s">
        <v>0</v>
      </c>
      <c r="Y42" s="17" t="s">
        <v>0</v>
      </c>
      <c r="Z42" s="17">
        <v>4</v>
      </c>
      <c r="AA42" s="17">
        <v>4</v>
      </c>
      <c r="AB42" s="17">
        <v>3</v>
      </c>
      <c r="AC42" s="17">
        <v>2</v>
      </c>
      <c r="AD42" s="17">
        <v>2</v>
      </c>
      <c r="AE42" s="17">
        <v>3</v>
      </c>
      <c r="AF42" s="17">
        <v>2</v>
      </c>
      <c r="AG42" s="17">
        <v>4</v>
      </c>
      <c r="AH42" s="17">
        <v>3</v>
      </c>
      <c r="AI42" s="17">
        <v>3</v>
      </c>
      <c r="AJ42" s="17">
        <v>3</v>
      </c>
      <c r="AK42" s="17">
        <v>3</v>
      </c>
      <c r="AL42" s="17">
        <v>3</v>
      </c>
      <c r="AM42" s="17">
        <v>2</v>
      </c>
      <c r="AN42" s="17">
        <v>2</v>
      </c>
      <c r="AO42" s="17">
        <v>3</v>
      </c>
      <c r="AP42" s="17">
        <v>3</v>
      </c>
      <c r="AQ42" s="17">
        <v>3</v>
      </c>
      <c r="AR42" s="17">
        <v>3</v>
      </c>
      <c r="AS42" s="17">
        <v>4</v>
      </c>
    </row>
    <row r="43" spans="1:45" x14ac:dyDescent="0.2">
      <c r="A43" s="35">
        <v>45</v>
      </c>
      <c r="B43" s="17" t="s">
        <v>10</v>
      </c>
      <c r="C43" s="17">
        <v>30</v>
      </c>
      <c r="D43" s="19">
        <v>1.7</v>
      </c>
      <c r="E43" s="20">
        <v>60</v>
      </c>
      <c r="F43" s="11" t="s">
        <v>56</v>
      </c>
      <c r="G43" s="17" t="s">
        <v>0</v>
      </c>
      <c r="H43" s="17">
        <v>120</v>
      </c>
      <c r="I43" s="17">
        <v>30</v>
      </c>
      <c r="J43" s="17">
        <v>15</v>
      </c>
      <c r="K43" s="11">
        <v>0</v>
      </c>
      <c r="L43" s="17" t="s">
        <v>68</v>
      </c>
      <c r="M43" s="17">
        <v>12</v>
      </c>
      <c r="N43" s="17" t="s">
        <v>0</v>
      </c>
      <c r="O43" s="17" t="s">
        <v>0</v>
      </c>
      <c r="P43" s="17" t="s">
        <v>60</v>
      </c>
      <c r="Q43" s="17" t="s">
        <v>0</v>
      </c>
      <c r="R43" s="17" t="s">
        <v>60</v>
      </c>
      <c r="S43" s="17" t="s">
        <v>0</v>
      </c>
      <c r="T43" s="17" t="s">
        <v>60</v>
      </c>
      <c r="U43" s="17" t="s">
        <v>0</v>
      </c>
      <c r="V43" s="17" t="s">
        <v>0</v>
      </c>
      <c r="W43" s="17" t="s">
        <v>0</v>
      </c>
      <c r="X43" s="17" t="s">
        <v>0</v>
      </c>
      <c r="Y43" s="17" t="s">
        <v>0</v>
      </c>
      <c r="Z43" s="17">
        <v>2</v>
      </c>
      <c r="AA43" s="17">
        <v>5</v>
      </c>
      <c r="AB43" s="17">
        <v>3</v>
      </c>
      <c r="AC43" s="17">
        <v>1</v>
      </c>
      <c r="AD43" s="17">
        <v>4</v>
      </c>
      <c r="AE43" s="17">
        <v>3</v>
      </c>
      <c r="AF43" s="17">
        <v>3</v>
      </c>
      <c r="AG43" s="17">
        <v>3</v>
      </c>
      <c r="AH43" s="17">
        <v>4</v>
      </c>
      <c r="AI43" s="17">
        <v>3</v>
      </c>
      <c r="AJ43" s="17">
        <v>2</v>
      </c>
      <c r="AK43" s="17">
        <v>2</v>
      </c>
      <c r="AL43" s="17">
        <v>4</v>
      </c>
      <c r="AM43" s="17">
        <v>5</v>
      </c>
      <c r="AN43" s="17">
        <v>1</v>
      </c>
      <c r="AO43" s="17">
        <v>4</v>
      </c>
      <c r="AP43" s="17">
        <v>3</v>
      </c>
      <c r="AQ43" s="17">
        <v>5</v>
      </c>
      <c r="AR43" s="17">
        <v>5</v>
      </c>
      <c r="AS43" s="17">
        <v>2</v>
      </c>
    </row>
    <row r="44" spans="1:45" x14ac:dyDescent="0.2">
      <c r="A44" s="35">
        <v>46</v>
      </c>
      <c r="B44" s="17" t="s">
        <v>10</v>
      </c>
      <c r="C44" s="17">
        <v>42</v>
      </c>
      <c r="D44" s="19">
        <v>1.45</v>
      </c>
      <c r="E44" s="20">
        <v>47</v>
      </c>
      <c r="F44" s="11" t="s">
        <v>56</v>
      </c>
      <c r="G44" s="17" t="s">
        <v>0</v>
      </c>
      <c r="H44" s="17">
        <v>0</v>
      </c>
      <c r="I44" s="17">
        <v>60</v>
      </c>
      <c r="J44" s="17">
        <v>0</v>
      </c>
      <c r="K44" s="11">
        <v>60</v>
      </c>
      <c r="L44" s="17">
        <v>2</v>
      </c>
      <c r="M44" s="17">
        <v>12</v>
      </c>
      <c r="N44" s="17" t="s">
        <v>0</v>
      </c>
      <c r="O44" s="17" t="s">
        <v>0</v>
      </c>
      <c r="P44" s="17" t="s">
        <v>56</v>
      </c>
      <c r="Q44" s="17" t="s">
        <v>0</v>
      </c>
      <c r="R44" s="17" t="s">
        <v>56</v>
      </c>
      <c r="S44" s="17" t="s">
        <v>0</v>
      </c>
      <c r="T44" s="17" t="s">
        <v>56</v>
      </c>
      <c r="U44" s="17" t="s">
        <v>0</v>
      </c>
      <c r="V44" s="17" t="s">
        <v>0</v>
      </c>
      <c r="W44" s="17" t="s">
        <v>0</v>
      </c>
      <c r="X44" s="17" t="s">
        <v>0</v>
      </c>
      <c r="Y44" s="17" t="s">
        <v>0</v>
      </c>
      <c r="Z44" s="17">
        <v>1</v>
      </c>
      <c r="AA44" s="17">
        <v>2</v>
      </c>
      <c r="AB44" s="17">
        <v>1</v>
      </c>
      <c r="AC44" s="17">
        <v>1</v>
      </c>
      <c r="AD44" s="17">
        <v>3</v>
      </c>
      <c r="AE44" s="17">
        <v>1</v>
      </c>
      <c r="AF44" s="17">
        <v>1</v>
      </c>
      <c r="AG44" s="17">
        <v>1</v>
      </c>
      <c r="AH44" s="17">
        <v>3</v>
      </c>
      <c r="AI44" s="17">
        <v>3</v>
      </c>
      <c r="AJ44" s="17">
        <v>1</v>
      </c>
      <c r="AK44" s="17">
        <v>1</v>
      </c>
      <c r="AL44" s="17">
        <v>3</v>
      </c>
      <c r="AM44" s="17">
        <v>5</v>
      </c>
      <c r="AN44" s="17">
        <v>2</v>
      </c>
      <c r="AO44" s="17">
        <v>3</v>
      </c>
      <c r="AP44" s="17">
        <v>3</v>
      </c>
      <c r="AQ44" s="17">
        <v>3</v>
      </c>
      <c r="AR44" s="17">
        <v>3</v>
      </c>
      <c r="AS44" s="17">
        <v>2</v>
      </c>
    </row>
    <row r="45" spans="1:45" x14ac:dyDescent="0.2">
      <c r="A45" s="35">
        <v>47</v>
      </c>
      <c r="B45" s="17" t="s">
        <v>10</v>
      </c>
      <c r="C45" s="17">
        <v>48</v>
      </c>
      <c r="D45" s="19">
        <v>1.59</v>
      </c>
      <c r="E45" s="20">
        <v>59</v>
      </c>
      <c r="F45" s="11" t="s">
        <v>56</v>
      </c>
      <c r="G45" s="17" t="s">
        <v>0</v>
      </c>
      <c r="H45" s="17">
        <v>60</v>
      </c>
      <c r="I45" s="17">
        <v>0</v>
      </c>
      <c r="J45" s="17">
        <v>0</v>
      </c>
      <c r="K45" s="11">
        <v>0</v>
      </c>
      <c r="L45" s="17">
        <v>3</v>
      </c>
      <c r="M45" s="17">
        <v>12</v>
      </c>
      <c r="N45" s="17" t="s">
        <v>0</v>
      </c>
      <c r="O45" s="17" t="s">
        <v>60</v>
      </c>
      <c r="P45" s="17" t="s">
        <v>56</v>
      </c>
      <c r="Q45" s="17" t="s">
        <v>60</v>
      </c>
      <c r="R45" s="17" t="s">
        <v>56</v>
      </c>
      <c r="S45" s="17" t="s">
        <v>0</v>
      </c>
      <c r="T45" s="17" t="s">
        <v>56</v>
      </c>
      <c r="U45" s="17" t="s">
        <v>0</v>
      </c>
      <c r="V45" s="17" t="s">
        <v>0</v>
      </c>
      <c r="W45" s="17" t="s">
        <v>0</v>
      </c>
      <c r="X45" s="17" t="s">
        <v>0</v>
      </c>
      <c r="Y45" s="17" t="s">
        <v>0</v>
      </c>
      <c r="Z45" s="17">
        <v>1</v>
      </c>
      <c r="AA45" s="17">
        <v>5</v>
      </c>
      <c r="AB45" s="17">
        <v>1</v>
      </c>
      <c r="AC45" s="17">
        <v>1</v>
      </c>
      <c r="AD45" s="17">
        <v>3</v>
      </c>
      <c r="AE45" s="17">
        <v>2</v>
      </c>
      <c r="AF45" s="17">
        <v>1</v>
      </c>
      <c r="AG45" s="17">
        <v>1</v>
      </c>
      <c r="AH45" s="17">
        <v>4</v>
      </c>
      <c r="AI45" s="17">
        <v>3</v>
      </c>
      <c r="AJ45" s="17">
        <v>1</v>
      </c>
      <c r="AK45" s="17">
        <v>2</v>
      </c>
      <c r="AL45" s="17">
        <v>5</v>
      </c>
      <c r="AM45" s="17">
        <v>5</v>
      </c>
      <c r="AN45" s="17">
        <v>1</v>
      </c>
      <c r="AO45" s="17">
        <v>5</v>
      </c>
      <c r="AP45" s="17">
        <v>5</v>
      </c>
      <c r="AQ45" s="17">
        <v>5</v>
      </c>
      <c r="AR45" s="17">
        <v>3</v>
      </c>
      <c r="AS45" s="17">
        <v>1</v>
      </c>
    </row>
    <row r="46" spans="1:45" x14ac:dyDescent="0.2">
      <c r="A46" s="35">
        <v>48</v>
      </c>
      <c r="B46" s="17" t="s">
        <v>10</v>
      </c>
      <c r="C46" s="17">
        <v>31</v>
      </c>
      <c r="D46" s="19">
        <v>1.67</v>
      </c>
      <c r="E46" s="20">
        <v>67</v>
      </c>
      <c r="F46" s="11" t="s">
        <v>56</v>
      </c>
      <c r="G46" s="17" t="s">
        <v>62</v>
      </c>
      <c r="H46" s="17">
        <v>60</v>
      </c>
      <c r="I46" s="17">
        <v>0</v>
      </c>
      <c r="J46" s="17">
        <v>0</v>
      </c>
      <c r="K46" s="11">
        <v>0</v>
      </c>
      <c r="L46" s="17">
        <v>2</v>
      </c>
      <c r="M46" s="17">
        <v>12</v>
      </c>
      <c r="N46" s="17" t="s">
        <v>0</v>
      </c>
      <c r="O46" s="17" t="s">
        <v>60</v>
      </c>
      <c r="P46" s="17" t="s">
        <v>56</v>
      </c>
      <c r="Q46" s="17" t="s">
        <v>60</v>
      </c>
      <c r="R46" s="17" t="s">
        <v>56</v>
      </c>
      <c r="S46" s="17" t="s">
        <v>60</v>
      </c>
      <c r="T46" s="17" t="s">
        <v>56</v>
      </c>
      <c r="U46" s="17" t="s">
        <v>0</v>
      </c>
      <c r="V46" s="17" t="s">
        <v>0</v>
      </c>
      <c r="W46" s="17" t="s">
        <v>0</v>
      </c>
      <c r="X46" s="17" t="s">
        <v>0</v>
      </c>
      <c r="Y46" s="17" t="s">
        <v>62</v>
      </c>
      <c r="Z46" s="17">
        <v>3</v>
      </c>
      <c r="AA46" s="17">
        <v>2</v>
      </c>
      <c r="AB46" s="17">
        <v>3</v>
      </c>
      <c r="AC46" s="17">
        <v>4</v>
      </c>
      <c r="AD46" s="17">
        <v>2</v>
      </c>
      <c r="AE46" s="17">
        <v>2</v>
      </c>
      <c r="AF46" s="17">
        <v>3</v>
      </c>
      <c r="AG46" s="17">
        <v>3</v>
      </c>
      <c r="AH46" s="17">
        <v>3</v>
      </c>
      <c r="AI46" s="17">
        <v>2</v>
      </c>
      <c r="AJ46" s="17">
        <v>2</v>
      </c>
      <c r="AK46" s="17">
        <v>3</v>
      </c>
      <c r="AL46" s="17">
        <v>2</v>
      </c>
      <c r="AM46" s="17">
        <v>3</v>
      </c>
      <c r="AN46" s="17">
        <v>1</v>
      </c>
      <c r="AO46" s="17">
        <v>1</v>
      </c>
      <c r="AP46" s="17">
        <v>4</v>
      </c>
      <c r="AQ46" s="17">
        <v>3</v>
      </c>
      <c r="AR46" s="17">
        <v>3</v>
      </c>
      <c r="AS46" s="17">
        <v>4</v>
      </c>
    </row>
    <row r="47" spans="1:45" x14ac:dyDescent="0.2">
      <c r="A47" s="35">
        <v>49</v>
      </c>
      <c r="B47" s="17" t="s">
        <v>10</v>
      </c>
      <c r="C47" s="17">
        <v>40</v>
      </c>
      <c r="D47" s="19">
        <v>1.52</v>
      </c>
      <c r="E47" s="20">
        <v>57</v>
      </c>
      <c r="F47" s="11" t="s">
        <v>56</v>
      </c>
      <c r="G47" s="17" t="s">
        <v>0</v>
      </c>
      <c r="H47" s="17">
        <v>60</v>
      </c>
      <c r="I47" s="17">
        <v>0</v>
      </c>
      <c r="J47" s="17">
        <v>0</v>
      </c>
      <c r="K47" s="11" t="s">
        <v>86</v>
      </c>
      <c r="L47" s="17">
        <v>3</v>
      </c>
      <c r="M47" s="17">
        <v>12</v>
      </c>
      <c r="N47" s="17" t="s">
        <v>62</v>
      </c>
      <c r="O47" s="17" t="s">
        <v>0</v>
      </c>
      <c r="P47" s="17" t="s">
        <v>56</v>
      </c>
      <c r="Q47" s="17" t="s">
        <v>62</v>
      </c>
      <c r="R47" s="17" t="s">
        <v>0</v>
      </c>
      <c r="S47" s="17" t="s">
        <v>62</v>
      </c>
      <c r="T47" s="17" t="s">
        <v>0</v>
      </c>
      <c r="U47" s="17" t="s">
        <v>62</v>
      </c>
      <c r="V47" s="17" t="s">
        <v>62</v>
      </c>
      <c r="W47" s="17" t="s">
        <v>62</v>
      </c>
      <c r="X47" s="17" t="s">
        <v>62</v>
      </c>
      <c r="Y47" s="17" t="s">
        <v>62</v>
      </c>
      <c r="Z47" s="17">
        <v>1</v>
      </c>
      <c r="AA47" s="17">
        <v>5</v>
      </c>
      <c r="AB47" s="17">
        <v>1</v>
      </c>
      <c r="AC47" s="17">
        <v>1</v>
      </c>
      <c r="AD47" s="17">
        <v>5</v>
      </c>
      <c r="AE47" s="17">
        <v>1</v>
      </c>
      <c r="AF47" s="17">
        <v>1</v>
      </c>
      <c r="AG47" s="17">
        <v>1</v>
      </c>
      <c r="AH47" s="17">
        <v>1</v>
      </c>
      <c r="AI47" s="17">
        <v>5</v>
      </c>
      <c r="AJ47" s="17">
        <v>1</v>
      </c>
      <c r="AK47" s="17">
        <v>2</v>
      </c>
      <c r="AL47" s="17">
        <v>5</v>
      </c>
      <c r="AM47" s="17">
        <v>5</v>
      </c>
      <c r="AN47" s="17">
        <v>1</v>
      </c>
      <c r="AO47" s="17">
        <v>5</v>
      </c>
      <c r="AP47" s="17">
        <v>5</v>
      </c>
      <c r="AQ47" s="17">
        <v>5</v>
      </c>
      <c r="AR47" s="17">
        <v>5</v>
      </c>
      <c r="AS47" s="17">
        <v>1</v>
      </c>
    </row>
    <row r="48" spans="1:45" x14ac:dyDescent="0.2">
      <c r="A48" s="35">
        <v>50</v>
      </c>
      <c r="B48" s="17" t="s">
        <v>10</v>
      </c>
      <c r="C48" s="17">
        <v>27</v>
      </c>
      <c r="D48" s="19">
        <v>1.63</v>
      </c>
      <c r="E48" s="20">
        <v>53</v>
      </c>
      <c r="F48" s="11" t="s">
        <v>56</v>
      </c>
      <c r="G48" s="17" t="s">
        <v>0</v>
      </c>
      <c r="H48" s="17">
        <v>60</v>
      </c>
      <c r="I48" s="17">
        <v>0</v>
      </c>
      <c r="J48" s="17">
        <v>60</v>
      </c>
      <c r="K48" s="11">
        <v>0</v>
      </c>
      <c r="L48" s="17">
        <v>3</v>
      </c>
      <c r="M48" s="17">
        <v>11</v>
      </c>
      <c r="N48" s="17" t="s">
        <v>0</v>
      </c>
      <c r="O48" s="17" t="s">
        <v>0</v>
      </c>
      <c r="P48" s="17" t="s">
        <v>56</v>
      </c>
      <c r="Q48" s="17" t="s">
        <v>0</v>
      </c>
      <c r="R48" s="17" t="s">
        <v>56</v>
      </c>
      <c r="S48" s="17" t="s">
        <v>0</v>
      </c>
      <c r="T48" s="17" t="s">
        <v>56</v>
      </c>
      <c r="U48" s="17" t="s">
        <v>0</v>
      </c>
      <c r="V48" s="17" t="s">
        <v>0</v>
      </c>
      <c r="W48" s="17" t="s">
        <v>0</v>
      </c>
      <c r="X48" s="17" t="s">
        <v>0</v>
      </c>
      <c r="Y48" s="17" t="s">
        <v>0</v>
      </c>
      <c r="Z48" s="17">
        <v>2</v>
      </c>
      <c r="AA48" s="17">
        <v>4</v>
      </c>
      <c r="AB48" s="17">
        <v>2</v>
      </c>
      <c r="AC48" s="17">
        <v>1</v>
      </c>
      <c r="AD48" s="17">
        <v>4</v>
      </c>
      <c r="AE48" s="17">
        <v>2</v>
      </c>
      <c r="AF48" s="17">
        <v>2</v>
      </c>
      <c r="AG48" s="17">
        <v>2</v>
      </c>
      <c r="AH48" s="17">
        <v>4</v>
      </c>
      <c r="AI48" s="17">
        <v>4</v>
      </c>
      <c r="AJ48" s="17">
        <v>2</v>
      </c>
      <c r="AK48" s="17">
        <v>2</v>
      </c>
      <c r="AL48" s="17">
        <v>4</v>
      </c>
      <c r="AM48" s="17">
        <v>4</v>
      </c>
      <c r="AN48" s="17">
        <v>3</v>
      </c>
      <c r="AO48" s="17">
        <v>4</v>
      </c>
      <c r="AP48" s="17">
        <v>4</v>
      </c>
      <c r="AQ48" s="17">
        <v>4</v>
      </c>
      <c r="AR48" s="17">
        <v>4</v>
      </c>
      <c r="AS48" s="17">
        <v>2</v>
      </c>
    </row>
    <row r="49" spans="1:45" x14ac:dyDescent="0.2">
      <c r="A49" s="35">
        <v>51</v>
      </c>
      <c r="B49" s="17" t="s">
        <v>10</v>
      </c>
      <c r="C49" s="17">
        <v>34</v>
      </c>
      <c r="D49" s="19">
        <v>1.72</v>
      </c>
      <c r="E49" s="20">
        <v>90</v>
      </c>
      <c r="F49" s="11" t="s">
        <v>93</v>
      </c>
      <c r="G49" s="17" t="s">
        <v>62</v>
      </c>
      <c r="H49" s="17">
        <v>0</v>
      </c>
      <c r="I49" s="17">
        <v>0</v>
      </c>
      <c r="J49" s="17">
        <v>0</v>
      </c>
      <c r="K49" s="11" t="s">
        <v>94</v>
      </c>
      <c r="L49" s="17">
        <v>3</v>
      </c>
      <c r="M49" s="17">
        <v>12</v>
      </c>
      <c r="N49" s="17" t="s">
        <v>0</v>
      </c>
      <c r="O49" s="17" t="s">
        <v>0</v>
      </c>
      <c r="P49" s="17" t="s">
        <v>0</v>
      </c>
      <c r="Q49" s="17" t="s">
        <v>60</v>
      </c>
      <c r="R49" s="17" t="s">
        <v>60</v>
      </c>
      <c r="S49" s="17" t="s">
        <v>0</v>
      </c>
      <c r="T49" s="17" t="s">
        <v>0</v>
      </c>
      <c r="U49" s="17" t="s">
        <v>62</v>
      </c>
      <c r="V49" s="17" t="s">
        <v>62</v>
      </c>
      <c r="W49" s="17" t="s">
        <v>0</v>
      </c>
      <c r="X49" s="17" t="s">
        <v>0</v>
      </c>
      <c r="Y49" s="17" t="s">
        <v>0</v>
      </c>
      <c r="Z49" s="17">
        <v>4</v>
      </c>
      <c r="AA49" s="17">
        <v>3</v>
      </c>
      <c r="AB49" s="17">
        <v>4</v>
      </c>
      <c r="AC49" s="17">
        <v>3</v>
      </c>
      <c r="AD49" s="17">
        <v>3</v>
      </c>
      <c r="AE49" s="17">
        <v>3</v>
      </c>
      <c r="AF49" s="17">
        <v>3</v>
      </c>
      <c r="AG49" s="17">
        <v>3</v>
      </c>
      <c r="AH49" s="17">
        <v>4</v>
      </c>
      <c r="AI49" s="17">
        <v>4</v>
      </c>
      <c r="AJ49" s="17">
        <v>3</v>
      </c>
      <c r="AK49" s="17">
        <v>3</v>
      </c>
      <c r="AL49" s="17">
        <v>4</v>
      </c>
      <c r="AM49" s="17">
        <v>4</v>
      </c>
      <c r="AN49" s="17">
        <v>3</v>
      </c>
      <c r="AO49" s="17">
        <v>4</v>
      </c>
      <c r="AP49" s="17">
        <v>4</v>
      </c>
      <c r="AQ49" s="17">
        <v>4</v>
      </c>
      <c r="AR49" s="17">
        <v>3</v>
      </c>
      <c r="AS49" s="17">
        <v>3</v>
      </c>
    </row>
    <row r="50" spans="1:45" x14ac:dyDescent="0.2">
      <c r="A50" s="35">
        <v>52</v>
      </c>
      <c r="B50" s="17" t="s">
        <v>10</v>
      </c>
      <c r="C50" s="17">
        <v>42</v>
      </c>
      <c r="D50" s="19">
        <v>1.56</v>
      </c>
      <c r="E50" s="20">
        <v>60</v>
      </c>
      <c r="F50" s="11" t="s">
        <v>56</v>
      </c>
      <c r="G50" s="17" t="s">
        <v>0</v>
      </c>
      <c r="H50" s="17">
        <v>0</v>
      </c>
      <c r="I50" s="17">
        <v>30</v>
      </c>
      <c r="J50" s="17">
        <v>0</v>
      </c>
      <c r="K50" s="11" t="s">
        <v>95</v>
      </c>
      <c r="L50" s="17">
        <v>2</v>
      </c>
      <c r="M50" s="17">
        <v>12</v>
      </c>
      <c r="N50" s="17" t="s">
        <v>0</v>
      </c>
      <c r="O50" s="17" t="s">
        <v>0</v>
      </c>
      <c r="P50" s="17" t="s">
        <v>0</v>
      </c>
      <c r="Q50" s="17" t="s">
        <v>60</v>
      </c>
      <c r="R50" s="17" t="s">
        <v>60</v>
      </c>
      <c r="S50" s="17" t="s">
        <v>60</v>
      </c>
      <c r="T50" s="17" t="s">
        <v>60</v>
      </c>
      <c r="U50" s="17" t="s">
        <v>0</v>
      </c>
      <c r="V50" s="17" t="s">
        <v>0</v>
      </c>
      <c r="W50" s="17" t="s">
        <v>0</v>
      </c>
      <c r="X50" s="17" t="s">
        <v>62</v>
      </c>
      <c r="Y50" s="17" t="s">
        <v>62</v>
      </c>
      <c r="Z50" s="17">
        <v>3</v>
      </c>
      <c r="AA50" s="17">
        <v>3</v>
      </c>
      <c r="AB50" s="17">
        <v>3</v>
      </c>
      <c r="AC50" s="17">
        <v>3</v>
      </c>
      <c r="AD50" s="17">
        <v>2</v>
      </c>
      <c r="AE50" s="17">
        <v>3</v>
      </c>
      <c r="AF50" s="17">
        <v>3</v>
      </c>
      <c r="AG50" s="17">
        <v>3</v>
      </c>
      <c r="AH50" s="17">
        <v>4</v>
      </c>
      <c r="AI50" s="17">
        <v>4</v>
      </c>
      <c r="AJ50" s="17">
        <v>3</v>
      </c>
      <c r="AK50" s="17">
        <v>3</v>
      </c>
      <c r="AL50" s="17">
        <v>3</v>
      </c>
      <c r="AM50" s="17">
        <v>5</v>
      </c>
      <c r="AN50" s="17">
        <v>3</v>
      </c>
      <c r="AO50" s="17">
        <v>3</v>
      </c>
      <c r="AP50" s="17">
        <v>4</v>
      </c>
      <c r="AQ50" s="17">
        <v>4</v>
      </c>
      <c r="AR50" s="17">
        <v>3</v>
      </c>
      <c r="AS50" s="17">
        <v>3</v>
      </c>
    </row>
    <row r="51" spans="1:45" x14ac:dyDescent="0.2">
      <c r="A51" s="35">
        <v>53</v>
      </c>
      <c r="B51" s="17" t="s">
        <v>10</v>
      </c>
      <c r="C51" s="17">
        <v>33</v>
      </c>
      <c r="D51" s="19">
        <v>1.68</v>
      </c>
      <c r="E51" s="20">
        <v>57</v>
      </c>
      <c r="F51" s="11" t="s">
        <v>56</v>
      </c>
      <c r="G51" s="17" t="s">
        <v>62</v>
      </c>
      <c r="H51" s="17">
        <v>500</v>
      </c>
      <c r="I51" s="17">
        <v>0</v>
      </c>
      <c r="J51" s="17">
        <v>0</v>
      </c>
      <c r="K51" s="11">
        <v>0</v>
      </c>
      <c r="L51" s="17">
        <v>3</v>
      </c>
      <c r="M51" s="17">
        <v>12</v>
      </c>
      <c r="N51" s="17" t="s">
        <v>0</v>
      </c>
      <c r="O51" s="17" t="s">
        <v>60</v>
      </c>
      <c r="P51" s="17" t="s">
        <v>60</v>
      </c>
      <c r="Q51" s="17" t="s">
        <v>60</v>
      </c>
      <c r="R51" s="17" t="s">
        <v>60</v>
      </c>
      <c r="S51" s="17" t="s">
        <v>0</v>
      </c>
      <c r="T51" s="17" t="s">
        <v>60</v>
      </c>
      <c r="U51" s="17" t="s">
        <v>0</v>
      </c>
      <c r="V51" s="17" t="s">
        <v>0</v>
      </c>
      <c r="W51" s="17" t="s">
        <v>0</v>
      </c>
      <c r="X51" s="17" t="s">
        <v>62</v>
      </c>
      <c r="Y51" s="17" t="s">
        <v>62</v>
      </c>
      <c r="Z51" s="17">
        <v>1</v>
      </c>
      <c r="AA51" s="17">
        <v>4</v>
      </c>
      <c r="AB51" s="17">
        <v>2</v>
      </c>
      <c r="AC51" s="17">
        <v>1</v>
      </c>
      <c r="AD51" s="17">
        <v>3</v>
      </c>
      <c r="AE51" s="17">
        <v>3</v>
      </c>
      <c r="AF51" s="17">
        <v>3</v>
      </c>
      <c r="AG51" s="17">
        <v>2</v>
      </c>
      <c r="AH51" s="17">
        <v>4</v>
      </c>
      <c r="AI51" s="17">
        <v>3</v>
      </c>
      <c r="AJ51" s="17">
        <v>3</v>
      </c>
      <c r="AK51" s="17">
        <v>4</v>
      </c>
      <c r="AL51" s="17">
        <v>2</v>
      </c>
      <c r="AM51" s="17">
        <v>3</v>
      </c>
      <c r="AN51" s="17">
        <v>3</v>
      </c>
      <c r="AO51" s="17">
        <v>3</v>
      </c>
      <c r="AP51" s="17">
        <v>3</v>
      </c>
      <c r="AQ51" s="17">
        <v>4</v>
      </c>
      <c r="AR51" s="17">
        <v>2</v>
      </c>
      <c r="AS51" s="17">
        <v>3</v>
      </c>
    </row>
    <row r="52" spans="1:45" x14ac:dyDescent="0.2">
      <c r="A52" s="35">
        <v>54</v>
      </c>
      <c r="B52" s="17" t="s">
        <v>10</v>
      </c>
      <c r="C52" s="17">
        <v>47</v>
      </c>
      <c r="D52" s="19">
        <v>1.5</v>
      </c>
      <c r="E52" s="20">
        <v>50</v>
      </c>
      <c r="F52" s="11" t="s">
        <v>56</v>
      </c>
      <c r="G52" s="17" t="s">
        <v>0</v>
      </c>
      <c r="H52" s="17">
        <v>120</v>
      </c>
      <c r="I52" s="17">
        <v>0</v>
      </c>
      <c r="J52" s="17">
        <v>0</v>
      </c>
      <c r="K52" s="11" t="s">
        <v>86</v>
      </c>
      <c r="L52" s="17">
        <v>3</v>
      </c>
      <c r="M52" s="17">
        <v>12</v>
      </c>
      <c r="N52" s="17" t="s">
        <v>0</v>
      </c>
      <c r="O52" s="17" t="s">
        <v>0</v>
      </c>
      <c r="P52" s="17" t="s">
        <v>56</v>
      </c>
      <c r="Q52" s="17" t="s">
        <v>0</v>
      </c>
      <c r="R52" s="17" t="s">
        <v>56</v>
      </c>
      <c r="S52" s="17" t="s">
        <v>0</v>
      </c>
      <c r="T52" s="17" t="s">
        <v>56</v>
      </c>
      <c r="U52" s="17" t="s">
        <v>0</v>
      </c>
      <c r="V52" s="17" t="s">
        <v>0</v>
      </c>
      <c r="W52" s="17" t="s">
        <v>0</v>
      </c>
      <c r="X52" s="17" t="s">
        <v>0</v>
      </c>
      <c r="Y52" s="17" t="s">
        <v>0</v>
      </c>
      <c r="Z52" s="17">
        <v>2</v>
      </c>
      <c r="AA52" s="17">
        <v>5</v>
      </c>
      <c r="AB52" s="17">
        <v>1</v>
      </c>
      <c r="AC52" s="17">
        <v>1</v>
      </c>
      <c r="AD52" s="17">
        <v>3</v>
      </c>
      <c r="AE52" s="17">
        <v>2</v>
      </c>
      <c r="AF52" s="17">
        <v>2</v>
      </c>
      <c r="AG52" s="17">
        <v>2</v>
      </c>
      <c r="AH52" s="17">
        <v>4</v>
      </c>
      <c r="AI52" s="17">
        <v>4</v>
      </c>
      <c r="AJ52" s="17">
        <v>2</v>
      </c>
      <c r="AK52" s="17">
        <v>2</v>
      </c>
      <c r="AL52" s="17">
        <v>5</v>
      </c>
      <c r="AM52" s="17">
        <v>5</v>
      </c>
      <c r="AN52" s="17">
        <v>2</v>
      </c>
      <c r="AO52" s="17">
        <v>4</v>
      </c>
      <c r="AP52" s="17">
        <v>5</v>
      </c>
      <c r="AQ52" s="17">
        <v>5</v>
      </c>
      <c r="AR52" s="17">
        <v>4</v>
      </c>
      <c r="AS52" s="17">
        <v>2</v>
      </c>
    </row>
    <row r="53" spans="1:45" x14ac:dyDescent="0.2">
      <c r="A53" s="35">
        <v>55</v>
      </c>
      <c r="B53" s="17" t="s">
        <v>10</v>
      </c>
      <c r="C53" s="17">
        <v>34</v>
      </c>
      <c r="D53" s="19">
        <v>1.59</v>
      </c>
      <c r="E53" s="20">
        <v>50</v>
      </c>
      <c r="F53" s="11" t="s">
        <v>56</v>
      </c>
      <c r="G53" s="17" t="s">
        <v>62</v>
      </c>
      <c r="H53" s="17">
        <v>60</v>
      </c>
      <c r="I53" s="17">
        <v>60</v>
      </c>
      <c r="J53" s="17">
        <v>0</v>
      </c>
      <c r="K53" s="11">
        <v>0</v>
      </c>
      <c r="L53" s="17">
        <v>2.2999999999999998</v>
      </c>
      <c r="M53" s="17" t="s">
        <v>82</v>
      </c>
      <c r="N53" s="17" t="s">
        <v>0</v>
      </c>
      <c r="O53" s="17" t="s">
        <v>0</v>
      </c>
      <c r="P53" s="17" t="s">
        <v>60</v>
      </c>
      <c r="Q53" s="17" t="s">
        <v>0</v>
      </c>
      <c r="R53" s="17" t="s">
        <v>60</v>
      </c>
      <c r="S53" s="17" t="s">
        <v>0</v>
      </c>
      <c r="T53" s="17" t="s">
        <v>60</v>
      </c>
      <c r="U53" s="17" t="s">
        <v>0</v>
      </c>
      <c r="V53" s="17" t="s">
        <v>0</v>
      </c>
      <c r="W53" s="17" t="s">
        <v>0</v>
      </c>
      <c r="X53" s="17" t="s">
        <v>0</v>
      </c>
      <c r="Y53" s="17" t="s">
        <v>0</v>
      </c>
      <c r="Z53" s="17">
        <v>1</v>
      </c>
      <c r="AA53" s="17">
        <v>4</v>
      </c>
      <c r="AB53" s="17">
        <v>2</v>
      </c>
      <c r="AC53" s="17">
        <v>2</v>
      </c>
      <c r="AD53" s="17">
        <v>3</v>
      </c>
      <c r="AE53" s="17">
        <v>2</v>
      </c>
      <c r="AF53" s="17">
        <v>2</v>
      </c>
      <c r="AG53" s="17">
        <v>2</v>
      </c>
      <c r="AH53" s="17">
        <v>2</v>
      </c>
      <c r="AI53" s="17">
        <v>4</v>
      </c>
      <c r="AJ53" s="17">
        <v>3</v>
      </c>
      <c r="AK53" s="17">
        <v>3</v>
      </c>
      <c r="AL53" s="17">
        <v>2</v>
      </c>
      <c r="AM53" s="17">
        <v>4</v>
      </c>
      <c r="AN53" s="17">
        <v>2</v>
      </c>
      <c r="AO53" s="17">
        <v>2</v>
      </c>
      <c r="AP53" s="17">
        <v>3</v>
      </c>
      <c r="AQ53" s="17">
        <v>3</v>
      </c>
      <c r="AR53" s="17">
        <v>3</v>
      </c>
      <c r="AS53" s="17">
        <v>2</v>
      </c>
    </row>
    <row r="54" spans="1:45" x14ac:dyDescent="0.2">
      <c r="A54" s="35">
        <v>56</v>
      </c>
      <c r="B54" s="17" t="s">
        <v>10</v>
      </c>
      <c r="C54" s="17">
        <v>67</v>
      </c>
      <c r="D54" s="19">
        <v>1.59</v>
      </c>
      <c r="E54" s="20">
        <v>49</v>
      </c>
      <c r="F54" s="11" t="s">
        <v>56</v>
      </c>
      <c r="G54" s="17" t="s">
        <v>0</v>
      </c>
      <c r="H54" s="17">
        <v>0</v>
      </c>
      <c r="I54" s="17">
        <v>0</v>
      </c>
      <c r="J54" s="17">
        <v>0</v>
      </c>
      <c r="K54" s="11">
        <v>0</v>
      </c>
      <c r="L54" s="17" t="s">
        <v>82</v>
      </c>
      <c r="M54" s="17" t="s">
        <v>82</v>
      </c>
      <c r="N54" s="17" t="s">
        <v>0</v>
      </c>
      <c r="O54" s="17" t="s">
        <v>0</v>
      </c>
      <c r="P54" s="17" t="s">
        <v>56</v>
      </c>
      <c r="Q54" s="17" t="s">
        <v>0</v>
      </c>
      <c r="R54" s="17" t="s">
        <v>56</v>
      </c>
      <c r="S54" s="17" t="s">
        <v>0</v>
      </c>
      <c r="T54" s="17" t="s">
        <v>56</v>
      </c>
      <c r="U54" s="17" t="s">
        <v>0</v>
      </c>
      <c r="V54" s="17" t="s">
        <v>0</v>
      </c>
      <c r="W54" s="17" t="s">
        <v>0</v>
      </c>
      <c r="X54" s="17" t="s">
        <v>0</v>
      </c>
      <c r="Y54" s="17" t="s">
        <v>0</v>
      </c>
      <c r="Z54" s="17">
        <v>2</v>
      </c>
      <c r="AA54" s="17">
        <v>2</v>
      </c>
      <c r="AB54" s="17">
        <v>2</v>
      </c>
      <c r="AC54" s="17">
        <v>2</v>
      </c>
      <c r="AD54" s="17">
        <v>2</v>
      </c>
      <c r="AE54" s="17">
        <v>2</v>
      </c>
      <c r="AF54" s="17">
        <v>2</v>
      </c>
      <c r="AG54" s="17">
        <v>2</v>
      </c>
      <c r="AH54" s="17">
        <v>2</v>
      </c>
      <c r="AI54" s="17">
        <v>3</v>
      </c>
      <c r="AJ54" s="17">
        <v>2</v>
      </c>
      <c r="AK54" s="17">
        <v>3</v>
      </c>
      <c r="AL54" s="17">
        <v>4</v>
      </c>
      <c r="AM54" s="17">
        <v>4</v>
      </c>
      <c r="AN54" s="17">
        <v>3</v>
      </c>
      <c r="AO54" s="17">
        <v>4</v>
      </c>
      <c r="AP54" s="17">
        <v>4</v>
      </c>
      <c r="AQ54" s="17">
        <v>4</v>
      </c>
      <c r="AR54" s="17">
        <v>4</v>
      </c>
      <c r="AS54" s="17">
        <v>2</v>
      </c>
    </row>
    <row r="55" spans="1:45" x14ac:dyDescent="0.2">
      <c r="A55" s="35">
        <v>57</v>
      </c>
      <c r="B55" s="17" t="s">
        <v>10</v>
      </c>
      <c r="C55" s="17">
        <v>38</v>
      </c>
      <c r="D55" s="19">
        <v>1.57</v>
      </c>
      <c r="E55" s="20">
        <v>54</v>
      </c>
      <c r="F55" s="11" t="s">
        <v>56</v>
      </c>
      <c r="G55" s="17" t="s">
        <v>0</v>
      </c>
      <c r="H55" s="17">
        <v>30</v>
      </c>
      <c r="I55" s="17">
        <v>0</v>
      </c>
      <c r="J55" s="17">
        <v>0</v>
      </c>
      <c r="K55" s="11">
        <v>0</v>
      </c>
      <c r="L55" s="17">
        <v>2</v>
      </c>
      <c r="M55" s="17">
        <v>12</v>
      </c>
      <c r="N55" s="17" t="s">
        <v>0</v>
      </c>
      <c r="O55" s="17" t="s">
        <v>60</v>
      </c>
      <c r="P55" s="17" t="s">
        <v>56</v>
      </c>
      <c r="Q55" s="17" t="s">
        <v>60</v>
      </c>
      <c r="R55" s="17" t="s">
        <v>56</v>
      </c>
      <c r="S55" s="17" t="s">
        <v>60</v>
      </c>
      <c r="T55" s="17" t="s">
        <v>56</v>
      </c>
      <c r="U55" s="17" t="s">
        <v>0</v>
      </c>
      <c r="V55" s="17" t="s">
        <v>0</v>
      </c>
      <c r="W55" s="17" t="s">
        <v>0</v>
      </c>
      <c r="X55" s="17" t="s">
        <v>0</v>
      </c>
      <c r="Y55" s="17" t="s">
        <v>0</v>
      </c>
      <c r="Z55" s="17">
        <v>3</v>
      </c>
      <c r="AA55" s="17">
        <v>3</v>
      </c>
      <c r="AB55" s="17">
        <v>2</v>
      </c>
      <c r="AC55" s="17">
        <v>2</v>
      </c>
      <c r="AD55" s="17">
        <v>2</v>
      </c>
      <c r="AE55" s="17">
        <v>2</v>
      </c>
      <c r="AF55" s="17">
        <v>2</v>
      </c>
      <c r="AG55" s="17">
        <v>3</v>
      </c>
      <c r="AH55" s="17">
        <v>4</v>
      </c>
      <c r="AI55" s="17">
        <v>3</v>
      </c>
      <c r="AJ55" s="17">
        <v>3</v>
      </c>
      <c r="AK55" s="17">
        <v>3</v>
      </c>
      <c r="AL55" s="17">
        <v>2</v>
      </c>
      <c r="AM55" s="17">
        <v>3</v>
      </c>
      <c r="AN55" s="17">
        <v>2</v>
      </c>
      <c r="AO55" s="17">
        <v>4</v>
      </c>
      <c r="AP55" s="17">
        <v>3</v>
      </c>
      <c r="AQ55" s="17">
        <v>3</v>
      </c>
      <c r="AR55" s="17">
        <v>3</v>
      </c>
      <c r="AS55" s="17">
        <v>3</v>
      </c>
    </row>
    <row r="56" spans="1:45" x14ac:dyDescent="0.2">
      <c r="A56" s="35">
        <v>58</v>
      </c>
      <c r="B56" s="17" t="s">
        <v>10</v>
      </c>
      <c r="C56" s="17">
        <v>31</v>
      </c>
      <c r="D56" s="19">
        <v>1.61</v>
      </c>
      <c r="E56" s="20">
        <v>49</v>
      </c>
      <c r="F56" s="11" t="s">
        <v>56</v>
      </c>
      <c r="G56" s="17" t="s">
        <v>0</v>
      </c>
      <c r="H56" s="17">
        <v>0</v>
      </c>
      <c r="I56" s="17">
        <v>0</v>
      </c>
      <c r="J56" s="17">
        <v>0</v>
      </c>
      <c r="K56" s="11">
        <v>0</v>
      </c>
      <c r="L56" s="17" t="s">
        <v>68</v>
      </c>
      <c r="M56" s="17">
        <v>12</v>
      </c>
      <c r="N56" s="17" t="s">
        <v>0</v>
      </c>
      <c r="O56" s="17" t="s">
        <v>60</v>
      </c>
      <c r="P56" s="17" t="s">
        <v>0</v>
      </c>
      <c r="Q56" s="17" t="s">
        <v>62</v>
      </c>
      <c r="R56" s="17" t="s">
        <v>0</v>
      </c>
      <c r="S56" s="17" t="s">
        <v>0</v>
      </c>
      <c r="T56" s="17" t="s">
        <v>0</v>
      </c>
      <c r="U56" s="17" t="s">
        <v>0</v>
      </c>
      <c r="V56" s="17" t="s">
        <v>0</v>
      </c>
      <c r="W56" s="17" t="s">
        <v>0</v>
      </c>
      <c r="X56" s="17" t="s">
        <v>0</v>
      </c>
      <c r="Y56" s="17" t="s">
        <v>0</v>
      </c>
      <c r="Z56" s="17">
        <v>2</v>
      </c>
      <c r="AA56" s="17">
        <v>2</v>
      </c>
      <c r="AB56" s="17">
        <v>2</v>
      </c>
      <c r="AC56" s="17">
        <v>2</v>
      </c>
      <c r="AD56" s="17">
        <v>2</v>
      </c>
      <c r="AE56" s="17">
        <v>3</v>
      </c>
      <c r="AF56" s="17">
        <v>2</v>
      </c>
      <c r="AG56" s="17">
        <v>2</v>
      </c>
      <c r="AH56" s="17">
        <v>3</v>
      </c>
      <c r="AI56" s="17">
        <v>3</v>
      </c>
      <c r="AJ56" s="17">
        <v>2</v>
      </c>
      <c r="AK56" s="17">
        <v>2</v>
      </c>
      <c r="AL56" s="17">
        <v>3</v>
      </c>
      <c r="AM56" s="17">
        <v>4</v>
      </c>
      <c r="AN56" s="17">
        <v>3</v>
      </c>
      <c r="AO56" s="17">
        <v>3</v>
      </c>
      <c r="AP56" s="17">
        <v>3</v>
      </c>
      <c r="AQ56" s="17">
        <v>3</v>
      </c>
      <c r="AR56" s="17">
        <v>3</v>
      </c>
      <c r="AS56" s="17">
        <v>2</v>
      </c>
    </row>
    <row r="57" spans="1:45" x14ac:dyDescent="0.2">
      <c r="A57" s="35">
        <v>59</v>
      </c>
      <c r="B57" s="17" t="s">
        <v>10</v>
      </c>
      <c r="C57" s="17">
        <v>33</v>
      </c>
      <c r="D57" s="19">
        <v>1.6</v>
      </c>
      <c r="E57" s="20">
        <v>57</v>
      </c>
      <c r="F57" s="11" t="s">
        <v>56</v>
      </c>
      <c r="G57" s="17" t="s">
        <v>0</v>
      </c>
      <c r="H57" s="17">
        <v>60</v>
      </c>
      <c r="I57" s="17">
        <v>45</v>
      </c>
      <c r="J57" s="17">
        <v>0</v>
      </c>
      <c r="K57" s="11" t="s">
        <v>96</v>
      </c>
      <c r="L57" s="17">
        <v>3</v>
      </c>
      <c r="M57" s="17">
        <v>15</v>
      </c>
      <c r="N57" s="17" t="s">
        <v>0</v>
      </c>
      <c r="O57" s="17" t="s">
        <v>60</v>
      </c>
      <c r="P57" s="17" t="s">
        <v>60</v>
      </c>
      <c r="Q57" s="17" t="s">
        <v>60</v>
      </c>
      <c r="R57" s="17" t="s">
        <v>60</v>
      </c>
      <c r="S57" s="17" t="s">
        <v>60</v>
      </c>
      <c r="T57" s="17" t="s">
        <v>60</v>
      </c>
      <c r="U57" s="17" t="s">
        <v>0</v>
      </c>
      <c r="V57" s="17" t="s">
        <v>0</v>
      </c>
      <c r="W57" s="17" t="s">
        <v>0</v>
      </c>
      <c r="X57" s="17" t="s">
        <v>0</v>
      </c>
      <c r="Y57" s="17" t="s">
        <v>62</v>
      </c>
      <c r="Z57" s="17">
        <v>2</v>
      </c>
      <c r="AA57" s="17">
        <v>4</v>
      </c>
      <c r="AB57" s="17">
        <v>2</v>
      </c>
      <c r="AC57" s="17">
        <v>2</v>
      </c>
      <c r="AD57" s="17">
        <v>3</v>
      </c>
      <c r="AE57" s="17">
        <v>2</v>
      </c>
      <c r="AF57" s="17">
        <v>2</v>
      </c>
      <c r="AG57" s="17">
        <v>2</v>
      </c>
      <c r="AH57" s="17">
        <v>4</v>
      </c>
      <c r="AI57" s="17">
        <v>4</v>
      </c>
      <c r="AJ57" s="17">
        <v>2</v>
      </c>
      <c r="AK57" s="17">
        <v>2</v>
      </c>
      <c r="AL57" s="17">
        <v>2</v>
      </c>
      <c r="AM57" s="17">
        <v>4</v>
      </c>
      <c r="AN57" s="17">
        <v>2</v>
      </c>
      <c r="AO57" s="17">
        <v>4</v>
      </c>
      <c r="AP57" s="17">
        <v>4</v>
      </c>
      <c r="AQ57" s="17">
        <v>4</v>
      </c>
      <c r="AR57" s="17">
        <v>4</v>
      </c>
      <c r="AS57" s="17">
        <v>3</v>
      </c>
    </row>
    <row r="58" spans="1:45" x14ac:dyDescent="0.2">
      <c r="A58" s="35">
        <v>60</v>
      </c>
      <c r="B58" s="17" t="s">
        <v>10</v>
      </c>
      <c r="C58" s="17">
        <v>45</v>
      </c>
      <c r="D58" s="19">
        <v>1.5</v>
      </c>
      <c r="E58" s="20">
        <v>69</v>
      </c>
      <c r="F58" s="11" t="s">
        <v>97</v>
      </c>
      <c r="G58" s="17" t="s">
        <v>62</v>
      </c>
      <c r="H58" s="17">
        <v>0</v>
      </c>
      <c r="I58" s="17">
        <v>0</v>
      </c>
      <c r="J58" s="17">
        <v>0</v>
      </c>
      <c r="K58" s="1">
        <v>20</v>
      </c>
      <c r="L58" s="17">
        <v>2</v>
      </c>
      <c r="M58" s="17">
        <v>12</v>
      </c>
      <c r="N58" s="17" t="s">
        <v>0</v>
      </c>
      <c r="O58" s="17" t="s">
        <v>60</v>
      </c>
      <c r="P58" s="17" t="s">
        <v>0</v>
      </c>
      <c r="Q58" s="17" t="s">
        <v>60</v>
      </c>
      <c r="R58" s="17" t="s">
        <v>60</v>
      </c>
      <c r="S58" s="17" t="s">
        <v>60</v>
      </c>
      <c r="T58" s="17" t="s">
        <v>60</v>
      </c>
      <c r="U58" s="17" t="s">
        <v>0</v>
      </c>
      <c r="V58" s="17" t="s">
        <v>0</v>
      </c>
      <c r="W58" s="17" t="s">
        <v>0</v>
      </c>
      <c r="X58" s="17" t="s">
        <v>0</v>
      </c>
      <c r="Y58" s="17" t="s">
        <v>0</v>
      </c>
      <c r="Z58" s="17">
        <v>5</v>
      </c>
      <c r="AA58" s="17">
        <v>2</v>
      </c>
      <c r="AB58" s="17">
        <v>5</v>
      </c>
      <c r="AC58" s="17">
        <v>3</v>
      </c>
      <c r="AD58" s="17">
        <v>2</v>
      </c>
      <c r="AE58" s="17">
        <v>2</v>
      </c>
      <c r="AF58" s="17">
        <v>2</v>
      </c>
      <c r="AG58" s="17">
        <v>5</v>
      </c>
      <c r="AH58" s="17">
        <v>4</v>
      </c>
      <c r="AI58" s="17">
        <v>3</v>
      </c>
      <c r="AJ58" s="17">
        <v>4</v>
      </c>
      <c r="AK58" s="17">
        <v>5</v>
      </c>
      <c r="AL58" s="17">
        <v>2</v>
      </c>
      <c r="AM58" s="17">
        <v>2</v>
      </c>
      <c r="AN58" s="17">
        <v>2</v>
      </c>
      <c r="AO58" s="17">
        <v>2</v>
      </c>
      <c r="AP58" s="17">
        <v>2</v>
      </c>
      <c r="AQ58" s="17">
        <v>4</v>
      </c>
      <c r="AR58" s="17">
        <v>2</v>
      </c>
      <c r="AS58" s="17">
        <v>5</v>
      </c>
    </row>
    <row r="59" spans="1:45" x14ac:dyDescent="0.2">
      <c r="A59" s="35">
        <v>61</v>
      </c>
      <c r="B59" s="17" t="s">
        <v>10</v>
      </c>
      <c r="C59" s="17">
        <v>38</v>
      </c>
      <c r="D59" s="19">
        <v>1.58</v>
      </c>
      <c r="E59" s="20">
        <v>42</v>
      </c>
      <c r="F59" s="11" t="s">
        <v>56</v>
      </c>
      <c r="G59" s="17" t="s">
        <v>0</v>
      </c>
      <c r="H59" s="17">
        <v>120</v>
      </c>
      <c r="I59" s="17">
        <v>120</v>
      </c>
      <c r="J59" s="17">
        <v>0</v>
      </c>
      <c r="K59" s="11" t="s">
        <v>98</v>
      </c>
      <c r="L59" s="17" t="s">
        <v>68</v>
      </c>
      <c r="M59" s="17">
        <v>12</v>
      </c>
      <c r="N59" s="17" t="s">
        <v>0</v>
      </c>
      <c r="O59" s="17" t="s">
        <v>60</v>
      </c>
      <c r="P59" s="17" t="s">
        <v>60</v>
      </c>
      <c r="Q59" s="17" t="s">
        <v>60</v>
      </c>
      <c r="R59" s="17" t="s">
        <v>60</v>
      </c>
      <c r="S59" s="17" t="s">
        <v>0</v>
      </c>
      <c r="T59" s="17" t="s">
        <v>0</v>
      </c>
      <c r="U59" s="17" t="s">
        <v>0</v>
      </c>
      <c r="V59" s="17" t="s">
        <v>0</v>
      </c>
      <c r="W59" s="17" t="s">
        <v>0</v>
      </c>
      <c r="X59" s="17" t="s">
        <v>0</v>
      </c>
      <c r="Y59" s="17" t="s">
        <v>0</v>
      </c>
      <c r="Z59" s="17">
        <v>1</v>
      </c>
      <c r="AA59" s="17">
        <v>5</v>
      </c>
      <c r="AB59" s="17">
        <v>1</v>
      </c>
      <c r="AC59" s="17">
        <v>1</v>
      </c>
      <c r="AD59" s="17">
        <v>4</v>
      </c>
      <c r="AE59" s="17">
        <v>3</v>
      </c>
      <c r="AF59" s="17">
        <v>2</v>
      </c>
      <c r="AG59" s="17">
        <v>2</v>
      </c>
      <c r="AH59" s="17">
        <v>4</v>
      </c>
      <c r="AI59" s="17">
        <v>5</v>
      </c>
      <c r="AJ59" s="17">
        <v>1</v>
      </c>
      <c r="AK59" s="17">
        <v>1</v>
      </c>
      <c r="AL59" s="17">
        <v>5</v>
      </c>
      <c r="AM59" s="17">
        <v>5</v>
      </c>
      <c r="AN59" s="17">
        <v>1</v>
      </c>
      <c r="AO59" s="17">
        <v>5</v>
      </c>
      <c r="AP59" s="17">
        <v>5</v>
      </c>
      <c r="AQ59" s="17">
        <v>5</v>
      </c>
      <c r="AR59" s="17">
        <v>4</v>
      </c>
      <c r="AS59" s="17">
        <v>2</v>
      </c>
    </row>
    <row r="60" spans="1:45" x14ac:dyDescent="0.2">
      <c r="A60" s="35">
        <v>62</v>
      </c>
      <c r="B60" s="17" t="s">
        <v>10</v>
      </c>
      <c r="C60" s="17">
        <v>54</v>
      </c>
      <c r="D60" s="19">
        <v>1.53</v>
      </c>
      <c r="E60" s="20">
        <v>57</v>
      </c>
      <c r="F60" s="11" t="s">
        <v>56</v>
      </c>
      <c r="G60" s="17" t="s">
        <v>99</v>
      </c>
      <c r="H60" s="17">
        <v>120</v>
      </c>
      <c r="I60" s="17">
        <v>0</v>
      </c>
      <c r="J60" s="17">
        <v>0</v>
      </c>
      <c r="K60" s="11">
        <v>60</v>
      </c>
      <c r="L60" s="17">
        <v>3</v>
      </c>
      <c r="M60" s="17" t="s">
        <v>82</v>
      </c>
      <c r="N60" s="17" t="s">
        <v>62</v>
      </c>
      <c r="O60" s="17" t="s">
        <v>60</v>
      </c>
      <c r="P60" s="17" t="s">
        <v>56</v>
      </c>
      <c r="Q60" s="17" t="s">
        <v>62</v>
      </c>
      <c r="R60" s="17" t="s">
        <v>60</v>
      </c>
      <c r="S60" s="17" t="s">
        <v>0</v>
      </c>
      <c r="T60" s="17" t="s">
        <v>0</v>
      </c>
      <c r="U60" s="17" t="s">
        <v>62</v>
      </c>
      <c r="V60" s="17" t="s">
        <v>0</v>
      </c>
      <c r="W60" s="17" t="s">
        <v>0</v>
      </c>
      <c r="X60" s="17" t="s">
        <v>62</v>
      </c>
      <c r="Y60" s="17" t="s">
        <v>62</v>
      </c>
      <c r="Z60" s="17">
        <v>1</v>
      </c>
      <c r="AA60" s="17">
        <v>2</v>
      </c>
      <c r="AB60" s="17">
        <v>2</v>
      </c>
      <c r="AC60" s="17">
        <v>2</v>
      </c>
      <c r="AD60" s="17">
        <v>3</v>
      </c>
      <c r="AE60" s="17">
        <v>3</v>
      </c>
      <c r="AF60" s="17">
        <v>3</v>
      </c>
      <c r="AG60" s="17">
        <v>3</v>
      </c>
      <c r="AH60" s="17">
        <v>4</v>
      </c>
      <c r="AI60" s="17">
        <v>4</v>
      </c>
      <c r="AJ60" s="17">
        <v>4</v>
      </c>
      <c r="AK60" s="17">
        <v>3</v>
      </c>
      <c r="AL60" s="17">
        <v>2</v>
      </c>
      <c r="AM60" s="17">
        <v>3</v>
      </c>
      <c r="AN60" s="17">
        <v>4</v>
      </c>
      <c r="AO60" s="17">
        <v>3</v>
      </c>
      <c r="AP60" s="17">
        <v>3</v>
      </c>
      <c r="AQ60" s="17">
        <v>3</v>
      </c>
      <c r="AR60" s="17">
        <v>2</v>
      </c>
      <c r="AS60" s="17">
        <v>3</v>
      </c>
    </row>
    <row r="61" spans="1:45" x14ac:dyDescent="0.2">
      <c r="A61" s="35">
        <v>63</v>
      </c>
      <c r="B61" s="17" t="s">
        <v>10</v>
      </c>
      <c r="C61" s="17">
        <v>22</v>
      </c>
      <c r="D61" s="19">
        <v>1.69</v>
      </c>
      <c r="E61" s="20">
        <v>64</v>
      </c>
      <c r="F61" s="11" t="s">
        <v>56</v>
      </c>
      <c r="G61" s="17" t="s">
        <v>62</v>
      </c>
      <c r="H61" s="17">
        <v>120</v>
      </c>
      <c r="I61" s="17">
        <v>0</v>
      </c>
      <c r="J61" s="17">
        <v>0</v>
      </c>
      <c r="K61" s="11" t="s">
        <v>100</v>
      </c>
      <c r="L61" s="17">
        <v>2</v>
      </c>
      <c r="M61" s="17">
        <v>12</v>
      </c>
      <c r="N61" s="17" t="s">
        <v>0</v>
      </c>
      <c r="O61" s="17" t="s">
        <v>60</v>
      </c>
      <c r="P61" s="17" t="s">
        <v>60</v>
      </c>
      <c r="Q61" s="17" t="s">
        <v>60</v>
      </c>
      <c r="R61" s="17" t="s">
        <v>60</v>
      </c>
      <c r="S61" s="17" t="s">
        <v>62</v>
      </c>
      <c r="T61" s="17" t="s">
        <v>0</v>
      </c>
      <c r="U61" s="17" t="s">
        <v>62</v>
      </c>
      <c r="V61" s="17" t="s">
        <v>62</v>
      </c>
      <c r="W61" s="17" t="s">
        <v>0</v>
      </c>
      <c r="X61" s="17" t="s">
        <v>0</v>
      </c>
      <c r="Y61" s="17" t="s">
        <v>62</v>
      </c>
      <c r="Z61" s="17">
        <v>2</v>
      </c>
      <c r="AA61" s="17">
        <v>5</v>
      </c>
      <c r="AB61" s="17">
        <v>2</v>
      </c>
      <c r="AC61" s="17">
        <v>2</v>
      </c>
      <c r="AD61" s="17">
        <v>1</v>
      </c>
      <c r="AE61" s="17">
        <v>1</v>
      </c>
      <c r="AF61" s="17">
        <v>2</v>
      </c>
      <c r="AG61" s="17">
        <v>2</v>
      </c>
      <c r="AH61" s="17">
        <v>3</v>
      </c>
      <c r="AI61" s="17">
        <v>5</v>
      </c>
      <c r="AJ61" s="17">
        <v>4</v>
      </c>
      <c r="AK61" s="17">
        <v>4</v>
      </c>
      <c r="AL61" s="17">
        <v>3</v>
      </c>
      <c r="AM61" s="17">
        <v>3</v>
      </c>
      <c r="AN61" s="17">
        <v>1</v>
      </c>
      <c r="AO61" s="17">
        <v>1</v>
      </c>
      <c r="AP61" s="17">
        <v>4</v>
      </c>
      <c r="AQ61" s="17">
        <v>2</v>
      </c>
      <c r="AR61" s="17">
        <v>2</v>
      </c>
      <c r="AS61" s="17">
        <v>2</v>
      </c>
    </row>
    <row r="62" spans="1:45" x14ac:dyDescent="0.2">
      <c r="A62" s="35">
        <v>64</v>
      </c>
      <c r="B62" s="17" t="s">
        <v>10</v>
      </c>
      <c r="C62" s="17">
        <v>30</v>
      </c>
      <c r="D62" s="19">
        <v>1.6</v>
      </c>
      <c r="E62" s="20">
        <v>46</v>
      </c>
      <c r="F62" s="11" t="s">
        <v>56</v>
      </c>
      <c r="G62" s="17" t="s">
        <v>0</v>
      </c>
      <c r="H62" s="17">
        <v>120</v>
      </c>
      <c r="I62" s="17">
        <v>0</v>
      </c>
      <c r="J62" s="17">
        <v>0</v>
      </c>
      <c r="K62" s="11">
        <v>0</v>
      </c>
      <c r="L62" s="17">
        <v>3</v>
      </c>
      <c r="M62" s="17">
        <v>12</v>
      </c>
      <c r="N62" s="17" t="s">
        <v>0</v>
      </c>
      <c r="O62" s="17" t="s">
        <v>60</v>
      </c>
      <c r="P62" s="17" t="s">
        <v>0</v>
      </c>
      <c r="Q62" s="17" t="s">
        <v>60</v>
      </c>
      <c r="R62" s="17" t="s">
        <v>56</v>
      </c>
      <c r="S62" s="17" t="s">
        <v>0</v>
      </c>
      <c r="T62" s="17" t="s">
        <v>56</v>
      </c>
      <c r="U62" s="17" t="s">
        <v>62</v>
      </c>
      <c r="V62" s="17" t="s">
        <v>0</v>
      </c>
      <c r="W62" s="17" t="s">
        <v>0</v>
      </c>
      <c r="X62" s="17" t="s">
        <v>0</v>
      </c>
      <c r="Y62" s="17" t="s">
        <v>0</v>
      </c>
      <c r="Z62" s="17">
        <v>3</v>
      </c>
      <c r="AA62" s="17">
        <v>3</v>
      </c>
      <c r="AB62" s="17">
        <v>3</v>
      </c>
      <c r="AC62" s="17">
        <v>2</v>
      </c>
      <c r="AD62" s="17">
        <v>3</v>
      </c>
      <c r="AE62" s="17">
        <v>2</v>
      </c>
      <c r="AF62" s="17">
        <v>2</v>
      </c>
      <c r="AG62" s="17">
        <v>2</v>
      </c>
      <c r="AH62" s="17">
        <v>3</v>
      </c>
      <c r="AI62" s="17">
        <v>4</v>
      </c>
      <c r="AJ62" s="17">
        <v>2</v>
      </c>
      <c r="AK62" s="17">
        <v>3</v>
      </c>
      <c r="AL62" s="17">
        <v>4</v>
      </c>
      <c r="AM62" s="17">
        <v>4</v>
      </c>
      <c r="AN62" s="17">
        <v>2</v>
      </c>
      <c r="AO62" s="17">
        <v>4</v>
      </c>
      <c r="AP62" s="17">
        <v>4</v>
      </c>
      <c r="AQ62" s="17">
        <v>4</v>
      </c>
      <c r="AR62" s="17">
        <v>4</v>
      </c>
      <c r="AS62" s="17">
        <v>3</v>
      </c>
    </row>
    <row r="63" spans="1:45" x14ac:dyDescent="0.2">
      <c r="A63" s="35">
        <v>65</v>
      </c>
      <c r="B63" s="17" t="s">
        <v>10</v>
      </c>
      <c r="C63" s="17">
        <v>25</v>
      </c>
      <c r="D63" s="19">
        <v>1.65</v>
      </c>
      <c r="E63" s="20">
        <v>55</v>
      </c>
      <c r="F63" s="11" t="s">
        <v>56</v>
      </c>
      <c r="G63" s="17" t="s">
        <v>62</v>
      </c>
      <c r="H63" s="17">
        <v>30</v>
      </c>
      <c r="I63" s="17">
        <v>0</v>
      </c>
      <c r="J63" s="17">
        <v>0</v>
      </c>
      <c r="K63" s="11">
        <v>120</v>
      </c>
      <c r="L63" s="17">
        <v>2</v>
      </c>
      <c r="M63" s="17" t="s">
        <v>82</v>
      </c>
      <c r="N63" s="17" t="s">
        <v>0</v>
      </c>
      <c r="O63" s="17" t="s">
        <v>60</v>
      </c>
      <c r="P63" s="17" t="s">
        <v>56</v>
      </c>
      <c r="Q63" s="17" t="s">
        <v>60</v>
      </c>
      <c r="R63" s="17" t="s">
        <v>56</v>
      </c>
      <c r="S63" s="17" t="s">
        <v>60</v>
      </c>
      <c r="T63" s="17" t="s">
        <v>56</v>
      </c>
      <c r="U63" s="17" t="s">
        <v>0</v>
      </c>
      <c r="V63" s="17" t="s">
        <v>0</v>
      </c>
      <c r="W63" s="17" t="s">
        <v>0</v>
      </c>
      <c r="X63" s="17" t="s">
        <v>0</v>
      </c>
      <c r="Y63" s="17" t="s">
        <v>62</v>
      </c>
      <c r="Z63" s="17">
        <v>3</v>
      </c>
      <c r="AA63" s="17">
        <v>2</v>
      </c>
      <c r="AB63" s="17">
        <v>3</v>
      </c>
      <c r="AC63" s="17">
        <v>2</v>
      </c>
      <c r="AD63" s="17">
        <v>1</v>
      </c>
      <c r="AE63" s="17">
        <v>3</v>
      </c>
      <c r="AF63" s="17">
        <v>3</v>
      </c>
      <c r="AG63" s="17">
        <v>3</v>
      </c>
      <c r="AH63" s="17">
        <v>3</v>
      </c>
      <c r="AI63" s="17">
        <v>3</v>
      </c>
      <c r="AJ63" s="17">
        <v>2</v>
      </c>
      <c r="AK63" s="17">
        <v>3</v>
      </c>
      <c r="AL63" s="17">
        <v>2</v>
      </c>
      <c r="AM63" s="17">
        <v>3</v>
      </c>
      <c r="AN63" s="17">
        <v>3</v>
      </c>
      <c r="AO63" s="17">
        <v>2</v>
      </c>
      <c r="AP63" s="17">
        <v>2</v>
      </c>
      <c r="AQ63" s="17">
        <v>2</v>
      </c>
      <c r="AR63" s="17">
        <v>3</v>
      </c>
      <c r="AS63" s="17">
        <v>3</v>
      </c>
    </row>
    <row r="64" spans="1:45" x14ac:dyDescent="0.2">
      <c r="A64" s="35">
        <v>66</v>
      </c>
      <c r="B64" s="17" t="s">
        <v>10</v>
      </c>
      <c r="C64" s="17">
        <v>30</v>
      </c>
      <c r="D64" s="19">
        <v>1.68</v>
      </c>
      <c r="E64" s="20">
        <v>58</v>
      </c>
      <c r="F64" s="11" t="s">
        <v>56</v>
      </c>
      <c r="G64" s="17" t="s">
        <v>0</v>
      </c>
      <c r="H64" s="17">
        <v>60</v>
      </c>
      <c r="I64" s="17">
        <v>0</v>
      </c>
      <c r="J64" s="17">
        <v>0</v>
      </c>
      <c r="K64" s="11">
        <v>0</v>
      </c>
      <c r="L64" s="17">
        <v>3</v>
      </c>
      <c r="M64" s="17" t="s">
        <v>82</v>
      </c>
      <c r="N64" s="17" t="s">
        <v>0</v>
      </c>
      <c r="O64" s="17" t="s">
        <v>0</v>
      </c>
      <c r="P64" s="17" t="s">
        <v>56</v>
      </c>
      <c r="Q64" s="17" t="s">
        <v>60</v>
      </c>
      <c r="R64" s="17" t="s">
        <v>56</v>
      </c>
      <c r="S64" s="17" t="s">
        <v>62</v>
      </c>
      <c r="T64" s="17" t="s">
        <v>0</v>
      </c>
      <c r="U64" s="17" t="s">
        <v>62</v>
      </c>
      <c r="V64" s="17" t="s">
        <v>0</v>
      </c>
      <c r="W64" s="17" t="s">
        <v>62</v>
      </c>
      <c r="X64" s="17" t="s">
        <v>62</v>
      </c>
      <c r="Y64" s="17" t="s">
        <v>62</v>
      </c>
      <c r="Z64" s="17">
        <v>2</v>
      </c>
      <c r="AA64" s="17">
        <v>3</v>
      </c>
      <c r="AB64" s="17">
        <v>3</v>
      </c>
      <c r="AC64" s="17">
        <v>1</v>
      </c>
      <c r="AD64" s="17">
        <v>2</v>
      </c>
      <c r="AE64" s="17">
        <v>3</v>
      </c>
      <c r="AF64" s="17">
        <v>4</v>
      </c>
      <c r="AG64" s="17">
        <v>4</v>
      </c>
      <c r="AH64" s="17">
        <v>2</v>
      </c>
      <c r="AI64" s="17">
        <v>1</v>
      </c>
      <c r="AJ64" s="17">
        <v>4</v>
      </c>
      <c r="AK64" s="17">
        <v>4</v>
      </c>
      <c r="AL64" s="17">
        <v>2</v>
      </c>
      <c r="AM64" s="17">
        <v>2</v>
      </c>
      <c r="AN64" s="17">
        <v>1</v>
      </c>
      <c r="AO64" s="17">
        <v>2</v>
      </c>
      <c r="AP64" s="17">
        <v>2</v>
      </c>
      <c r="AQ64" s="17">
        <v>1</v>
      </c>
      <c r="AR64" s="17">
        <v>1</v>
      </c>
      <c r="AS64" s="17">
        <v>2</v>
      </c>
    </row>
    <row r="65" spans="1:45" x14ac:dyDescent="0.2">
      <c r="A65" s="35">
        <v>67</v>
      </c>
      <c r="B65" s="17" t="s">
        <v>10</v>
      </c>
      <c r="C65" s="17">
        <v>42</v>
      </c>
      <c r="D65" s="19">
        <v>1.54</v>
      </c>
      <c r="E65" s="20">
        <v>54</v>
      </c>
      <c r="F65" s="11" t="s">
        <v>56</v>
      </c>
      <c r="G65" s="17" t="s">
        <v>62</v>
      </c>
      <c r="H65" s="17">
        <v>60</v>
      </c>
      <c r="I65" s="17">
        <v>0</v>
      </c>
      <c r="J65" s="17">
        <v>0</v>
      </c>
      <c r="K65" s="11">
        <v>60</v>
      </c>
      <c r="L65" s="17">
        <v>3</v>
      </c>
      <c r="M65" s="17">
        <v>12</v>
      </c>
      <c r="N65" s="17" t="s">
        <v>0</v>
      </c>
      <c r="O65" s="17" t="s">
        <v>0</v>
      </c>
      <c r="P65" s="17" t="s">
        <v>0</v>
      </c>
      <c r="Q65" s="17" t="s">
        <v>60</v>
      </c>
      <c r="R65" s="17" t="s">
        <v>56</v>
      </c>
      <c r="S65" s="17" t="s">
        <v>0</v>
      </c>
      <c r="T65" s="17" t="s">
        <v>56</v>
      </c>
      <c r="U65" s="17" t="s">
        <v>0</v>
      </c>
      <c r="V65" s="17" t="s">
        <v>0</v>
      </c>
      <c r="W65" s="17" t="s">
        <v>0</v>
      </c>
      <c r="X65" s="17" t="s">
        <v>0</v>
      </c>
      <c r="Y65" s="17" t="s">
        <v>0</v>
      </c>
      <c r="Z65" s="17">
        <v>1</v>
      </c>
      <c r="AA65" s="17">
        <v>4</v>
      </c>
      <c r="AB65" s="17">
        <v>3</v>
      </c>
      <c r="AC65" s="17">
        <v>2</v>
      </c>
      <c r="AD65" s="17">
        <v>3</v>
      </c>
      <c r="AE65" s="17">
        <v>3</v>
      </c>
      <c r="AF65" s="17">
        <v>2</v>
      </c>
      <c r="AG65" s="17">
        <v>2</v>
      </c>
      <c r="AH65" s="17">
        <v>4</v>
      </c>
      <c r="AI65" s="17">
        <v>3</v>
      </c>
      <c r="AJ65" s="17">
        <v>2</v>
      </c>
      <c r="AK65" s="17">
        <v>2</v>
      </c>
      <c r="AL65" s="17">
        <v>5</v>
      </c>
      <c r="AM65" s="17">
        <v>5</v>
      </c>
      <c r="AN65" s="17">
        <v>3</v>
      </c>
      <c r="AO65" s="17">
        <v>3</v>
      </c>
      <c r="AP65" s="17">
        <v>4</v>
      </c>
      <c r="AQ65" s="17">
        <v>5</v>
      </c>
      <c r="AR65" s="17">
        <v>4</v>
      </c>
      <c r="AS65" s="17">
        <v>2</v>
      </c>
    </row>
    <row r="66" spans="1:45" x14ac:dyDescent="0.2">
      <c r="A66" s="35">
        <v>68</v>
      </c>
      <c r="B66" s="17" t="s">
        <v>10</v>
      </c>
      <c r="C66" s="17">
        <v>56</v>
      </c>
      <c r="D66" s="19">
        <v>1.54</v>
      </c>
      <c r="E66" s="20">
        <v>60</v>
      </c>
      <c r="F66" s="11" t="s">
        <v>56</v>
      </c>
      <c r="G66" s="17" t="s">
        <v>0</v>
      </c>
      <c r="H66" s="17">
        <v>0</v>
      </c>
      <c r="I66" s="17">
        <v>0</v>
      </c>
      <c r="J66" s="17">
        <v>0</v>
      </c>
      <c r="K66" s="11">
        <v>60</v>
      </c>
      <c r="L66" s="17">
        <v>2</v>
      </c>
      <c r="M66" s="17" t="s">
        <v>82</v>
      </c>
      <c r="N66" s="17" t="s">
        <v>0</v>
      </c>
      <c r="O66" s="17" t="s">
        <v>0</v>
      </c>
      <c r="P66" s="17" t="s">
        <v>0</v>
      </c>
      <c r="Q66" s="17" t="s">
        <v>60</v>
      </c>
      <c r="R66" s="17" t="s">
        <v>60</v>
      </c>
      <c r="S66" s="17" t="s">
        <v>62</v>
      </c>
      <c r="T66" s="17" t="s">
        <v>0</v>
      </c>
      <c r="U66" s="17" t="s">
        <v>0</v>
      </c>
      <c r="V66" s="17" t="s">
        <v>0</v>
      </c>
      <c r="W66" s="17" t="s">
        <v>0</v>
      </c>
      <c r="X66" s="17" t="s">
        <v>0</v>
      </c>
      <c r="Y66" s="17" t="s">
        <v>0</v>
      </c>
      <c r="Z66" s="17">
        <v>3</v>
      </c>
      <c r="AA66" s="17">
        <v>3</v>
      </c>
      <c r="AB66" s="17">
        <v>3</v>
      </c>
      <c r="AC66" s="17">
        <v>3</v>
      </c>
      <c r="AD66" s="17">
        <v>3</v>
      </c>
      <c r="AE66" s="17">
        <v>2</v>
      </c>
      <c r="AF66" s="17">
        <v>2</v>
      </c>
      <c r="AG66" s="17">
        <v>2</v>
      </c>
      <c r="AH66" s="17">
        <v>4</v>
      </c>
      <c r="AI66" s="17">
        <v>4</v>
      </c>
      <c r="AJ66" s="17">
        <v>2</v>
      </c>
      <c r="AK66" s="17">
        <v>2</v>
      </c>
      <c r="AL66" s="17">
        <v>3</v>
      </c>
      <c r="AM66" s="17">
        <v>3</v>
      </c>
      <c r="AN66" s="17">
        <v>4</v>
      </c>
      <c r="AO66" s="17">
        <v>3</v>
      </c>
      <c r="AP66" s="17">
        <v>4</v>
      </c>
      <c r="AQ66" s="17">
        <v>4</v>
      </c>
      <c r="AR66" s="17">
        <v>4</v>
      </c>
      <c r="AS66" s="17">
        <v>3</v>
      </c>
    </row>
    <row r="67" spans="1:45" x14ac:dyDescent="0.2">
      <c r="A67" s="35">
        <v>69</v>
      </c>
      <c r="B67" s="17" t="s">
        <v>10</v>
      </c>
      <c r="C67" s="17">
        <v>53</v>
      </c>
      <c r="D67" s="19">
        <v>1.62</v>
      </c>
      <c r="E67" s="20">
        <v>54</v>
      </c>
      <c r="F67" s="11" t="s">
        <v>56</v>
      </c>
      <c r="G67" s="17" t="s">
        <v>0</v>
      </c>
      <c r="H67" s="17">
        <v>0</v>
      </c>
      <c r="I67" s="17">
        <v>0</v>
      </c>
      <c r="J67" s="17">
        <v>0</v>
      </c>
      <c r="K67" s="11">
        <v>0</v>
      </c>
      <c r="L67" s="17">
        <v>2</v>
      </c>
      <c r="M67" s="17">
        <v>0</v>
      </c>
      <c r="N67" s="17" t="s">
        <v>0</v>
      </c>
      <c r="O67" s="17" t="s">
        <v>0</v>
      </c>
      <c r="P67" s="17" t="s">
        <v>56</v>
      </c>
      <c r="Q67" s="17" t="s">
        <v>0</v>
      </c>
      <c r="R67" s="17" t="s">
        <v>56</v>
      </c>
      <c r="S67" s="17" t="s">
        <v>62</v>
      </c>
      <c r="T67" s="17" t="s">
        <v>0</v>
      </c>
      <c r="U67" s="17" t="s">
        <v>0</v>
      </c>
      <c r="V67" s="17" t="s">
        <v>0</v>
      </c>
      <c r="W67" s="17" t="s">
        <v>0</v>
      </c>
      <c r="X67" s="17" t="s">
        <v>62</v>
      </c>
      <c r="Y67" s="17" t="s">
        <v>0</v>
      </c>
      <c r="Z67" s="17">
        <v>1</v>
      </c>
      <c r="AA67" s="17">
        <v>5</v>
      </c>
      <c r="AB67" s="17">
        <v>2</v>
      </c>
      <c r="AC67" s="17">
        <v>2</v>
      </c>
      <c r="AD67" s="17">
        <v>4</v>
      </c>
      <c r="AE67" s="17">
        <v>2</v>
      </c>
      <c r="AF67" s="17">
        <v>2</v>
      </c>
      <c r="AG67" s="17">
        <v>2</v>
      </c>
      <c r="AH67" s="17">
        <v>4</v>
      </c>
      <c r="AI67" s="17">
        <v>5</v>
      </c>
      <c r="AJ67" s="17">
        <v>2</v>
      </c>
      <c r="AK67" s="17">
        <v>2</v>
      </c>
      <c r="AL67" s="17">
        <v>4</v>
      </c>
      <c r="AM67" s="17">
        <v>5</v>
      </c>
      <c r="AN67" s="17">
        <v>1</v>
      </c>
      <c r="AO67" s="17">
        <v>5</v>
      </c>
      <c r="AP67" s="17">
        <v>5</v>
      </c>
      <c r="AQ67" s="17">
        <v>5</v>
      </c>
      <c r="AR67" s="17">
        <v>4</v>
      </c>
      <c r="AS67" s="17">
        <v>1</v>
      </c>
    </row>
    <row r="68" spans="1:45" x14ac:dyDescent="0.2">
      <c r="A68" s="35">
        <v>70</v>
      </c>
      <c r="B68" s="17" t="s">
        <v>10</v>
      </c>
      <c r="C68" s="17">
        <v>17</v>
      </c>
      <c r="D68" s="19">
        <v>1.62</v>
      </c>
      <c r="E68" s="20">
        <v>52</v>
      </c>
      <c r="F68" s="11" t="s">
        <v>56</v>
      </c>
      <c r="G68" s="17" t="s">
        <v>62</v>
      </c>
      <c r="H68" s="17">
        <v>60</v>
      </c>
      <c r="I68" s="17">
        <v>0</v>
      </c>
      <c r="J68" s="17">
        <v>0</v>
      </c>
      <c r="K68" s="11">
        <v>0</v>
      </c>
      <c r="L68" s="17">
        <v>3</v>
      </c>
      <c r="M68" s="17">
        <v>9</v>
      </c>
      <c r="N68" s="17" t="s">
        <v>0</v>
      </c>
      <c r="O68" s="17" t="s">
        <v>0</v>
      </c>
      <c r="P68" s="17" t="s">
        <v>56</v>
      </c>
      <c r="Q68" s="17" t="s">
        <v>0</v>
      </c>
      <c r="R68" s="17" t="s">
        <v>56</v>
      </c>
      <c r="S68" s="17" t="s">
        <v>0</v>
      </c>
      <c r="T68" s="17" t="s">
        <v>56</v>
      </c>
      <c r="U68" s="17" t="s">
        <v>62</v>
      </c>
      <c r="V68" s="17" t="s">
        <v>0</v>
      </c>
      <c r="W68" s="17" t="s">
        <v>0</v>
      </c>
      <c r="X68" s="17" t="s">
        <v>62</v>
      </c>
      <c r="Y68" s="17" t="s">
        <v>62</v>
      </c>
      <c r="Z68" s="17">
        <v>2</v>
      </c>
      <c r="AA68" s="17">
        <v>4</v>
      </c>
      <c r="AB68" s="17">
        <v>1</v>
      </c>
      <c r="AC68" s="17">
        <v>2</v>
      </c>
      <c r="AD68" s="17">
        <v>2</v>
      </c>
      <c r="AE68" s="17">
        <v>3</v>
      </c>
      <c r="AF68" s="17">
        <v>3</v>
      </c>
      <c r="AG68" s="17">
        <v>2</v>
      </c>
      <c r="AH68" s="17">
        <v>4</v>
      </c>
      <c r="AI68" s="17">
        <v>3</v>
      </c>
      <c r="AJ68" s="17">
        <v>2</v>
      </c>
      <c r="AK68" s="17">
        <v>4</v>
      </c>
      <c r="AL68" s="17">
        <v>4</v>
      </c>
      <c r="AM68" s="17">
        <v>4</v>
      </c>
      <c r="AN68" s="17">
        <v>1</v>
      </c>
      <c r="AO68" s="17">
        <v>4</v>
      </c>
      <c r="AP68" s="17">
        <v>4</v>
      </c>
      <c r="AQ68" s="17">
        <v>3</v>
      </c>
      <c r="AR68" s="17">
        <v>3</v>
      </c>
      <c r="AS68" s="17">
        <v>2</v>
      </c>
    </row>
    <row r="69" spans="1:45" x14ac:dyDescent="0.2">
      <c r="A69" s="35">
        <v>71</v>
      </c>
      <c r="B69" s="17" t="s">
        <v>10</v>
      </c>
      <c r="C69" s="17">
        <v>42</v>
      </c>
      <c r="D69" s="19">
        <v>1.58</v>
      </c>
      <c r="E69" s="20">
        <v>51</v>
      </c>
      <c r="F69" s="11" t="s">
        <v>56</v>
      </c>
      <c r="G69" s="17" t="s">
        <v>0</v>
      </c>
      <c r="H69" s="17">
        <v>0</v>
      </c>
      <c r="I69" s="17">
        <v>0</v>
      </c>
      <c r="J69" s="17">
        <v>0</v>
      </c>
      <c r="K69" s="11" t="s">
        <v>101</v>
      </c>
      <c r="L69" s="17" t="s">
        <v>68</v>
      </c>
      <c r="M69" s="17">
        <v>12</v>
      </c>
      <c r="N69" s="17" t="s">
        <v>0</v>
      </c>
      <c r="O69" s="17" t="s">
        <v>0</v>
      </c>
      <c r="P69" s="17" t="s">
        <v>56</v>
      </c>
      <c r="Q69" s="17" t="s">
        <v>0</v>
      </c>
      <c r="R69" s="17" t="s">
        <v>56</v>
      </c>
      <c r="S69" s="17" t="s">
        <v>0</v>
      </c>
      <c r="T69" s="17" t="s">
        <v>56</v>
      </c>
      <c r="U69" s="17" t="s">
        <v>0</v>
      </c>
      <c r="V69" s="17" t="s">
        <v>0</v>
      </c>
      <c r="W69" s="17" t="s">
        <v>0</v>
      </c>
      <c r="X69" s="17" t="s">
        <v>0</v>
      </c>
      <c r="Y69" s="17" t="s">
        <v>0</v>
      </c>
      <c r="Z69" s="17">
        <v>1</v>
      </c>
      <c r="AA69" s="17">
        <v>5</v>
      </c>
      <c r="AB69" s="17">
        <v>2</v>
      </c>
      <c r="AC69" s="17">
        <v>2</v>
      </c>
      <c r="AD69" s="17">
        <v>4</v>
      </c>
      <c r="AE69" s="17">
        <v>3</v>
      </c>
      <c r="AF69" s="17">
        <v>2</v>
      </c>
      <c r="AG69" s="17">
        <v>2</v>
      </c>
      <c r="AH69" s="17">
        <v>4</v>
      </c>
      <c r="AI69" s="17">
        <v>4</v>
      </c>
      <c r="AJ69" s="17">
        <v>2</v>
      </c>
      <c r="AK69" s="17">
        <v>2</v>
      </c>
      <c r="AL69" s="17">
        <v>4</v>
      </c>
      <c r="AM69" s="17">
        <v>5</v>
      </c>
      <c r="AN69" s="17">
        <v>2</v>
      </c>
      <c r="AO69" s="17">
        <v>4</v>
      </c>
      <c r="AP69" s="17">
        <v>4</v>
      </c>
      <c r="AQ69" s="17">
        <v>5</v>
      </c>
      <c r="AR69" s="17">
        <v>4</v>
      </c>
      <c r="AS69" s="17">
        <v>1</v>
      </c>
    </row>
    <row r="70" spans="1:45" x14ac:dyDescent="0.2">
      <c r="A70" s="35">
        <v>73</v>
      </c>
      <c r="B70" s="17" t="s">
        <v>10</v>
      </c>
      <c r="C70" s="17">
        <v>47</v>
      </c>
      <c r="D70" s="19">
        <v>1.63</v>
      </c>
      <c r="E70" s="20">
        <v>59</v>
      </c>
      <c r="F70" s="11" t="s">
        <v>56</v>
      </c>
      <c r="G70" s="17" t="s">
        <v>62</v>
      </c>
      <c r="H70" s="17">
        <v>90</v>
      </c>
      <c r="I70" s="17">
        <v>0</v>
      </c>
      <c r="J70" s="17">
        <v>0</v>
      </c>
      <c r="K70" s="11">
        <v>0</v>
      </c>
      <c r="L70" s="17">
        <v>2</v>
      </c>
      <c r="M70" s="17" t="s">
        <v>82</v>
      </c>
      <c r="N70" s="17" t="s">
        <v>0</v>
      </c>
      <c r="O70" s="17" t="s">
        <v>0</v>
      </c>
      <c r="P70" s="17" t="s">
        <v>56</v>
      </c>
      <c r="Q70" s="17" t="s">
        <v>60</v>
      </c>
      <c r="R70" s="17" t="s">
        <v>56</v>
      </c>
      <c r="S70" s="17" t="s">
        <v>0</v>
      </c>
      <c r="T70" s="17" t="s">
        <v>56</v>
      </c>
      <c r="U70" s="17" t="s">
        <v>0</v>
      </c>
      <c r="V70" s="17" t="s">
        <v>0</v>
      </c>
      <c r="W70" s="17" t="s">
        <v>0</v>
      </c>
      <c r="X70" s="17" t="s">
        <v>0</v>
      </c>
      <c r="Y70" s="17" t="s">
        <v>0</v>
      </c>
      <c r="Z70" s="17">
        <v>1</v>
      </c>
      <c r="AA70" s="17">
        <v>5</v>
      </c>
      <c r="AB70" s="17">
        <v>1</v>
      </c>
      <c r="AC70" s="17">
        <v>1</v>
      </c>
      <c r="AD70" s="17">
        <v>5</v>
      </c>
      <c r="AE70" s="17">
        <v>5</v>
      </c>
      <c r="AF70" s="17">
        <v>1</v>
      </c>
      <c r="AG70" s="17">
        <v>1</v>
      </c>
      <c r="AH70" s="17">
        <v>5</v>
      </c>
      <c r="AI70" s="17">
        <v>5</v>
      </c>
      <c r="AJ70" s="17">
        <v>2</v>
      </c>
      <c r="AK70" s="17">
        <v>1</v>
      </c>
      <c r="AL70" s="17">
        <v>5</v>
      </c>
      <c r="AM70" s="17">
        <v>5</v>
      </c>
      <c r="AN70" s="17">
        <v>5</v>
      </c>
      <c r="AO70" s="17">
        <v>5</v>
      </c>
      <c r="AP70" s="17">
        <v>5</v>
      </c>
      <c r="AQ70" s="17">
        <v>5</v>
      </c>
      <c r="AR70" s="17">
        <v>5</v>
      </c>
      <c r="AS70" s="17">
        <v>1</v>
      </c>
    </row>
    <row r="71" spans="1:45" x14ac:dyDescent="0.2">
      <c r="A71" s="35">
        <v>74</v>
      </c>
      <c r="B71" s="17" t="s">
        <v>10</v>
      </c>
      <c r="C71" s="17">
        <v>29</v>
      </c>
      <c r="D71" s="19">
        <v>1.51</v>
      </c>
      <c r="E71" s="20">
        <v>82</v>
      </c>
      <c r="F71" s="11" t="s">
        <v>56</v>
      </c>
      <c r="G71" s="17" t="s">
        <v>0</v>
      </c>
      <c r="H71" s="17">
        <v>30</v>
      </c>
      <c r="I71" s="17">
        <v>0</v>
      </c>
      <c r="J71" s="17">
        <v>0</v>
      </c>
      <c r="K71" s="11">
        <v>0</v>
      </c>
      <c r="L71" s="17">
        <v>2</v>
      </c>
      <c r="M71" s="17">
        <v>12</v>
      </c>
      <c r="N71" s="17" t="s">
        <v>0</v>
      </c>
      <c r="O71" s="17" t="s">
        <v>0</v>
      </c>
      <c r="P71" s="17" t="s">
        <v>0</v>
      </c>
      <c r="Q71" s="17" t="s">
        <v>0</v>
      </c>
      <c r="R71" s="17" t="s">
        <v>0</v>
      </c>
      <c r="S71" s="17" t="s">
        <v>0</v>
      </c>
      <c r="T71" s="17" t="s">
        <v>0</v>
      </c>
      <c r="U71" s="17" t="s">
        <v>0</v>
      </c>
      <c r="V71" s="17" t="s">
        <v>0</v>
      </c>
      <c r="W71" s="17" t="s">
        <v>0</v>
      </c>
      <c r="X71" s="17" t="s">
        <v>0</v>
      </c>
      <c r="Y71" s="17" t="s">
        <v>0</v>
      </c>
      <c r="Z71" s="17">
        <v>4</v>
      </c>
      <c r="AA71" s="17">
        <v>4</v>
      </c>
      <c r="AB71" s="17">
        <v>3</v>
      </c>
      <c r="AC71" s="17">
        <v>1</v>
      </c>
      <c r="AD71" s="17">
        <v>3</v>
      </c>
      <c r="AE71" s="17">
        <v>3</v>
      </c>
      <c r="AF71" s="17">
        <v>2</v>
      </c>
      <c r="AG71" s="17">
        <v>3</v>
      </c>
      <c r="AH71" s="17">
        <v>4</v>
      </c>
      <c r="AI71" s="17">
        <v>1</v>
      </c>
      <c r="AJ71" s="17">
        <v>1</v>
      </c>
      <c r="AK71" s="17">
        <v>3</v>
      </c>
      <c r="AL71" s="17">
        <v>5</v>
      </c>
      <c r="AM71" s="17">
        <v>4</v>
      </c>
      <c r="AN71" s="17">
        <v>3</v>
      </c>
      <c r="AO71" s="17">
        <v>2</v>
      </c>
      <c r="AP71" s="17">
        <v>3</v>
      </c>
      <c r="AQ71" s="17">
        <v>5</v>
      </c>
      <c r="AR71" s="17">
        <v>5</v>
      </c>
      <c r="AS71" s="17">
        <v>3</v>
      </c>
    </row>
    <row r="72" spans="1:45" x14ac:dyDescent="0.2">
      <c r="A72" s="35">
        <v>75</v>
      </c>
      <c r="B72" s="17" t="s">
        <v>10</v>
      </c>
      <c r="C72" s="17">
        <v>32</v>
      </c>
      <c r="D72" s="19">
        <v>1.63</v>
      </c>
      <c r="E72" s="20">
        <v>49</v>
      </c>
      <c r="F72" s="11" t="s">
        <v>56</v>
      </c>
      <c r="G72" s="17" t="s">
        <v>62</v>
      </c>
      <c r="H72" s="17">
        <v>0</v>
      </c>
      <c r="I72" s="17">
        <v>0</v>
      </c>
      <c r="J72" s="17">
        <v>0</v>
      </c>
      <c r="K72" s="11">
        <v>300</v>
      </c>
      <c r="L72" s="17">
        <v>4</v>
      </c>
      <c r="M72" s="17">
        <v>10</v>
      </c>
      <c r="N72" s="17" t="s">
        <v>0</v>
      </c>
      <c r="O72" s="17" t="s">
        <v>60</v>
      </c>
      <c r="P72" s="17" t="s">
        <v>56</v>
      </c>
      <c r="Q72" s="17" t="s">
        <v>60</v>
      </c>
      <c r="R72" s="17" t="s">
        <v>56</v>
      </c>
      <c r="S72" s="17" t="s">
        <v>0</v>
      </c>
      <c r="T72" s="17" t="s">
        <v>56</v>
      </c>
      <c r="U72" s="17" t="s">
        <v>0</v>
      </c>
      <c r="V72" s="17" t="s">
        <v>0</v>
      </c>
      <c r="W72" s="17" t="s">
        <v>0</v>
      </c>
      <c r="X72" s="17" t="s">
        <v>62</v>
      </c>
      <c r="Y72" s="17" t="s">
        <v>62</v>
      </c>
      <c r="Z72" s="17">
        <v>3</v>
      </c>
      <c r="AA72" s="17">
        <v>3</v>
      </c>
      <c r="AB72" s="17">
        <v>2</v>
      </c>
      <c r="AC72" s="17">
        <v>3</v>
      </c>
      <c r="AD72" s="17">
        <v>3</v>
      </c>
      <c r="AE72" s="17">
        <v>3</v>
      </c>
      <c r="AF72" s="17">
        <v>2</v>
      </c>
      <c r="AG72" s="17">
        <v>4</v>
      </c>
      <c r="AH72" s="17">
        <v>3</v>
      </c>
      <c r="AI72" s="17">
        <v>4</v>
      </c>
      <c r="AJ72" s="17">
        <v>2</v>
      </c>
      <c r="AK72" s="17">
        <v>3</v>
      </c>
      <c r="AL72" s="17">
        <v>4</v>
      </c>
      <c r="AM72" s="17">
        <v>4</v>
      </c>
      <c r="AN72" s="17">
        <v>3</v>
      </c>
      <c r="AO72" s="17">
        <v>3</v>
      </c>
      <c r="AP72" s="17">
        <v>4</v>
      </c>
      <c r="AQ72" s="17">
        <v>3</v>
      </c>
      <c r="AR72" s="17">
        <v>4</v>
      </c>
      <c r="AS72" s="17">
        <v>3</v>
      </c>
    </row>
    <row r="73" spans="1:45" x14ac:dyDescent="0.2">
      <c r="A73" s="35">
        <v>76</v>
      </c>
      <c r="B73" s="17" t="s">
        <v>10</v>
      </c>
      <c r="C73" s="17">
        <v>43</v>
      </c>
      <c r="D73" s="19">
        <v>1.55</v>
      </c>
      <c r="E73" s="20">
        <v>46</v>
      </c>
      <c r="F73" s="11" t="s">
        <v>56</v>
      </c>
      <c r="G73" s="17" t="s">
        <v>82</v>
      </c>
      <c r="H73" s="17">
        <v>60</v>
      </c>
      <c r="I73" s="17">
        <v>0</v>
      </c>
      <c r="J73" s="17">
        <v>0</v>
      </c>
      <c r="K73" s="11">
        <v>0</v>
      </c>
      <c r="L73" s="17" t="s">
        <v>82</v>
      </c>
      <c r="M73" s="17">
        <v>12</v>
      </c>
      <c r="N73" s="17" t="s">
        <v>0</v>
      </c>
      <c r="O73" s="17" t="s">
        <v>60</v>
      </c>
      <c r="P73" s="17" t="s">
        <v>56</v>
      </c>
      <c r="Q73" s="17" t="s">
        <v>60</v>
      </c>
      <c r="R73" s="17" t="s">
        <v>56</v>
      </c>
      <c r="S73" s="17" t="s">
        <v>0</v>
      </c>
      <c r="T73" s="17" t="s">
        <v>56</v>
      </c>
      <c r="U73" s="17" t="s">
        <v>0</v>
      </c>
      <c r="V73" s="17" t="s">
        <v>0</v>
      </c>
      <c r="W73" s="17" t="s">
        <v>0</v>
      </c>
      <c r="X73" s="17" t="s">
        <v>0</v>
      </c>
      <c r="Y73" s="17" t="s">
        <v>0</v>
      </c>
      <c r="Z73" s="17">
        <v>1</v>
      </c>
      <c r="AA73" s="17">
        <v>4</v>
      </c>
      <c r="AB73" s="17">
        <v>2</v>
      </c>
      <c r="AC73" s="17">
        <v>3</v>
      </c>
      <c r="AD73" s="17">
        <v>3</v>
      </c>
      <c r="AE73" s="17">
        <v>3</v>
      </c>
      <c r="AF73" s="17">
        <v>2</v>
      </c>
      <c r="AG73" s="17">
        <v>3</v>
      </c>
      <c r="AH73" s="17">
        <v>3</v>
      </c>
      <c r="AI73" s="17">
        <v>3</v>
      </c>
      <c r="AJ73" s="17">
        <v>2</v>
      </c>
      <c r="AK73" s="17">
        <v>4</v>
      </c>
      <c r="AL73" s="17">
        <v>3</v>
      </c>
      <c r="AM73" s="17">
        <v>4</v>
      </c>
      <c r="AN73" s="17">
        <v>3</v>
      </c>
      <c r="AO73" s="17">
        <v>3</v>
      </c>
      <c r="AP73" s="17">
        <v>4</v>
      </c>
      <c r="AQ73" s="17">
        <v>4</v>
      </c>
      <c r="AR73" s="17">
        <v>4</v>
      </c>
      <c r="AS73" s="17">
        <v>3</v>
      </c>
    </row>
    <row r="74" spans="1:45" x14ac:dyDescent="0.2">
      <c r="A74" s="35">
        <v>77</v>
      </c>
      <c r="B74" s="17" t="s">
        <v>10</v>
      </c>
      <c r="C74" s="17">
        <v>33</v>
      </c>
      <c r="D74" s="19">
        <v>1.66</v>
      </c>
      <c r="E74" s="20">
        <v>52</v>
      </c>
      <c r="F74" s="11" t="s">
        <v>56</v>
      </c>
      <c r="G74" s="17" t="s">
        <v>0</v>
      </c>
      <c r="H74" s="17">
        <v>180</v>
      </c>
      <c r="I74" s="17">
        <v>0</v>
      </c>
      <c r="J74" s="17">
        <v>0</v>
      </c>
      <c r="K74" s="11">
        <v>0</v>
      </c>
      <c r="L74" s="17" t="s">
        <v>82</v>
      </c>
      <c r="M74" s="17">
        <v>12</v>
      </c>
      <c r="N74" s="17" t="s">
        <v>0</v>
      </c>
      <c r="O74" s="17" t="s">
        <v>0</v>
      </c>
      <c r="P74" s="17" t="s">
        <v>56</v>
      </c>
      <c r="Q74" s="17" t="s">
        <v>62</v>
      </c>
      <c r="R74" s="17" t="s">
        <v>56</v>
      </c>
      <c r="S74" s="17" t="s">
        <v>0</v>
      </c>
      <c r="T74" s="17" t="s">
        <v>56</v>
      </c>
      <c r="U74" s="17" t="s">
        <v>0</v>
      </c>
      <c r="V74" s="17" t="s">
        <v>0</v>
      </c>
      <c r="W74" s="17" t="s">
        <v>0</v>
      </c>
      <c r="X74" s="17" t="s">
        <v>0</v>
      </c>
      <c r="Y74" s="17" t="s">
        <v>0</v>
      </c>
      <c r="Z74" s="17">
        <v>1</v>
      </c>
      <c r="AA74" s="17">
        <v>2</v>
      </c>
      <c r="AB74" s="17">
        <v>2</v>
      </c>
      <c r="AC74" s="17">
        <v>2</v>
      </c>
      <c r="AD74" s="17">
        <v>3</v>
      </c>
      <c r="AE74" s="17">
        <v>3</v>
      </c>
      <c r="AF74" s="17">
        <v>2</v>
      </c>
      <c r="AG74" s="17">
        <v>2</v>
      </c>
      <c r="AH74" s="17">
        <v>3</v>
      </c>
      <c r="AI74" s="17">
        <v>4</v>
      </c>
      <c r="AJ74" s="17">
        <v>2</v>
      </c>
      <c r="AK74" s="17">
        <v>2</v>
      </c>
      <c r="AL74" s="17">
        <v>4</v>
      </c>
      <c r="AM74" s="17">
        <v>4</v>
      </c>
      <c r="AN74" s="17">
        <v>2</v>
      </c>
      <c r="AO74" s="17">
        <v>2</v>
      </c>
      <c r="AP74" s="17">
        <v>3</v>
      </c>
      <c r="AQ74" s="17">
        <v>4</v>
      </c>
      <c r="AR74" s="17">
        <v>3</v>
      </c>
      <c r="AS74" s="17">
        <v>1</v>
      </c>
    </row>
    <row r="75" spans="1:45" x14ac:dyDescent="0.2">
      <c r="A75" s="35">
        <v>78</v>
      </c>
      <c r="B75" s="17" t="s">
        <v>10</v>
      </c>
      <c r="C75" s="17">
        <v>36</v>
      </c>
      <c r="D75" s="19">
        <v>1.54</v>
      </c>
      <c r="E75" s="20">
        <v>50</v>
      </c>
      <c r="F75" s="11" t="s">
        <v>25</v>
      </c>
      <c r="G75" s="17" t="s">
        <v>0</v>
      </c>
      <c r="H75" s="17">
        <v>30</v>
      </c>
      <c r="I75" s="17">
        <v>0</v>
      </c>
      <c r="J75" s="17">
        <v>0</v>
      </c>
      <c r="K75" s="11" t="s">
        <v>102</v>
      </c>
      <c r="L75" s="17">
        <v>2</v>
      </c>
      <c r="M75" s="17">
        <v>12</v>
      </c>
      <c r="N75" s="17" t="s">
        <v>62</v>
      </c>
      <c r="O75" s="17" t="s">
        <v>62</v>
      </c>
      <c r="P75" s="17" t="s">
        <v>60</v>
      </c>
      <c r="Q75" s="17" t="s">
        <v>62</v>
      </c>
      <c r="R75" s="17" t="s">
        <v>60</v>
      </c>
      <c r="S75" s="17" t="s">
        <v>62</v>
      </c>
      <c r="T75" s="17" t="s">
        <v>0</v>
      </c>
      <c r="U75" s="17" t="s">
        <v>62</v>
      </c>
      <c r="V75" s="17" t="s">
        <v>62</v>
      </c>
      <c r="W75" s="17" t="s">
        <v>62</v>
      </c>
      <c r="X75" s="17" t="s">
        <v>62</v>
      </c>
      <c r="Y75" s="17" t="s">
        <v>62</v>
      </c>
      <c r="Z75" s="17">
        <v>4</v>
      </c>
      <c r="AA75" s="17">
        <v>3</v>
      </c>
      <c r="AB75" s="17">
        <v>4</v>
      </c>
      <c r="AC75" s="17">
        <v>4</v>
      </c>
      <c r="AD75" s="17">
        <v>2</v>
      </c>
      <c r="AE75" s="17">
        <v>3</v>
      </c>
      <c r="AF75" s="17">
        <v>3</v>
      </c>
      <c r="AG75" s="17">
        <v>3</v>
      </c>
      <c r="AH75" s="17">
        <v>2</v>
      </c>
      <c r="AI75" s="17">
        <v>2</v>
      </c>
      <c r="AJ75" s="17">
        <v>3</v>
      </c>
      <c r="AK75" s="17">
        <v>4</v>
      </c>
      <c r="AL75" s="17">
        <v>2</v>
      </c>
      <c r="AM75" s="17">
        <v>2</v>
      </c>
      <c r="AN75" s="17">
        <v>3</v>
      </c>
      <c r="AO75" s="17">
        <v>2</v>
      </c>
      <c r="AP75" s="17">
        <v>2</v>
      </c>
      <c r="AQ75" s="17">
        <v>2</v>
      </c>
      <c r="AR75" s="17">
        <v>2</v>
      </c>
      <c r="AS75" s="17">
        <v>4</v>
      </c>
    </row>
    <row r="76" spans="1:45" x14ac:dyDescent="0.2">
      <c r="A76" s="35">
        <v>80</v>
      </c>
      <c r="B76" s="17" t="s">
        <v>10</v>
      </c>
      <c r="C76" s="17">
        <v>55</v>
      </c>
      <c r="D76" s="19">
        <v>1.46</v>
      </c>
      <c r="E76" s="20">
        <v>55</v>
      </c>
      <c r="F76" s="11" t="s">
        <v>56</v>
      </c>
      <c r="G76" s="17" t="s">
        <v>0</v>
      </c>
      <c r="H76" s="17">
        <v>0</v>
      </c>
      <c r="I76" s="17">
        <v>240</v>
      </c>
      <c r="J76" s="17">
        <v>0</v>
      </c>
      <c r="K76" s="11">
        <v>0</v>
      </c>
      <c r="L76" s="17">
        <v>2</v>
      </c>
      <c r="M76" s="17" t="s">
        <v>82</v>
      </c>
      <c r="N76" s="17" t="s">
        <v>0</v>
      </c>
      <c r="O76" s="17" t="s">
        <v>60</v>
      </c>
      <c r="P76" s="17" t="s">
        <v>56</v>
      </c>
      <c r="Q76" s="17" t="s">
        <v>60</v>
      </c>
      <c r="R76" s="17" t="s">
        <v>56</v>
      </c>
      <c r="S76" s="17" t="s">
        <v>62</v>
      </c>
      <c r="T76" s="17" t="s">
        <v>0</v>
      </c>
      <c r="U76" s="17" t="s">
        <v>62</v>
      </c>
      <c r="V76" s="17" t="s">
        <v>0</v>
      </c>
      <c r="W76" s="17" t="s">
        <v>0</v>
      </c>
      <c r="X76" s="17" t="s">
        <v>62</v>
      </c>
      <c r="Y76" s="17" t="s">
        <v>0</v>
      </c>
      <c r="Z76" s="17">
        <v>1</v>
      </c>
      <c r="AA76" s="17">
        <v>4</v>
      </c>
      <c r="AB76" s="17">
        <v>2</v>
      </c>
      <c r="AC76" s="17">
        <v>1</v>
      </c>
      <c r="AD76" s="17">
        <v>3</v>
      </c>
      <c r="AE76" s="17">
        <v>3</v>
      </c>
      <c r="AF76" s="17">
        <v>1</v>
      </c>
      <c r="AG76" s="17">
        <v>2</v>
      </c>
      <c r="AH76" s="17">
        <v>2</v>
      </c>
      <c r="AI76" s="17">
        <v>3</v>
      </c>
      <c r="AJ76" s="17">
        <v>1</v>
      </c>
      <c r="AK76" s="17">
        <v>3</v>
      </c>
      <c r="AL76" s="17">
        <v>3</v>
      </c>
      <c r="AM76" s="17">
        <v>3</v>
      </c>
      <c r="AN76" s="17">
        <v>3</v>
      </c>
      <c r="AO76" s="17">
        <v>3</v>
      </c>
      <c r="AP76" s="17">
        <v>4</v>
      </c>
      <c r="AQ76" s="17">
        <v>4</v>
      </c>
      <c r="AR76" s="17">
        <v>4</v>
      </c>
      <c r="AS76" s="17">
        <v>3</v>
      </c>
    </row>
    <row r="77" spans="1:45" x14ac:dyDescent="0.2">
      <c r="A77" s="35">
        <v>81</v>
      </c>
      <c r="B77" s="17" t="s">
        <v>10</v>
      </c>
      <c r="C77" s="17">
        <v>60</v>
      </c>
      <c r="D77" s="19">
        <v>1.58</v>
      </c>
      <c r="E77" s="20">
        <v>55</v>
      </c>
      <c r="F77" s="11" t="s">
        <v>56</v>
      </c>
      <c r="G77" s="17" t="s">
        <v>0</v>
      </c>
      <c r="H77" s="17">
        <v>60</v>
      </c>
      <c r="I77" s="17">
        <v>40</v>
      </c>
      <c r="J77" s="17">
        <v>0</v>
      </c>
      <c r="K77" s="11">
        <v>0</v>
      </c>
      <c r="L77" s="17">
        <v>3</v>
      </c>
      <c r="M77" s="17" t="s">
        <v>82</v>
      </c>
      <c r="N77" s="17" t="s">
        <v>0</v>
      </c>
      <c r="O77" s="17" t="s">
        <v>0</v>
      </c>
      <c r="P77" s="17" t="s">
        <v>0</v>
      </c>
      <c r="Q77" s="17" t="s">
        <v>0</v>
      </c>
      <c r="R77" s="17" t="s">
        <v>56</v>
      </c>
      <c r="S77" s="17" t="s">
        <v>0</v>
      </c>
      <c r="T77" s="17" t="s">
        <v>56</v>
      </c>
      <c r="U77" s="17" t="s">
        <v>0</v>
      </c>
      <c r="V77" s="17" t="s">
        <v>0</v>
      </c>
      <c r="W77" s="17" t="s">
        <v>0</v>
      </c>
      <c r="X77" s="17" t="s">
        <v>0</v>
      </c>
      <c r="Y77" s="17" t="s">
        <v>0</v>
      </c>
      <c r="Z77" s="17">
        <v>2</v>
      </c>
      <c r="AA77" s="17">
        <v>1</v>
      </c>
      <c r="AB77" s="17">
        <v>1</v>
      </c>
      <c r="AC77" s="17">
        <v>1</v>
      </c>
      <c r="AD77" s="17">
        <v>4</v>
      </c>
      <c r="AE77" s="17">
        <v>1</v>
      </c>
      <c r="AF77" s="17">
        <v>1</v>
      </c>
      <c r="AG77" s="17">
        <v>2</v>
      </c>
      <c r="AH77" s="17">
        <v>2</v>
      </c>
      <c r="AI77" s="17">
        <v>5</v>
      </c>
      <c r="AJ77" s="17">
        <v>2</v>
      </c>
      <c r="AK77" s="17">
        <v>4</v>
      </c>
      <c r="AL77" s="17">
        <v>4</v>
      </c>
      <c r="AM77" s="17">
        <v>5</v>
      </c>
      <c r="AN77" s="17">
        <v>2</v>
      </c>
      <c r="AO77" s="17">
        <v>4</v>
      </c>
      <c r="AP77" s="17">
        <v>2</v>
      </c>
      <c r="AQ77" s="17">
        <v>2</v>
      </c>
      <c r="AR77" s="17">
        <v>4</v>
      </c>
      <c r="AS77" s="17">
        <v>2</v>
      </c>
    </row>
    <row r="78" spans="1:45" x14ac:dyDescent="0.2">
      <c r="A78" s="35">
        <v>82</v>
      </c>
      <c r="B78" s="17" t="s">
        <v>10</v>
      </c>
      <c r="C78" s="17">
        <v>57</v>
      </c>
      <c r="D78" s="19">
        <v>1.57</v>
      </c>
      <c r="E78" s="20">
        <v>55</v>
      </c>
      <c r="F78" s="11" t="s">
        <v>103</v>
      </c>
      <c r="G78" s="17" t="s">
        <v>0</v>
      </c>
      <c r="H78" s="17">
        <v>30</v>
      </c>
      <c r="I78" s="17">
        <v>0</v>
      </c>
      <c r="J78" s="17">
        <v>0</v>
      </c>
      <c r="K78" s="11">
        <v>0</v>
      </c>
      <c r="L78" s="17">
        <v>2</v>
      </c>
      <c r="M78" s="17">
        <v>0</v>
      </c>
      <c r="N78" s="17" t="s">
        <v>0</v>
      </c>
      <c r="O78" s="17" t="s">
        <v>0</v>
      </c>
      <c r="P78" s="17" t="s">
        <v>0</v>
      </c>
      <c r="Q78" s="17" t="s">
        <v>62</v>
      </c>
      <c r="R78" s="17" t="s">
        <v>0</v>
      </c>
      <c r="S78" s="17" t="s">
        <v>62</v>
      </c>
      <c r="T78" s="17" t="s">
        <v>0</v>
      </c>
      <c r="U78" s="17" t="s">
        <v>0</v>
      </c>
      <c r="V78" s="17" t="s">
        <v>0</v>
      </c>
      <c r="W78" s="17" t="s">
        <v>0</v>
      </c>
      <c r="X78" s="17" t="s">
        <v>0</v>
      </c>
      <c r="Y78" s="17" t="s">
        <v>62</v>
      </c>
      <c r="Z78" s="17">
        <v>2</v>
      </c>
      <c r="AA78" s="17">
        <v>5</v>
      </c>
      <c r="AB78" s="17">
        <v>3</v>
      </c>
      <c r="AC78" s="17">
        <v>2</v>
      </c>
      <c r="AD78" s="17">
        <v>2</v>
      </c>
      <c r="AE78" s="17">
        <v>2</v>
      </c>
      <c r="AF78" s="17">
        <v>1</v>
      </c>
      <c r="AG78" s="17">
        <v>2</v>
      </c>
      <c r="AH78" s="17">
        <v>4</v>
      </c>
      <c r="AI78" s="17">
        <v>4</v>
      </c>
      <c r="AJ78" s="17">
        <v>3</v>
      </c>
      <c r="AK78" s="17">
        <v>4</v>
      </c>
      <c r="AL78" s="17">
        <v>4</v>
      </c>
      <c r="AM78" s="17">
        <v>3</v>
      </c>
      <c r="AN78" s="17">
        <v>2</v>
      </c>
      <c r="AO78" s="17">
        <v>3</v>
      </c>
      <c r="AP78" s="17">
        <v>3</v>
      </c>
      <c r="AQ78" s="17">
        <v>4</v>
      </c>
      <c r="AR78" s="17">
        <v>5</v>
      </c>
      <c r="AS78" s="17">
        <v>4</v>
      </c>
    </row>
    <row r="79" spans="1:45" x14ac:dyDescent="0.2">
      <c r="A79" s="35">
        <v>83</v>
      </c>
      <c r="B79" s="17" t="s">
        <v>10</v>
      </c>
      <c r="C79" s="17">
        <v>31</v>
      </c>
      <c r="D79" s="19">
        <v>1.51</v>
      </c>
      <c r="E79" s="20">
        <v>54</v>
      </c>
      <c r="F79" s="11" t="s">
        <v>56</v>
      </c>
      <c r="G79" s="17" t="s">
        <v>0</v>
      </c>
      <c r="H79" s="17">
        <v>60</v>
      </c>
      <c r="I79" s="17">
        <v>0</v>
      </c>
      <c r="J79" s="17">
        <v>0</v>
      </c>
      <c r="K79" s="11">
        <v>0</v>
      </c>
      <c r="L79" s="17" t="s">
        <v>82</v>
      </c>
      <c r="M79" s="17">
        <v>12</v>
      </c>
      <c r="N79" s="17" t="s">
        <v>62</v>
      </c>
      <c r="O79" s="17" t="s">
        <v>60</v>
      </c>
      <c r="P79" s="17" t="s">
        <v>60</v>
      </c>
      <c r="Q79" s="17" t="s">
        <v>62</v>
      </c>
      <c r="R79" s="17" t="s">
        <v>62</v>
      </c>
      <c r="S79" s="17" t="s">
        <v>62</v>
      </c>
      <c r="T79" s="17" t="s">
        <v>62</v>
      </c>
      <c r="U79" s="17" t="s">
        <v>0</v>
      </c>
      <c r="V79" s="17" t="s">
        <v>0</v>
      </c>
      <c r="W79" s="17" t="s">
        <v>0</v>
      </c>
      <c r="X79" s="17" t="s">
        <v>62</v>
      </c>
      <c r="Y79" s="17" t="s">
        <v>62</v>
      </c>
      <c r="Z79" s="17">
        <v>5</v>
      </c>
      <c r="AA79" s="17">
        <v>3</v>
      </c>
      <c r="AB79" s="17">
        <v>3</v>
      </c>
      <c r="AC79" s="17">
        <v>3</v>
      </c>
      <c r="AD79" s="17">
        <v>2</v>
      </c>
      <c r="AE79" s="17">
        <v>3</v>
      </c>
      <c r="AF79" s="17">
        <v>1</v>
      </c>
      <c r="AG79" s="17">
        <v>3</v>
      </c>
      <c r="AH79" s="17">
        <v>3</v>
      </c>
      <c r="AI79" s="17">
        <v>3</v>
      </c>
      <c r="AJ79" s="17">
        <v>3</v>
      </c>
      <c r="AK79" s="17">
        <v>4</v>
      </c>
      <c r="AL79" s="17">
        <v>4</v>
      </c>
      <c r="AM79" s="17">
        <v>3</v>
      </c>
      <c r="AN79" s="17">
        <v>2</v>
      </c>
      <c r="AO79" s="17">
        <v>2</v>
      </c>
      <c r="AP79" s="17">
        <v>2</v>
      </c>
      <c r="AQ79" s="17">
        <v>2</v>
      </c>
      <c r="AR79" s="17">
        <v>5</v>
      </c>
      <c r="AS79" s="17">
        <v>3</v>
      </c>
    </row>
    <row r="80" spans="1:45" x14ac:dyDescent="0.2">
      <c r="A80" s="35">
        <v>84</v>
      </c>
      <c r="B80" s="17" t="s">
        <v>10</v>
      </c>
      <c r="C80" s="17">
        <v>52</v>
      </c>
      <c r="D80" s="19">
        <v>1.49</v>
      </c>
      <c r="E80" s="20">
        <v>42</v>
      </c>
      <c r="F80" s="11" t="s">
        <v>56</v>
      </c>
      <c r="G80" s="17" t="s">
        <v>0</v>
      </c>
      <c r="H80" s="17">
        <v>300</v>
      </c>
      <c r="I80" s="17">
        <v>0</v>
      </c>
      <c r="J80" s="17">
        <v>60</v>
      </c>
      <c r="K80" s="11">
        <v>0</v>
      </c>
      <c r="L80" s="17">
        <v>3</v>
      </c>
      <c r="M80" s="17">
        <v>12</v>
      </c>
      <c r="N80" s="17" t="s">
        <v>0</v>
      </c>
      <c r="O80" s="17" t="s">
        <v>62</v>
      </c>
      <c r="P80" s="17" t="s">
        <v>0</v>
      </c>
      <c r="Q80" s="17" t="s">
        <v>62</v>
      </c>
      <c r="R80" s="17" t="s">
        <v>0</v>
      </c>
      <c r="S80" s="17" t="s">
        <v>62</v>
      </c>
      <c r="T80" s="17" t="s">
        <v>62</v>
      </c>
      <c r="U80" s="17" t="s">
        <v>0</v>
      </c>
      <c r="V80" s="17" t="s">
        <v>0</v>
      </c>
      <c r="W80" s="17" t="s">
        <v>0</v>
      </c>
      <c r="X80" s="17" t="s">
        <v>0</v>
      </c>
      <c r="Y80" s="17" t="s">
        <v>0</v>
      </c>
      <c r="Z80" s="17">
        <v>1</v>
      </c>
      <c r="AA80" s="17">
        <v>5</v>
      </c>
      <c r="AB80" s="17">
        <v>2</v>
      </c>
      <c r="AC80" s="17">
        <v>1</v>
      </c>
      <c r="AD80" s="17">
        <v>4</v>
      </c>
      <c r="AE80" s="17">
        <v>2</v>
      </c>
      <c r="AF80" s="17">
        <v>1</v>
      </c>
      <c r="AG80" s="17">
        <v>2</v>
      </c>
      <c r="AH80" s="17">
        <v>5</v>
      </c>
      <c r="AI80" s="17">
        <v>5</v>
      </c>
      <c r="AJ80" s="17">
        <v>1</v>
      </c>
      <c r="AK80" s="17">
        <v>2</v>
      </c>
      <c r="AL80" s="17">
        <v>5</v>
      </c>
      <c r="AM80" s="17">
        <v>5</v>
      </c>
      <c r="AN80" s="17">
        <v>1</v>
      </c>
      <c r="AO80" s="17">
        <v>5</v>
      </c>
      <c r="AP80" s="17">
        <v>5</v>
      </c>
      <c r="AQ80" s="17">
        <v>5</v>
      </c>
      <c r="AR80" s="17">
        <v>2</v>
      </c>
      <c r="AS80" s="17">
        <v>1</v>
      </c>
    </row>
    <row r="81" spans="1:45" x14ac:dyDescent="0.2">
      <c r="A81" s="35">
        <v>85</v>
      </c>
      <c r="B81" s="17" t="s">
        <v>10</v>
      </c>
      <c r="C81" s="17">
        <v>33</v>
      </c>
      <c r="D81" s="19">
        <v>1.56</v>
      </c>
      <c r="E81" s="20">
        <v>50.5</v>
      </c>
      <c r="F81" s="11" t="s">
        <v>56</v>
      </c>
      <c r="G81" s="17" t="s">
        <v>0</v>
      </c>
      <c r="H81" s="17">
        <v>90</v>
      </c>
      <c r="I81" s="17">
        <v>0</v>
      </c>
      <c r="J81" s="17">
        <v>0</v>
      </c>
      <c r="K81" s="11">
        <v>0</v>
      </c>
      <c r="L81" s="17">
        <v>2</v>
      </c>
      <c r="M81" s="17">
        <v>12</v>
      </c>
      <c r="N81" s="17" t="s">
        <v>0</v>
      </c>
      <c r="O81" s="17" t="s">
        <v>60</v>
      </c>
      <c r="P81" s="17" t="s">
        <v>56</v>
      </c>
      <c r="Q81" s="17" t="s">
        <v>60</v>
      </c>
      <c r="R81" s="17" t="s">
        <v>60</v>
      </c>
      <c r="S81" s="17" t="s">
        <v>0</v>
      </c>
      <c r="T81" s="17" t="s">
        <v>0</v>
      </c>
      <c r="U81" s="17" t="s">
        <v>0</v>
      </c>
      <c r="V81" s="17" t="s">
        <v>0</v>
      </c>
      <c r="W81" s="17" t="s">
        <v>0</v>
      </c>
      <c r="X81" s="17" t="s">
        <v>0</v>
      </c>
      <c r="Y81" s="17" t="s">
        <v>0</v>
      </c>
      <c r="Z81" s="17">
        <v>1</v>
      </c>
      <c r="AA81" s="17">
        <v>2</v>
      </c>
      <c r="AB81" s="17">
        <v>2</v>
      </c>
      <c r="AC81" s="17">
        <v>1</v>
      </c>
      <c r="AD81" s="17">
        <v>5</v>
      </c>
      <c r="AE81" s="17">
        <v>3</v>
      </c>
      <c r="AF81" s="17">
        <v>5</v>
      </c>
      <c r="AG81" s="17">
        <v>2</v>
      </c>
      <c r="AH81" s="17">
        <v>2</v>
      </c>
      <c r="AI81" s="17">
        <v>5</v>
      </c>
      <c r="AJ81" s="17">
        <v>1</v>
      </c>
      <c r="AK81" s="17">
        <v>1</v>
      </c>
      <c r="AL81" s="17">
        <v>5</v>
      </c>
      <c r="AM81" s="17">
        <v>1</v>
      </c>
      <c r="AN81" s="17">
        <v>1</v>
      </c>
      <c r="AO81" s="17">
        <v>5</v>
      </c>
      <c r="AP81" s="17">
        <v>5</v>
      </c>
      <c r="AQ81" s="17">
        <v>5</v>
      </c>
      <c r="AR81" s="17">
        <v>5</v>
      </c>
      <c r="AS81" s="17">
        <v>1</v>
      </c>
    </row>
    <row r="82" spans="1:45" x14ac:dyDescent="0.2">
      <c r="A82" s="35">
        <v>86</v>
      </c>
      <c r="B82" s="17" t="s">
        <v>10</v>
      </c>
      <c r="C82" s="17">
        <v>40</v>
      </c>
      <c r="D82" s="19">
        <v>1.58</v>
      </c>
      <c r="E82" s="20">
        <v>58</v>
      </c>
      <c r="F82" s="11" t="s">
        <v>104</v>
      </c>
      <c r="G82" s="17" t="s">
        <v>0</v>
      </c>
      <c r="H82" s="17">
        <v>30</v>
      </c>
      <c r="I82" s="17">
        <v>0</v>
      </c>
      <c r="J82" s="17">
        <v>0</v>
      </c>
      <c r="K82" s="11">
        <v>0</v>
      </c>
      <c r="L82" s="17">
        <v>3</v>
      </c>
      <c r="M82" s="17">
        <v>12</v>
      </c>
      <c r="N82" s="17" t="s">
        <v>0</v>
      </c>
      <c r="O82" s="17" t="s">
        <v>62</v>
      </c>
      <c r="P82" s="17" t="s">
        <v>0</v>
      </c>
      <c r="Q82" s="17" t="s">
        <v>60</v>
      </c>
      <c r="R82" s="17" t="s">
        <v>56</v>
      </c>
      <c r="S82" s="17" t="s">
        <v>62</v>
      </c>
      <c r="T82" s="17" t="s">
        <v>0</v>
      </c>
      <c r="U82" s="17" t="s">
        <v>0</v>
      </c>
      <c r="V82" s="17" t="s">
        <v>0</v>
      </c>
      <c r="W82" s="17" t="s">
        <v>0</v>
      </c>
      <c r="X82" s="17" t="s">
        <v>62</v>
      </c>
      <c r="Y82" s="17" t="s">
        <v>0</v>
      </c>
      <c r="Z82" s="17">
        <v>3</v>
      </c>
      <c r="AA82" s="17">
        <v>4</v>
      </c>
      <c r="AB82" s="17">
        <v>3</v>
      </c>
      <c r="AC82" s="17">
        <v>3</v>
      </c>
      <c r="AD82" s="17">
        <v>1</v>
      </c>
      <c r="AE82" s="17">
        <v>4</v>
      </c>
      <c r="AF82" s="17">
        <v>1</v>
      </c>
      <c r="AG82" s="17">
        <v>4</v>
      </c>
      <c r="AH82" s="17">
        <v>2</v>
      </c>
      <c r="AI82" s="17">
        <v>2</v>
      </c>
      <c r="AJ82" s="17">
        <v>4</v>
      </c>
      <c r="AK82" s="17">
        <v>4</v>
      </c>
      <c r="AL82" s="17">
        <v>2</v>
      </c>
      <c r="AM82" s="17">
        <v>2</v>
      </c>
      <c r="AN82" s="17">
        <v>4</v>
      </c>
      <c r="AO82" s="17">
        <v>1</v>
      </c>
      <c r="AP82" s="17">
        <v>4</v>
      </c>
      <c r="AQ82" s="17">
        <v>1</v>
      </c>
      <c r="AR82" s="17">
        <v>2</v>
      </c>
      <c r="AS82" s="17">
        <v>4</v>
      </c>
    </row>
    <row r="83" spans="1:45" x14ac:dyDescent="0.2">
      <c r="A83" s="35">
        <v>87</v>
      </c>
      <c r="B83" s="17" t="s">
        <v>10</v>
      </c>
      <c r="C83" s="17">
        <v>35</v>
      </c>
      <c r="D83" s="19">
        <v>1.58</v>
      </c>
      <c r="E83" s="20">
        <v>55</v>
      </c>
      <c r="F83" s="11" t="s">
        <v>105</v>
      </c>
      <c r="G83" s="17" t="s">
        <v>0</v>
      </c>
      <c r="H83" s="17">
        <v>180</v>
      </c>
      <c r="I83" s="17">
        <v>0</v>
      </c>
      <c r="J83" s="17">
        <v>0</v>
      </c>
      <c r="K83" s="11">
        <v>60</v>
      </c>
      <c r="L83" s="17">
        <v>3</v>
      </c>
      <c r="M83" s="17">
        <v>12</v>
      </c>
      <c r="N83" s="17" t="s">
        <v>0</v>
      </c>
      <c r="O83" s="17" t="s">
        <v>0</v>
      </c>
      <c r="P83" s="17" t="s">
        <v>56</v>
      </c>
      <c r="Q83" s="17" t="s">
        <v>0</v>
      </c>
      <c r="R83" s="17" t="s">
        <v>56</v>
      </c>
      <c r="S83" s="17" t="s">
        <v>0</v>
      </c>
      <c r="T83" s="17" t="s">
        <v>56</v>
      </c>
      <c r="U83" s="17" t="s">
        <v>62</v>
      </c>
      <c r="V83" s="17" t="s">
        <v>0</v>
      </c>
      <c r="W83" s="17" t="s">
        <v>0</v>
      </c>
      <c r="X83" s="17" t="s">
        <v>0</v>
      </c>
      <c r="Y83" s="17" t="s">
        <v>0</v>
      </c>
      <c r="Z83" s="17">
        <v>1</v>
      </c>
      <c r="AA83" s="17">
        <v>5</v>
      </c>
      <c r="AB83" s="17">
        <v>2</v>
      </c>
      <c r="AC83" s="17">
        <v>1</v>
      </c>
      <c r="AD83" s="17">
        <v>4</v>
      </c>
      <c r="AE83" s="17">
        <v>2</v>
      </c>
      <c r="AF83" s="17">
        <v>2</v>
      </c>
      <c r="AG83" s="17">
        <v>2</v>
      </c>
      <c r="AH83" s="17">
        <v>4</v>
      </c>
      <c r="AI83" s="17">
        <v>4</v>
      </c>
      <c r="AJ83" s="17">
        <v>3</v>
      </c>
      <c r="AK83" s="17">
        <v>3</v>
      </c>
      <c r="AL83" s="17">
        <v>4</v>
      </c>
      <c r="AM83" s="17">
        <v>4</v>
      </c>
      <c r="AN83" s="17">
        <v>4</v>
      </c>
      <c r="AO83" s="17">
        <v>4</v>
      </c>
      <c r="AP83" s="17">
        <v>4</v>
      </c>
      <c r="AQ83" s="17">
        <v>4</v>
      </c>
      <c r="AR83" s="17">
        <v>4</v>
      </c>
      <c r="AS83" s="17">
        <v>2</v>
      </c>
    </row>
    <row r="84" spans="1:45" x14ac:dyDescent="0.2">
      <c r="A84" s="35">
        <v>88</v>
      </c>
      <c r="B84" s="17" t="s">
        <v>10</v>
      </c>
      <c r="C84" s="17">
        <v>36</v>
      </c>
      <c r="D84" s="19">
        <v>1.7</v>
      </c>
      <c r="E84" s="20">
        <v>83</v>
      </c>
      <c r="F84" s="11" t="s">
        <v>56</v>
      </c>
      <c r="G84" s="17" t="s">
        <v>0</v>
      </c>
      <c r="H84" s="17">
        <v>60</v>
      </c>
      <c r="I84" s="17">
        <v>60</v>
      </c>
      <c r="J84" s="17">
        <v>0</v>
      </c>
      <c r="K84" s="11" t="s">
        <v>106</v>
      </c>
      <c r="L84" s="17">
        <v>3</v>
      </c>
      <c r="M84" s="17">
        <v>2</v>
      </c>
      <c r="N84" s="17" t="s">
        <v>0</v>
      </c>
      <c r="O84" s="17" t="s">
        <v>60</v>
      </c>
      <c r="P84" s="17" t="s">
        <v>56</v>
      </c>
      <c r="Q84" s="17" t="s">
        <v>0</v>
      </c>
      <c r="R84" s="17" t="s">
        <v>56</v>
      </c>
      <c r="S84" s="17" t="s">
        <v>0</v>
      </c>
      <c r="T84" s="17" t="s">
        <v>56</v>
      </c>
      <c r="U84" s="17" t="s">
        <v>0</v>
      </c>
      <c r="V84" s="17" t="s">
        <v>0</v>
      </c>
      <c r="W84" s="17" t="s">
        <v>0</v>
      </c>
      <c r="X84" s="17" t="s">
        <v>0</v>
      </c>
      <c r="Y84" s="17" t="s">
        <v>0</v>
      </c>
      <c r="Z84" s="17">
        <v>2</v>
      </c>
      <c r="AA84" s="17">
        <v>5</v>
      </c>
      <c r="AB84" s="17">
        <v>2</v>
      </c>
      <c r="AC84" s="17">
        <v>2</v>
      </c>
      <c r="AD84" s="17">
        <v>4</v>
      </c>
      <c r="AE84" s="17">
        <v>2</v>
      </c>
      <c r="AF84" s="17">
        <v>2</v>
      </c>
      <c r="AG84" s="17">
        <v>2</v>
      </c>
      <c r="AH84" s="17">
        <v>4</v>
      </c>
      <c r="AI84" s="17">
        <v>5</v>
      </c>
      <c r="AJ84" s="17">
        <v>2</v>
      </c>
      <c r="AK84" s="17">
        <v>3</v>
      </c>
      <c r="AL84" s="17">
        <v>4</v>
      </c>
      <c r="AM84" s="17">
        <v>4</v>
      </c>
      <c r="AN84" s="17">
        <v>2</v>
      </c>
      <c r="AO84" s="17">
        <v>4</v>
      </c>
      <c r="AP84" s="17">
        <v>4</v>
      </c>
      <c r="AQ84" s="17">
        <v>5</v>
      </c>
      <c r="AR84" s="17">
        <v>4</v>
      </c>
      <c r="AS84" s="17">
        <v>3</v>
      </c>
    </row>
    <row r="85" spans="1:45" x14ac:dyDescent="0.2">
      <c r="A85" s="35">
        <v>89</v>
      </c>
      <c r="B85" s="17" t="s">
        <v>10</v>
      </c>
      <c r="C85" s="17">
        <v>34</v>
      </c>
      <c r="D85" s="19">
        <v>1.67</v>
      </c>
      <c r="E85" s="20">
        <v>57</v>
      </c>
      <c r="F85" s="11" t="s">
        <v>56</v>
      </c>
      <c r="G85" s="17" t="s">
        <v>0</v>
      </c>
      <c r="H85" s="17">
        <v>120</v>
      </c>
      <c r="I85" s="17">
        <v>0</v>
      </c>
      <c r="J85" s="17">
        <v>180</v>
      </c>
      <c r="K85" s="11" t="s">
        <v>86</v>
      </c>
      <c r="L85" s="17" t="s">
        <v>107</v>
      </c>
      <c r="M85" s="17" t="s">
        <v>82</v>
      </c>
      <c r="N85" s="17" t="s">
        <v>0</v>
      </c>
      <c r="O85" s="17" t="s">
        <v>0</v>
      </c>
      <c r="P85" s="17" t="s">
        <v>56</v>
      </c>
      <c r="Q85" s="17" t="s">
        <v>62</v>
      </c>
      <c r="R85" s="17" t="s">
        <v>62</v>
      </c>
      <c r="S85" s="17" t="s">
        <v>62</v>
      </c>
      <c r="T85" s="17" t="s">
        <v>62</v>
      </c>
      <c r="U85" s="17" t="s">
        <v>0</v>
      </c>
      <c r="V85" s="17" t="s">
        <v>62</v>
      </c>
      <c r="W85" s="17" t="s">
        <v>0</v>
      </c>
      <c r="X85" s="17" t="s">
        <v>62</v>
      </c>
      <c r="Y85" s="17" t="s">
        <v>0</v>
      </c>
      <c r="Z85" s="17">
        <v>1</v>
      </c>
      <c r="AA85" s="17">
        <v>2</v>
      </c>
      <c r="AB85" s="17">
        <v>2</v>
      </c>
      <c r="AC85" s="17">
        <v>2</v>
      </c>
      <c r="AD85" s="17">
        <v>3</v>
      </c>
      <c r="AE85" s="17">
        <v>3</v>
      </c>
      <c r="AF85" s="17">
        <v>1</v>
      </c>
      <c r="AG85" s="17">
        <v>3</v>
      </c>
      <c r="AH85" s="17">
        <v>5</v>
      </c>
      <c r="AI85" s="17">
        <v>5</v>
      </c>
      <c r="AJ85" s="17">
        <v>2</v>
      </c>
      <c r="AK85" s="17">
        <v>3</v>
      </c>
      <c r="AL85" s="17">
        <v>5</v>
      </c>
      <c r="AM85" s="17">
        <v>4</v>
      </c>
      <c r="AN85" s="17">
        <v>1</v>
      </c>
      <c r="AO85" s="17">
        <v>3</v>
      </c>
      <c r="AP85" s="17">
        <v>5</v>
      </c>
      <c r="AQ85" s="17">
        <v>5</v>
      </c>
      <c r="AR85" s="17">
        <v>5</v>
      </c>
      <c r="AS85" s="17">
        <v>2</v>
      </c>
    </row>
    <row r="86" spans="1:45" x14ac:dyDescent="0.2">
      <c r="A86" s="35">
        <v>90</v>
      </c>
      <c r="B86" s="17" t="s">
        <v>10</v>
      </c>
      <c r="C86" s="17">
        <v>44</v>
      </c>
      <c r="D86" s="19">
        <v>1.6</v>
      </c>
      <c r="E86" s="20">
        <v>70</v>
      </c>
      <c r="F86" s="11" t="s">
        <v>56</v>
      </c>
      <c r="G86" s="17" t="s">
        <v>62</v>
      </c>
      <c r="H86" s="17">
        <v>100</v>
      </c>
      <c r="I86" s="17">
        <v>0</v>
      </c>
      <c r="J86" s="17">
        <v>30</v>
      </c>
      <c r="K86" s="11">
        <v>0</v>
      </c>
      <c r="L86" s="17" t="s">
        <v>68</v>
      </c>
      <c r="M86" s="17">
        <v>10</v>
      </c>
      <c r="N86" s="17" t="s">
        <v>62</v>
      </c>
      <c r="O86" s="17" t="s">
        <v>60</v>
      </c>
      <c r="P86" s="17" t="s">
        <v>56</v>
      </c>
      <c r="Q86" s="17" t="s">
        <v>60</v>
      </c>
      <c r="R86" s="17" t="s">
        <v>56</v>
      </c>
      <c r="S86" s="17" t="s">
        <v>0</v>
      </c>
      <c r="T86" s="17" t="s">
        <v>56</v>
      </c>
      <c r="U86" s="17" t="s">
        <v>62</v>
      </c>
      <c r="V86" s="17" t="s">
        <v>0</v>
      </c>
      <c r="W86" s="17" t="s">
        <v>62</v>
      </c>
      <c r="X86" s="17" t="s">
        <v>62</v>
      </c>
      <c r="Y86" s="17" t="s">
        <v>62</v>
      </c>
      <c r="Z86" s="17">
        <v>3</v>
      </c>
      <c r="AA86" s="17">
        <v>4</v>
      </c>
      <c r="AB86" s="17">
        <v>2</v>
      </c>
      <c r="AC86" s="17">
        <v>2</v>
      </c>
      <c r="AD86" s="17">
        <v>4</v>
      </c>
      <c r="AE86" s="17">
        <v>3</v>
      </c>
      <c r="AF86" s="17">
        <v>3</v>
      </c>
      <c r="AG86" s="17">
        <v>3</v>
      </c>
      <c r="AH86" s="17">
        <v>4</v>
      </c>
      <c r="AI86" s="17">
        <v>3</v>
      </c>
      <c r="AJ86" s="17">
        <v>2</v>
      </c>
      <c r="AK86" s="17">
        <v>2</v>
      </c>
      <c r="AL86" s="17">
        <v>4</v>
      </c>
      <c r="AM86" s="17">
        <v>5</v>
      </c>
      <c r="AN86" s="17">
        <v>2</v>
      </c>
      <c r="AO86" s="17">
        <v>3</v>
      </c>
      <c r="AP86" s="17">
        <v>3</v>
      </c>
      <c r="AQ86" s="17">
        <v>4</v>
      </c>
      <c r="AR86" s="17">
        <v>3</v>
      </c>
      <c r="AS86" s="17">
        <v>2</v>
      </c>
    </row>
    <row r="87" spans="1:45" x14ac:dyDescent="0.2">
      <c r="A87" s="35">
        <v>91</v>
      </c>
      <c r="B87" s="17" t="s">
        <v>10</v>
      </c>
      <c r="C87" s="17">
        <v>47</v>
      </c>
      <c r="D87" s="19">
        <v>1.5</v>
      </c>
      <c r="E87" s="20">
        <v>52</v>
      </c>
      <c r="F87" s="11" t="s">
        <v>56</v>
      </c>
      <c r="G87" s="17" t="s">
        <v>0</v>
      </c>
      <c r="H87" s="17">
        <v>30</v>
      </c>
      <c r="I87" s="17">
        <v>0</v>
      </c>
      <c r="J87" s="17">
        <v>0</v>
      </c>
      <c r="K87" s="11">
        <v>0</v>
      </c>
      <c r="L87" s="17" t="s">
        <v>82</v>
      </c>
      <c r="M87" s="17" t="s">
        <v>82</v>
      </c>
      <c r="N87" s="17" t="s">
        <v>62</v>
      </c>
      <c r="O87" s="17" t="s">
        <v>0</v>
      </c>
      <c r="P87" s="17" t="s">
        <v>56</v>
      </c>
      <c r="Q87" s="17" t="s">
        <v>0</v>
      </c>
      <c r="R87" s="17" t="s">
        <v>56</v>
      </c>
      <c r="S87" s="17" t="s">
        <v>60</v>
      </c>
      <c r="T87" s="17" t="s">
        <v>56</v>
      </c>
      <c r="U87" s="17" t="s">
        <v>0</v>
      </c>
      <c r="V87" s="17" t="s">
        <v>0</v>
      </c>
      <c r="W87" s="17" t="s">
        <v>0</v>
      </c>
      <c r="X87" s="17" t="s">
        <v>0</v>
      </c>
      <c r="Y87" s="17" t="s">
        <v>0</v>
      </c>
      <c r="Z87" s="17">
        <v>3</v>
      </c>
      <c r="AA87" s="17">
        <v>3</v>
      </c>
      <c r="AB87" s="17">
        <v>3</v>
      </c>
      <c r="AC87" s="17">
        <v>2</v>
      </c>
      <c r="AD87" s="17">
        <v>2</v>
      </c>
      <c r="AE87" s="17">
        <v>3</v>
      </c>
      <c r="AF87" s="17">
        <v>3</v>
      </c>
      <c r="AG87" s="17">
        <v>3</v>
      </c>
      <c r="AH87" s="17">
        <v>3</v>
      </c>
      <c r="AI87" s="17">
        <v>2</v>
      </c>
      <c r="AJ87" s="17">
        <v>2</v>
      </c>
      <c r="AK87" s="17">
        <v>2</v>
      </c>
      <c r="AL87" s="17">
        <v>3</v>
      </c>
      <c r="AM87" s="17">
        <v>3</v>
      </c>
      <c r="AN87" s="17">
        <v>2</v>
      </c>
      <c r="AO87" s="17">
        <v>1</v>
      </c>
      <c r="AP87" s="17">
        <v>3</v>
      </c>
      <c r="AQ87" s="17">
        <v>3</v>
      </c>
      <c r="AR87" s="17">
        <v>3</v>
      </c>
      <c r="AS87" s="17">
        <v>2</v>
      </c>
    </row>
    <row r="88" spans="1:45" x14ac:dyDescent="0.2">
      <c r="A88" s="35">
        <v>92</v>
      </c>
      <c r="B88" s="17" t="s">
        <v>10</v>
      </c>
      <c r="C88" s="17">
        <v>26</v>
      </c>
      <c r="D88" s="19">
        <v>1.58</v>
      </c>
      <c r="E88" s="20">
        <v>50</v>
      </c>
      <c r="F88" s="11" t="s">
        <v>56</v>
      </c>
      <c r="G88" s="17"/>
      <c r="H88" s="17"/>
      <c r="I88" s="17"/>
      <c r="J88" s="17"/>
      <c r="K88" s="11"/>
      <c r="L88" s="17" t="s">
        <v>56</v>
      </c>
      <c r="M88" s="17"/>
      <c r="N88" s="17"/>
      <c r="O88" s="17"/>
      <c r="P88" s="17"/>
      <c r="Q88" s="17"/>
      <c r="R88" s="17"/>
      <c r="S88" s="17"/>
      <c r="T88" s="17"/>
      <c r="U88" s="17" t="s">
        <v>0</v>
      </c>
      <c r="V88" s="17" t="s">
        <v>0</v>
      </c>
      <c r="W88" s="17" t="s">
        <v>0</v>
      </c>
      <c r="X88" s="17" t="s">
        <v>0</v>
      </c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</row>
    <row r="89" spans="1:45" x14ac:dyDescent="0.2">
      <c r="A89" s="35">
        <v>95</v>
      </c>
      <c r="B89" s="17" t="s">
        <v>10</v>
      </c>
      <c r="C89" s="17">
        <v>55</v>
      </c>
      <c r="D89" s="19">
        <v>1.5</v>
      </c>
      <c r="E89" s="20">
        <v>41</v>
      </c>
      <c r="F89" s="11" t="s">
        <v>56</v>
      </c>
      <c r="G89" s="17" t="s">
        <v>0</v>
      </c>
      <c r="H89" s="17">
        <v>60</v>
      </c>
      <c r="I89" s="17">
        <v>0</v>
      </c>
      <c r="J89" s="17">
        <v>0</v>
      </c>
      <c r="K89" s="11">
        <v>0</v>
      </c>
      <c r="L89" s="17">
        <v>3</v>
      </c>
      <c r="M89" s="17">
        <v>12</v>
      </c>
      <c r="N89" s="17" t="s">
        <v>0</v>
      </c>
      <c r="O89" s="17" t="s">
        <v>60</v>
      </c>
      <c r="P89" s="17" t="s">
        <v>56</v>
      </c>
      <c r="Q89" s="17" t="s">
        <v>60</v>
      </c>
      <c r="R89" s="17" t="s">
        <v>56</v>
      </c>
      <c r="S89" s="17" t="s">
        <v>0</v>
      </c>
      <c r="T89" s="17" t="s">
        <v>56</v>
      </c>
      <c r="U89" s="17" t="s">
        <v>0</v>
      </c>
      <c r="V89" s="17" t="s">
        <v>0</v>
      </c>
      <c r="W89" s="17" t="s">
        <v>0</v>
      </c>
      <c r="X89" s="17" t="s">
        <v>0</v>
      </c>
      <c r="Y89" s="17" t="s">
        <v>0</v>
      </c>
      <c r="Z89" s="17">
        <v>3</v>
      </c>
      <c r="AA89" s="17">
        <v>3</v>
      </c>
      <c r="AB89" s="17">
        <v>1</v>
      </c>
      <c r="AC89" s="17">
        <v>1</v>
      </c>
      <c r="AD89" s="17">
        <v>3</v>
      </c>
      <c r="AE89" s="17">
        <v>2</v>
      </c>
      <c r="AF89" s="17">
        <v>2</v>
      </c>
      <c r="AG89" s="17">
        <v>1</v>
      </c>
      <c r="AH89" s="17">
        <v>3</v>
      </c>
      <c r="AI89" s="17">
        <v>2</v>
      </c>
      <c r="AJ89" s="17">
        <v>3</v>
      </c>
      <c r="AK89" s="17">
        <v>4</v>
      </c>
      <c r="AL89" s="17">
        <v>4</v>
      </c>
      <c r="AM89" s="17">
        <v>3</v>
      </c>
      <c r="AN89" s="17">
        <v>3</v>
      </c>
      <c r="AO89" s="17">
        <v>3</v>
      </c>
      <c r="AP89" s="17">
        <v>3</v>
      </c>
      <c r="AQ89" s="17">
        <v>3</v>
      </c>
      <c r="AR89" s="17">
        <v>2</v>
      </c>
      <c r="AS89" s="17">
        <v>3</v>
      </c>
    </row>
    <row r="90" spans="1:45" x14ac:dyDescent="0.2">
      <c r="A90" s="35">
        <v>96</v>
      </c>
      <c r="B90" s="17" t="s">
        <v>10</v>
      </c>
      <c r="C90" s="17">
        <v>38</v>
      </c>
      <c r="D90" s="19">
        <v>1.57</v>
      </c>
      <c r="E90" s="20">
        <v>65</v>
      </c>
      <c r="F90" s="11" t="s">
        <v>56</v>
      </c>
      <c r="G90" s="17" t="s">
        <v>0</v>
      </c>
      <c r="H90" s="17">
        <v>0</v>
      </c>
      <c r="I90" s="17">
        <v>0</v>
      </c>
      <c r="J90" s="17">
        <v>0</v>
      </c>
      <c r="K90" s="11">
        <v>0</v>
      </c>
      <c r="L90" s="17">
        <v>2</v>
      </c>
      <c r="M90" s="17">
        <v>12</v>
      </c>
      <c r="N90" s="17" t="s">
        <v>0</v>
      </c>
      <c r="O90" s="17" t="s">
        <v>60</v>
      </c>
      <c r="P90" s="17" t="s">
        <v>60</v>
      </c>
      <c r="Q90" s="17" t="s">
        <v>62</v>
      </c>
      <c r="R90" s="17" t="s">
        <v>60</v>
      </c>
      <c r="S90" s="17" t="s">
        <v>62</v>
      </c>
      <c r="T90" s="17" t="s">
        <v>0</v>
      </c>
      <c r="U90" s="17" t="s">
        <v>62</v>
      </c>
      <c r="V90" s="17" t="s">
        <v>0</v>
      </c>
      <c r="W90" s="17" t="s">
        <v>0</v>
      </c>
      <c r="X90" s="17" t="s">
        <v>62</v>
      </c>
      <c r="Y90" s="17" t="s">
        <v>62</v>
      </c>
      <c r="Z90" s="17">
        <v>3</v>
      </c>
      <c r="AA90" s="17">
        <v>3</v>
      </c>
      <c r="AB90" s="17">
        <v>3</v>
      </c>
      <c r="AC90" s="17">
        <v>3</v>
      </c>
      <c r="AD90" s="17">
        <v>2</v>
      </c>
      <c r="AE90" s="17">
        <v>3</v>
      </c>
      <c r="AF90" s="17">
        <v>3</v>
      </c>
      <c r="AG90" s="17">
        <v>4</v>
      </c>
      <c r="AH90" s="17">
        <v>2</v>
      </c>
      <c r="AI90" s="17">
        <v>3</v>
      </c>
      <c r="AJ90" s="17">
        <v>3</v>
      </c>
      <c r="AK90" s="17">
        <v>4</v>
      </c>
      <c r="AL90" s="17">
        <v>2</v>
      </c>
      <c r="AM90" s="17">
        <v>3</v>
      </c>
      <c r="AN90" s="17">
        <v>2</v>
      </c>
      <c r="AO90" s="17">
        <v>2</v>
      </c>
      <c r="AP90" s="17">
        <v>3</v>
      </c>
      <c r="AQ90" s="17">
        <v>3</v>
      </c>
      <c r="AR90" s="17">
        <v>2</v>
      </c>
      <c r="AS90" s="17">
        <v>3</v>
      </c>
    </row>
    <row r="91" spans="1:45" x14ac:dyDescent="0.2">
      <c r="A91" s="35">
        <v>97</v>
      </c>
      <c r="B91" s="17" t="s">
        <v>10</v>
      </c>
      <c r="C91" s="17">
        <v>49</v>
      </c>
      <c r="D91" s="19">
        <v>1.63</v>
      </c>
      <c r="E91" s="20">
        <v>60</v>
      </c>
      <c r="F91" s="11" t="s">
        <v>56</v>
      </c>
      <c r="G91" s="17" t="s">
        <v>62</v>
      </c>
      <c r="H91" s="17">
        <v>45</v>
      </c>
      <c r="I91" s="17">
        <v>0</v>
      </c>
      <c r="J91" s="17">
        <v>0</v>
      </c>
      <c r="K91" s="11">
        <v>0</v>
      </c>
      <c r="L91" s="17" t="s">
        <v>82</v>
      </c>
      <c r="M91" s="17" t="s">
        <v>82</v>
      </c>
      <c r="N91" s="17" t="s">
        <v>0</v>
      </c>
      <c r="O91" s="17" t="s">
        <v>0</v>
      </c>
      <c r="P91" s="17" t="s">
        <v>0</v>
      </c>
      <c r="Q91" s="17" t="s">
        <v>62</v>
      </c>
      <c r="R91" s="17" t="s">
        <v>60</v>
      </c>
      <c r="S91" s="17" t="s">
        <v>62</v>
      </c>
      <c r="T91" s="17" t="s">
        <v>62</v>
      </c>
      <c r="U91" s="17" t="s">
        <v>0</v>
      </c>
      <c r="V91" s="17" t="s">
        <v>0</v>
      </c>
      <c r="W91" s="17" t="s">
        <v>0</v>
      </c>
      <c r="X91" s="17" t="s">
        <v>0</v>
      </c>
      <c r="Y91" s="17" t="s">
        <v>0</v>
      </c>
      <c r="Z91" s="17">
        <v>1</v>
      </c>
      <c r="AA91" s="17">
        <v>4</v>
      </c>
      <c r="AB91" s="17">
        <v>3</v>
      </c>
      <c r="AC91" s="17">
        <v>3</v>
      </c>
      <c r="AD91" s="17">
        <v>2</v>
      </c>
      <c r="AE91" s="17">
        <v>3</v>
      </c>
      <c r="AF91" s="17">
        <v>3</v>
      </c>
      <c r="AG91" s="17">
        <v>3</v>
      </c>
      <c r="AH91" s="17">
        <v>4</v>
      </c>
      <c r="AI91" s="17">
        <v>3</v>
      </c>
      <c r="AJ91" s="17">
        <v>4</v>
      </c>
      <c r="AK91" s="17">
        <v>4</v>
      </c>
      <c r="AL91" s="17">
        <v>3</v>
      </c>
      <c r="AM91" s="17">
        <v>3</v>
      </c>
      <c r="AN91" s="17">
        <v>2</v>
      </c>
      <c r="AO91" s="17">
        <v>2</v>
      </c>
      <c r="AP91" s="17">
        <v>3</v>
      </c>
      <c r="AQ91" s="17">
        <v>4</v>
      </c>
      <c r="AR91" s="17">
        <v>3</v>
      </c>
      <c r="AS91" s="17">
        <v>3</v>
      </c>
    </row>
    <row r="92" spans="1:45" x14ac:dyDescent="0.2">
      <c r="A92" s="35">
        <v>98</v>
      </c>
      <c r="B92" s="17" t="s">
        <v>10</v>
      </c>
      <c r="C92" s="17">
        <v>45</v>
      </c>
      <c r="D92" s="19">
        <v>1.62</v>
      </c>
      <c r="E92" s="20">
        <v>52</v>
      </c>
      <c r="F92" s="11" t="s">
        <v>56</v>
      </c>
      <c r="G92" s="17" t="s">
        <v>0</v>
      </c>
      <c r="H92" s="17">
        <v>120</v>
      </c>
      <c r="I92" s="17">
        <v>60</v>
      </c>
      <c r="J92" s="17">
        <v>0</v>
      </c>
      <c r="K92" s="11">
        <v>0</v>
      </c>
      <c r="L92" s="17">
        <v>3</v>
      </c>
      <c r="M92" s="17">
        <v>12</v>
      </c>
      <c r="N92" s="17" t="s">
        <v>0</v>
      </c>
      <c r="O92" s="17" t="s">
        <v>0</v>
      </c>
      <c r="P92" s="17" t="s">
        <v>56</v>
      </c>
      <c r="Q92" s="17" t="s">
        <v>0</v>
      </c>
      <c r="R92" s="17" t="s">
        <v>56</v>
      </c>
      <c r="S92" s="17" t="s">
        <v>0</v>
      </c>
      <c r="T92" s="17" t="s">
        <v>56</v>
      </c>
      <c r="U92" s="17" t="s">
        <v>0</v>
      </c>
      <c r="V92" s="17" t="s">
        <v>0</v>
      </c>
      <c r="W92" s="17" t="s">
        <v>0</v>
      </c>
      <c r="X92" s="17" t="s">
        <v>0</v>
      </c>
      <c r="Y92" s="17" t="s">
        <v>0</v>
      </c>
      <c r="Z92" s="17">
        <v>1</v>
      </c>
      <c r="AA92" s="17">
        <v>5</v>
      </c>
      <c r="AB92" s="17">
        <v>1</v>
      </c>
      <c r="AC92" s="17">
        <v>1</v>
      </c>
      <c r="AD92" s="17">
        <v>5</v>
      </c>
      <c r="AE92" s="17">
        <v>5</v>
      </c>
      <c r="AF92" s="17">
        <v>1</v>
      </c>
      <c r="AG92" s="17">
        <v>1</v>
      </c>
      <c r="AH92" s="17">
        <v>5</v>
      </c>
      <c r="AI92" s="17">
        <v>5</v>
      </c>
      <c r="AJ92" s="17">
        <v>1</v>
      </c>
      <c r="AK92" s="17">
        <v>1</v>
      </c>
      <c r="AL92" s="17">
        <v>5</v>
      </c>
      <c r="AM92" s="17">
        <v>5</v>
      </c>
      <c r="AN92" s="17">
        <v>3</v>
      </c>
      <c r="AO92" s="17">
        <v>5</v>
      </c>
      <c r="AP92" s="17">
        <v>5</v>
      </c>
      <c r="AQ92" s="17">
        <v>5</v>
      </c>
      <c r="AR92" s="17">
        <v>5</v>
      </c>
      <c r="AS92" s="17">
        <v>3</v>
      </c>
    </row>
    <row r="93" spans="1:45" x14ac:dyDescent="0.2">
      <c r="A93" s="35">
        <v>99</v>
      </c>
      <c r="B93" s="17" t="s">
        <v>10</v>
      </c>
      <c r="C93" s="17">
        <v>35</v>
      </c>
      <c r="D93" s="19">
        <v>1.55</v>
      </c>
      <c r="E93" s="20">
        <v>45</v>
      </c>
      <c r="F93" s="11" t="s">
        <v>56</v>
      </c>
      <c r="G93" s="17" t="s">
        <v>0</v>
      </c>
      <c r="H93" s="17">
        <v>180</v>
      </c>
      <c r="I93" s="17">
        <v>90</v>
      </c>
      <c r="J93" s="17">
        <v>60</v>
      </c>
      <c r="K93" s="11" t="s">
        <v>108</v>
      </c>
      <c r="L93" s="17">
        <v>2</v>
      </c>
      <c r="M93" s="17">
        <v>11</v>
      </c>
      <c r="N93" s="17" t="s">
        <v>0</v>
      </c>
      <c r="O93" s="17" t="s">
        <v>60</v>
      </c>
      <c r="P93" s="17" t="s">
        <v>60</v>
      </c>
      <c r="Q93" s="17" t="s">
        <v>60</v>
      </c>
      <c r="R93" s="17" t="s">
        <v>60</v>
      </c>
      <c r="S93" s="17" t="s">
        <v>0</v>
      </c>
      <c r="T93" s="17" t="s">
        <v>0</v>
      </c>
      <c r="U93" s="17" t="s">
        <v>62</v>
      </c>
      <c r="V93" s="17" t="s">
        <v>0</v>
      </c>
      <c r="W93" s="17" t="s">
        <v>0</v>
      </c>
      <c r="X93" s="17" t="s">
        <v>0</v>
      </c>
      <c r="Y93" s="17" t="s">
        <v>0</v>
      </c>
      <c r="Z93" s="17">
        <v>2</v>
      </c>
      <c r="AA93" s="17">
        <v>4</v>
      </c>
      <c r="AB93" s="17">
        <v>2</v>
      </c>
      <c r="AC93" s="17">
        <v>2</v>
      </c>
      <c r="AD93" s="17">
        <v>4</v>
      </c>
      <c r="AE93" s="17">
        <v>4</v>
      </c>
      <c r="AF93" s="17">
        <v>2</v>
      </c>
      <c r="AG93" s="17">
        <v>2</v>
      </c>
      <c r="AH93" s="17">
        <v>2</v>
      </c>
      <c r="AI93" s="17">
        <v>2</v>
      </c>
      <c r="AJ93" s="17">
        <v>4</v>
      </c>
      <c r="AK93" s="17">
        <v>2</v>
      </c>
      <c r="AL93" s="17">
        <v>4</v>
      </c>
      <c r="AM93" s="17">
        <v>4</v>
      </c>
      <c r="AN93" s="17">
        <v>4</v>
      </c>
      <c r="AO93" s="17">
        <v>4</v>
      </c>
      <c r="AP93" s="17">
        <v>4</v>
      </c>
      <c r="AQ93" s="17">
        <v>3</v>
      </c>
      <c r="AR93" s="17">
        <v>2</v>
      </c>
      <c r="AS93" s="17">
        <v>2</v>
      </c>
    </row>
    <row r="94" spans="1:45" x14ac:dyDescent="0.2">
      <c r="A94" s="35">
        <v>100</v>
      </c>
      <c r="B94" s="17" t="s">
        <v>10</v>
      </c>
      <c r="C94" s="17">
        <v>43</v>
      </c>
      <c r="D94" s="19">
        <v>1.6</v>
      </c>
      <c r="E94" s="20">
        <v>52</v>
      </c>
      <c r="F94" s="11" t="s">
        <v>56</v>
      </c>
      <c r="G94" s="17" t="s">
        <v>62</v>
      </c>
      <c r="H94" s="17">
        <v>60</v>
      </c>
      <c r="I94" s="17">
        <v>30</v>
      </c>
      <c r="J94" s="17">
        <v>0</v>
      </c>
      <c r="K94" s="11">
        <v>0</v>
      </c>
      <c r="L94" s="17" t="s">
        <v>68</v>
      </c>
      <c r="M94" s="17">
        <v>12</v>
      </c>
      <c r="N94" s="17" t="s">
        <v>0</v>
      </c>
      <c r="O94" s="17" t="s">
        <v>0</v>
      </c>
      <c r="P94" s="17" t="s">
        <v>0</v>
      </c>
      <c r="Q94" s="17" t="s">
        <v>0</v>
      </c>
      <c r="R94" s="17" t="s">
        <v>0</v>
      </c>
      <c r="S94" s="17" t="s">
        <v>62</v>
      </c>
      <c r="T94" s="17" t="s">
        <v>0</v>
      </c>
      <c r="U94" s="17" t="s">
        <v>0</v>
      </c>
      <c r="V94" s="17" t="s">
        <v>0</v>
      </c>
      <c r="W94" s="17" t="s">
        <v>0</v>
      </c>
      <c r="X94" s="17" t="s">
        <v>0</v>
      </c>
      <c r="Y94" s="17" t="s">
        <v>62</v>
      </c>
      <c r="Z94" s="17">
        <v>2</v>
      </c>
      <c r="AA94" s="17">
        <v>4</v>
      </c>
      <c r="AB94" s="17">
        <v>2</v>
      </c>
      <c r="AC94" s="17">
        <v>2</v>
      </c>
      <c r="AD94" s="17">
        <v>2</v>
      </c>
      <c r="AE94" s="17">
        <v>2</v>
      </c>
      <c r="AF94" s="17">
        <v>2</v>
      </c>
      <c r="AG94" s="17">
        <v>3</v>
      </c>
      <c r="AH94" s="17">
        <v>4</v>
      </c>
      <c r="AI94" s="17">
        <v>4</v>
      </c>
      <c r="AJ94" s="17">
        <v>2</v>
      </c>
      <c r="AK94" s="17">
        <v>2</v>
      </c>
      <c r="AL94" s="17">
        <v>2</v>
      </c>
      <c r="AM94" s="17">
        <v>4</v>
      </c>
      <c r="AN94" s="17">
        <v>2</v>
      </c>
      <c r="AO94" s="17">
        <v>2</v>
      </c>
      <c r="AP94" s="17">
        <v>4</v>
      </c>
      <c r="AQ94" s="17">
        <v>4</v>
      </c>
      <c r="AR94" s="17">
        <v>4</v>
      </c>
      <c r="AS94" s="17">
        <v>3</v>
      </c>
    </row>
    <row r="95" spans="1:45" x14ac:dyDescent="0.2">
      <c r="A95" s="35">
        <v>101</v>
      </c>
      <c r="B95" s="17" t="s">
        <v>10</v>
      </c>
      <c r="C95" s="17">
        <v>23</v>
      </c>
      <c r="D95" s="19">
        <v>1.58</v>
      </c>
      <c r="E95" s="20">
        <v>45</v>
      </c>
      <c r="F95" s="11" t="s">
        <v>56</v>
      </c>
      <c r="G95" s="17" t="s">
        <v>0</v>
      </c>
      <c r="H95" s="17">
        <v>60</v>
      </c>
      <c r="I95" s="17">
        <v>0</v>
      </c>
      <c r="J95" s="17">
        <v>0</v>
      </c>
      <c r="K95" s="11">
        <v>0</v>
      </c>
      <c r="L95" s="17">
        <v>5</v>
      </c>
      <c r="M95" s="17" t="s">
        <v>82</v>
      </c>
      <c r="N95" s="17" t="s">
        <v>0</v>
      </c>
      <c r="O95" s="17" t="s">
        <v>0</v>
      </c>
      <c r="P95" s="17" t="s">
        <v>56</v>
      </c>
      <c r="Q95" s="17" t="s">
        <v>60</v>
      </c>
      <c r="R95" s="17" t="s">
        <v>56</v>
      </c>
      <c r="S95" s="17" t="s">
        <v>60</v>
      </c>
      <c r="T95" s="17" t="s">
        <v>56</v>
      </c>
      <c r="U95" s="17" t="s">
        <v>0</v>
      </c>
      <c r="V95" s="17" t="s">
        <v>0</v>
      </c>
      <c r="W95" s="17" t="s">
        <v>0</v>
      </c>
      <c r="X95" s="17" t="s">
        <v>0</v>
      </c>
      <c r="Y95" s="17" t="s">
        <v>0</v>
      </c>
      <c r="Z95" s="17">
        <v>2</v>
      </c>
      <c r="AA95" s="17">
        <v>4</v>
      </c>
      <c r="AB95" s="17">
        <v>2</v>
      </c>
      <c r="AC95" s="17">
        <v>3</v>
      </c>
      <c r="AD95" s="17">
        <v>3</v>
      </c>
      <c r="AE95" s="17">
        <v>3</v>
      </c>
      <c r="AF95" s="17">
        <v>3</v>
      </c>
      <c r="AG95" s="17">
        <v>2</v>
      </c>
      <c r="AH95" s="17">
        <v>3</v>
      </c>
      <c r="AI95" s="17">
        <v>4</v>
      </c>
      <c r="AJ95" s="17">
        <v>3</v>
      </c>
      <c r="AK95" s="17">
        <v>4</v>
      </c>
      <c r="AL95" s="17">
        <v>4</v>
      </c>
      <c r="AM95" s="17">
        <v>4</v>
      </c>
      <c r="AN95" s="17">
        <v>3</v>
      </c>
      <c r="AO95" s="17">
        <v>3</v>
      </c>
      <c r="AP95" s="17">
        <v>4</v>
      </c>
      <c r="AQ95" s="17">
        <v>3</v>
      </c>
      <c r="AR95" s="17">
        <v>2</v>
      </c>
      <c r="AS95" s="17">
        <v>3</v>
      </c>
    </row>
    <row r="96" spans="1:45" x14ac:dyDescent="0.2">
      <c r="A96" s="35">
        <v>102</v>
      </c>
      <c r="B96" s="17" t="s">
        <v>10</v>
      </c>
      <c r="C96" s="17">
        <v>50</v>
      </c>
      <c r="D96" s="19">
        <v>1.59</v>
      </c>
      <c r="E96" s="20">
        <v>53</v>
      </c>
      <c r="F96" s="11" t="s">
        <v>56</v>
      </c>
      <c r="G96" s="17" t="s">
        <v>62</v>
      </c>
      <c r="H96" s="17">
        <v>30</v>
      </c>
      <c r="I96" s="17">
        <v>60</v>
      </c>
      <c r="J96" s="17">
        <v>0</v>
      </c>
      <c r="K96" s="11">
        <v>0</v>
      </c>
      <c r="L96" s="17" t="s">
        <v>68</v>
      </c>
      <c r="M96" s="17">
        <v>12</v>
      </c>
      <c r="N96" s="17" t="s">
        <v>0</v>
      </c>
      <c r="O96" s="17" t="s">
        <v>0</v>
      </c>
      <c r="P96" s="17" t="s">
        <v>56</v>
      </c>
      <c r="Q96" s="17" t="s">
        <v>60</v>
      </c>
      <c r="R96" s="17" t="s">
        <v>56</v>
      </c>
      <c r="S96" s="17" t="s">
        <v>0</v>
      </c>
      <c r="T96" s="17" t="s">
        <v>56</v>
      </c>
      <c r="U96" s="17" t="s">
        <v>0</v>
      </c>
      <c r="V96" s="17" t="s">
        <v>0</v>
      </c>
      <c r="W96" s="17" t="s">
        <v>0</v>
      </c>
      <c r="X96" s="17" t="s">
        <v>62</v>
      </c>
      <c r="Y96" s="17" t="s">
        <v>62</v>
      </c>
      <c r="Z96" s="17">
        <v>4</v>
      </c>
      <c r="AA96" s="17">
        <v>5</v>
      </c>
      <c r="AB96" s="17">
        <v>3</v>
      </c>
      <c r="AC96" s="17">
        <v>2</v>
      </c>
      <c r="AD96" s="17">
        <v>2</v>
      </c>
      <c r="AE96" s="17">
        <v>4</v>
      </c>
      <c r="AF96" s="17">
        <v>1</v>
      </c>
      <c r="AG96" s="17">
        <v>2</v>
      </c>
      <c r="AH96" s="17">
        <v>5</v>
      </c>
      <c r="AI96" s="17">
        <v>5</v>
      </c>
      <c r="AJ96" s="17">
        <v>1</v>
      </c>
      <c r="AK96" s="17">
        <v>1</v>
      </c>
      <c r="AL96" s="17">
        <v>5</v>
      </c>
      <c r="AM96" s="17">
        <v>5</v>
      </c>
      <c r="AN96" s="17">
        <v>1</v>
      </c>
      <c r="AO96" s="17">
        <v>3</v>
      </c>
      <c r="AP96" s="17">
        <v>4</v>
      </c>
      <c r="AQ96" s="17">
        <v>5</v>
      </c>
      <c r="AR96" s="17">
        <v>5</v>
      </c>
      <c r="AS96" s="17">
        <v>2</v>
      </c>
    </row>
    <row r="97" spans="1:45" x14ac:dyDescent="0.2">
      <c r="A97" s="35">
        <v>103</v>
      </c>
      <c r="B97" s="17" t="s">
        <v>10</v>
      </c>
      <c r="C97" s="17">
        <v>53</v>
      </c>
      <c r="D97" s="19">
        <v>1.5</v>
      </c>
      <c r="E97" s="20">
        <v>55.4</v>
      </c>
      <c r="F97" s="11" t="s">
        <v>109</v>
      </c>
      <c r="G97" s="17" t="s">
        <v>0</v>
      </c>
      <c r="H97" s="17">
        <v>50</v>
      </c>
      <c r="I97" s="17">
        <v>0</v>
      </c>
      <c r="J97" s="17">
        <v>0</v>
      </c>
      <c r="K97" s="11">
        <v>0</v>
      </c>
      <c r="L97" s="17">
        <v>2</v>
      </c>
      <c r="M97" s="17" t="s">
        <v>82</v>
      </c>
      <c r="N97" s="17" t="s">
        <v>0</v>
      </c>
      <c r="O97" s="17" t="s">
        <v>0</v>
      </c>
      <c r="P97" s="17" t="s">
        <v>0</v>
      </c>
      <c r="Q97" s="17" t="s">
        <v>60</v>
      </c>
      <c r="R97" s="17" t="s">
        <v>60</v>
      </c>
      <c r="S97" s="17" t="s">
        <v>0</v>
      </c>
      <c r="T97" s="17" t="s">
        <v>0</v>
      </c>
      <c r="U97" s="17" t="s">
        <v>0</v>
      </c>
      <c r="V97" s="17" t="s">
        <v>0</v>
      </c>
      <c r="W97" s="17" t="s">
        <v>0</v>
      </c>
      <c r="X97" s="17" t="s">
        <v>0</v>
      </c>
      <c r="Y97" s="17" t="s">
        <v>0</v>
      </c>
      <c r="Z97" s="17">
        <v>4</v>
      </c>
      <c r="AA97" s="17">
        <v>2</v>
      </c>
      <c r="AB97" s="17">
        <v>4</v>
      </c>
      <c r="AC97" s="17">
        <v>2</v>
      </c>
      <c r="AD97" s="17">
        <v>2</v>
      </c>
      <c r="AE97" s="17">
        <v>4</v>
      </c>
      <c r="AF97" s="17">
        <v>2</v>
      </c>
      <c r="AG97" s="17">
        <v>4</v>
      </c>
      <c r="AH97" s="17">
        <v>4</v>
      </c>
      <c r="AI97" s="17">
        <v>3</v>
      </c>
      <c r="AJ97" s="17">
        <v>3</v>
      </c>
      <c r="AK97" s="17">
        <v>3</v>
      </c>
      <c r="AL97" s="17">
        <v>3</v>
      </c>
      <c r="AM97" s="17">
        <v>4</v>
      </c>
      <c r="AN97" s="17">
        <v>2</v>
      </c>
      <c r="AO97" s="17">
        <v>4</v>
      </c>
      <c r="AP97" s="17">
        <v>3</v>
      </c>
      <c r="AQ97" s="17">
        <v>3</v>
      </c>
      <c r="AR97" s="17">
        <v>3</v>
      </c>
      <c r="AS97" s="17">
        <v>4</v>
      </c>
    </row>
    <row r="98" spans="1:45" x14ac:dyDescent="0.2">
      <c r="A98" s="35">
        <v>104</v>
      </c>
      <c r="B98" s="17" t="s">
        <v>10</v>
      </c>
      <c r="C98" s="17">
        <v>43</v>
      </c>
      <c r="D98" s="19">
        <v>1.53</v>
      </c>
      <c r="E98" s="20">
        <v>65</v>
      </c>
      <c r="F98" s="11" t="s">
        <v>56</v>
      </c>
      <c r="G98" s="17" t="s">
        <v>0</v>
      </c>
      <c r="H98" s="17">
        <v>0</v>
      </c>
      <c r="I98" s="17">
        <v>0</v>
      </c>
      <c r="J98" s="17">
        <v>0</v>
      </c>
      <c r="K98" s="11">
        <v>0</v>
      </c>
      <c r="L98" s="17">
        <v>1</v>
      </c>
      <c r="M98" s="17">
        <v>12</v>
      </c>
      <c r="N98" s="17" t="s">
        <v>0</v>
      </c>
      <c r="O98" s="17" t="s">
        <v>0</v>
      </c>
      <c r="P98" s="17" t="s">
        <v>56</v>
      </c>
      <c r="Q98" s="17" t="s">
        <v>0</v>
      </c>
      <c r="R98" s="17" t="s">
        <v>56</v>
      </c>
      <c r="S98" s="17" t="s">
        <v>0</v>
      </c>
      <c r="T98" s="17" t="s">
        <v>56</v>
      </c>
      <c r="U98" s="17" t="s">
        <v>0</v>
      </c>
      <c r="V98" s="17" t="s">
        <v>62</v>
      </c>
      <c r="W98" s="17" t="s">
        <v>62</v>
      </c>
      <c r="X98" s="17" t="s">
        <v>62</v>
      </c>
      <c r="Y98" s="17" t="s">
        <v>62</v>
      </c>
      <c r="Z98" s="17">
        <v>4</v>
      </c>
      <c r="AA98" s="17">
        <v>1</v>
      </c>
      <c r="AB98" s="17">
        <v>3</v>
      </c>
      <c r="AC98" s="17">
        <v>1</v>
      </c>
      <c r="AD98" s="17">
        <v>1</v>
      </c>
      <c r="AE98" s="17">
        <v>4</v>
      </c>
      <c r="AF98" s="17">
        <v>4</v>
      </c>
      <c r="AG98" s="17">
        <v>4</v>
      </c>
      <c r="AH98" s="17">
        <v>1</v>
      </c>
      <c r="AI98" s="17">
        <v>1</v>
      </c>
      <c r="AJ98" s="17">
        <v>4</v>
      </c>
      <c r="AK98" s="17">
        <v>4</v>
      </c>
      <c r="AL98" s="17">
        <v>1</v>
      </c>
      <c r="AM98" s="17">
        <v>1</v>
      </c>
      <c r="AN98" s="17">
        <v>4</v>
      </c>
      <c r="AO98" s="17">
        <v>1</v>
      </c>
      <c r="AP98" s="17">
        <v>1</v>
      </c>
      <c r="AQ98" s="17">
        <v>1</v>
      </c>
      <c r="AR98" s="17">
        <v>1</v>
      </c>
      <c r="AS98" s="17">
        <v>4</v>
      </c>
    </row>
    <row r="99" spans="1:45" x14ac:dyDescent="0.2">
      <c r="A99" s="35">
        <v>105</v>
      </c>
      <c r="B99" s="17" t="s">
        <v>10</v>
      </c>
      <c r="C99" s="17">
        <v>36</v>
      </c>
      <c r="D99" s="19">
        <v>1.75</v>
      </c>
      <c r="E99" s="20">
        <v>60</v>
      </c>
      <c r="F99" s="11" t="s">
        <v>56</v>
      </c>
      <c r="G99" s="17" t="s">
        <v>0</v>
      </c>
      <c r="H99" s="17">
        <v>60</v>
      </c>
      <c r="I99" s="17">
        <v>0</v>
      </c>
      <c r="J99" s="17">
        <v>0</v>
      </c>
      <c r="K99" s="11">
        <v>120</v>
      </c>
      <c r="L99" s="17">
        <v>3</v>
      </c>
      <c r="M99" s="17">
        <v>12</v>
      </c>
      <c r="N99" s="17" t="s">
        <v>0</v>
      </c>
      <c r="O99" s="17" t="s">
        <v>0</v>
      </c>
      <c r="P99" s="17" t="s">
        <v>0</v>
      </c>
      <c r="Q99" s="17" t="s">
        <v>62</v>
      </c>
      <c r="R99" s="17" t="s">
        <v>60</v>
      </c>
      <c r="S99" s="17" t="s">
        <v>62</v>
      </c>
      <c r="T99" s="17" t="s">
        <v>0</v>
      </c>
      <c r="U99" s="17" t="s">
        <v>0</v>
      </c>
      <c r="V99" s="17" t="s">
        <v>0</v>
      </c>
      <c r="W99" s="17" t="s">
        <v>0</v>
      </c>
      <c r="X99" s="17" t="s">
        <v>62</v>
      </c>
      <c r="Y99" s="17" t="s">
        <v>0</v>
      </c>
      <c r="Z99" s="17">
        <v>2</v>
      </c>
      <c r="AA99" s="17">
        <v>5</v>
      </c>
      <c r="AB99" s="17">
        <v>2</v>
      </c>
      <c r="AC99" s="17">
        <v>2</v>
      </c>
      <c r="AD99" s="17">
        <v>4</v>
      </c>
      <c r="AE99" s="17">
        <v>3</v>
      </c>
      <c r="AF99" s="17">
        <v>2</v>
      </c>
      <c r="AG99" s="17">
        <v>2</v>
      </c>
      <c r="AH99" s="17">
        <v>4</v>
      </c>
      <c r="AI99" s="17">
        <v>3</v>
      </c>
      <c r="AJ99" s="17">
        <v>2</v>
      </c>
      <c r="AK99" s="17">
        <v>2</v>
      </c>
      <c r="AL99" s="17">
        <v>4</v>
      </c>
      <c r="AM99" s="17">
        <v>4</v>
      </c>
      <c r="AN99" s="17">
        <v>3</v>
      </c>
      <c r="AO99" s="17">
        <v>4</v>
      </c>
      <c r="AP99" s="17">
        <v>5</v>
      </c>
      <c r="AQ99" s="17">
        <v>5</v>
      </c>
      <c r="AR99" s="17">
        <v>4</v>
      </c>
      <c r="AS99" s="17">
        <v>2</v>
      </c>
    </row>
    <row r="100" spans="1:45" x14ac:dyDescent="0.2">
      <c r="A100" s="35">
        <v>106</v>
      </c>
      <c r="B100" s="17" t="s">
        <v>10</v>
      </c>
      <c r="C100" s="17">
        <v>26</v>
      </c>
      <c r="D100" s="19">
        <v>1.62</v>
      </c>
      <c r="E100" s="20">
        <v>69</v>
      </c>
      <c r="F100" s="11" t="s">
        <v>56</v>
      </c>
      <c r="G100" s="17" t="s">
        <v>0</v>
      </c>
      <c r="H100" s="17">
        <v>0</v>
      </c>
      <c r="I100" s="17">
        <v>0</v>
      </c>
      <c r="J100" s="17">
        <v>0</v>
      </c>
      <c r="K100" s="11" t="s">
        <v>110</v>
      </c>
      <c r="L100" s="17">
        <v>2</v>
      </c>
      <c r="M100" s="17">
        <v>12</v>
      </c>
      <c r="N100" s="17" t="s">
        <v>0</v>
      </c>
      <c r="O100" s="17" t="s">
        <v>0</v>
      </c>
      <c r="P100" s="17" t="s">
        <v>56</v>
      </c>
      <c r="Q100" s="17" t="s">
        <v>0</v>
      </c>
      <c r="R100" s="17" t="s">
        <v>56</v>
      </c>
      <c r="S100" s="17" t="s">
        <v>62</v>
      </c>
      <c r="T100" s="17" t="s">
        <v>0</v>
      </c>
      <c r="U100" s="17" t="s">
        <v>62</v>
      </c>
      <c r="V100" s="17" t="s">
        <v>0</v>
      </c>
      <c r="W100" s="17" t="s">
        <v>0</v>
      </c>
      <c r="X100" s="17" t="s">
        <v>0</v>
      </c>
      <c r="Y100" s="17" t="s">
        <v>0</v>
      </c>
      <c r="Z100" s="17">
        <v>3</v>
      </c>
      <c r="AA100" s="17">
        <v>4</v>
      </c>
      <c r="AB100" s="17">
        <v>3</v>
      </c>
      <c r="AC100" s="17">
        <v>1</v>
      </c>
      <c r="AD100" s="17">
        <v>4</v>
      </c>
      <c r="AE100" s="17">
        <v>2</v>
      </c>
      <c r="AF100" s="17">
        <v>1</v>
      </c>
      <c r="AG100" s="17">
        <v>1</v>
      </c>
      <c r="AH100" s="17">
        <v>2</v>
      </c>
      <c r="AI100" s="17">
        <v>5</v>
      </c>
      <c r="AJ100" s="17">
        <v>2</v>
      </c>
      <c r="AK100" s="17">
        <v>2</v>
      </c>
      <c r="AL100" s="17">
        <v>5</v>
      </c>
      <c r="AM100" s="17">
        <v>5</v>
      </c>
      <c r="AN100" s="17">
        <v>1</v>
      </c>
      <c r="AO100" s="17">
        <v>3</v>
      </c>
      <c r="AP100" s="17">
        <v>2</v>
      </c>
      <c r="AQ100" s="17">
        <v>5</v>
      </c>
      <c r="AR100" s="17">
        <v>4</v>
      </c>
      <c r="AS100" s="17">
        <v>3</v>
      </c>
    </row>
    <row r="101" spans="1:45" x14ac:dyDescent="0.2">
      <c r="A101" s="35">
        <v>107</v>
      </c>
      <c r="B101" s="17" t="s">
        <v>10</v>
      </c>
      <c r="C101" s="17">
        <v>42</v>
      </c>
      <c r="D101" s="19">
        <v>1.62</v>
      </c>
      <c r="E101" s="20">
        <v>58</v>
      </c>
      <c r="F101" s="11" t="s">
        <v>73</v>
      </c>
      <c r="G101" s="17" t="s">
        <v>62</v>
      </c>
      <c r="H101" s="17">
        <v>120</v>
      </c>
      <c r="I101" s="17">
        <v>0</v>
      </c>
      <c r="J101" s="17">
        <v>60</v>
      </c>
      <c r="K101" s="11" t="s">
        <v>111</v>
      </c>
      <c r="L101" s="17">
        <v>3</v>
      </c>
      <c r="M101" s="17">
        <v>12</v>
      </c>
      <c r="N101" s="17" t="s">
        <v>0</v>
      </c>
      <c r="O101" s="17" t="s">
        <v>60</v>
      </c>
      <c r="P101" s="17" t="s">
        <v>60</v>
      </c>
      <c r="Q101" s="17" t="s">
        <v>62</v>
      </c>
      <c r="R101" s="17" t="s">
        <v>60</v>
      </c>
      <c r="S101" s="17" t="s">
        <v>62</v>
      </c>
      <c r="T101" s="17" t="s">
        <v>0</v>
      </c>
      <c r="U101" s="17" t="s">
        <v>0</v>
      </c>
      <c r="V101" s="17" t="s">
        <v>0</v>
      </c>
      <c r="W101" s="17" t="s">
        <v>0</v>
      </c>
      <c r="X101" s="17" t="s">
        <v>0</v>
      </c>
      <c r="Y101" s="17" t="s">
        <v>0</v>
      </c>
      <c r="Z101" s="17">
        <v>2</v>
      </c>
      <c r="AA101" s="17">
        <v>4</v>
      </c>
      <c r="AB101" s="17">
        <v>2</v>
      </c>
      <c r="AC101" s="17">
        <v>2</v>
      </c>
      <c r="AD101" s="17">
        <v>1</v>
      </c>
      <c r="AE101" s="17">
        <v>1</v>
      </c>
      <c r="AF101" s="17">
        <v>2</v>
      </c>
      <c r="AG101" s="17">
        <v>1</v>
      </c>
      <c r="AH101" s="17">
        <v>3</v>
      </c>
      <c r="AI101" s="17">
        <v>5</v>
      </c>
      <c r="AJ101" s="17">
        <v>2</v>
      </c>
      <c r="AK101" s="17">
        <v>5</v>
      </c>
      <c r="AL101" s="17">
        <v>3</v>
      </c>
      <c r="AM101" s="17">
        <v>2</v>
      </c>
      <c r="AN101" s="17">
        <v>2</v>
      </c>
      <c r="AO101" s="17">
        <v>3</v>
      </c>
      <c r="AP101" s="17">
        <v>4</v>
      </c>
      <c r="AQ101" s="17">
        <v>3</v>
      </c>
      <c r="AR101" s="17">
        <v>2</v>
      </c>
      <c r="AS101" s="17">
        <v>2</v>
      </c>
    </row>
    <row r="102" spans="1:45" x14ac:dyDescent="0.2">
      <c r="A102" s="35">
        <v>108</v>
      </c>
      <c r="B102" s="17" t="s">
        <v>10</v>
      </c>
      <c r="C102" s="17">
        <v>21</v>
      </c>
      <c r="D102" s="19">
        <v>1.54</v>
      </c>
      <c r="E102" s="20">
        <v>40</v>
      </c>
      <c r="F102" s="11" t="s">
        <v>56</v>
      </c>
      <c r="G102" s="17" t="s">
        <v>0</v>
      </c>
      <c r="H102" s="17">
        <v>0</v>
      </c>
      <c r="I102" s="17">
        <v>0</v>
      </c>
      <c r="J102" s="17">
        <v>0</v>
      </c>
      <c r="K102" s="11">
        <v>0</v>
      </c>
      <c r="L102" s="17">
        <v>1</v>
      </c>
      <c r="M102" s="17">
        <v>12</v>
      </c>
      <c r="N102" s="17" t="s">
        <v>0</v>
      </c>
      <c r="O102" s="17" t="s">
        <v>60</v>
      </c>
      <c r="P102" s="17" t="s">
        <v>60</v>
      </c>
      <c r="Q102" s="17" t="s">
        <v>60</v>
      </c>
      <c r="R102" s="17" t="s">
        <v>60</v>
      </c>
      <c r="S102" s="17" t="s">
        <v>60</v>
      </c>
      <c r="T102" s="17" t="s">
        <v>60</v>
      </c>
      <c r="U102" s="17" t="s">
        <v>0</v>
      </c>
      <c r="V102" s="17" t="s">
        <v>0</v>
      </c>
      <c r="W102" s="17" t="s">
        <v>0</v>
      </c>
      <c r="X102" s="17" t="s">
        <v>62</v>
      </c>
      <c r="Y102" s="17" t="s">
        <v>0</v>
      </c>
      <c r="Z102" s="17">
        <v>3</v>
      </c>
      <c r="AA102" s="17">
        <v>1</v>
      </c>
      <c r="AB102" s="17">
        <v>4</v>
      </c>
      <c r="AC102" s="17">
        <v>1</v>
      </c>
      <c r="AD102" s="17">
        <v>1</v>
      </c>
      <c r="AE102" s="17">
        <v>2</v>
      </c>
      <c r="AF102" s="17">
        <v>4</v>
      </c>
      <c r="AG102" s="17">
        <v>4</v>
      </c>
      <c r="AH102" s="17">
        <v>5</v>
      </c>
      <c r="AI102" s="17">
        <v>4</v>
      </c>
      <c r="AJ102" s="17">
        <v>5</v>
      </c>
      <c r="AK102" s="17">
        <v>5</v>
      </c>
      <c r="AL102" s="17">
        <v>1</v>
      </c>
      <c r="AM102" s="17">
        <v>3</v>
      </c>
      <c r="AN102" s="17">
        <v>1</v>
      </c>
      <c r="AO102" s="17">
        <v>1</v>
      </c>
      <c r="AP102" s="17">
        <v>2</v>
      </c>
      <c r="AQ102" s="17">
        <v>4</v>
      </c>
      <c r="AR102" s="17">
        <v>1</v>
      </c>
      <c r="AS102" s="17">
        <v>4</v>
      </c>
    </row>
    <row r="103" spans="1:45" x14ac:dyDescent="0.2">
      <c r="A103" s="35">
        <v>109</v>
      </c>
      <c r="B103" s="17" t="s">
        <v>10</v>
      </c>
      <c r="C103" s="17">
        <v>23</v>
      </c>
      <c r="D103" s="19">
        <v>1.6</v>
      </c>
      <c r="E103" s="20">
        <v>58</v>
      </c>
      <c r="F103" s="11" t="s">
        <v>56</v>
      </c>
      <c r="G103" s="17" t="s">
        <v>62</v>
      </c>
      <c r="H103" s="17">
        <v>30</v>
      </c>
      <c r="I103" s="17">
        <v>0</v>
      </c>
      <c r="J103" s="17">
        <v>0</v>
      </c>
      <c r="K103" s="11" t="s">
        <v>112</v>
      </c>
      <c r="L103" s="17">
        <v>2</v>
      </c>
      <c r="M103" s="17">
        <v>12</v>
      </c>
      <c r="N103" s="17" t="s">
        <v>0</v>
      </c>
      <c r="O103" s="17" t="s">
        <v>60</v>
      </c>
      <c r="P103" s="17" t="s">
        <v>56</v>
      </c>
      <c r="Q103" s="17" t="s">
        <v>0</v>
      </c>
      <c r="R103" s="17" t="s">
        <v>56</v>
      </c>
      <c r="S103" s="17" t="s">
        <v>0</v>
      </c>
      <c r="T103" s="17" t="s">
        <v>56</v>
      </c>
      <c r="U103" s="17" t="s">
        <v>0</v>
      </c>
      <c r="V103" s="17" t="s">
        <v>0</v>
      </c>
      <c r="W103" s="17" t="s">
        <v>0</v>
      </c>
      <c r="X103" s="17" t="s">
        <v>0</v>
      </c>
      <c r="Y103" s="17" t="s">
        <v>0</v>
      </c>
      <c r="Z103" s="17">
        <v>4</v>
      </c>
      <c r="AA103" s="17">
        <v>4</v>
      </c>
      <c r="AB103" s="17">
        <v>4</v>
      </c>
      <c r="AC103" s="17">
        <v>3</v>
      </c>
      <c r="AD103" s="17">
        <v>3</v>
      </c>
      <c r="AE103" s="17">
        <v>3</v>
      </c>
      <c r="AF103" s="17">
        <v>4</v>
      </c>
      <c r="AG103" s="17">
        <v>4</v>
      </c>
      <c r="AH103" s="17">
        <v>4</v>
      </c>
      <c r="AI103" s="17">
        <v>3</v>
      </c>
      <c r="AJ103" s="17">
        <v>3</v>
      </c>
      <c r="AK103" s="17">
        <v>4</v>
      </c>
      <c r="AL103" s="17">
        <v>3</v>
      </c>
      <c r="AM103" s="17">
        <v>2</v>
      </c>
      <c r="AN103" s="17">
        <v>4</v>
      </c>
      <c r="AO103" s="17">
        <v>4</v>
      </c>
      <c r="AP103" s="17">
        <v>4</v>
      </c>
      <c r="AQ103" s="17">
        <v>4</v>
      </c>
      <c r="AR103" s="17">
        <v>3</v>
      </c>
      <c r="AS103" s="17">
        <v>4</v>
      </c>
    </row>
    <row r="104" spans="1:45" x14ac:dyDescent="0.2">
      <c r="A104" s="35">
        <v>110</v>
      </c>
      <c r="B104" s="17" t="s">
        <v>10</v>
      </c>
      <c r="C104" s="17">
        <v>24</v>
      </c>
      <c r="D104" s="19">
        <v>1.62</v>
      </c>
      <c r="E104" s="20">
        <v>60</v>
      </c>
      <c r="F104" s="11" t="s">
        <v>56</v>
      </c>
      <c r="G104" s="17" t="s">
        <v>62</v>
      </c>
      <c r="H104" s="17">
        <v>0</v>
      </c>
      <c r="I104" s="17">
        <v>0</v>
      </c>
      <c r="J104" s="17">
        <v>0</v>
      </c>
      <c r="K104" s="11" t="s">
        <v>113</v>
      </c>
      <c r="L104" s="17">
        <v>2</v>
      </c>
      <c r="M104" s="17">
        <v>12</v>
      </c>
      <c r="N104" s="17" t="s">
        <v>0</v>
      </c>
      <c r="O104" s="17" t="s">
        <v>60</v>
      </c>
      <c r="P104" s="17" t="s">
        <v>56</v>
      </c>
      <c r="Q104" s="17" t="s">
        <v>62</v>
      </c>
      <c r="R104" s="17" t="s">
        <v>60</v>
      </c>
      <c r="S104" s="17" t="s">
        <v>62</v>
      </c>
      <c r="T104" s="17" t="s">
        <v>0</v>
      </c>
      <c r="U104" s="17" t="s">
        <v>62</v>
      </c>
      <c r="V104" s="17" t="s">
        <v>0</v>
      </c>
      <c r="W104" s="17" t="s">
        <v>0</v>
      </c>
      <c r="X104" s="17" t="s">
        <v>62</v>
      </c>
      <c r="Y104" s="17" t="s">
        <v>0</v>
      </c>
      <c r="Z104" s="17">
        <v>2</v>
      </c>
      <c r="AA104" s="17">
        <v>5</v>
      </c>
      <c r="AB104" s="17">
        <v>2</v>
      </c>
      <c r="AC104" s="17">
        <v>1</v>
      </c>
      <c r="AD104" s="17">
        <v>3</v>
      </c>
      <c r="AE104" s="17">
        <v>3</v>
      </c>
      <c r="AF104" s="17">
        <v>2</v>
      </c>
      <c r="AG104" s="17">
        <v>2</v>
      </c>
      <c r="AH104" s="17">
        <v>4</v>
      </c>
      <c r="AI104" s="17">
        <v>5</v>
      </c>
      <c r="AJ104" s="17">
        <v>2</v>
      </c>
      <c r="AK104" s="17">
        <v>3</v>
      </c>
      <c r="AL104" s="17">
        <v>5</v>
      </c>
      <c r="AM104" s="17">
        <v>5</v>
      </c>
      <c r="AN104" s="17">
        <v>3</v>
      </c>
      <c r="AO104" s="17">
        <v>4</v>
      </c>
      <c r="AP104" s="17">
        <v>3</v>
      </c>
      <c r="AQ104" s="17">
        <v>4</v>
      </c>
      <c r="AR104" s="17">
        <v>4</v>
      </c>
      <c r="AS104" s="17">
        <v>3</v>
      </c>
    </row>
    <row r="105" spans="1:45" x14ac:dyDescent="0.2">
      <c r="A105" s="35">
        <v>111</v>
      </c>
      <c r="B105" s="17" t="s">
        <v>10</v>
      </c>
      <c r="C105" s="17">
        <v>39</v>
      </c>
      <c r="D105" s="19">
        <v>1.66</v>
      </c>
      <c r="E105" s="20">
        <v>56</v>
      </c>
      <c r="F105" s="11" t="s">
        <v>56</v>
      </c>
      <c r="G105" s="17" t="s">
        <v>0</v>
      </c>
      <c r="H105" s="17">
        <v>180</v>
      </c>
      <c r="I105" s="17">
        <v>0</v>
      </c>
      <c r="J105" s="17">
        <v>0</v>
      </c>
      <c r="K105" s="11">
        <v>0</v>
      </c>
      <c r="L105" s="17">
        <v>2</v>
      </c>
      <c r="M105" s="17">
        <v>12</v>
      </c>
      <c r="N105" s="17" t="s">
        <v>0</v>
      </c>
      <c r="O105" s="17" t="s">
        <v>62</v>
      </c>
      <c r="P105" s="17" t="s">
        <v>60</v>
      </c>
      <c r="Q105" s="17" t="s">
        <v>60</v>
      </c>
      <c r="R105" s="17" t="s">
        <v>60</v>
      </c>
      <c r="S105" s="17" t="s">
        <v>62</v>
      </c>
      <c r="T105" s="17" t="s">
        <v>0</v>
      </c>
      <c r="U105" s="17" t="s">
        <v>62</v>
      </c>
      <c r="V105" s="17" t="s">
        <v>62</v>
      </c>
      <c r="W105" s="17" t="s">
        <v>0</v>
      </c>
      <c r="X105" s="17" t="s">
        <v>62</v>
      </c>
      <c r="Y105" s="17" t="s">
        <v>0</v>
      </c>
      <c r="Z105" s="17">
        <v>3</v>
      </c>
      <c r="AA105" s="17">
        <v>4</v>
      </c>
      <c r="AB105" s="17">
        <v>2</v>
      </c>
      <c r="AC105" s="17">
        <v>2</v>
      </c>
      <c r="AD105" s="17">
        <v>3</v>
      </c>
      <c r="AE105" s="17">
        <v>3</v>
      </c>
      <c r="AF105" s="17">
        <v>3</v>
      </c>
      <c r="AG105" s="17">
        <v>3</v>
      </c>
      <c r="AH105" s="17">
        <v>5</v>
      </c>
      <c r="AI105" s="17">
        <v>3</v>
      </c>
      <c r="AJ105" s="17">
        <v>3</v>
      </c>
      <c r="AK105" s="17">
        <v>4</v>
      </c>
      <c r="AL105" s="17">
        <v>3</v>
      </c>
      <c r="AM105" s="17">
        <v>2</v>
      </c>
      <c r="AN105" s="17">
        <v>2</v>
      </c>
      <c r="AO105" s="17">
        <v>2</v>
      </c>
      <c r="AP105" s="17">
        <v>3</v>
      </c>
      <c r="AQ105" s="17">
        <v>4</v>
      </c>
      <c r="AR105" s="17">
        <v>2</v>
      </c>
      <c r="AS105" s="17">
        <v>3</v>
      </c>
    </row>
    <row r="106" spans="1:45" x14ac:dyDescent="0.2">
      <c r="A106" s="35">
        <v>112</v>
      </c>
      <c r="B106" s="17" t="s">
        <v>10</v>
      </c>
      <c r="C106" s="17">
        <v>20</v>
      </c>
      <c r="D106" s="19">
        <v>1.62</v>
      </c>
      <c r="E106" s="20">
        <v>45</v>
      </c>
      <c r="F106" s="11" t="s">
        <v>56</v>
      </c>
      <c r="G106" s="17" t="s">
        <v>62</v>
      </c>
      <c r="H106" s="17">
        <v>0</v>
      </c>
      <c r="I106" s="17">
        <v>0</v>
      </c>
      <c r="J106" s="17">
        <v>0</v>
      </c>
      <c r="K106" s="11">
        <v>0</v>
      </c>
      <c r="L106" s="17">
        <v>1</v>
      </c>
      <c r="M106" s="17">
        <v>12</v>
      </c>
      <c r="N106" s="17" t="s">
        <v>0</v>
      </c>
      <c r="O106" s="17" t="s">
        <v>60</v>
      </c>
      <c r="P106" s="17" t="s">
        <v>56</v>
      </c>
      <c r="Q106" s="17" t="s">
        <v>60</v>
      </c>
      <c r="R106" s="17" t="s">
        <v>56</v>
      </c>
      <c r="S106" s="17" t="s">
        <v>0</v>
      </c>
      <c r="T106" s="17" t="s">
        <v>56</v>
      </c>
      <c r="U106" s="17" t="s">
        <v>0</v>
      </c>
      <c r="V106" s="17" t="s">
        <v>0</v>
      </c>
      <c r="W106" s="17" t="s">
        <v>0</v>
      </c>
      <c r="X106" s="17" t="s">
        <v>0</v>
      </c>
      <c r="Y106" s="17" t="s">
        <v>0</v>
      </c>
      <c r="Z106" s="17">
        <v>2</v>
      </c>
      <c r="AA106" s="17">
        <v>3</v>
      </c>
      <c r="AB106" s="17">
        <v>2</v>
      </c>
      <c r="AC106" s="17">
        <v>2</v>
      </c>
      <c r="AD106" s="17">
        <v>2</v>
      </c>
      <c r="AE106" s="17">
        <v>3</v>
      </c>
      <c r="AF106" s="17">
        <v>4</v>
      </c>
      <c r="AG106" s="17">
        <v>4</v>
      </c>
      <c r="AH106" s="17">
        <v>4</v>
      </c>
      <c r="AI106" s="17">
        <v>2</v>
      </c>
      <c r="AJ106" s="17">
        <v>3</v>
      </c>
      <c r="AK106" s="17">
        <v>2</v>
      </c>
      <c r="AL106" s="17">
        <v>2</v>
      </c>
      <c r="AM106" s="17">
        <v>3</v>
      </c>
      <c r="AN106" s="17">
        <v>4</v>
      </c>
      <c r="AO106" s="17">
        <v>2</v>
      </c>
      <c r="AP106" s="17">
        <v>3</v>
      </c>
      <c r="AQ106" s="17">
        <v>2</v>
      </c>
      <c r="AR106" s="17">
        <v>1</v>
      </c>
      <c r="AS106" s="17">
        <v>2</v>
      </c>
    </row>
    <row r="107" spans="1:45" x14ac:dyDescent="0.2">
      <c r="A107" s="35">
        <v>113</v>
      </c>
      <c r="B107" s="17" t="s">
        <v>10</v>
      </c>
      <c r="C107" s="17">
        <v>39</v>
      </c>
      <c r="D107" s="19">
        <v>1.59</v>
      </c>
      <c r="E107" s="20">
        <v>60</v>
      </c>
      <c r="F107" s="11" t="s">
        <v>56</v>
      </c>
      <c r="G107" s="17" t="s">
        <v>62</v>
      </c>
      <c r="H107" s="17">
        <v>0</v>
      </c>
      <c r="I107" s="17">
        <v>0</v>
      </c>
      <c r="J107" s="17">
        <v>0</v>
      </c>
      <c r="K107" s="11">
        <v>0</v>
      </c>
      <c r="L107" s="17" t="s">
        <v>114</v>
      </c>
      <c r="M107" s="17" t="s">
        <v>82</v>
      </c>
      <c r="N107" s="17" t="s">
        <v>0</v>
      </c>
      <c r="O107" s="17" t="s">
        <v>60</v>
      </c>
      <c r="P107" s="17" t="s">
        <v>56</v>
      </c>
      <c r="Q107" s="17" t="s">
        <v>60</v>
      </c>
      <c r="R107" s="17" t="s">
        <v>56</v>
      </c>
      <c r="S107" s="17" t="s">
        <v>0</v>
      </c>
      <c r="T107" s="17" t="s">
        <v>56</v>
      </c>
      <c r="U107" s="17" t="s">
        <v>62</v>
      </c>
      <c r="V107" s="17" t="s">
        <v>0</v>
      </c>
      <c r="W107" s="17" t="s">
        <v>0</v>
      </c>
      <c r="X107" s="17" t="s">
        <v>0</v>
      </c>
      <c r="Y107" s="17" t="s">
        <v>62</v>
      </c>
      <c r="Z107" s="17">
        <v>3</v>
      </c>
      <c r="AA107" s="17">
        <v>3</v>
      </c>
      <c r="AB107" s="17">
        <v>3</v>
      </c>
      <c r="AC107" s="17">
        <v>3</v>
      </c>
      <c r="AD107" s="17">
        <v>3</v>
      </c>
      <c r="AE107" s="17">
        <v>3</v>
      </c>
      <c r="AF107" s="17">
        <v>3</v>
      </c>
      <c r="AG107" s="17">
        <v>3</v>
      </c>
      <c r="AH107" s="17">
        <v>3</v>
      </c>
      <c r="AI107" s="17">
        <v>3</v>
      </c>
      <c r="AJ107" s="17">
        <v>3</v>
      </c>
      <c r="AK107" s="17">
        <v>3</v>
      </c>
      <c r="AL107" s="17">
        <v>3</v>
      </c>
      <c r="AM107" s="17">
        <v>3</v>
      </c>
      <c r="AN107" s="17">
        <v>3</v>
      </c>
      <c r="AO107" s="17">
        <v>3</v>
      </c>
      <c r="AP107" s="17">
        <v>4</v>
      </c>
      <c r="AQ107" s="17">
        <v>3</v>
      </c>
      <c r="AR107" s="17">
        <v>3</v>
      </c>
      <c r="AS107" s="17">
        <v>3</v>
      </c>
    </row>
    <row r="108" spans="1:45" x14ac:dyDescent="0.2">
      <c r="A108" s="35">
        <v>114</v>
      </c>
      <c r="B108" s="17" t="s">
        <v>10</v>
      </c>
      <c r="C108" s="17">
        <v>34</v>
      </c>
      <c r="D108" s="19">
        <v>1.5</v>
      </c>
      <c r="E108" s="20">
        <v>44.2</v>
      </c>
      <c r="F108" s="11" t="s">
        <v>56</v>
      </c>
      <c r="G108" s="17" t="s">
        <v>0</v>
      </c>
      <c r="H108" s="17">
        <v>45</v>
      </c>
      <c r="I108" s="17">
        <v>0</v>
      </c>
      <c r="J108" s="17">
        <v>0</v>
      </c>
      <c r="K108" s="11">
        <v>0</v>
      </c>
      <c r="L108" s="17">
        <v>2</v>
      </c>
      <c r="M108" s="17">
        <v>12</v>
      </c>
      <c r="N108" s="17" t="s">
        <v>0</v>
      </c>
      <c r="O108" s="17" t="s">
        <v>60</v>
      </c>
      <c r="P108" s="17" t="s">
        <v>60</v>
      </c>
      <c r="Q108" s="17" t="s">
        <v>60</v>
      </c>
      <c r="R108" s="17" t="s">
        <v>60</v>
      </c>
      <c r="S108" s="17" t="s">
        <v>0</v>
      </c>
      <c r="T108" s="17" t="s">
        <v>0</v>
      </c>
      <c r="U108" s="17" t="s">
        <v>0</v>
      </c>
      <c r="V108" s="17" t="s">
        <v>62</v>
      </c>
      <c r="W108" s="17" t="s">
        <v>0</v>
      </c>
      <c r="X108" s="17" t="s">
        <v>0</v>
      </c>
      <c r="Y108" s="17" t="s">
        <v>0</v>
      </c>
      <c r="Z108" s="17">
        <v>1</v>
      </c>
      <c r="AA108" s="17">
        <v>4</v>
      </c>
      <c r="AB108" s="17">
        <v>1</v>
      </c>
      <c r="AC108" s="17">
        <v>1</v>
      </c>
      <c r="AD108" s="17">
        <v>2</v>
      </c>
      <c r="AE108" s="17">
        <v>2</v>
      </c>
      <c r="AF108" s="17">
        <v>1</v>
      </c>
      <c r="AG108" s="17">
        <v>2</v>
      </c>
      <c r="AH108" s="17">
        <v>4</v>
      </c>
      <c r="AI108" s="17">
        <v>4</v>
      </c>
      <c r="AJ108" s="17">
        <v>3</v>
      </c>
      <c r="AK108" s="17">
        <v>1</v>
      </c>
      <c r="AL108" s="17">
        <v>2</v>
      </c>
      <c r="AM108" s="17">
        <v>2</v>
      </c>
      <c r="AN108" s="17">
        <v>2</v>
      </c>
      <c r="AO108" s="17">
        <v>3</v>
      </c>
      <c r="AP108" s="17">
        <v>3</v>
      </c>
      <c r="AQ108" s="17">
        <v>4</v>
      </c>
      <c r="AR108" s="17">
        <v>2</v>
      </c>
      <c r="AS108" s="17">
        <v>3</v>
      </c>
    </row>
    <row r="109" spans="1:45" x14ac:dyDescent="0.2">
      <c r="A109" s="35">
        <v>115</v>
      </c>
      <c r="B109" s="17" t="s">
        <v>10</v>
      </c>
      <c r="C109" s="17">
        <v>19</v>
      </c>
      <c r="D109" s="19">
        <v>1.54</v>
      </c>
      <c r="E109" s="20">
        <v>47</v>
      </c>
      <c r="F109" s="11" t="s">
        <v>56</v>
      </c>
      <c r="G109" s="17" t="s">
        <v>62</v>
      </c>
      <c r="H109" s="17">
        <v>30</v>
      </c>
      <c r="I109" s="17">
        <v>0</v>
      </c>
      <c r="J109" s="17">
        <v>200</v>
      </c>
      <c r="K109" s="11">
        <v>0</v>
      </c>
      <c r="L109" s="17">
        <v>2</v>
      </c>
      <c r="M109" s="17">
        <v>12</v>
      </c>
      <c r="N109" s="17" t="s">
        <v>62</v>
      </c>
      <c r="O109" s="17" t="s">
        <v>62</v>
      </c>
      <c r="P109" s="17" t="s">
        <v>60</v>
      </c>
      <c r="Q109" s="17" t="s">
        <v>60</v>
      </c>
      <c r="R109" s="17" t="s">
        <v>60</v>
      </c>
      <c r="S109" s="17" t="s">
        <v>0</v>
      </c>
      <c r="T109" s="17" t="s">
        <v>0</v>
      </c>
      <c r="U109" s="17" t="s">
        <v>62</v>
      </c>
      <c r="V109" s="17" t="s">
        <v>62</v>
      </c>
      <c r="W109" s="17" t="s">
        <v>0</v>
      </c>
      <c r="X109" s="17" t="s">
        <v>0</v>
      </c>
      <c r="Y109" s="17" t="s">
        <v>0</v>
      </c>
      <c r="Z109" s="17">
        <v>3</v>
      </c>
      <c r="AA109" s="17">
        <v>4</v>
      </c>
      <c r="AB109" s="17">
        <v>3</v>
      </c>
      <c r="AC109" s="17">
        <v>2</v>
      </c>
      <c r="AD109" s="17">
        <v>2</v>
      </c>
      <c r="AE109" s="17">
        <v>2</v>
      </c>
      <c r="AF109" s="17">
        <v>2</v>
      </c>
      <c r="AG109" s="17">
        <v>3</v>
      </c>
      <c r="AH109" s="17">
        <v>4</v>
      </c>
      <c r="AI109" s="17">
        <v>4</v>
      </c>
      <c r="AJ109" s="17">
        <v>4</v>
      </c>
      <c r="AK109" s="17">
        <v>4</v>
      </c>
      <c r="AL109" s="17">
        <v>2</v>
      </c>
      <c r="AM109" s="17">
        <v>3</v>
      </c>
      <c r="AN109" s="17">
        <v>1</v>
      </c>
      <c r="AO109" s="17">
        <v>2</v>
      </c>
      <c r="AP109" s="17">
        <v>2</v>
      </c>
      <c r="AQ109" s="17">
        <v>2</v>
      </c>
      <c r="AR109" s="17">
        <v>2</v>
      </c>
      <c r="AS109" s="17">
        <v>3</v>
      </c>
    </row>
    <row r="110" spans="1:45" x14ac:dyDescent="0.2">
      <c r="A110" s="35">
        <v>116</v>
      </c>
      <c r="B110" s="17" t="s">
        <v>10</v>
      </c>
      <c r="C110" s="17">
        <v>19</v>
      </c>
      <c r="D110" s="19">
        <v>1.62</v>
      </c>
      <c r="E110" s="20">
        <v>47</v>
      </c>
      <c r="F110" s="11" t="s">
        <v>56</v>
      </c>
      <c r="G110" s="17" t="s">
        <v>62</v>
      </c>
      <c r="H110" s="17">
        <v>60</v>
      </c>
      <c r="I110" s="17">
        <v>0</v>
      </c>
      <c r="J110" s="17">
        <v>0</v>
      </c>
      <c r="K110" s="11">
        <v>0</v>
      </c>
      <c r="L110" s="17">
        <v>2</v>
      </c>
      <c r="M110" s="17">
        <v>10</v>
      </c>
      <c r="N110" s="17" t="s">
        <v>0</v>
      </c>
      <c r="O110" s="17" t="s">
        <v>62</v>
      </c>
      <c r="P110" s="17" t="s">
        <v>60</v>
      </c>
      <c r="Q110" s="17" t="s">
        <v>0</v>
      </c>
      <c r="R110" s="17" t="s">
        <v>0</v>
      </c>
      <c r="S110" s="17" t="s">
        <v>0</v>
      </c>
      <c r="T110" s="17" t="s">
        <v>0</v>
      </c>
      <c r="U110" s="17" t="s">
        <v>62</v>
      </c>
      <c r="V110" s="17" t="s">
        <v>0</v>
      </c>
      <c r="W110" s="17" t="s">
        <v>62</v>
      </c>
      <c r="X110" s="17" t="s">
        <v>0</v>
      </c>
      <c r="Y110" s="17" t="s">
        <v>0</v>
      </c>
      <c r="Z110" s="17">
        <v>3</v>
      </c>
      <c r="AA110" s="17">
        <v>3</v>
      </c>
      <c r="AB110" s="17">
        <v>4</v>
      </c>
      <c r="AC110" s="17">
        <v>1</v>
      </c>
      <c r="AD110" s="17">
        <v>2</v>
      </c>
      <c r="AE110" s="17">
        <v>1</v>
      </c>
      <c r="AF110" s="17">
        <v>2</v>
      </c>
      <c r="AG110" s="17">
        <v>3</v>
      </c>
      <c r="AH110" s="17">
        <v>4</v>
      </c>
      <c r="AI110" s="17">
        <v>5</v>
      </c>
      <c r="AJ110" s="17">
        <v>3</v>
      </c>
      <c r="AK110" s="17">
        <v>4</v>
      </c>
      <c r="AL110" s="17">
        <v>3</v>
      </c>
      <c r="AM110" s="17">
        <v>4</v>
      </c>
      <c r="AN110" s="17">
        <v>2</v>
      </c>
      <c r="AO110" s="17">
        <v>2</v>
      </c>
      <c r="AP110" s="17">
        <v>4</v>
      </c>
      <c r="AQ110" s="17">
        <v>4</v>
      </c>
      <c r="AR110" s="17">
        <v>2</v>
      </c>
      <c r="AS110" s="17">
        <v>4</v>
      </c>
    </row>
    <row r="111" spans="1:45" x14ac:dyDescent="0.2">
      <c r="A111" s="35">
        <v>117</v>
      </c>
      <c r="B111" s="17" t="s">
        <v>10</v>
      </c>
      <c r="C111" s="17">
        <v>31</v>
      </c>
      <c r="D111" s="19">
        <v>1.52</v>
      </c>
      <c r="E111" s="20">
        <v>52</v>
      </c>
      <c r="F111" s="11" t="s">
        <v>56</v>
      </c>
      <c r="G111" s="17" t="s">
        <v>0</v>
      </c>
      <c r="H111" s="17">
        <v>60</v>
      </c>
      <c r="I111" s="17">
        <v>0</v>
      </c>
      <c r="J111" s="17">
        <v>0</v>
      </c>
      <c r="K111" s="11">
        <v>0</v>
      </c>
      <c r="L111" s="17">
        <v>2</v>
      </c>
      <c r="M111" s="17">
        <v>12</v>
      </c>
      <c r="N111" s="17" t="s">
        <v>0</v>
      </c>
      <c r="O111" s="17" t="s">
        <v>0</v>
      </c>
      <c r="P111" s="17" t="s">
        <v>60</v>
      </c>
      <c r="Q111" s="17" t="s">
        <v>60</v>
      </c>
      <c r="R111" s="17" t="s">
        <v>56</v>
      </c>
      <c r="S111" s="17" t="s">
        <v>62</v>
      </c>
      <c r="T111" s="17" t="s">
        <v>0</v>
      </c>
      <c r="U111" s="17" t="s">
        <v>0</v>
      </c>
      <c r="V111" s="17" t="s">
        <v>62</v>
      </c>
      <c r="W111" s="17" t="s">
        <v>0</v>
      </c>
      <c r="X111" s="17" t="s">
        <v>62</v>
      </c>
      <c r="Y111" s="17" t="s">
        <v>62</v>
      </c>
      <c r="Z111" s="17">
        <v>3</v>
      </c>
      <c r="AA111" s="17">
        <v>3</v>
      </c>
      <c r="AB111" s="17">
        <v>3</v>
      </c>
      <c r="AC111" s="17">
        <v>1</v>
      </c>
      <c r="AD111" s="17">
        <v>1</v>
      </c>
      <c r="AE111" s="17">
        <v>4</v>
      </c>
      <c r="AF111" s="17">
        <v>2</v>
      </c>
      <c r="AG111" s="17">
        <v>2</v>
      </c>
      <c r="AH111" s="17">
        <v>2</v>
      </c>
      <c r="AI111" s="17">
        <v>4</v>
      </c>
      <c r="AJ111" s="17">
        <v>2</v>
      </c>
      <c r="AK111" s="17">
        <v>4</v>
      </c>
      <c r="AL111" s="17">
        <v>2</v>
      </c>
      <c r="AM111" s="17">
        <v>2</v>
      </c>
      <c r="AN111" s="17">
        <v>1</v>
      </c>
      <c r="AO111" s="17">
        <v>1</v>
      </c>
      <c r="AP111" s="17">
        <v>4</v>
      </c>
      <c r="AQ111" s="17">
        <v>2</v>
      </c>
      <c r="AR111" s="17">
        <v>3</v>
      </c>
      <c r="AS111" s="17">
        <v>5</v>
      </c>
    </row>
    <row r="112" spans="1:45" x14ac:dyDescent="0.2">
      <c r="A112" s="35">
        <v>118</v>
      </c>
      <c r="B112" s="17" t="s">
        <v>10</v>
      </c>
      <c r="C112" s="17">
        <v>47</v>
      </c>
      <c r="D112" s="19">
        <v>1.54</v>
      </c>
      <c r="E112" s="20">
        <v>44</v>
      </c>
      <c r="F112" s="11" t="s">
        <v>115</v>
      </c>
      <c r="G112" s="17" t="s">
        <v>62</v>
      </c>
      <c r="H112" s="17">
        <v>300</v>
      </c>
      <c r="I112" s="17">
        <v>0</v>
      </c>
      <c r="J112" s="17">
        <v>0</v>
      </c>
      <c r="K112" s="11">
        <v>0</v>
      </c>
      <c r="L112" s="17" t="s">
        <v>68</v>
      </c>
      <c r="M112" s="17">
        <v>12</v>
      </c>
      <c r="N112" s="17" t="s">
        <v>0</v>
      </c>
      <c r="O112" s="17" t="s">
        <v>60</v>
      </c>
      <c r="P112" s="17" t="s">
        <v>60</v>
      </c>
      <c r="Q112" s="17" t="s">
        <v>60</v>
      </c>
      <c r="R112" s="17" t="s">
        <v>60</v>
      </c>
      <c r="S112" s="17" t="s">
        <v>0</v>
      </c>
      <c r="T112" s="17" t="s">
        <v>0</v>
      </c>
      <c r="U112" s="17" t="s">
        <v>0</v>
      </c>
      <c r="V112" s="17" t="s">
        <v>0</v>
      </c>
      <c r="W112" s="17" t="s">
        <v>0</v>
      </c>
      <c r="X112" s="17" t="s">
        <v>0</v>
      </c>
      <c r="Y112" s="17" t="s">
        <v>0</v>
      </c>
      <c r="Z112" s="17">
        <v>2</v>
      </c>
      <c r="AA112" s="17">
        <v>5</v>
      </c>
      <c r="AB112" s="17">
        <v>2</v>
      </c>
      <c r="AC112" s="17">
        <v>3</v>
      </c>
      <c r="AD112" s="17">
        <v>3</v>
      </c>
      <c r="AE112" s="17">
        <v>3</v>
      </c>
      <c r="AF112" s="17">
        <v>3</v>
      </c>
      <c r="AG112" s="17">
        <v>2</v>
      </c>
      <c r="AH112" s="17">
        <v>4</v>
      </c>
      <c r="AI112" s="17">
        <v>4</v>
      </c>
      <c r="AJ112" s="17">
        <v>3</v>
      </c>
      <c r="AK112" s="17">
        <v>3</v>
      </c>
      <c r="AL112" s="17">
        <v>3</v>
      </c>
      <c r="AM112" s="17">
        <v>4</v>
      </c>
      <c r="AN112" s="17">
        <v>3</v>
      </c>
      <c r="AO112" s="17">
        <v>3</v>
      </c>
      <c r="AP112" s="17">
        <v>3</v>
      </c>
      <c r="AQ112" s="17">
        <v>4</v>
      </c>
      <c r="AR112" s="17">
        <v>4</v>
      </c>
      <c r="AS112" s="17">
        <v>3</v>
      </c>
    </row>
    <row r="113" spans="1:45" x14ac:dyDescent="0.2">
      <c r="A113" s="35">
        <v>119</v>
      </c>
      <c r="B113" s="17" t="s">
        <v>10</v>
      </c>
      <c r="C113" s="17">
        <v>28</v>
      </c>
      <c r="D113" s="19">
        <v>1.66</v>
      </c>
      <c r="E113" s="20">
        <v>57</v>
      </c>
      <c r="F113" s="11" t="s">
        <v>56</v>
      </c>
      <c r="G113" s="17" t="s">
        <v>0</v>
      </c>
      <c r="H113" s="17">
        <v>135</v>
      </c>
      <c r="I113" s="17">
        <v>0</v>
      </c>
      <c r="J113" s="17">
        <v>0</v>
      </c>
      <c r="K113" s="11">
        <v>0</v>
      </c>
      <c r="L113" s="17">
        <v>3</v>
      </c>
      <c r="M113" s="17">
        <v>9</v>
      </c>
      <c r="N113" s="17" t="s">
        <v>0</v>
      </c>
      <c r="O113" s="17" t="s">
        <v>0</v>
      </c>
      <c r="P113" s="17" t="s">
        <v>0</v>
      </c>
      <c r="Q113" s="17" t="s">
        <v>0</v>
      </c>
      <c r="R113" s="17" t="s">
        <v>0</v>
      </c>
      <c r="S113" s="17" t="s">
        <v>0</v>
      </c>
      <c r="T113" s="17" t="s">
        <v>0</v>
      </c>
      <c r="U113" s="17" t="s">
        <v>0</v>
      </c>
      <c r="V113" s="17" t="s">
        <v>62</v>
      </c>
      <c r="W113" s="17" t="s">
        <v>0</v>
      </c>
      <c r="X113" s="17" t="s">
        <v>62</v>
      </c>
      <c r="Y113" s="17" t="s">
        <v>0</v>
      </c>
      <c r="Z113" s="17">
        <v>2</v>
      </c>
      <c r="AA113" s="17">
        <v>4</v>
      </c>
      <c r="AB113" s="17">
        <v>2</v>
      </c>
      <c r="AC113" s="17">
        <v>2</v>
      </c>
      <c r="AD113" s="17">
        <v>4</v>
      </c>
      <c r="AE113" s="17">
        <v>2</v>
      </c>
      <c r="AF113" s="17">
        <v>2</v>
      </c>
      <c r="AG113" s="17">
        <v>2</v>
      </c>
      <c r="AH113" s="17">
        <v>4</v>
      </c>
      <c r="AI113" s="17">
        <v>4</v>
      </c>
      <c r="AJ113" s="17">
        <v>2</v>
      </c>
      <c r="AK113" s="17">
        <v>2</v>
      </c>
      <c r="AL113" s="17">
        <v>4</v>
      </c>
      <c r="AM113" s="17">
        <v>4</v>
      </c>
      <c r="AN113" s="17">
        <v>2</v>
      </c>
      <c r="AO113" s="17">
        <v>4</v>
      </c>
      <c r="AP113" s="17">
        <v>4</v>
      </c>
      <c r="AQ113" s="17">
        <v>4</v>
      </c>
      <c r="AR113" s="17">
        <v>4</v>
      </c>
      <c r="AS113" s="17">
        <v>2</v>
      </c>
    </row>
    <row r="114" spans="1:45" x14ac:dyDescent="0.2">
      <c r="A114" s="35">
        <v>120</v>
      </c>
      <c r="B114" s="17" t="s">
        <v>10</v>
      </c>
      <c r="C114" s="17">
        <v>19</v>
      </c>
      <c r="D114" s="19">
        <v>1.56</v>
      </c>
      <c r="E114" s="20">
        <v>50</v>
      </c>
      <c r="F114" s="11" t="s">
        <v>56</v>
      </c>
      <c r="G114" s="17" t="s">
        <v>62</v>
      </c>
      <c r="H114" s="17">
        <v>0</v>
      </c>
      <c r="I114" s="17">
        <v>0</v>
      </c>
      <c r="J114" s="17">
        <v>0</v>
      </c>
      <c r="K114" s="11" t="s">
        <v>116</v>
      </c>
      <c r="L114" s="17">
        <v>2</v>
      </c>
      <c r="M114" s="17">
        <v>12</v>
      </c>
      <c r="N114" s="17" t="s">
        <v>0</v>
      </c>
      <c r="O114" s="17" t="s">
        <v>0</v>
      </c>
      <c r="P114" s="17" t="s">
        <v>56</v>
      </c>
      <c r="Q114" s="17" t="s">
        <v>60</v>
      </c>
      <c r="R114" s="17" t="s">
        <v>56</v>
      </c>
      <c r="S114" s="17" t="s">
        <v>60</v>
      </c>
      <c r="T114" s="17" t="s">
        <v>56</v>
      </c>
      <c r="U114" s="17" t="s">
        <v>62</v>
      </c>
      <c r="V114" s="17" t="s">
        <v>0</v>
      </c>
      <c r="W114" s="17" t="s">
        <v>0</v>
      </c>
      <c r="X114" s="17" t="s">
        <v>0</v>
      </c>
      <c r="Y114" s="17" t="s">
        <v>0</v>
      </c>
      <c r="Z114" s="17">
        <v>3</v>
      </c>
      <c r="AA114" s="17">
        <v>4</v>
      </c>
      <c r="AB114" s="17">
        <v>3</v>
      </c>
      <c r="AC114" s="17">
        <v>2</v>
      </c>
      <c r="AD114" s="17">
        <v>1</v>
      </c>
      <c r="AE114" s="17">
        <v>3</v>
      </c>
      <c r="AF114" s="17">
        <v>3</v>
      </c>
      <c r="AG114" s="17">
        <v>3</v>
      </c>
      <c r="AH114" s="17">
        <v>4</v>
      </c>
      <c r="AI114" s="17">
        <v>3</v>
      </c>
      <c r="AJ114" s="17">
        <v>3</v>
      </c>
      <c r="AK114" s="17">
        <v>4</v>
      </c>
      <c r="AL114" s="17">
        <v>2</v>
      </c>
      <c r="AM114" s="17">
        <v>4</v>
      </c>
      <c r="AN114" s="17">
        <v>2</v>
      </c>
      <c r="AO114" s="17">
        <v>2</v>
      </c>
      <c r="AP114" s="17">
        <v>4</v>
      </c>
      <c r="AQ114" s="17">
        <v>3</v>
      </c>
      <c r="AR114" s="17">
        <v>3</v>
      </c>
      <c r="AS114" s="17">
        <v>3</v>
      </c>
    </row>
    <row r="115" spans="1:45" x14ac:dyDescent="0.2">
      <c r="A115" s="35">
        <v>121</v>
      </c>
      <c r="B115" s="17" t="s">
        <v>10</v>
      </c>
      <c r="C115" s="17">
        <v>43</v>
      </c>
      <c r="D115" s="19">
        <v>1.61</v>
      </c>
      <c r="E115" s="20">
        <v>96</v>
      </c>
      <c r="F115" s="11" t="s">
        <v>97</v>
      </c>
      <c r="G115" s="17" t="s">
        <v>0</v>
      </c>
      <c r="H115" s="17">
        <v>0</v>
      </c>
      <c r="I115" s="17">
        <v>0</v>
      </c>
      <c r="J115" s="17">
        <v>0</v>
      </c>
      <c r="K115" s="11">
        <v>0</v>
      </c>
      <c r="L115" s="17" t="s">
        <v>68</v>
      </c>
      <c r="M115" s="17">
        <v>12</v>
      </c>
      <c r="N115" s="17" t="s">
        <v>62</v>
      </c>
      <c r="O115" s="17" t="s">
        <v>0</v>
      </c>
      <c r="P115" s="17" t="s">
        <v>0</v>
      </c>
      <c r="Q115" s="17" t="s">
        <v>0</v>
      </c>
      <c r="R115" s="17" t="s">
        <v>0</v>
      </c>
      <c r="S115" s="17" t="s">
        <v>0</v>
      </c>
      <c r="T115" s="17" t="s">
        <v>0</v>
      </c>
      <c r="U115" s="17" t="s">
        <v>62</v>
      </c>
      <c r="V115" s="17" t="s">
        <v>0</v>
      </c>
      <c r="W115" s="17" t="s">
        <v>0</v>
      </c>
      <c r="X115" s="17" t="s">
        <v>62</v>
      </c>
      <c r="Y115" s="17" t="s">
        <v>0</v>
      </c>
      <c r="Z115" s="17">
        <v>3</v>
      </c>
      <c r="AA115" s="17">
        <v>3</v>
      </c>
      <c r="AB115" s="17">
        <v>3</v>
      </c>
      <c r="AC115" s="17">
        <v>3</v>
      </c>
      <c r="AD115" s="17">
        <v>2</v>
      </c>
      <c r="AE115" s="17">
        <v>2</v>
      </c>
      <c r="AF115" s="17">
        <v>2</v>
      </c>
      <c r="AG115" s="17">
        <v>2</v>
      </c>
      <c r="AH115" s="17">
        <v>2</v>
      </c>
      <c r="AI115" s="17">
        <v>5</v>
      </c>
      <c r="AJ115" s="17">
        <v>3</v>
      </c>
      <c r="AK115" s="17">
        <v>4</v>
      </c>
      <c r="AL115" s="17">
        <v>1</v>
      </c>
      <c r="AM115" s="17">
        <v>3</v>
      </c>
      <c r="AN115" s="17">
        <v>3</v>
      </c>
      <c r="AO115" s="17">
        <v>3</v>
      </c>
      <c r="AP115" s="17">
        <v>4</v>
      </c>
      <c r="AQ115" s="17">
        <v>3</v>
      </c>
      <c r="AR115" s="17">
        <v>3</v>
      </c>
      <c r="AS115" s="17">
        <v>4</v>
      </c>
    </row>
    <row r="116" spans="1:45" x14ac:dyDescent="0.2">
      <c r="A116" s="35">
        <v>123</v>
      </c>
      <c r="B116" s="17" t="s">
        <v>10</v>
      </c>
      <c r="C116" s="17">
        <v>22</v>
      </c>
      <c r="D116" s="19">
        <v>1.6</v>
      </c>
      <c r="E116" s="20">
        <v>48</v>
      </c>
      <c r="F116" s="11" t="s">
        <v>56</v>
      </c>
      <c r="G116" s="17" t="s">
        <v>62</v>
      </c>
      <c r="H116" s="17">
        <v>0</v>
      </c>
      <c r="I116" s="17">
        <v>0</v>
      </c>
      <c r="J116" s="17">
        <v>0</v>
      </c>
      <c r="K116" s="11">
        <v>0</v>
      </c>
      <c r="L116" s="17">
        <v>2</v>
      </c>
      <c r="M116" s="17">
        <v>12</v>
      </c>
      <c r="N116" s="17" t="s">
        <v>0</v>
      </c>
      <c r="O116" s="17" t="s">
        <v>60</v>
      </c>
      <c r="P116" s="17" t="s">
        <v>60</v>
      </c>
      <c r="Q116" s="17" t="s">
        <v>60</v>
      </c>
      <c r="R116" s="17" t="s">
        <v>60</v>
      </c>
      <c r="S116" s="17" t="s">
        <v>0</v>
      </c>
      <c r="T116" s="17" t="s">
        <v>0</v>
      </c>
      <c r="U116" s="17" t="s">
        <v>0</v>
      </c>
      <c r="V116" s="17" t="s">
        <v>0</v>
      </c>
      <c r="W116" s="17" t="s">
        <v>0</v>
      </c>
      <c r="X116" s="17" t="s">
        <v>0</v>
      </c>
      <c r="Y116" s="17" t="s">
        <v>0</v>
      </c>
      <c r="Z116" s="17">
        <v>3</v>
      </c>
      <c r="AA116" s="17">
        <v>4</v>
      </c>
      <c r="AB116" s="17">
        <v>3</v>
      </c>
      <c r="AC116" s="17">
        <v>2</v>
      </c>
      <c r="AD116" s="17">
        <v>2</v>
      </c>
      <c r="AE116" s="17">
        <v>3</v>
      </c>
      <c r="AF116" s="17">
        <v>3</v>
      </c>
      <c r="AG116" s="17">
        <v>3</v>
      </c>
      <c r="AH116" s="17">
        <v>3</v>
      </c>
      <c r="AI116" s="17">
        <v>3</v>
      </c>
      <c r="AJ116" s="17">
        <v>3</v>
      </c>
      <c r="AK116" s="17">
        <v>3</v>
      </c>
      <c r="AL116" s="17">
        <v>3</v>
      </c>
      <c r="AM116" s="17">
        <v>3</v>
      </c>
      <c r="AN116" s="17">
        <v>3</v>
      </c>
      <c r="AO116" s="17">
        <v>2</v>
      </c>
      <c r="AP116" s="17">
        <v>3</v>
      </c>
      <c r="AQ116" s="17">
        <v>3</v>
      </c>
      <c r="AR116" s="17">
        <v>3</v>
      </c>
      <c r="AS116" s="17">
        <v>3</v>
      </c>
    </row>
    <row r="117" spans="1:45" x14ac:dyDescent="0.2">
      <c r="A117" s="35">
        <v>124</v>
      </c>
      <c r="B117" s="17" t="s">
        <v>10</v>
      </c>
      <c r="C117" s="17">
        <v>47</v>
      </c>
      <c r="D117" s="19">
        <v>1.58</v>
      </c>
      <c r="E117" s="20">
        <v>70</v>
      </c>
      <c r="F117" s="11" t="s">
        <v>56</v>
      </c>
      <c r="G117" s="17" t="s">
        <v>62</v>
      </c>
      <c r="H117" s="17">
        <v>0</v>
      </c>
      <c r="I117" s="17">
        <v>0</v>
      </c>
      <c r="J117" s="17">
        <v>120</v>
      </c>
      <c r="K117" s="11">
        <v>0</v>
      </c>
      <c r="L117" s="17">
        <v>2</v>
      </c>
      <c r="M117" s="17">
        <v>12</v>
      </c>
      <c r="N117" s="17" t="s">
        <v>0</v>
      </c>
      <c r="O117" s="17" t="s">
        <v>0</v>
      </c>
      <c r="P117" s="17" t="s">
        <v>56</v>
      </c>
      <c r="Q117" s="17" t="s">
        <v>60</v>
      </c>
      <c r="R117" s="17" t="s">
        <v>56</v>
      </c>
      <c r="S117" s="17" t="s">
        <v>0</v>
      </c>
      <c r="T117" s="17" t="s">
        <v>117</v>
      </c>
      <c r="U117" s="17" t="s">
        <v>0</v>
      </c>
      <c r="V117" s="17" t="s">
        <v>0</v>
      </c>
      <c r="W117" s="17" t="s">
        <v>0</v>
      </c>
      <c r="X117" s="17" t="s">
        <v>0</v>
      </c>
      <c r="Y117" s="17" t="s">
        <v>0</v>
      </c>
      <c r="Z117" s="17">
        <v>1</v>
      </c>
      <c r="AA117" s="17">
        <v>4</v>
      </c>
      <c r="AB117" s="17">
        <v>2</v>
      </c>
      <c r="AC117" s="17">
        <v>2</v>
      </c>
      <c r="AD117" s="17">
        <v>5</v>
      </c>
      <c r="AE117" s="17">
        <v>4</v>
      </c>
      <c r="AF117" s="17">
        <v>1</v>
      </c>
      <c r="AG117" s="17">
        <v>2</v>
      </c>
      <c r="AH117" s="17">
        <v>5</v>
      </c>
      <c r="AI117" s="17">
        <v>5</v>
      </c>
      <c r="AJ117" s="17">
        <v>1</v>
      </c>
      <c r="AK117" s="17">
        <v>5</v>
      </c>
      <c r="AL117" s="17">
        <v>5</v>
      </c>
      <c r="AM117" s="17">
        <v>5</v>
      </c>
      <c r="AN117" s="17">
        <v>5</v>
      </c>
      <c r="AO117" s="17">
        <v>5</v>
      </c>
      <c r="AP117" s="17">
        <v>5</v>
      </c>
      <c r="AQ117" s="17">
        <v>5</v>
      </c>
      <c r="AR117" s="17">
        <v>5</v>
      </c>
      <c r="AS117" s="17">
        <v>1</v>
      </c>
    </row>
    <row r="118" spans="1:45" x14ac:dyDescent="0.2">
      <c r="A118" s="35">
        <v>125</v>
      </c>
      <c r="B118" s="17" t="s">
        <v>10</v>
      </c>
      <c r="C118" s="17">
        <v>49</v>
      </c>
      <c r="D118" s="19">
        <v>1.5</v>
      </c>
      <c r="E118" s="20">
        <v>47</v>
      </c>
      <c r="F118" s="11" t="s">
        <v>118</v>
      </c>
      <c r="G118" s="17" t="s">
        <v>0</v>
      </c>
      <c r="H118" s="17">
        <v>0</v>
      </c>
      <c r="I118" s="17">
        <v>0</v>
      </c>
      <c r="J118" s="17">
        <v>0</v>
      </c>
      <c r="K118" s="11" t="s">
        <v>119</v>
      </c>
      <c r="L118" s="17" t="s">
        <v>82</v>
      </c>
      <c r="M118" s="17" t="s">
        <v>82</v>
      </c>
      <c r="N118" s="17" t="s">
        <v>0</v>
      </c>
      <c r="O118" s="17" t="s">
        <v>0</v>
      </c>
      <c r="P118" s="17" t="s">
        <v>56</v>
      </c>
      <c r="Q118" s="17" t="s">
        <v>0</v>
      </c>
      <c r="R118" s="17" t="s">
        <v>56</v>
      </c>
      <c r="S118" s="17" t="s">
        <v>0</v>
      </c>
      <c r="T118" s="17" t="s">
        <v>56</v>
      </c>
      <c r="U118" s="17" t="s">
        <v>0</v>
      </c>
      <c r="V118" s="17" t="s">
        <v>0</v>
      </c>
      <c r="W118" s="17" t="s">
        <v>0</v>
      </c>
      <c r="X118" s="17" t="s">
        <v>0</v>
      </c>
      <c r="Y118" s="17" t="s">
        <v>0</v>
      </c>
      <c r="Z118" s="17">
        <v>2</v>
      </c>
      <c r="AA118" s="17">
        <v>2</v>
      </c>
      <c r="AB118" s="17">
        <v>3</v>
      </c>
      <c r="AC118" s="17">
        <v>3</v>
      </c>
      <c r="AD118" s="17">
        <v>3</v>
      </c>
      <c r="AE118" s="17">
        <v>4</v>
      </c>
      <c r="AF118" s="17">
        <v>1</v>
      </c>
      <c r="AG118" s="17">
        <v>4</v>
      </c>
      <c r="AH118" s="17">
        <v>3</v>
      </c>
      <c r="AI118" s="17">
        <v>2</v>
      </c>
      <c r="AJ118" s="17">
        <v>1</v>
      </c>
      <c r="AK118" s="17">
        <v>4</v>
      </c>
      <c r="AL118" s="17">
        <v>5</v>
      </c>
      <c r="AM118" s="17">
        <v>4</v>
      </c>
      <c r="AN118" s="17">
        <v>3</v>
      </c>
      <c r="AO118" s="17">
        <v>2</v>
      </c>
      <c r="AP118" s="17">
        <v>2</v>
      </c>
      <c r="AQ118" s="17">
        <v>3</v>
      </c>
      <c r="AR118" s="17">
        <v>4</v>
      </c>
      <c r="AS118" s="17">
        <v>5</v>
      </c>
    </row>
    <row r="119" spans="1:45" x14ac:dyDescent="0.2">
      <c r="A119" s="35">
        <v>126</v>
      </c>
      <c r="B119" s="17" t="s">
        <v>10</v>
      </c>
      <c r="C119" s="17">
        <v>42</v>
      </c>
      <c r="D119" s="19">
        <v>1.58</v>
      </c>
      <c r="E119" s="20">
        <v>52</v>
      </c>
      <c r="F119" s="11" t="s">
        <v>56</v>
      </c>
      <c r="G119" s="17" t="s">
        <v>0</v>
      </c>
      <c r="H119" s="17">
        <v>45</v>
      </c>
      <c r="I119" s="17">
        <v>0</v>
      </c>
      <c r="J119" s="17">
        <v>45</v>
      </c>
      <c r="K119" s="11">
        <v>0</v>
      </c>
      <c r="L119" s="17" t="s">
        <v>68</v>
      </c>
      <c r="M119" s="17">
        <v>10</v>
      </c>
      <c r="N119" s="17" t="s">
        <v>0</v>
      </c>
      <c r="O119" s="17" t="s">
        <v>0</v>
      </c>
      <c r="P119" s="17" t="s">
        <v>60</v>
      </c>
      <c r="Q119" s="17" t="s">
        <v>62</v>
      </c>
      <c r="R119" s="17" t="s">
        <v>0</v>
      </c>
      <c r="S119" s="17" t="s">
        <v>62</v>
      </c>
      <c r="T119" s="17" t="s">
        <v>0</v>
      </c>
      <c r="U119" s="17" t="s">
        <v>0</v>
      </c>
      <c r="V119" s="17" t="s">
        <v>0</v>
      </c>
      <c r="W119" s="17" t="s">
        <v>0</v>
      </c>
      <c r="X119" s="17" t="s">
        <v>0</v>
      </c>
      <c r="Y119" s="17" t="s">
        <v>0</v>
      </c>
      <c r="Z119" s="17">
        <v>1</v>
      </c>
      <c r="AA119" s="17">
        <v>5</v>
      </c>
      <c r="AB119" s="17">
        <v>2</v>
      </c>
      <c r="AC119" s="17">
        <v>1</v>
      </c>
      <c r="AD119" s="17">
        <v>5</v>
      </c>
      <c r="AE119" s="17">
        <v>3</v>
      </c>
      <c r="AF119" s="17">
        <v>1</v>
      </c>
      <c r="AG119" s="17">
        <v>2</v>
      </c>
      <c r="AH119" s="17">
        <v>5</v>
      </c>
      <c r="AI119" s="17">
        <v>5</v>
      </c>
      <c r="AJ119" s="17">
        <v>1</v>
      </c>
      <c r="AK119" s="17">
        <v>1</v>
      </c>
      <c r="AL119" s="17">
        <v>5</v>
      </c>
      <c r="AM119" s="17">
        <v>5</v>
      </c>
      <c r="AN119" s="17">
        <v>3</v>
      </c>
      <c r="AO119" s="17">
        <v>5</v>
      </c>
      <c r="AP119" s="17">
        <v>5</v>
      </c>
      <c r="AQ119" s="17">
        <v>5</v>
      </c>
      <c r="AR119" s="17">
        <v>5</v>
      </c>
      <c r="AS119" s="17">
        <v>1</v>
      </c>
    </row>
    <row r="120" spans="1:45" x14ac:dyDescent="0.2">
      <c r="A120" s="35">
        <v>127</v>
      </c>
      <c r="B120" s="17" t="s">
        <v>10</v>
      </c>
      <c r="C120" s="17">
        <v>32</v>
      </c>
      <c r="D120" s="19">
        <v>1.55</v>
      </c>
      <c r="E120" s="20">
        <v>56</v>
      </c>
      <c r="F120" s="11" t="s">
        <v>56</v>
      </c>
      <c r="G120" s="17" t="s">
        <v>62</v>
      </c>
      <c r="H120" s="17">
        <v>240</v>
      </c>
      <c r="I120" s="17">
        <v>0</v>
      </c>
      <c r="J120" s="17">
        <v>0</v>
      </c>
      <c r="K120" s="11">
        <v>0</v>
      </c>
      <c r="L120" s="17">
        <v>3</v>
      </c>
      <c r="M120" s="17">
        <v>10</v>
      </c>
      <c r="N120" s="17" t="s">
        <v>0</v>
      </c>
      <c r="O120" s="17" t="s">
        <v>0</v>
      </c>
      <c r="P120" s="17" t="s">
        <v>56</v>
      </c>
      <c r="Q120" s="17" t="s">
        <v>0</v>
      </c>
      <c r="R120" s="17" t="s">
        <v>56</v>
      </c>
      <c r="S120" s="17" t="s">
        <v>0</v>
      </c>
      <c r="T120" s="17" t="s">
        <v>56</v>
      </c>
      <c r="U120" s="17" t="s">
        <v>0</v>
      </c>
      <c r="V120" s="17" t="s">
        <v>0</v>
      </c>
      <c r="W120" s="17" t="s">
        <v>0</v>
      </c>
      <c r="X120" s="17" t="s">
        <v>0</v>
      </c>
      <c r="Y120" s="17" t="s">
        <v>0</v>
      </c>
      <c r="Z120" s="17">
        <v>1</v>
      </c>
      <c r="AA120" s="17">
        <v>5</v>
      </c>
      <c r="AB120" s="17">
        <v>1</v>
      </c>
      <c r="AC120" s="17">
        <v>1</v>
      </c>
      <c r="AD120" s="17">
        <v>5</v>
      </c>
      <c r="AE120" s="17">
        <v>5</v>
      </c>
      <c r="AF120" s="17">
        <v>1</v>
      </c>
      <c r="AG120" s="17">
        <v>1</v>
      </c>
      <c r="AH120" s="17">
        <v>5</v>
      </c>
      <c r="AI120" s="17">
        <v>5</v>
      </c>
      <c r="AJ120" s="17">
        <v>1</v>
      </c>
      <c r="AK120" s="17">
        <v>1</v>
      </c>
      <c r="AL120" s="17">
        <v>5</v>
      </c>
      <c r="AM120" s="17">
        <v>5</v>
      </c>
      <c r="AN120" s="17">
        <v>1</v>
      </c>
      <c r="AO120" s="17">
        <v>5</v>
      </c>
      <c r="AP120" s="17">
        <v>5</v>
      </c>
      <c r="AQ120" s="17">
        <v>5</v>
      </c>
      <c r="AR120" s="17">
        <v>5</v>
      </c>
      <c r="AS120" s="17">
        <v>1</v>
      </c>
    </row>
    <row r="121" spans="1:45" x14ac:dyDescent="0.2">
      <c r="A121" s="35">
        <v>128</v>
      </c>
      <c r="B121" s="17" t="s">
        <v>10</v>
      </c>
      <c r="C121" s="17">
        <v>35</v>
      </c>
      <c r="D121" s="19">
        <v>1.53</v>
      </c>
      <c r="E121" s="20">
        <v>45</v>
      </c>
      <c r="F121" s="11" t="s">
        <v>56</v>
      </c>
      <c r="G121" s="17" t="s">
        <v>0</v>
      </c>
      <c r="H121" s="17">
        <v>180</v>
      </c>
      <c r="I121" s="17">
        <v>0</v>
      </c>
      <c r="J121" s="17">
        <v>0</v>
      </c>
      <c r="K121" s="11">
        <v>0</v>
      </c>
      <c r="L121" s="17">
        <v>3</v>
      </c>
      <c r="M121" s="17">
        <v>12</v>
      </c>
      <c r="N121" s="17" t="s">
        <v>0</v>
      </c>
      <c r="O121" s="17" t="s">
        <v>0</v>
      </c>
      <c r="P121" s="17" t="s">
        <v>56</v>
      </c>
      <c r="Q121" s="17" t="s">
        <v>0</v>
      </c>
      <c r="R121" s="17" t="s">
        <v>56</v>
      </c>
      <c r="S121" s="17" t="s">
        <v>0</v>
      </c>
      <c r="T121" s="17" t="s">
        <v>56</v>
      </c>
      <c r="U121" s="17" t="s">
        <v>0</v>
      </c>
      <c r="V121" s="17" t="s">
        <v>0</v>
      </c>
      <c r="W121" s="17" t="s">
        <v>0</v>
      </c>
      <c r="X121" s="17" t="s">
        <v>0</v>
      </c>
      <c r="Y121" s="17" t="s">
        <v>0</v>
      </c>
      <c r="Z121" s="17">
        <v>1</v>
      </c>
      <c r="AA121" s="17">
        <v>4</v>
      </c>
      <c r="AB121" s="17">
        <v>2</v>
      </c>
      <c r="AC121" s="17">
        <v>1</v>
      </c>
      <c r="AD121" s="17">
        <v>4</v>
      </c>
      <c r="AE121" s="17">
        <v>2</v>
      </c>
      <c r="AF121" s="17">
        <v>2</v>
      </c>
      <c r="AG121" s="17">
        <v>2</v>
      </c>
      <c r="AH121" s="17">
        <v>4</v>
      </c>
      <c r="AI121" s="17">
        <v>4</v>
      </c>
      <c r="AJ121" s="17">
        <v>2</v>
      </c>
      <c r="AK121" s="17">
        <v>2</v>
      </c>
      <c r="AL121" s="17">
        <v>4</v>
      </c>
      <c r="AM121" s="17">
        <v>5</v>
      </c>
      <c r="AN121" s="17">
        <v>2</v>
      </c>
      <c r="AO121" s="17">
        <v>4</v>
      </c>
      <c r="AP121" s="17">
        <v>4</v>
      </c>
      <c r="AQ121" s="17">
        <v>4</v>
      </c>
      <c r="AR121" s="17">
        <v>4</v>
      </c>
      <c r="AS121" s="17">
        <v>2</v>
      </c>
    </row>
    <row r="122" spans="1:45" x14ac:dyDescent="0.2">
      <c r="A122" s="35">
        <v>129</v>
      </c>
      <c r="B122" s="17" t="s">
        <v>10</v>
      </c>
      <c r="C122" s="17">
        <v>43</v>
      </c>
      <c r="D122" s="19">
        <v>1.56</v>
      </c>
      <c r="E122" s="20">
        <v>48</v>
      </c>
      <c r="F122" s="11" t="s">
        <v>56</v>
      </c>
      <c r="G122" s="17" t="s">
        <v>62</v>
      </c>
      <c r="H122" s="17">
        <v>0</v>
      </c>
      <c r="I122" s="17">
        <v>0</v>
      </c>
      <c r="J122" s="17">
        <v>0</v>
      </c>
      <c r="K122" s="11">
        <v>0</v>
      </c>
      <c r="L122" s="17">
        <v>1</v>
      </c>
      <c r="M122" s="17">
        <v>12</v>
      </c>
      <c r="N122" s="17" t="s">
        <v>0</v>
      </c>
      <c r="O122" s="17" t="s">
        <v>62</v>
      </c>
      <c r="P122" s="17" t="s">
        <v>0</v>
      </c>
      <c r="Q122" s="17" t="s">
        <v>60</v>
      </c>
      <c r="R122" s="17" t="s">
        <v>60</v>
      </c>
      <c r="S122" s="17" t="s">
        <v>62</v>
      </c>
      <c r="T122" s="17" t="s">
        <v>0</v>
      </c>
      <c r="U122" s="17" t="s">
        <v>0</v>
      </c>
      <c r="V122" s="17" t="s">
        <v>0</v>
      </c>
      <c r="W122" s="17" t="s">
        <v>62</v>
      </c>
      <c r="X122" s="17" t="s">
        <v>0</v>
      </c>
      <c r="Y122" s="17" t="s">
        <v>0</v>
      </c>
      <c r="Z122" s="17">
        <v>3</v>
      </c>
      <c r="AA122" s="17">
        <v>3</v>
      </c>
      <c r="AB122" s="17">
        <v>5</v>
      </c>
      <c r="AC122" s="17">
        <v>3</v>
      </c>
      <c r="AD122" s="17">
        <v>3</v>
      </c>
      <c r="AE122" s="17">
        <v>3</v>
      </c>
      <c r="AF122" s="17">
        <v>1</v>
      </c>
      <c r="AG122" s="17">
        <v>3</v>
      </c>
      <c r="AH122" s="17">
        <v>3</v>
      </c>
      <c r="AI122" s="17">
        <v>3</v>
      </c>
      <c r="AJ122" s="17">
        <v>1</v>
      </c>
      <c r="AK122" s="17">
        <v>1</v>
      </c>
      <c r="AL122" s="17">
        <v>3</v>
      </c>
      <c r="AM122" s="17">
        <v>5</v>
      </c>
      <c r="AN122" s="17">
        <v>3</v>
      </c>
      <c r="AO122" s="17">
        <v>3</v>
      </c>
      <c r="AP122" s="17">
        <v>4</v>
      </c>
      <c r="AQ122" s="17">
        <v>3</v>
      </c>
      <c r="AR122" s="17">
        <v>5</v>
      </c>
      <c r="AS122" s="17">
        <v>3</v>
      </c>
    </row>
    <row r="123" spans="1:45" x14ac:dyDescent="0.2">
      <c r="A123" s="35">
        <v>130</v>
      </c>
      <c r="B123" s="17" t="s">
        <v>10</v>
      </c>
      <c r="C123" s="17">
        <v>32</v>
      </c>
      <c r="D123" s="19">
        <v>1.6</v>
      </c>
      <c r="E123" s="20">
        <v>60</v>
      </c>
      <c r="F123" s="11" t="s">
        <v>56</v>
      </c>
      <c r="G123" s="17" t="s">
        <v>0</v>
      </c>
      <c r="H123" s="17">
        <v>150</v>
      </c>
      <c r="I123" s="17">
        <v>0</v>
      </c>
      <c r="J123" s="17">
        <v>0</v>
      </c>
      <c r="K123" s="11">
        <v>0</v>
      </c>
      <c r="L123" s="17">
        <v>3</v>
      </c>
      <c r="M123" s="17">
        <v>12</v>
      </c>
      <c r="N123" s="17" t="s">
        <v>0</v>
      </c>
      <c r="O123" s="17" t="s">
        <v>0</v>
      </c>
      <c r="P123" s="17" t="s">
        <v>56</v>
      </c>
      <c r="Q123" s="17" t="s">
        <v>0</v>
      </c>
      <c r="R123" s="17" t="s">
        <v>56</v>
      </c>
      <c r="S123" s="17" t="s">
        <v>62</v>
      </c>
      <c r="T123" s="17" t="s">
        <v>0</v>
      </c>
      <c r="U123" s="17" t="s">
        <v>0</v>
      </c>
      <c r="V123" s="17" t="s">
        <v>0</v>
      </c>
      <c r="W123" s="17" t="s">
        <v>0</v>
      </c>
      <c r="X123" s="17" t="s">
        <v>0</v>
      </c>
      <c r="Y123" s="17" t="s">
        <v>62</v>
      </c>
      <c r="Z123" s="17">
        <v>3</v>
      </c>
      <c r="AA123" s="17">
        <v>3</v>
      </c>
      <c r="AB123" s="17">
        <v>3</v>
      </c>
      <c r="AC123" s="17">
        <v>1</v>
      </c>
      <c r="AD123" s="17">
        <v>1</v>
      </c>
      <c r="AE123" s="17">
        <v>1</v>
      </c>
      <c r="AF123" s="17">
        <v>4</v>
      </c>
      <c r="AG123" s="17">
        <v>4</v>
      </c>
      <c r="AH123" s="17">
        <v>1</v>
      </c>
      <c r="AI123" s="17">
        <v>5</v>
      </c>
      <c r="AJ123" s="17">
        <v>4</v>
      </c>
      <c r="AK123" s="17">
        <v>4</v>
      </c>
      <c r="AL123" s="17">
        <v>2</v>
      </c>
      <c r="AM123" s="17">
        <v>4</v>
      </c>
      <c r="AN123" s="17">
        <v>3</v>
      </c>
      <c r="AO123" s="17">
        <v>4</v>
      </c>
      <c r="AP123" s="17">
        <v>5</v>
      </c>
      <c r="AQ123" s="17">
        <v>5</v>
      </c>
      <c r="AR123" s="17">
        <v>2</v>
      </c>
      <c r="AS123" s="17">
        <v>4</v>
      </c>
    </row>
    <row r="124" spans="1:45" x14ac:dyDescent="0.2">
      <c r="A124" s="35">
        <v>131</v>
      </c>
      <c r="B124" s="17" t="s">
        <v>10</v>
      </c>
      <c r="C124" s="17">
        <v>38</v>
      </c>
      <c r="D124" s="19">
        <v>1.58</v>
      </c>
      <c r="E124" s="20">
        <v>49</v>
      </c>
      <c r="F124" s="11" t="s">
        <v>56</v>
      </c>
      <c r="G124" s="17" t="s">
        <v>0</v>
      </c>
      <c r="H124" s="17">
        <v>180</v>
      </c>
      <c r="I124" s="17">
        <v>0</v>
      </c>
      <c r="J124" s="17">
        <v>0</v>
      </c>
      <c r="K124" s="11">
        <v>0</v>
      </c>
      <c r="L124" s="17">
        <v>2</v>
      </c>
      <c r="M124" s="17">
        <v>10</v>
      </c>
      <c r="N124" s="17" t="s">
        <v>0</v>
      </c>
      <c r="O124" s="17" t="s">
        <v>0</v>
      </c>
      <c r="P124" s="17" t="s">
        <v>56</v>
      </c>
      <c r="Q124" s="17" t="s">
        <v>0</v>
      </c>
      <c r="R124" s="17" t="s">
        <v>56</v>
      </c>
      <c r="S124" s="17" t="s">
        <v>0</v>
      </c>
      <c r="T124" s="17" t="s">
        <v>56</v>
      </c>
      <c r="U124" s="17" t="s">
        <v>0</v>
      </c>
      <c r="V124" s="17" t="s">
        <v>0</v>
      </c>
      <c r="W124" s="17" t="s">
        <v>0</v>
      </c>
      <c r="X124" s="17" t="s">
        <v>0</v>
      </c>
      <c r="Y124" s="17" t="s">
        <v>0</v>
      </c>
      <c r="Z124" s="17">
        <v>2</v>
      </c>
      <c r="AA124" s="17">
        <v>3</v>
      </c>
      <c r="AB124" s="17">
        <v>1</v>
      </c>
      <c r="AC124" s="17">
        <v>1</v>
      </c>
      <c r="AD124" s="17">
        <v>3</v>
      </c>
      <c r="AE124" s="17">
        <v>2</v>
      </c>
      <c r="AF124" s="17">
        <v>2</v>
      </c>
      <c r="AG124" s="17">
        <v>1</v>
      </c>
      <c r="AH124" s="17">
        <v>4</v>
      </c>
      <c r="AI124" s="17">
        <v>4</v>
      </c>
      <c r="AJ124" s="17">
        <v>3</v>
      </c>
      <c r="AK124" s="17">
        <v>3</v>
      </c>
      <c r="AL124" s="17">
        <v>4</v>
      </c>
      <c r="AM124" s="17">
        <v>4</v>
      </c>
      <c r="AN124" s="17">
        <v>2</v>
      </c>
      <c r="AO124" s="17">
        <v>4</v>
      </c>
      <c r="AP124" s="17">
        <v>5</v>
      </c>
      <c r="AQ124" s="17">
        <v>5</v>
      </c>
      <c r="AR124" s="17">
        <v>3</v>
      </c>
      <c r="AS124" s="17">
        <v>1</v>
      </c>
    </row>
    <row r="125" spans="1:45" x14ac:dyDescent="0.2">
      <c r="A125" s="35">
        <v>132</v>
      </c>
      <c r="B125" s="17" t="s">
        <v>10</v>
      </c>
      <c r="C125" s="17">
        <v>41</v>
      </c>
      <c r="D125" s="19">
        <v>1.65</v>
      </c>
      <c r="E125" s="20">
        <v>65</v>
      </c>
      <c r="F125" s="11" t="s">
        <v>56</v>
      </c>
      <c r="G125" s="17" t="s">
        <v>62</v>
      </c>
      <c r="H125" s="17">
        <v>30</v>
      </c>
      <c r="I125" s="17">
        <v>0</v>
      </c>
      <c r="J125" s="17">
        <v>0</v>
      </c>
      <c r="K125" s="11">
        <v>0</v>
      </c>
      <c r="L125" s="17" t="s">
        <v>68</v>
      </c>
      <c r="M125" s="17">
        <v>12</v>
      </c>
      <c r="N125" s="17" t="s">
        <v>0</v>
      </c>
      <c r="O125" s="17" t="s">
        <v>60</v>
      </c>
      <c r="P125" s="17" t="s">
        <v>60</v>
      </c>
      <c r="Q125" s="17" t="s">
        <v>60</v>
      </c>
      <c r="R125" s="17" t="s">
        <v>60</v>
      </c>
      <c r="S125" s="17" t="s">
        <v>62</v>
      </c>
      <c r="T125" s="17" t="s">
        <v>56</v>
      </c>
      <c r="U125" s="17" t="s">
        <v>0</v>
      </c>
      <c r="V125" s="17" t="s">
        <v>0</v>
      </c>
      <c r="W125" s="17" t="s">
        <v>0</v>
      </c>
      <c r="X125" s="17" t="s">
        <v>0</v>
      </c>
      <c r="Y125" s="17" t="s">
        <v>0</v>
      </c>
      <c r="Z125" s="17">
        <v>3</v>
      </c>
      <c r="AA125" s="17">
        <v>4</v>
      </c>
      <c r="AB125" s="17">
        <v>2</v>
      </c>
      <c r="AC125" s="17">
        <v>2</v>
      </c>
      <c r="AD125" s="17">
        <v>3</v>
      </c>
      <c r="AE125" s="17">
        <v>3</v>
      </c>
      <c r="AF125" s="17">
        <v>2</v>
      </c>
      <c r="AG125" s="17">
        <v>3</v>
      </c>
      <c r="AH125" s="17">
        <v>4</v>
      </c>
      <c r="AI125" s="17">
        <v>4</v>
      </c>
      <c r="AJ125" s="17">
        <v>3</v>
      </c>
      <c r="AK125" s="17">
        <v>3</v>
      </c>
      <c r="AL125" s="17">
        <v>4</v>
      </c>
      <c r="AM125" s="17">
        <v>4</v>
      </c>
      <c r="AN125" s="17">
        <v>4</v>
      </c>
      <c r="AO125" s="17">
        <v>3</v>
      </c>
      <c r="AP125" s="17">
        <v>4</v>
      </c>
      <c r="AQ125" s="17">
        <v>5</v>
      </c>
      <c r="AR125" s="17">
        <v>5</v>
      </c>
      <c r="AS125" s="17">
        <v>3</v>
      </c>
    </row>
    <row r="126" spans="1:45" x14ac:dyDescent="0.2">
      <c r="A126" s="35">
        <v>133</v>
      </c>
      <c r="B126" s="17" t="s">
        <v>10</v>
      </c>
      <c r="C126" s="17">
        <v>51</v>
      </c>
      <c r="D126" s="19">
        <v>1.63</v>
      </c>
      <c r="E126" s="20">
        <v>55</v>
      </c>
      <c r="F126" s="11" t="s">
        <v>56</v>
      </c>
      <c r="G126" s="17" t="s">
        <v>82</v>
      </c>
      <c r="H126" s="17">
        <v>0</v>
      </c>
      <c r="I126" s="17">
        <v>0</v>
      </c>
      <c r="J126" s="17">
        <v>0</v>
      </c>
      <c r="K126" s="11" t="s">
        <v>120</v>
      </c>
      <c r="L126" s="17">
        <v>2</v>
      </c>
      <c r="M126" s="17">
        <v>0</v>
      </c>
      <c r="N126" s="17" t="s">
        <v>0</v>
      </c>
      <c r="O126" s="17" t="s">
        <v>0</v>
      </c>
      <c r="P126" s="17" t="s">
        <v>0</v>
      </c>
      <c r="Q126" s="17" t="s">
        <v>0</v>
      </c>
      <c r="R126" s="17" t="s">
        <v>56</v>
      </c>
      <c r="S126" s="17" t="s">
        <v>0</v>
      </c>
      <c r="T126" s="17" t="s">
        <v>56</v>
      </c>
      <c r="U126" s="17" t="s">
        <v>0</v>
      </c>
      <c r="V126" s="17" t="s">
        <v>0</v>
      </c>
      <c r="W126" s="17" t="s">
        <v>0</v>
      </c>
      <c r="X126" s="17" t="s">
        <v>0</v>
      </c>
      <c r="Y126" s="17" t="s">
        <v>0</v>
      </c>
      <c r="Z126" s="17">
        <v>4</v>
      </c>
      <c r="AA126" s="17">
        <v>2</v>
      </c>
      <c r="AB126" s="17">
        <v>4</v>
      </c>
      <c r="AC126" s="17">
        <v>3</v>
      </c>
      <c r="AD126" s="17">
        <v>2</v>
      </c>
      <c r="AE126" s="17">
        <v>3</v>
      </c>
      <c r="AF126" s="17">
        <v>3</v>
      </c>
      <c r="AG126" s="17">
        <v>4</v>
      </c>
      <c r="AH126" s="17">
        <v>3</v>
      </c>
      <c r="AI126" s="17">
        <v>3</v>
      </c>
      <c r="AJ126" s="17">
        <v>4</v>
      </c>
      <c r="AK126" s="17">
        <v>4</v>
      </c>
      <c r="AL126" s="17">
        <v>2</v>
      </c>
      <c r="AM126" s="17">
        <v>2</v>
      </c>
      <c r="AN126" s="17">
        <v>2</v>
      </c>
      <c r="AO126" s="17">
        <v>2</v>
      </c>
      <c r="AP126" s="17">
        <v>2</v>
      </c>
      <c r="AQ126" s="17">
        <v>3</v>
      </c>
      <c r="AR126" s="17">
        <v>3</v>
      </c>
      <c r="AS126" s="17">
        <v>4</v>
      </c>
    </row>
    <row r="127" spans="1:45" x14ac:dyDescent="0.2">
      <c r="A127" s="35">
        <v>134</v>
      </c>
      <c r="B127" s="17" t="s">
        <v>10</v>
      </c>
      <c r="C127" s="17">
        <v>43</v>
      </c>
      <c r="D127" s="19">
        <v>1.55</v>
      </c>
      <c r="E127" s="20">
        <v>52</v>
      </c>
      <c r="F127" s="11" t="s">
        <v>56</v>
      </c>
      <c r="G127" s="17" t="s">
        <v>0</v>
      </c>
      <c r="H127" s="17">
        <v>120</v>
      </c>
      <c r="I127" s="17">
        <v>0</v>
      </c>
      <c r="J127" s="17">
        <v>0</v>
      </c>
      <c r="K127" s="11">
        <v>0</v>
      </c>
      <c r="L127" s="17">
        <v>3</v>
      </c>
      <c r="M127" s="17" t="s">
        <v>82</v>
      </c>
      <c r="N127" s="17" t="s">
        <v>0</v>
      </c>
      <c r="O127" s="17" t="s">
        <v>60</v>
      </c>
      <c r="P127" s="17" t="s">
        <v>56</v>
      </c>
      <c r="Q127" s="17" t="s">
        <v>60</v>
      </c>
      <c r="R127" s="17" t="s">
        <v>60</v>
      </c>
      <c r="S127" s="17" t="s">
        <v>0</v>
      </c>
      <c r="T127" s="17" t="s">
        <v>0</v>
      </c>
      <c r="U127" s="17" t="s">
        <v>0</v>
      </c>
      <c r="V127" s="17" t="s">
        <v>0</v>
      </c>
      <c r="W127" s="17" t="s">
        <v>0</v>
      </c>
      <c r="X127" s="17" t="s">
        <v>0</v>
      </c>
      <c r="Y127" s="17" t="s">
        <v>0</v>
      </c>
      <c r="Z127" s="17">
        <v>1</v>
      </c>
      <c r="AA127" s="17">
        <v>3</v>
      </c>
      <c r="AB127" s="17">
        <v>1</v>
      </c>
      <c r="AC127" s="17">
        <v>1</v>
      </c>
      <c r="AD127" s="17">
        <v>5</v>
      </c>
      <c r="AE127" s="17">
        <v>1</v>
      </c>
      <c r="AF127" s="17">
        <v>1</v>
      </c>
      <c r="AG127" s="17">
        <v>1</v>
      </c>
      <c r="AH127" s="17">
        <v>5</v>
      </c>
      <c r="AI127" s="17">
        <v>5</v>
      </c>
      <c r="AJ127" s="17">
        <v>1</v>
      </c>
      <c r="AK127" s="17">
        <v>1</v>
      </c>
      <c r="AL127" s="17">
        <v>5</v>
      </c>
      <c r="AM127" s="17">
        <v>5</v>
      </c>
      <c r="AN127" s="17">
        <v>1</v>
      </c>
      <c r="AO127" s="17">
        <v>5</v>
      </c>
      <c r="AP127" s="17">
        <v>5</v>
      </c>
      <c r="AQ127" s="17">
        <v>5</v>
      </c>
      <c r="AR127" s="17">
        <v>5</v>
      </c>
      <c r="AS127" s="17">
        <v>1</v>
      </c>
    </row>
    <row r="128" spans="1:45" x14ac:dyDescent="0.2">
      <c r="A128" s="35">
        <v>135</v>
      </c>
      <c r="B128" s="17" t="s">
        <v>10</v>
      </c>
      <c r="C128" s="17">
        <v>49</v>
      </c>
      <c r="D128" s="19">
        <v>1.58</v>
      </c>
      <c r="E128" s="20">
        <v>53</v>
      </c>
      <c r="F128" s="11" t="s">
        <v>121</v>
      </c>
      <c r="G128" s="17" t="s">
        <v>62</v>
      </c>
      <c r="H128" s="17">
        <v>60</v>
      </c>
      <c r="I128" s="17">
        <v>0</v>
      </c>
      <c r="J128" s="17">
        <v>0</v>
      </c>
      <c r="K128" s="11">
        <v>0</v>
      </c>
      <c r="L128" s="17">
        <v>3</v>
      </c>
      <c r="M128" s="17" t="s">
        <v>82</v>
      </c>
      <c r="N128" s="17" t="s">
        <v>0</v>
      </c>
      <c r="O128" s="17" t="s">
        <v>60</v>
      </c>
      <c r="P128" s="17" t="s">
        <v>60</v>
      </c>
      <c r="Q128" s="17" t="s">
        <v>60</v>
      </c>
      <c r="R128" s="17" t="s">
        <v>60</v>
      </c>
      <c r="S128" s="17" t="s">
        <v>0</v>
      </c>
      <c r="T128" s="17" t="s">
        <v>0</v>
      </c>
      <c r="U128" s="17" t="s">
        <v>0</v>
      </c>
      <c r="V128" s="17" t="s">
        <v>0</v>
      </c>
      <c r="W128" s="17" t="s">
        <v>0</v>
      </c>
      <c r="X128" s="17" t="s">
        <v>0</v>
      </c>
      <c r="Y128" s="17" t="s">
        <v>0</v>
      </c>
      <c r="Z128" s="17">
        <v>1</v>
      </c>
      <c r="AA128" s="17">
        <v>5</v>
      </c>
      <c r="AB128" s="17">
        <v>1</v>
      </c>
      <c r="AC128" s="17">
        <v>1</v>
      </c>
      <c r="AD128" s="17">
        <v>3</v>
      </c>
      <c r="AE128" s="17">
        <v>2</v>
      </c>
      <c r="AF128" s="17">
        <v>3</v>
      </c>
      <c r="AG128" s="17">
        <v>2</v>
      </c>
      <c r="AH128" s="17">
        <v>2</v>
      </c>
      <c r="AI128" s="17">
        <v>4</v>
      </c>
      <c r="AJ128" s="17">
        <v>3</v>
      </c>
      <c r="AK128" s="17">
        <v>3</v>
      </c>
      <c r="AL128" s="17">
        <v>2</v>
      </c>
      <c r="AM128" s="17">
        <v>4</v>
      </c>
      <c r="AN128" s="17">
        <v>3</v>
      </c>
      <c r="AO128" s="17">
        <v>3</v>
      </c>
      <c r="AP128" s="17">
        <v>4</v>
      </c>
      <c r="AQ128" s="17">
        <v>4</v>
      </c>
      <c r="AR128" s="17">
        <v>3</v>
      </c>
      <c r="AS128" s="17">
        <v>2</v>
      </c>
    </row>
    <row r="129" spans="1:45" x14ac:dyDescent="0.2">
      <c r="A129" s="35">
        <v>136</v>
      </c>
      <c r="B129" s="17" t="s">
        <v>10</v>
      </c>
      <c r="C129" s="17">
        <v>44</v>
      </c>
      <c r="D129" s="19">
        <v>1.69</v>
      </c>
      <c r="E129" s="20">
        <v>54</v>
      </c>
      <c r="F129" s="11" t="s">
        <v>56</v>
      </c>
      <c r="G129" s="17" t="s">
        <v>0</v>
      </c>
      <c r="H129" s="17">
        <v>240</v>
      </c>
      <c r="I129" s="17">
        <v>120</v>
      </c>
      <c r="J129" s="17">
        <v>0</v>
      </c>
      <c r="K129" s="11">
        <v>0</v>
      </c>
      <c r="L129" s="17" t="s">
        <v>56</v>
      </c>
      <c r="M129" s="17" t="s">
        <v>82</v>
      </c>
      <c r="N129" s="17" t="s">
        <v>0</v>
      </c>
      <c r="O129" s="17" t="s">
        <v>62</v>
      </c>
      <c r="P129" s="17" t="s">
        <v>62</v>
      </c>
      <c r="Q129" s="17" t="s">
        <v>62</v>
      </c>
      <c r="R129" s="17" t="s">
        <v>62</v>
      </c>
      <c r="S129" s="17" t="s">
        <v>62</v>
      </c>
      <c r="T129" s="17" t="s">
        <v>62</v>
      </c>
      <c r="U129" s="17" t="s">
        <v>0</v>
      </c>
      <c r="V129" s="17" t="s">
        <v>0</v>
      </c>
      <c r="W129" s="17" t="s">
        <v>0</v>
      </c>
      <c r="X129" s="17" t="s">
        <v>0</v>
      </c>
      <c r="Y129" s="17" t="s">
        <v>0</v>
      </c>
      <c r="Z129" s="17">
        <v>1</v>
      </c>
      <c r="AA129" s="17">
        <v>5</v>
      </c>
      <c r="AB129" s="17">
        <v>1</v>
      </c>
      <c r="AC129" s="17">
        <v>1</v>
      </c>
      <c r="AD129" s="17">
        <v>3</v>
      </c>
      <c r="AE129" s="17">
        <v>2</v>
      </c>
      <c r="AF129" s="17">
        <v>2</v>
      </c>
      <c r="AG129" s="17">
        <v>1</v>
      </c>
      <c r="AH129" s="17">
        <v>2</v>
      </c>
      <c r="AI129" s="17">
        <v>4</v>
      </c>
      <c r="AJ129" s="17">
        <v>2</v>
      </c>
      <c r="AK129" s="17">
        <v>3</v>
      </c>
      <c r="AL129" s="17">
        <v>3</v>
      </c>
      <c r="AM129" s="17">
        <v>5</v>
      </c>
      <c r="AN129" s="17">
        <v>2</v>
      </c>
      <c r="AO129" s="17">
        <v>4</v>
      </c>
      <c r="AP129" s="17">
        <v>4</v>
      </c>
      <c r="AQ129" s="17">
        <v>4</v>
      </c>
      <c r="AR129" s="17">
        <v>4</v>
      </c>
      <c r="AS129" s="17">
        <v>1</v>
      </c>
    </row>
    <row r="130" spans="1:45" x14ac:dyDescent="0.2">
      <c r="A130" s="35">
        <v>137</v>
      </c>
      <c r="B130" s="17" t="s">
        <v>10</v>
      </c>
      <c r="C130" s="17">
        <v>26</v>
      </c>
      <c r="D130" s="19">
        <v>1.6</v>
      </c>
      <c r="E130" s="20">
        <v>65</v>
      </c>
      <c r="F130" s="11" t="s">
        <v>56</v>
      </c>
      <c r="G130" s="17" t="s">
        <v>0</v>
      </c>
      <c r="H130" s="17">
        <v>60</v>
      </c>
      <c r="I130" s="17">
        <v>0</v>
      </c>
      <c r="J130" s="17">
        <v>60</v>
      </c>
      <c r="K130" s="11">
        <v>0</v>
      </c>
      <c r="L130" s="17" t="s">
        <v>68</v>
      </c>
      <c r="M130" s="17">
        <v>12</v>
      </c>
      <c r="N130" s="17" t="s">
        <v>0</v>
      </c>
      <c r="O130" s="17" t="s">
        <v>0</v>
      </c>
      <c r="P130" s="17" t="s">
        <v>56</v>
      </c>
      <c r="Q130" s="17" t="s">
        <v>62</v>
      </c>
      <c r="R130" s="17" t="s">
        <v>0</v>
      </c>
      <c r="S130" s="17" t="s">
        <v>62</v>
      </c>
      <c r="T130" s="17" t="s">
        <v>0</v>
      </c>
      <c r="U130" s="17" t="s">
        <v>0</v>
      </c>
      <c r="V130" s="17" t="s">
        <v>0</v>
      </c>
      <c r="W130" s="17" t="s">
        <v>0</v>
      </c>
      <c r="X130" s="17" t="s">
        <v>0</v>
      </c>
      <c r="Y130" s="17" t="s">
        <v>0</v>
      </c>
      <c r="Z130" s="17">
        <v>2</v>
      </c>
      <c r="AA130" s="17">
        <v>2</v>
      </c>
      <c r="AB130" s="17">
        <v>2</v>
      </c>
      <c r="AC130" s="17">
        <v>2</v>
      </c>
      <c r="AD130" s="17">
        <v>4</v>
      </c>
      <c r="AE130" s="17">
        <v>3</v>
      </c>
      <c r="AF130" s="17">
        <v>2</v>
      </c>
      <c r="AG130" s="17">
        <v>2</v>
      </c>
      <c r="AH130" s="17">
        <v>2</v>
      </c>
      <c r="AI130" s="17">
        <v>4</v>
      </c>
      <c r="AJ130" s="17">
        <v>2</v>
      </c>
      <c r="AK130" s="17">
        <v>2</v>
      </c>
      <c r="AL130" s="17">
        <v>2</v>
      </c>
      <c r="AM130" s="17">
        <v>4</v>
      </c>
      <c r="AN130" s="17">
        <v>2</v>
      </c>
      <c r="AO130" s="17">
        <v>4</v>
      </c>
      <c r="AP130" s="17">
        <v>2</v>
      </c>
      <c r="AQ130" s="17">
        <v>2</v>
      </c>
      <c r="AR130" s="17">
        <v>4</v>
      </c>
      <c r="AS130" s="17">
        <v>2</v>
      </c>
    </row>
    <row r="131" spans="1:45" x14ac:dyDescent="0.2">
      <c r="A131" s="35">
        <v>138</v>
      </c>
      <c r="B131" s="17" t="s">
        <v>10</v>
      </c>
      <c r="C131" s="17">
        <v>26</v>
      </c>
      <c r="D131" s="19">
        <v>1.79</v>
      </c>
      <c r="E131" s="20">
        <v>70</v>
      </c>
      <c r="F131" s="11" t="s">
        <v>56</v>
      </c>
      <c r="G131" s="17" t="s">
        <v>0</v>
      </c>
      <c r="H131" s="17">
        <v>30</v>
      </c>
      <c r="I131" s="17">
        <v>30</v>
      </c>
      <c r="J131" s="17">
        <v>0</v>
      </c>
      <c r="K131" s="11" t="s">
        <v>122</v>
      </c>
      <c r="L131" s="17" t="s">
        <v>123</v>
      </c>
      <c r="M131" s="17">
        <v>12</v>
      </c>
      <c r="N131" s="17" t="s">
        <v>62</v>
      </c>
      <c r="O131" s="17" t="s">
        <v>60</v>
      </c>
      <c r="P131" s="17" t="s">
        <v>56</v>
      </c>
      <c r="Q131" s="17" t="s">
        <v>60</v>
      </c>
      <c r="R131" s="17" t="s">
        <v>56</v>
      </c>
      <c r="S131" s="17" t="s">
        <v>0</v>
      </c>
      <c r="T131" s="17" t="s">
        <v>56</v>
      </c>
      <c r="U131" s="17" t="s">
        <v>0</v>
      </c>
      <c r="V131" s="17" t="s">
        <v>0</v>
      </c>
      <c r="W131" s="17" t="s">
        <v>0</v>
      </c>
      <c r="X131" s="17" t="s">
        <v>0</v>
      </c>
      <c r="Y131" s="17" t="s">
        <v>62</v>
      </c>
      <c r="Z131" s="17">
        <v>3</v>
      </c>
      <c r="AA131" s="17">
        <v>3</v>
      </c>
      <c r="AB131" s="17">
        <v>3</v>
      </c>
      <c r="AC131" s="17">
        <v>2</v>
      </c>
      <c r="AD131" s="17">
        <v>3</v>
      </c>
      <c r="AE131" s="17">
        <v>3</v>
      </c>
      <c r="AF131" s="17">
        <v>2</v>
      </c>
      <c r="AG131" s="17">
        <v>3</v>
      </c>
      <c r="AH131" s="17">
        <v>4</v>
      </c>
      <c r="AI131" s="17">
        <v>3</v>
      </c>
      <c r="AJ131" s="17">
        <v>2</v>
      </c>
      <c r="AK131" s="17">
        <v>2</v>
      </c>
      <c r="AL131" s="17">
        <v>4</v>
      </c>
      <c r="AM131" s="17">
        <v>5</v>
      </c>
      <c r="AN131" s="17">
        <v>3</v>
      </c>
      <c r="AO131" s="17">
        <v>3</v>
      </c>
      <c r="AP131" s="17">
        <v>4</v>
      </c>
      <c r="AQ131" s="17">
        <v>5</v>
      </c>
      <c r="AR131" s="17">
        <v>5</v>
      </c>
      <c r="AS131" s="17">
        <v>2</v>
      </c>
    </row>
    <row r="132" spans="1:45" x14ac:dyDescent="0.2">
      <c r="A132" s="35">
        <v>139</v>
      </c>
      <c r="B132" s="17" t="s">
        <v>10</v>
      </c>
      <c r="C132" s="17">
        <v>54</v>
      </c>
      <c r="D132" s="19">
        <v>1.53</v>
      </c>
      <c r="E132" s="20">
        <v>42</v>
      </c>
      <c r="F132" s="11" t="s">
        <v>56</v>
      </c>
      <c r="G132" s="17" t="s">
        <v>0</v>
      </c>
      <c r="H132" s="17">
        <v>60</v>
      </c>
      <c r="I132" s="17">
        <v>0</v>
      </c>
      <c r="J132" s="17">
        <v>0</v>
      </c>
      <c r="K132" s="11">
        <v>0</v>
      </c>
      <c r="L132" s="17">
        <v>3</v>
      </c>
      <c r="M132" s="17">
        <v>0</v>
      </c>
      <c r="N132" s="17" t="s">
        <v>0</v>
      </c>
      <c r="O132" s="17" t="s">
        <v>60</v>
      </c>
      <c r="P132" s="17" t="s">
        <v>56</v>
      </c>
      <c r="Q132" s="17" t="s">
        <v>60</v>
      </c>
      <c r="R132" s="17" t="s">
        <v>56</v>
      </c>
      <c r="S132" s="17" t="s">
        <v>60</v>
      </c>
      <c r="T132" s="17" t="s">
        <v>56</v>
      </c>
      <c r="U132" s="17" t="s">
        <v>0</v>
      </c>
      <c r="V132" s="17" t="s">
        <v>0</v>
      </c>
      <c r="W132" s="17" t="s">
        <v>0</v>
      </c>
      <c r="X132" s="17" t="s">
        <v>0</v>
      </c>
      <c r="Y132" s="17" t="s">
        <v>0</v>
      </c>
      <c r="Z132" s="17">
        <v>1</v>
      </c>
      <c r="AA132" s="17">
        <v>5</v>
      </c>
      <c r="AB132" s="17">
        <v>1</v>
      </c>
      <c r="AC132" s="17">
        <v>1</v>
      </c>
      <c r="AD132" s="17">
        <v>5</v>
      </c>
      <c r="AE132" s="17">
        <v>2</v>
      </c>
      <c r="AF132" s="17">
        <v>1</v>
      </c>
      <c r="AG132" s="17">
        <v>1</v>
      </c>
      <c r="AH132" s="17">
        <v>5</v>
      </c>
      <c r="AI132" s="17">
        <v>5</v>
      </c>
      <c r="AJ132" s="17">
        <v>1</v>
      </c>
      <c r="AK132" s="17">
        <v>1</v>
      </c>
      <c r="AL132" s="17">
        <v>5</v>
      </c>
      <c r="AM132" s="17">
        <v>5</v>
      </c>
      <c r="AN132" s="17">
        <v>2</v>
      </c>
      <c r="AO132" s="17">
        <v>5</v>
      </c>
      <c r="AP132" s="17">
        <v>5</v>
      </c>
      <c r="AQ132" s="17">
        <v>5</v>
      </c>
      <c r="AR132" s="17">
        <v>4</v>
      </c>
      <c r="AS132" s="17">
        <v>1</v>
      </c>
    </row>
    <row r="133" spans="1:45" x14ac:dyDescent="0.2">
      <c r="A133" s="35">
        <v>140</v>
      </c>
      <c r="B133" s="17" t="s">
        <v>10</v>
      </c>
      <c r="C133" s="17">
        <v>45</v>
      </c>
      <c r="D133" s="19">
        <v>1.68</v>
      </c>
      <c r="E133" s="20">
        <v>65</v>
      </c>
      <c r="F133" s="11" t="s">
        <v>56</v>
      </c>
      <c r="G133" s="17" t="s">
        <v>0</v>
      </c>
      <c r="H133" s="17">
        <v>240</v>
      </c>
      <c r="I133" s="17">
        <v>0</v>
      </c>
      <c r="J133" s="17">
        <v>0</v>
      </c>
      <c r="K133" s="11">
        <v>0</v>
      </c>
      <c r="L133" s="17">
        <v>3</v>
      </c>
      <c r="M133" s="17">
        <v>12</v>
      </c>
      <c r="N133" s="17" t="s">
        <v>0</v>
      </c>
      <c r="O133" s="17" t="s">
        <v>62</v>
      </c>
      <c r="P133" s="17" t="s">
        <v>0</v>
      </c>
      <c r="Q133" s="17" t="s">
        <v>62</v>
      </c>
      <c r="R133" s="17" t="s">
        <v>0</v>
      </c>
      <c r="S133" s="17" t="s">
        <v>62</v>
      </c>
      <c r="T133" s="17" t="s">
        <v>0</v>
      </c>
      <c r="U133" s="17" t="s">
        <v>0</v>
      </c>
      <c r="V133" s="17" t="s">
        <v>0</v>
      </c>
      <c r="W133" s="17" t="s">
        <v>0</v>
      </c>
      <c r="X133" s="17" t="s">
        <v>0</v>
      </c>
      <c r="Y133" s="17" t="s">
        <v>0</v>
      </c>
      <c r="Z133" s="17">
        <v>1</v>
      </c>
      <c r="AA133" s="17">
        <v>4</v>
      </c>
      <c r="AB133" s="17">
        <v>1</v>
      </c>
      <c r="AC133" s="17">
        <v>1</v>
      </c>
      <c r="AD133" s="17">
        <v>1</v>
      </c>
      <c r="AE133" s="17">
        <v>1</v>
      </c>
      <c r="AF133" s="17">
        <v>2</v>
      </c>
      <c r="AG133" s="17">
        <v>2</v>
      </c>
      <c r="AH133" s="17">
        <v>4</v>
      </c>
      <c r="AI133" s="17">
        <v>4</v>
      </c>
      <c r="AJ133" s="17">
        <v>3</v>
      </c>
      <c r="AK133" s="17">
        <v>3</v>
      </c>
      <c r="AL133" s="17">
        <v>3</v>
      </c>
      <c r="AM133" s="17">
        <v>4</v>
      </c>
      <c r="AN133" s="17">
        <v>2</v>
      </c>
      <c r="AO133" s="17">
        <v>3</v>
      </c>
      <c r="AP133" s="17">
        <v>4</v>
      </c>
      <c r="AQ133" s="17">
        <v>4</v>
      </c>
      <c r="AR133" s="17">
        <v>4</v>
      </c>
      <c r="AS133" s="17">
        <v>1</v>
      </c>
    </row>
    <row r="134" spans="1:45" x14ac:dyDescent="0.2">
      <c r="A134" s="35">
        <v>141</v>
      </c>
      <c r="B134" s="17" t="s">
        <v>10</v>
      </c>
      <c r="C134" s="17">
        <v>30</v>
      </c>
      <c r="D134" s="19">
        <v>1.68</v>
      </c>
      <c r="E134" s="20">
        <v>84</v>
      </c>
      <c r="F134" s="11" t="s">
        <v>56</v>
      </c>
      <c r="G134" s="17" t="s">
        <v>62</v>
      </c>
      <c r="H134" s="17">
        <v>60</v>
      </c>
      <c r="I134" s="17">
        <v>0</v>
      </c>
      <c r="J134" s="17">
        <v>0</v>
      </c>
      <c r="K134" s="11" t="s">
        <v>124</v>
      </c>
      <c r="L134" s="17">
        <v>2</v>
      </c>
      <c r="M134" s="17">
        <v>12</v>
      </c>
      <c r="N134" s="17" t="s">
        <v>0</v>
      </c>
      <c r="O134" s="17" t="s">
        <v>0</v>
      </c>
      <c r="P134" s="17" t="s">
        <v>56</v>
      </c>
      <c r="Q134" s="17" t="s">
        <v>0</v>
      </c>
      <c r="R134" s="17" t="s">
        <v>56</v>
      </c>
      <c r="S134" s="17" t="s">
        <v>0</v>
      </c>
      <c r="T134" s="17" t="s">
        <v>56</v>
      </c>
      <c r="U134" s="17" t="s">
        <v>0</v>
      </c>
      <c r="V134" s="17" t="s">
        <v>62</v>
      </c>
      <c r="W134" s="17" t="s">
        <v>0</v>
      </c>
      <c r="X134" s="17" t="s">
        <v>0</v>
      </c>
      <c r="Y134" s="17" t="s">
        <v>0</v>
      </c>
      <c r="Z134" s="17">
        <v>2</v>
      </c>
      <c r="AA134" s="17">
        <v>2</v>
      </c>
      <c r="AB134" s="17">
        <v>2</v>
      </c>
      <c r="AC134" s="17">
        <v>2</v>
      </c>
      <c r="AD134" s="17">
        <v>3</v>
      </c>
      <c r="AE134" s="17">
        <v>3</v>
      </c>
      <c r="AF134" s="17">
        <v>2</v>
      </c>
      <c r="AG134" s="17">
        <v>2</v>
      </c>
      <c r="AH134" s="17">
        <v>3</v>
      </c>
      <c r="AI134" s="17">
        <v>4</v>
      </c>
      <c r="AJ134" s="17">
        <v>2</v>
      </c>
      <c r="AK134" s="17">
        <v>2</v>
      </c>
      <c r="AL134" s="17">
        <v>4</v>
      </c>
      <c r="AM134" s="17">
        <v>4</v>
      </c>
      <c r="AN134" s="17">
        <v>2</v>
      </c>
      <c r="AO134" s="17">
        <v>4</v>
      </c>
      <c r="AP134" s="17">
        <v>4</v>
      </c>
      <c r="AQ134" s="17">
        <v>4</v>
      </c>
      <c r="AR134" s="17">
        <v>4</v>
      </c>
      <c r="AS134" s="17">
        <v>2</v>
      </c>
    </row>
    <row r="135" spans="1:45" x14ac:dyDescent="0.2">
      <c r="A135" s="35">
        <v>142</v>
      </c>
      <c r="B135" s="17" t="s">
        <v>10</v>
      </c>
      <c r="C135" s="17">
        <v>26</v>
      </c>
      <c r="D135" s="19">
        <v>1.64</v>
      </c>
      <c r="E135" s="20">
        <v>61</v>
      </c>
      <c r="F135" s="11" t="s">
        <v>56</v>
      </c>
      <c r="G135" s="17" t="s">
        <v>0</v>
      </c>
      <c r="H135" s="17">
        <v>0</v>
      </c>
      <c r="I135" s="17">
        <v>0</v>
      </c>
      <c r="J135" s="17">
        <v>0</v>
      </c>
      <c r="K135" s="11" t="s">
        <v>125</v>
      </c>
      <c r="L135" s="17">
        <v>2</v>
      </c>
      <c r="M135" s="17">
        <v>11</v>
      </c>
      <c r="N135" s="17" t="s">
        <v>0</v>
      </c>
      <c r="O135" s="17" t="s">
        <v>0</v>
      </c>
      <c r="P135" s="17" t="s">
        <v>60</v>
      </c>
      <c r="Q135" s="17" t="s">
        <v>60</v>
      </c>
      <c r="R135" s="17" t="s">
        <v>60</v>
      </c>
      <c r="S135" s="17" t="s">
        <v>0</v>
      </c>
      <c r="T135" s="17" t="s">
        <v>0</v>
      </c>
      <c r="U135" s="17" t="s">
        <v>0</v>
      </c>
      <c r="V135" s="17" t="s">
        <v>0</v>
      </c>
      <c r="W135" s="17" t="s">
        <v>0</v>
      </c>
      <c r="X135" s="17" t="s">
        <v>0</v>
      </c>
      <c r="Y135" s="17" t="s">
        <v>0</v>
      </c>
      <c r="Z135" s="17">
        <v>2</v>
      </c>
      <c r="AA135" s="17">
        <v>3</v>
      </c>
      <c r="AB135" s="17">
        <v>3</v>
      </c>
      <c r="AC135" s="17">
        <v>2</v>
      </c>
      <c r="AD135" s="17">
        <v>2</v>
      </c>
      <c r="AE135" s="17">
        <v>4</v>
      </c>
      <c r="AF135" s="17">
        <v>3</v>
      </c>
      <c r="AG135" s="17">
        <v>2</v>
      </c>
      <c r="AH135" s="17">
        <v>3</v>
      </c>
      <c r="AI135" s="17">
        <v>3</v>
      </c>
      <c r="AJ135" s="17">
        <v>3</v>
      </c>
      <c r="AK135" s="17">
        <v>4</v>
      </c>
      <c r="AL135" s="17">
        <v>3</v>
      </c>
      <c r="AM135" s="17">
        <v>3</v>
      </c>
      <c r="AN135" s="17">
        <v>2</v>
      </c>
      <c r="AO135" s="17">
        <v>2</v>
      </c>
      <c r="AP135" s="17">
        <v>4</v>
      </c>
      <c r="AQ135" s="17">
        <v>2</v>
      </c>
      <c r="AR135" s="17">
        <v>3</v>
      </c>
      <c r="AS135" s="17">
        <v>4</v>
      </c>
    </row>
    <row r="136" spans="1:45" x14ac:dyDescent="0.2">
      <c r="A136" s="35">
        <v>143</v>
      </c>
      <c r="B136" s="17" t="s">
        <v>10</v>
      </c>
      <c r="C136" s="17">
        <v>31</v>
      </c>
      <c r="D136" s="19">
        <v>1.58</v>
      </c>
      <c r="E136" s="20">
        <v>63</v>
      </c>
      <c r="F136" s="11" t="s">
        <v>56</v>
      </c>
      <c r="G136" s="17" t="s">
        <v>62</v>
      </c>
      <c r="H136" s="17">
        <v>0</v>
      </c>
      <c r="I136" s="17">
        <v>0</v>
      </c>
      <c r="J136" s="17">
        <v>0</v>
      </c>
      <c r="K136" s="11">
        <v>0</v>
      </c>
      <c r="L136" s="17">
        <v>2</v>
      </c>
      <c r="M136" s="17">
        <v>12</v>
      </c>
      <c r="N136" s="17" t="s">
        <v>0</v>
      </c>
      <c r="O136" s="17" t="s">
        <v>62</v>
      </c>
      <c r="P136" s="17" t="s">
        <v>0</v>
      </c>
      <c r="Q136" s="17" t="s">
        <v>62</v>
      </c>
      <c r="R136" s="17" t="s">
        <v>60</v>
      </c>
      <c r="S136" s="17" t="s">
        <v>0</v>
      </c>
      <c r="T136" s="17" t="s">
        <v>56</v>
      </c>
      <c r="U136" s="17" t="s">
        <v>0</v>
      </c>
      <c r="V136" s="17" t="s">
        <v>0</v>
      </c>
      <c r="W136" s="17" t="s">
        <v>0</v>
      </c>
      <c r="X136" s="17" t="s">
        <v>0</v>
      </c>
      <c r="Y136" s="17" t="s">
        <v>0</v>
      </c>
      <c r="Z136" s="17">
        <v>3</v>
      </c>
      <c r="AA136" s="17">
        <v>4</v>
      </c>
      <c r="AB136" s="17">
        <v>3</v>
      </c>
      <c r="AC136" s="17">
        <v>4</v>
      </c>
      <c r="AD136" s="17">
        <v>3</v>
      </c>
      <c r="AE136" s="17">
        <v>3</v>
      </c>
      <c r="AF136" s="17">
        <v>3</v>
      </c>
      <c r="AG136" s="17">
        <v>3</v>
      </c>
      <c r="AH136" s="17">
        <v>4</v>
      </c>
      <c r="AI136" s="17">
        <v>2</v>
      </c>
      <c r="AJ136" s="17">
        <v>2</v>
      </c>
      <c r="AK136" s="17">
        <v>3</v>
      </c>
      <c r="AL136" s="17">
        <v>4</v>
      </c>
      <c r="AM136" s="17">
        <v>4</v>
      </c>
      <c r="AN136" s="17">
        <v>3</v>
      </c>
      <c r="AO136" s="17">
        <v>4</v>
      </c>
      <c r="AP136" s="17">
        <v>4</v>
      </c>
      <c r="AQ136" s="17">
        <v>3</v>
      </c>
      <c r="AR136" s="17">
        <v>3</v>
      </c>
      <c r="AS136" s="17">
        <v>3</v>
      </c>
    </row>
    <row r="137" spans="1:45" x14ac:dyDescent="0.2">
      <c r="A137" s="35">
        <v>144</v>
      </c>
      <c r="B137" s="17" t="s">
        <v>10</v>
      </c>
      <c r="C137" s="17">
        <v>26</v>
      </c>
      <c r="D137" s="19">
        <v>1.65</v>
      </c>
      <c r="E137" s="20">
        <v>72</v>
      </c>
      <c r="F137" s="11" t="s">
        <v>56</v>
      </c>
      <c r="G137" s="17" t="s">
        <v>0</v>
      </c>
      <c r="H137" s="17">
        <v>60</v>
      </c>
      <c r="I137" s="17">
        <v>0</v>
      </c>
      <c r="J137" s="17">
        <v>0</v>
      </c>
      <c r="K137" s="11">
        <v>0</v>
      </c>
      <c r="L137" s="17">
        <v>2</v>
      </c>
      <c r="M137" s="17">
        <v>12</v>
      </c>
      <c r="N137" s="17" t="s">
        <v>0</v>
      </c>
      <c r="O137" s="17" t="s">
        <v>0</v>
      </c>
      <c r="P137" s="17" t="s">
        <v>56</v>
      </c>
      <c r="Q137" s="17" t="s">
        <v>0</v>
      </c>
      <c r="R137" s="17" t="s">
        <v>56</v>
      </c>
      <c r="S137" s="17" t="s">
        <v>0</v>
      </c>
      <c r="T137" s="17" t="s">
        <v>56</v>
      </c>
      <c r="U137" s="17" t="s">
        <v>0</v>
      </c>
      <c r="V137" s="17" t="s">
        <v>0</v>
      </c>
      <c r="W137" s="17" t="s">
        <v>0</v>
      </c>
      <c r="X137" s="17" t="s">
        <v>62</v>
      </c>
      <c r="Y137" s="17" t="s">
        <v>0</v>
      </c>
      <c r="Z137" s="17">
        <v>2</v>
      </c>
      <c r="AA137" s="17">
        <v>3</v>
      </c>
      <c r="AB137" s="17">
        <v>3</v>
      </c>
      <c r="AC137" s="17">
        <v>2</v>
      </c>
      <c r="AD137" s="17">
        <v>3</v>
      </c>
      <c r="AE137" s="17">
        <v>2</v>
      </c>
      <c r="AF137" s="17">
        <v>2</v>
      </c>
      <c r="AG137" s="17">
        <v>3</v>
      </c>
      <c r="AH137" s="17">
        <v>3</v>
      </c>
      <c r="AI137" s="17">
        <v>3</v>
      </c>
      <c r="AJ137" s="17">
        <v>3</v>
      </c>
      <c r="AK137" s="17">
        <v>3</v>
      </c>
      <c r="AL137" s="17">
        <v>2</v>
      </c>
      <c r="AM137" s="17">
        <v>3</v>
      </c>
      <c r="AN137" s="17">
        <v>3</v>
      </c>
      <c r="AO137" s="17">
        <v>3</v>
      </c>
      <c r="AP137" s="17">
        <v>3</v>
      </c>
      <c r="AQ137" s="17">
        <v>3</v>
      </c>
      <c r="AR137" s="17">
        <v>3</v>
      </c>
      <c r="AS137" s="17">
        <v>3</v>
      </c>
    </row>
    <row r="138" spans="1:45" x14ac:dyDescent="0.2">
      <c r="A138" s="35">
        <v>145</v>
      </c>
      <c r="B138" s="17" t="s">
        <v>10</v>
      </c>
      <c r="C138" s="17">
        <v>37</v>
      </c>
      <c r="D138" s="19">
        <v>1.63</v>
      </c>
      <c r="E138" s="20">
        <v>60</v>
      </c>
      <c r="F138" s="11" t="s">
        <v>56</v>
      </c>
      <c r="G138" s="17" t="s">
        <v>0</v>
      </c>
      <c r="H138" s="17">
        <v>0</v>
      </c>
      <c r="I138" s="17">
        <v>0</v>
      </c>
      <c r="J138" s="17">
        <v>60</v>
      </c>
      <c r="K138" s="11" t="s">
        <v>126</v>
      </c>
      <c r="L138" s="17" t="s">
        <v>82</v>
      </c>
      <c r="M138" s="17">
        <v>12</v>
      </c>
      <c r="N138" s="17" t="s">
        <v>62</v>
      </c>
      <c r="O138" s="17" t="s">
        <v>62</v>
      </c>
      <c r="P138" s="17" t="s">
        <v>62</v>
      </c>
      <c r="Q138" s="17" t="s">
        <v>62</v>
      </c>
      <c r="R138" s="17" t="s">
        <v>62</v>
      </c>
      <c r="S138" s="17" t="s">
        <v>62</v>
      </c>
      <c r="T138" s="17" t="s">
        <v>62</v>
      </c>
      <c r="U138" s="17" t="s">
        <v>0</v>
      </c>
      <c r="V138" s="17" t="s">
        <v>62</v>
      </c>
      <c r="W138" s="17" t="s">
        <v>0</v>
      </c>
      <c r="X138" s="17" t="s">
        <v>62</v>
      </c>
      <c r="Y138" s="17" t="s">
        <v>62</v>
      </c>
      <c r="Z138" s="17">
        <v>2</v>
      </c>
      <c r="AA138" s="17">
        <v>2</v>
      </c>
      <c r="AB138" s="17">
        <v>3</v>
      </c>
      <c r="AC138" s="17">
        <v>2</v>
      </c>
      <c r="AD138" s="17">
        <v>4</v>
      </c>
      <c r="AE138" s="17">
        <v>2</v>
      </c>
      <c r="AF138" s="17">
        <v>2</v>
      </c>
      <c r="AG138" s="17">
        <v>3</v>
      </c>
      <c r="AH138" s="17">
        <v>3</v>
      </c>
      <c r="AI138" s="17">
        <v>3</v>
      </c>
      <c r="AJ138" s="17">
        <v>2</v>
      </c>
      <c r="AK138" s="17">
        <v>2</v>
      </c>
      <c r="AL138" s="17">
        <v>4</v>
      </c>
      <c r="AM138" s="17">
        <v>4</v>
      </c>
      <c r="AN138" s="17">
        <v>3</v>
      </c>
      <c r="AO138" s="17">
        <v>4</v>
      </c>
      <c r="AP138" s="17">
        <v>4</v>
      </c>
      <c r="AQ138" s="17">
        <v>4</v>
      </c>
      <c r="AR138" s="17">
        <v>4</v>
      </c>
      <c r="AS138" s="17">
        <v>2</v>
      </c>
    </row>
    <row r="139" spans="1:45" x14ac:dyDescent="0.2">
      <c r="A139" s="35">
        <v>146</v>
      </c>
      <c r="B139" s="17" t="s">
        <v>10</v>
      </c>
      <c r="C139" s="17">
        <v>32</v>
      </c>
      <c r="D139" s="19">
        <v>1.6</v>
      </c>
      <c r="E139" s="20">
        <v>54</v>
      </c>
      <c r="F139" s="11" t="s">
        <v>127</v>
      </c>
      <c r="G139" s="17" t="s">
        <v>0</v>
      </c>
      <c r="H139" s="17">
        <v>60</v>
      </c>
      <c r="I139" s="17">
        <v>0</v>
      </c>
      <c r="J139" s="17">
        <v>60</v>
      </c>
      <c r="K139" s="11">
        <v>0</v>
      </c>
      <c r="L139" s="17">
        <v>2</v>
      </c>
      <c r="M139" s="17">
        <v>10</v>
      </c>
      <c r="N139" s="17" t="s">
        <v>0</v>
      </c>
      <c r="O139" s="17" t="s">
        <v>60</v>
      </c>
      <c r="P139" s="17" t="s">
        <v>60</v>
      </c>
      <c r="Q139" s="17" t="s">
        <v>62</v>
      </c>
      <c r="R139" s="17" t="s">
        <v>60</v>
      </c>
      <c r="S139" s="17" t="s">
        <v>62</v>
      </c>
      <c r="T139" s="17" t="s">
        <v>0</v>
      </c>
      <c r="U139" s="17" t="s">
        <v>0</v>
      </c>
      <c r="V139" s="17" t="s">
        <v>0</v>
      </c>
      <c r="W139" s="17" t="s">
        <v>0</v>
      </c>
      <c r="X139" s="17" t="s">
        <v>0</v>
      </c>
      <c r="Y139" s="17" t="s">
        <v>0</v>
      </c>
      <c r="Z139" s="17">
        <v>3</v>
      </c>
      <c r="AA139" s="17">
        <v>3</v>
      </c>
      <c r="AB139" s="17">
        <v>3</v>
      </c>
      <c r="AC139" s="17">
        <v>1</v>
      </c>
      <c r="AD139" s="17">
        <v>2</v>
      </c>
      <c r="AE139" s="17">
        <v>4</v>
      </c>
      <c r="AF139" s="17">
        <v>3</v>
      </c>
      <c r="AG139" s="17">
        <v>3</v>
      </c>
      <c r="AH139" s="17">
        <v>3</v>
      </c>
      <c r="AI139" s="17">
        <v>2</v>
      </c>
      <c r="AJ139" s="17">
        <v>4</v>
      </c>
      <c r="AK139" s="17">
        <v>2</v>
      </c>
      <c r="AL139" s="17">
        <v>2</v>
      </c>
      <c r="AM139" s="17">
        <v>3</v>
      </c>
      <c r="AN139" s="17">
        <v>2</v>
      </c>
      <c r="AO139" s="17">
        <v>2</v>
      </c>
      <c r="AP139" s="17">
        <v>2</v>
      </c>
      <c r="AQ139" s="17">
        <v>2</v>
      </c>
      <c r="AR139" s="17">
        <v>2</v>
      </c>
      <c r="AS139" s="17">
        <v>3</v>
      </c>
    </row>
    <row r="140" spans="1:45" x14ac:dyDescent="0.2">
      <c r="A140" s="35">
        <v>147</v>
      </c>
      <c r="B140" s="17" t="s">
        <v>10</v>
      </c>
      <c r="C140" s="17">
        <v>49</v>
      </c>
      <c r="D140" s="19">
        <v>1.6</v>
      </c>
      <c r="E140" s="20">
        <v>53</v>
      </c>
      <c r="F140" s="11" t="s">
        <v>56</v>
      </c>
      <c r="G140" s="17" t="s">
        <v>0</v>
      </c>
      <c r="H140" s="17">
        <v>30</v>
      </c>
      <c r="I140" s="17">
        <v>0</v>
      </c>
      <c r="J140" s="17">
        <v>0</v>
      </c>
      <c r="K140" s="11">
        <v>0</v>
      </c>
      <c r="L140" s="17">
        <v>3</v>
      </c>
      <c r="M140" s="17">
        <v>4</v>
      </c>
      <c r="N140" s="17" t="s">
        <v>0</v>
      </c>
      <c r="O140" s="17" t="s">
        <v>60</v>
      </c>
      <c r="P140" s="17" t="s">
        <v>60</v>
      </c>
      <c r="Q140" s="17" t="s">
        <v>60</v>
      </c>
      <c r="R140" s="17" t="s">
        <v>60</v>
      </c>
      <c r="S140" s="17" t="s">
        <v>0</v>
      </c>
      <c r="T140" s="17" t="s">
        <v>0</v>
      </c>
      <c r="U140" s="17" t="s">
        <v>0</v>
      </c>
      <c r="V140" s="17" t="s">
        <v>0</v>
      </c>
      <c r="W140" s="17" t="s">
        <v>0</v>
      </c>
      <c r="X140" s="17" t="s">
        <v>0</v>
      </c>
      <c r="Y140" s="17" t="s">
        <v>0</v>
      </c>
      <c r="Z140" s="17">
        <v>3</v>
      </c>
      <c r="AA140" s="17">
        <v>3</v>
      </c>
      <c r="AB140" s="17">
        <v>4</v>
      </c>
      <c r="AC140" s="17">
        <v>3</v>
      </c>
      <c r="AD140" s="17">
        <v>3</v>
      </c>
      <c r="AE140" s="17">
        <v>3</v>
      </c>
      <c r="AF140" s="17">
        <v>2</v>
      </c>
      <c r="AG140" s="17">
        <v>3</v>
      </c>
      <c r="AH140" s="17">
        <v>3</v>
      </c>
      <c r="AI140" s="17">
        <v>4</v>
      </c>
      <c r="AJ140" s="17">
        <v>2</v>
      </c>
      <c r="AK140" s="17">
        <v>3</v>
      </c>
      <c r="AL140" s="17">
        <v>3</v>
      </c>
      <c r="AM140" s="17">
        <v>2</v>
      </c>
      <c r="AN140" s="17">
        <v>3</v>
      </c>
      <c r="AO140" s="17">
        <v>3</v>
      </c>
      <c r="AP140" s="17">
        <v>4</v>
      </c>
      <c r="AQ140" s="17">
        <v>3</v>
      </c>
      <c r="AR140" s="17">
        <v>3</v>
      </c>
      <c r="AS140" s="17">
        <v>4</v>
      </c>
    </row>
    <row r="141" spans="1:45" x14ac:dyDescent="0.2">
      <c r="A141" s="35">
        <v>148</v>
      </c>
      <c r="B141" s="17" t="s">
        <v>10</v>
      </c>
      <c r="C141" s="17">
        <v>24</v>
      </c>
      <c r="D141" s="19">
        <v>1.57</v>
      </c>
      <c r="E141" s="20">
        <v>46</v>
      </c>
      <c r="F141" s="11" t="s">
        <v>56</v>
      </c>
      <c r="G141" s="17" t="s">
        <v>62</v>
      </c>
      <c r="H141" s="17">
        <v>30</v>
      </c>
      <c r="I141" s="17">
        <v>0</v>
      </c>
      <c r="J141" s="17">
        <v>0</v>
      </c>
      <c r="K141" s="11" t="s">
        <v>128</v>
      </c>
      <c r="L141" s="17">
        <v>2</v>
      </c>
      <c r="M141" s="17">
        <v>12</v>
      </c>
      <c r="N141" s="17" t="s">
        <v>0</v>
      </c>
      <c r="O141" s="17" t="s">
        <v>60</v>
      </c>
      <c r="P141" s="17" t="s">
        <v>56</v>
      </c>
      <c r="Q141" s="17" t="s">
        <v>60</v>
      </c>
      <c r="R141" s="17" t="s">
        <v>56</v>
      </c>
      <c r="S141" s="17" t="s">
        <v>0</v>
      </c>
      <c r="T141" s="17" t="s">
        <v>0</v>
      </c>
      <c r="U141" s="17" t="s">
        <v>129</v>
      </c>
      <c r="V141" s="17" t="s">
        <v>0</v>
      </c>
      <c r="W141" s="17" t="s">
        <v>0</v>
      </c>
      <c r="X141" s="17" t="s">
        <v>0</v>
      </c>
      <c r="Y141" s="17" t="s">
        <v>62</v>
      </c>
      <c r="Z141" s="17">
        <v>3</v>
      </c>
      <c r="AA141" s="17">
        <v>2</v>
      </c>
      <c r="AB141" s="17">
        <v>3</v>
      </c>
      <c r="AC141" s="17">
        <v>2</v>
      </c>
      <c r="AD141" s="17">
        <v>2</v>
      </c>
      <c r="AE141" s="17">
        <v>2</v>
      </c>
      <c r="AF141" s="17">
        <v>2</v>
      </c>
      <c r="AG141" s="17">
        <v>2</v>
      </c>
      <c r="AH141" s="17">
        <v>3</v>
      </c>
      <c r="AI141" s="17">
        <v>4</v>
      </c>
      <c r="AJ141" s="17">
        <v>3</v>
      </c>
      <c r="AK141" s="17">
        <v>3</v>
      </c>
      <c r="AL141" s="17">
        <v>4</v>
      </c>
      <c r="AM141" s="17">
        <v>5</v>
      </c>
      <c r="AN141" s="17">
        <v>3</v>
      </c>
      <c r="AO141" s="17">
        <v>4</v>
      </c>
      <c r="AP141" s="17">
        <v>4</v>
      </c>
      <c r="AQ141" s="17">
        <v>3</v>
      </c>
      <c r="AR141" s="17">
        <v>3</v>
      </c>
      <c r="AS141" s="17">
        <v>3</v>
      </c>
    </row>
    <row r="142" spans="1:45" x14ac:dyDescent="0.2">
      <c r="A142" s="35">
        <v>149</v>
      </c>
      <c r="B142" s="17" t="s">
        <v>10</v>
      </c>
      <c r="C142" s="17">
        <v>23</v>
      </c>
      <c r="D142" s="19">
        <v>1.65</v>
      </c>
      <c r="E142" s="20">
        <v>50</v>
      </c>
      <c r="F142" s="11" t="s">
        <v>56</v>
      </c>
      <c r="G142" s="17" t="s">
        <v>62</v>
      </c>
      <c r="H142" s="17">
        <v>120</v>
      </c>
      <c r="I142" s="17">
        <v>0</v>
      </c>
      <c r="J142" s="17">
        <v>30</v>
      </c>
      <c r="K142" s="11">
        <v>0</v>
      </c>
      <c r="L142" s="17">
        <v>3</v>
      </c>
      <c r="M142" s="17">
        <v>12</v>
      </c>
      <c r="N142" s="17" t="s">
        <v>0</v>
      </c>
      <c r="O142" s="17" t="s">
        <v>0</v>
      </c>
      <c r="P142" s="17" t="s">
        <v>56</v>
      </c>
      <c r="Q142" s="17" t="s">
        <v>62</v>
      </c>
      <c r="R142" s="17" t="s">
        <v>62</v>
      </c>
      <c r="S142" s="17" t="s">
        <v>62</v>
      </c>
      <c r="T142" s="17" t="s">
        <v>62</v>
      </c>
      <c r="U142" s="17" t="s">
        <v>62</v>
      </c>
      <c r="V142" s="17" t="s">
        <v>0</v>
      </c>
      <c r="W142" s="17" t="s">
        <v>0</v>
      </c>
      <c r="X142" s="17" t="s">
        <v>0</v>
      </c>
      <c r="Y142" s="17" t="s">
        <v>0</v>
      </c>
      <c r="Z142" s="17">
        <v>2</v>
      </c>
      <c r="AA142" s="17">
        <v>4</v>
      </c>
      <c r="AB142" s="17">
        <v>2</v>
      </c>
      <c r="AC142" s="17">
        <v>1</v>
      </c>
      <c r="AD142" s="17">
        <v>5</v>
      </c>
      <c r="AE142" s="17">
        <v>2</v>
      </c>
      <c r="AF142" s="17">
        <v>2</v>
      </c>
      <c r="AG142" s="17">
        <v>2</v>
      </c>
      <c r="AH142" s="17">
        <v>5</v>
      </c>
      <c r="AI142" s="17">
        <v>4</v>
      </c>
      <c r="AJ142" s="17">
        <v>2</v>
      </c>
      <c r="AK142" s="17">
        <v>4</v>
      </c>
      <c r="AL142" s="17">
        <v>4</v>
      </c>
      <c r="AM142" s="17">
        <v>5</v>
      </c>
      <c r="AN142" s="17">
        <v>2</v>
      </c>
      <c r="AO142" s="17">
        <v>4</v>
      </c>
      <c r="AP142" s="17">
        <v>4</v>
      </c>
      <c r="AQ142" s="17">
        <v>4</v>
      </c>
      <c r="AR142" s="17">
        <v>4</v>
      </c>
      <c r="AS142" s="17">
        <v>2</v>
      </c>
    </row>
    <row r="143" spans="1:45" x14ac:dyDescent="0.2">
      <c r="A143" s="35">
        <v>150</v>
      </c>
      <c r="B143" s="17" t="s">
        <v>10</v>
      </c>
      <c r="C143" s="17">
        <v>22</v>
      </c>
      <c r="D143" s="19">
        <v>1.55</v>
      </c>
      <c r="E143" s="20">
        <v>57</v>
      </c>
      <c r="F143" s="11" t="s">
        <v>56</v>
      </c>
      <c r="G143" s="17" t="s">
        <v>62</v>
      </c>
      <c r="H143" s="17">
        <v>0</v>
      </c>
      <c r="I143" s="17">
        <v>0</v>
      </c>
      <c r="J143" s="17">
        <v>0</v>
      </c>
      <c r="K143" s="11">
        <v>120</v>
      </c>
      <c r="L143" s="17">
        <v>2</v>
      </c>
      <c r="M143" s="17">
        <v>10</v>
      </c>
      <c r="N143" s="17" t="s">
        <v>0</v>
      </c>
      <c r="O143" s="17" t="s">
        <v>60</v>
      </c>
      <c r="P143" s="17" t="s">
        <v>56</v>
      </c>
      <c r="Q143" s="17" t="s">
        <v>60</v>
      </c>
      <c r="R143" s="17" t="s">
        <v>56</v>
      </c>
      <c r="S143" s="17" t="s">
        <v>0</v>
      </c>
      <c r="T143" s="17" t="s">
        <v>56</v>
      </c>
      <c r="U143" s="17" t="s">
        <v>62</v>
      </c>
      <c r="V143" s="17" t="s">
        <v>0</v>
      </c>
      <c r="W143" s="17" t="s">
        <v>0</v>
      </c>
      <c r="X143" s="17" t="s">
        <v>62</v>
      </c>
      <c r="Y143" s="17" t="s">
        <v>0</v>
      </c>
      <c r="Z143" s="17">
        <v>4</v>
      </c>
      <c r="AA143" s="17">
        <v>2</v>
      </c>
      <c r="AB143" s="17">
        <v>5</v>
      </c>
      <c r="AC143" s="17">
        <v>3</v>
      </c>
      <c r="AD143" s="17">
        <v>1</v>
      </c>
      <c r="AE143" s="17">
        <v>3</v>
      </c>
      <c r="AF143" s="17">
        <v>2</v>
      </c>
      <c r="AG143" s="17">
        <v>4</v>
      </c>
      <c r="AH143" s="17">
        <v>3</v>
      </c>
      <c r="AI143" s="17">
        <v>3</v>
      </c>
      <c r="AJ143" s="17">
        <v>2</v>
      </c>
      <c r="AK143" s="17">
        <v>1</v>
      </c>
      <c r="AL143" s="17">
        <v>3</v>
      </c>
      <c r="AM143" s="17">
        <v>1</v>
      </c>
      <c r="AN143" s="17">
        <v>4</v>
      </c>
      <c r="AO143" s="17">
        <v>2</v>
      </c>
      <c r="AP143" s="17">
        <v>4</v>
      </c>
      <c r="AQ143" s="17">
        <v>3</v>
      </c>
      <c r="AR143" s="17">
        <v>3</v>
      </c>
      <c r="AS143" s="17">
        <v>4</v>
      </c>
    </row>
    <row r="144" spans="1:45" x14ac:dyDescent="0.2">
      <c r="A144" s="35">
        <v>151</v>
      </c>
      <c r="B144" s="17" t="s">
        <v>10</v>
      </c>
      <c r="C144" s="17">
        <v>22</v>
      </c>
      <c r="D144" s="19">
        <v>1.68</v>
      </c>
      <c r="E144" s="20">
        <v>61</v>
      </c>
      <c r="F144" s="11" t="s">
        <v>56</v>
      </c>
      <c r="G144" s="17" t="s">
        <v>62</v>
      </c>
      <c r="H144" s="17">
        <v>30</v>
      </c>
      <c r="I144" s="17">
        <v>30</v>
      </c>
      <c r="J144" s="17">
        <v>0</v>
      </c>
      <c r="K144" s="11">
        <v>0</v>
      </c>
      <c r="L144" s="17">
        <v>2</v>
      </c>
      <c r="M144" s="17">
        <v>12</v>
      </c>
      <c r="N144" s="17" t="s">
        <v>0</v>
      </c>
      <c r="O144" s="17" t="s">
        <v>60</v>
      </c>
      <c r="P144" s="17" t="s">
        <v>56</v>
      </c>
      <c r="Q144" s="17" t="s">
        <v>60</v>
      </c>
      <c r="R144" s="17" t="s">
        <v>56</v>
      </c>
      <c r="S144" s="17" t="s">
        <v>0</v>
      </c>
      <c r="T144" s="17" t="s">
        <v>56</v>
      </c>
      <c r="U144" s="17" t="s">
        <v>0</v>
      </c>
      <c r="V144" s="17" t="s">
        <v>62</v>
      </c>
      <c r="W144" s="17" t="s">
        <v>0</v>
      </c>
      <c r="X144" s="17" t="s">
        <v>0</v>
      </c>
      <c r="Y144" s="17" t="s">
        <v>0</v>
      </c>
      <c r="Z144" s="17">
        <v>3</v>
      </c>
      <c r="AA144" s="17">
        <v>3</v>
      </c>
      <c r="AB144" s="17">
        <v>3</v>
      </c>
      <c r="AC144" s="17">
        <v>2</v>
      </c>
      <c r="AD144" s="17">
        <v>2</v>
      </c>
      <c r="AE144" s="17">
        <v>3</v>
      </c>
      <c r="AF144" s="17">
        <v>3</v>
      </c>
      <c r="AG144" s="17">
        <v>3</v>
      </c>
      <c r="AH144" s="17">
        <v>4</v>
      </c>
      <c r="AI144" s="17">
        <v>4</v>
      </c>
      <c r="AJ144" s="17">
        <v>3</v>
      </c>
      <c r="AK144" s="17">
        <v>3</v>
      </c>
      <c r="AL144" s="17">
        <v>4</v>
      </c>
      <c r="AM144" s="17">
        <v>4</v>
      </c>
      <c r="AN144" s="17">
        <v>4</v>
      </c>
      <c r="AO144" s="17">
        <v>4</v>
      </c>
      <c r="AP144" s="17">
        <v>4</v>
      </c>
      <c r="AQ144" s="17">
        <v>4</v>
      </c>
      <c r="AR144" s="17">
        <v>3</v>
      </c>
      <c r="AS144" s="17">
        <v>3</v>
      </c>
    </row>
    <row r="145" spans="1:45" x14ac:dyDescent="0.2">
      <c r="A145" s="35">
        <v>152</v>
      </c>
      <c r="B145" s="17" t="s">
        <v>10</v>
      </c>
      <c r="C145" s="17">
        <v>19</v>
      </c>
      <c r="D145" s="19">
        <v>1.62</v>
      </c>
      <c r="E145" s="20">
        <v>61.9</v>
      </c>
      <c r="F145" s="11" t="s">
        <v>56</v>
      </c>
      <c r="G145" s="17" t="s">
        <v>62</v>
      </c>
      <c r="H145" s="17">
        <v>15</v>
      </c>
      <c r="I145" s="17">
        <v>0</v>
      </c>
      <c r="J145" s="17">
        <v>0</v>
      </c>
      <c r="K145" s="11">
        <v>0</v>
      </c>
      <c r="L145" s="17">
        <v>2</v>
      </c>
      <c r="M145" s="17">
        <v>12</v>
      </c>
      <c r="N145" s="17" t="s">
        <v>0</v>
      </c>
      <c r="O145" s="17" t="s">
        <v>60</v>
      </c>
      <c r="P145" s="17" t="s">
        <v>56</v>
      </c>
      <c r="Q145" s="17" t="s">
        <v>60</v>
      </c>
      <c r="R145" s="17" t="s">
        <v>56</v>
      </c>
      <c r="S145" s="17" t="s">
        <v>0</v>
      </c>
      <c r="T145" s="17" t="s">
        <v>56</v>
      </c>
      <c r="U145" s="17" t="s">
        <v>62</v>
      </c>
      <c r="V145" s="17" t="s">
        <v>0</v>
      </c>
      <c r="W145" s="17" t="s">
        <v>0</v>
      </c>
      <c r="X145" s="17" t="s">
        <v>0</v>
      </c>
      <c r="Y145" s="17" t="s">
        <v>62</v>
      </c>
      <c r="Z145" s="17">
        <v>4</v>
      </c>
      <c r="AA145" s="17">
        <v>3</v>
      </c>
      <c r="AB145" s="17">
        <v>3</v>
      </c>
      <c r="AC145" s="17">
        <v>2</v>
      </c>
      <c r="AD145" s="17">
        <v>2</v>
      </c>
      <c r="AE145" s="17">
        <v>2</v>
      </c>
      <c r="AF145" s="17">
        <v>2</v>
      </c>
      <c r="AG145" s="17">
        <v>4</v>
      </c>
      <c r="AH145" s="17">
        <v>3</v>
      </c>
      <c r="AI145" s="17">
        <v>4</v>
      </c>
      <c r="AJ145" s="17">
        <v>3</v>
      </c>
      <c r="AK145" s="17">
        <v>4</v>
      </c>
      <c r="AL145" s="17">
        <v>3</v>
      </c>
      <c r="AM145" s="17">
        <v>2</v>
      </c>
      <c r="AN145" s="17">
        <v>3</v>
      </c>
      <c r="AO145" s="17">
        <v>3</v>
      </c>
      <c r="AP145" s="17">
        <v>3</v>
      </c>
      <c r="AQ145" s="17">
        <v>3</v>
      </c>
      <c r="AR145" s="17">
        <v>3</v>
      </c>
      <c r="AS145" s="17">
        <v>4</v>
      </c>
    </row>
    <row r="146" spans="1:45" x14ac:dyDescent="0.2">
      <c r="A146" s="35">
        <v>153</v>
      </c>
      <c r="B146" s="17" t="s">
        <v>10</v>
      </c>
      <c r="C146" s="17">
        <v>43</v>
      </c>
      <c r="D146" s="19">
        <v>1.52</v>
      </c>
      <c r="E146" s="20">
        <v>54</v>
      </c>
      <c r="F146" s="11" t="s">
        <v>56</v>
      </c>
      <c r="G146" s="17" t="s">
        <v>0</v>
      </c>
      <c r="H146" s="17">
        <v>360</v>
      </c>
      <c r="I146" s="17">
        <v>0</v>
      </c>
      <c r="J146" s="17">
        <v>0</v>
      </c>
      <c r="K146" s="11">
        <v>0</v>
      </c>
      <c r="L146" s="17">
        <v>3</v>
      </c>
      <c r="M146" s="17">
        <v>12</v>
      </c>
      <c r="N146" s="17" t="s">
        <v>0</v>
      </c>
      <c r="O146" s="17" t="s">
        <v>60</v>
      </c>
      <c r="P146" s="17" t="s">
        <v>0</v>
      </c>
      <c r="Q146" s="17" t="s">
        <v>60</v>
      </c>
      <c r="R146" s="17" t="s">
        <v>56</v>
      </c>
      <c r="S146" s="17" t="s">
        <v>62</v>
      </c>
      <c r="T146" s="17" t="s">
        <v>62</v>
      </c>
      <c r="U146" s="17" t="s">
        <v>0</v>
      </c>
      <c r="V146" s="17" t="s">
        <v>0</v>
      </c>
      <c r="W146" s="17" t="s">
        <v>0</v>
      </c>
      <c r="X146" s="17" t="s">
        <v>0</v>
      </c>
      <c r="Y146" s="17" t="s">
        <v>0</v>
      </c>
      <c r="Z146" s="17">
        <v>1</v>
      </c>
      <c r="AA146" s="17">
        <v>5</v>
      </c>
      <c r="AB146" s="17">
        <v>1</v>
      </c>
      <c r="AC146" s="17">
        <v>1</v>
      </c>
      <c r="AD146" s="17">
        <v>3</v>
      </c>
      <c r="AE146" s="17">
        <v>3</v>
      </c>
      <c r="AF146" s="17">
        <v>3</v>
      </c>
      <c r="AG146" s="17">
        <v>3</v>
      </c>
      <c r="AH146" s="17">
        <v>3</v>
      </c>
      <c r="AI146" s="17">
        <v>5</v>
      </c>
      <c r="AJ146" s="17">
        <v>4</v>
      </c>
      <c r="AK146" s="17">
        <v>4</v>
      </c>
      <c r="AL146" s="17">
        <v>5</v>
      </c>
      <c r="AM146" s="17">
        <v>5</v>
      </c>
      <c r="AN146" s="17">
        <v>1</v>
      </c>
      <c r="AO146" s="17">
        <v>3</v>
      </c>
      <c r="AP146" s="17">
        <v>3</v>
      </c>
      <c r="AQ146" s="17">
        <v>5</v>
      </c>
      <c r="AR146" s="17">
        <v>3</v>
      </c>
      <c r="AS146" s="17">
        <v>1</v>
      </c>
    </row>
    <row r="147" spans="1:45" x14ac:dyDescent="0.2">
      <c r="A147" s="35">
        <v>154</v>
      </c>
      <c r="B147" s="17" t="s">
        <v>10</v>
      </c>
      <c r="C147" s="17">
        <v>51</v>
      </c>
      <c r="D147" s="19">
        <v>1.56</v>
      </c>
      <c r="E147" s="20">
        <v>42</v>
      </c>
      <c r="F147" s="11" t="s">
        <v>56</v>
      </c>
      <c r="G147" s="17" t="s">
        <v>0</v>
      </c>
      <c r="H147" s="17">
        <v>120</v>
      </c>
      <c r="I147" s="17">
        <v>0</v>
      </c>
      <c r="J147" s="17">
        <v>60</v>
      </c>
      <c r="K147" s="11">
        <v>0</v>
      </c>
      <c r="L147" s="17">
        <v>3</v>
      </c>
      <c r="M147" s="17">
        <v>1</v>
      </c>
      <c r="N147" s="17" t="s">
        <v>0</v>
      </c>
      <c r="O147" s="17" t="s">
        <v>62</v>
      </c>
      <c r="P147" s="17" t="s">
        <v>62</v>
      </c>
      <c r="Q147" s="17" t="s">
        <v>60</v>
      </c>
      <c r="R147" s="17" t="s">
        <v>56</v>
      </c>
      <c r="S147" s="17" t="s">
        <v>0</v>
      </c>
      <c r="T147" s="17" t="s">
        <v>56</v>
      </c>
      <c r="U147" s="17" t="s">
        <v>0</v>
      </c>
      <c r="V147" s="17" t="s">
        <v>0</v>
      </c>
      <c r="W147" s="17" t="s">
        <v>0</v>
      </c>
      <c r="X147" s="17" t="s">
        <v>0</v>
      </c>
      <c r="Y147" s="17" t="s">
        <v>0</v>
      </c>
      <c r="Z147" s="17">
        <v>4</v>
      </c>
      <c r="AA147" s="17">
        <v>5</v>
      </c>
      <c r="AB147" s="17">
        <v>5</v>
      </c>
      <c r="AC147" s="17">
        <v>3</v>
      </c>
      <c r="AD147" s="17">
        <v>3</v>
      </c>
      <c r="AE147" s="17">
        <v>3</v>
      </c>
      <c r="AF147" s="17">
        <v>3</v>
      </c>
      <c r="AG147" s="17">
        <v>4</v>
      </c>
      <c r="AH147" s="17">
        <v>4</v>
      </c>
      <c r="AI147" s="17">
        <v>4</v>
      </c>
      <c r="AJ147" s="17">
        <v>5</v>
      </c>
      <c r="AK147" s="17">
        <v>5</v>
      </c>
      <c r="AL147" s="17">
        <v>5</v>
      </c>
      <c r="AM147" s="17">
        <v>5</v>
      </c>
      <c r="AN147" s="17">
        <v>4</v>
      </c>
      <c r="AO147" s="17">
        <v>5</v>
      </c>
      <c r="AP147" s="17">
        <v>4</v>
      </c>
      <c r="AQ147" s="17">
        <v>5</v>
      </c>
      <c r="AR147" s="17">
        <v>4</v>
      </c>
      <c r="AS147" s="17">
        <v>5</v>
      </c>
    </row>
    <row r="148" spans="1:45" x14ac:dyDescent="0.2">
      <c r="A148" s="35">
        <v>155</v>
      </c>
      <c r="B148" s="17" t="s">
        <v>10</v>
      </c>
      <c r="C148" s="17">
        <v>49</v>
      </c>
      <c r="D148" s="19">
        <v>1.6</v>
      </c>
      <c r="E148" s="20">
        <v>56.7</v>
      </c>
      <c r="F148" s="11" t="s">
        <v>56</v>
      </c>
      <c r="G148" s="17" t="s">
        <v>0</v>
      </c>
      <c r="H148" s="17">
        <v>45</v>
      </c>
      <c r="I148" s="17">
        <v>0</v>
      </c>
      <c r="J148" s="17">
        <v>0</v>
      </c>
      <c r="K148" s="11" t="s">
        <v>86</v>
      </c>
      <c r="L148" s="17" t="s">
        <v>68</v>
      </c>
      <c r="M148" s="17">
        <v>12</v>
      </c>
      <c r="N148" s="17" t="s">
        <v>0</v>
      </c>
      <c r="O148" s="17" t="s">
        <v>62</v>
      </c>
      <c r="P148" s="17" t="s">
        <v>60</v>
      </c>
      <c r="Q148" s="17" t="s">
        <v>62</v>
      </c>
      <c r="R148" s="17" t="s">
        <v>60</v>
      </c>
      <c r="S148" s="17" t="s">
        <v>0</v>
      </c>
      <c r="T148" s="17" t="s">
        <v>56</v>
      </c>
      <c r="U148" s="17" t="s">
        <v>62</v>
      </c>
      <c r="V148" s="17" t="s">
        <v>0</v>
      </c>
      <c r="W148" s="17" t="s">
        <v>0</v>
      </c>
      <c r="X148" s="17" t="s">
        <v>0</v>
      </c>
      <c r="Y148" s="17" t="s">
        <v>0</v>
      </c>
      <c r="Z148" s="17">
        <v>4</v>
      </c>
      <c r="AA148" s="17">
        <v>2</v>
      </c>
      <c r="AB148" s="17">
        <v>2</v>
      </c>
      <c r="AC148" s="17">
        <v>2</v>
      </c>
      <c r="AD148" s="17">
        <v>3</v>
      </c>
      <c r="AE148" s="17">
        <v>3</v>
      </c>
      <c r="AF148" s="17">
        <v>2</v>
      </c>
      <c r="AG148" s="17">
        <v>4</v>
      </c>
      <c r="AH148" s="17">
        <v>3</v>
      </c>
      <c r="AI148" s="17">
        <v>2</v>
      </c>
      <c r="AJ148" s="17">
        <v>2</v>
      </c>
      <c r="AK148" s="17">
        <v>3</v>
      </c>
      <c r="AL148" s="17">
        <v>4</v>
      </c>
      <c r="AM148" s="17">
        <v>4</v>
      </c>
      <c r="AN148" s="17">
        <v>3</v>
      </c>
      <c r="AO148" s="17">
        <v>5</v>
      </c>
      <c r="AP148" s="17">
        <v>5</v>
      </c>
      <c r="AQ148" s="17">
        <v>2</v>
      </c>
      <c r="AR148" s="17">
        <v>2</v>
      </c>
      <c r="AS148" s="17">
        <v>4</v>
      </c>
    </row>
    <row r="149" spans="1:45" x14ac:dyDescent="0.2">
      <c r="A149" s="35">
        <v>156</v>
      </c>
      <c r="B149" s="17" t="s">
        <v>10</v>
      </c>
      <c r="C149" s="17">
        <v>53</v>
      </c>
      <c r="D149" s="19">
        <v>1.5</v>
      </c>
      <c r="E149" s="20">
        <v>44.2</v>
      </c>
      <c r="F149" s="11" t="s">
        <v>56</v>
      </c>
      <c r="G149" s="17" t="s">
        <v>62</v>
      </c>
      <c r="H149" s="17">
        <v>240</v>
      </c>
      <c r="I149" s="17">
        <v>0</v>
      </c>
      <c r="J149" s="17">
        <v>0</v>
      </c>
      <c r="K149" s="11">
        <v>0</v>
      </c>
      <c r="L149" s="17">
        <v>3</v>
      </c>
      <c r="M149" s="17" t="s">
        <v>82</v>
      </c>
      <c r="N149" s="17" t="s">
        <v>0</v>
      </c>
      <c r="O149" s="17" t="s">
        <v>60</v>
      </c>
      <c r="P149" s="17" t="s">
        <v>56</v>
      </c>
      <c r="Q149" s="17" t="s">
        <v>60</v>
      </c>
      <c r="R149" s="17" t="s">
        <v>56</v>
      </c>
      <c r="S149" s="17" t="s">
        <v>0</v>
      </c>
      <c r="T149" s="17" t="s">
        <v>56</v>
      </c>
      <c r="U149" s="17" t="s">
        <v>0</v>
      </c>
      <c r="V149" s="17" t="s">
        <v>0</v>
      </c>
      <c r="W149" s="17" t="s">
        <v>0</v>
      </c>
      <c r="X149" s="17" t="s">
        <v>0</v>
      </c>
      <c r="Y149" s="17" t="s">
        <v>0</v>
      </c>
      <c r="Z149" s="17">
        <v>1</v>
      </c>
      <c r="AA149" s="17">
        <v>1</v>
      </c>
      <c r="AB149" s="17">
        <v>1</v>
      </c>
      <c r="AC149" s="17">
        <v>1</v>
      </c>
      <c r="AD149" s="17">
        <v>3</v>
      </c>
      <c r="AE149" s="17">
        <v>1</v>
      </c>
      <c r="AF149" s="17">
        <v>1</v>
      </c>
      <c r="AG149" s="17">
        <v>2</v>
      </c>
      <c r="AH149" s="17">
        <v>3</v>
      </c>
      <c r="AI149" s="17">
        <v>3</v>
      </c>
      <c r="AJ149" s="17">
        <v>2</v>
      </c>
      <c r="AK149" s="17">
        <v>2</v>
      </c>
      <c r="AL149" s="17">
        <v>4</v>
      </c>
      <c r="AM149" s="17">
        <v>5</v>
      </c>
      <c r="AN149" s="17">
        <v>1</v>
      </c>
      <c r="AO149" s="17">
        <v>3</v>
      </c>
      <c r="AP149" s="17">
        <v>4</v>
      </c>
      <c r="AQ149" s="17">
        <v>5</v>
      </c>
      <c r="AR149" s="17">
        <v>5</v>
      </c>
      <c r="AS149" s="17">
        <v>2</v>
      </c>
    </row>
    <row r="150" spans="1:45" x14ac:dyDescent="0.2">
      <c r="A150" s="35">
        <v>157</v>
      </c>
      <c r="B150" s="17" t="s">
        <v>10</v>
      </c>
      <c r="C150" s="17">
        <v>22</v>
      </c>
      <c r="D150" s="19">
        <v>1.61</v>
      </c>
      <c r="E150" s="20">
        <v>47</v>
      </c>
      <c r="F150" s="11" t="s">
        <v>56</v>
      </c>
      <c r="G150" s="17" t="s">
        <v>0</v>
      </c>
      <c r="H150" s="17">
        <v>90</v>
      </c>
      <c r="I150" s="17">
        <v>90</v>
      </c>
      <c r="J150" s="17">
        <v>0</v>
      </c>
      <c r="K150" s="11">
        <v>0</v>
      </c>
      <c r="L150" s="17">
        <v>5</v>
      </c>
      <c r="M150" s="17">
        <v>12</v>
      </c>
      <c r="N150" s="17" t="s">
        <v>0</v>
      </c>
      <c r="O150" s="17" t="s">
        <v>0</v>
      </c>
      <c r="P150" s="17" t="s">
        <v>0</v>
      </c>
      <c r="Q150" s="17" t="s">
        <v>0</v>
      </c>
      <c r="R150" s="17" t="s">
        <v>0</v>
      </c>
      <c r="S150" s="17" t="s">
        <v>0</v>
      </c>
      <c r="T150" s="17" t="s">
        <v>0</v>
      </c>
      <c r="U150" s="17" t="s">
        <v>0</v>
      </c>
      <c r="V150" s="17" t="s">
        <v>0</v>
      </c>
      <c r="W150" s="17" t="s">
        <v>0</v>
      </c>
      <c r="X150" s="17" t="s">
        <v>0</v>
      </c>
      <c r="Y150" s="17" t="s">
        <v>0</v>
      </c>
      <c r="Z150" s="17">
        <v>1</v>
      </c>
      <c r="AA150" s="17">
        <v>1</v>
      </c>
      <c r="AB150" s="17">
        <v>1</v>
      </c>
      <c r="AC150" s="17">
        <v>1</v>
      </c>
      <c r="AD150" s="17">
        <v>1</v>
      </c>
      <c r="AE150" s="17">
        <v>1</v>
      </c>
      <c r="AF150" s="17">
        <v>1</v>
      </c>
      <c r="AG150" s="17">
        <v>1</v>
      </c>
      <c r="AH150" s="17">
        <v>1</v>
      </c>
      <c r="AI150" s="17">
        <v>1</v>
      </c>
      <c r="AJ150" s="17">
        <v>1</v>
      </c>
      <c r="AK150" s="17">
        <v>1</v>
      </c>
      <c r="AL150" s="17">
        <v>3</v>
      </c>
      <c r="AM150" s="17">
        <v>5</v>
      </c>
      <c r="AN150" s="17">
        <v>1</v>
      </c>
      <c r="AO150" s="17">
        <v>5</v>
      </c>
      <c r="AP150" s="17">
        <v>5</v>
      </c>
      <c r="AQ150" s="17">
        <v>5</v>
      </c>
      <c r="AR150" s="17">
        <v>5</v>
      </c>
      <c r="AS150" s="17">
        <v>5</v>
      </c>
    </row>
    <row r="151" spans="1:45" x14ac:dyDescent="0.2">
      <c r="A151" s="35">
        <v>158</v>
      </c>
      <c r="B151" s="17" t="s">
        <v>10</v>
      </c>
      <c r="C151" s="17">
        <v>44</v>
      </c>
      <c r="D151" s="19">
        <v>1.58</v>
      </c>
      <c r="E151" s="20">
        <v>55</v>
      </c>
      <c r="F151" s="11" t="s">
        <v>56</v>
      </c>
      <c r="G151" s="17" t="s">
        <v>0</v>
      </c>
      <c r="H151" s="17">
        <v>420</v>
      </c>
      <c r="I151" s="17">
        <v>0</v>
      </c>
      <c r="J151" s="17">
        <v>0</v>
      </c>
      <c r="K151" s="11">
        <v>0</v>
      </c>
      <c r="L151" s="17">
        <v>3</v>
      </c>
      <c r="M151" s="17">
        <v>12</v>
      </c>
      <c r="N151" s="17" t="s">
        <v>0</v>
      </c>
      <c r="O151" s="17" t="s">
        <v>0</v>
      </c>
      <c r="P151" s="17" t="s">
        <v>0</v>
      </c>
      <c r="Q151" s="17" t="s">
        <v>0</v>
      </c>
      <c r="R151" s="17" t="s">
        <v>0</v>
      </c>
      <c r="S151" s="17" t="s">
        <v>0</v>
      </c>
      <c r="T151" s="17" t="s">
        <v>0</v>
      </c>
      <c r="U151" s="17" t="s">
        <v>0</v>
      </c>
      <c r="V151" s="17" t="s">
        <v>0</v>
      </c>
      <c r="W151" s="17" t="s">
        <v>0</v>
      </c>
      <c r="X151" s="17" t="s">
        <v>0</v>
      </c>
      <c r="Y151" s="17" t="s">
        <v>0</v>
      </c>
      <c r="Z151" s="17">
        <v>1</v>
      </c>
      <c r="AA151" s="17">
        <v>5</v>
      </c>
      <c r="AB151" s="17">
        <v>2</v>
      </c>
      <c r="AC151" s="17">
        <v>2</v>
      </c>
      <c r="AD151" s="17">
        <v>3</v>
      </c>
      <c r="AE151" s="17">
        <v>2</v>
      </c>
      <c r="AF151" s="17">
        <v>1</v>
      </c>
      <c r="AG151" s="17">
        <v>2</v>
      </c>
      <c r="AH151" s="17">
        <v>4</v>
      </c>
      <c r="AI151" s="17">
        <v>5</v>
      </c>
      <c r="AJ151" s="17">
        <v>2</v>
      </c>
      <c r="AK151" s="17">
        <v>4</v>
      </c>
      <c r="AL151" s="17">
        <v>4</v>
      </c>
      <c r="AM151" s="17">
        <v>5</v>
      </c>
      <c r="AN151" s="17">
        <v>1</v>
      </c>
      <c r="AO151" s="17">
        <v>4</v>
      </c>
      <c r="AP151" s="17">
        <v>5</v>
      </c>
      <c r="AQ151" s="17">
        <v>5</v>
      </c>
      <c r="AR151" s="17">
        <v>5</v>
      </c>
      <c r="AS151" s="17">
        <v>2</v>
      </c>
    </row>
    <row r="152" spans="1:45" x14ac:dyDescent="0.2">
      <c r="A152" s="35">
        <v>159</v>
      </c>
      <c r="B152" s="17" t="s">
        <v>10</v>
      </c>
      <c r="C152" s="17">
        <v>40</v>
      </c>
      <c r="D152" s="19">
        <v>1.67</v>
      </c>
      <c r="E152" s="20">
        <v>60</v>
      </c>
      <c r="F152" s="11" t="s">
        <v>56</v>
      </c>
      <c r="G152" s="17" t="s">
        <v>0</v>
      </c>
      <c r="H152" s="17">
        <v>600</v>
      </c>
      <c r="I152" s="17">
        <v>0</v>
      </c>
      <c r="J152" s="17">
        <v>0</v>
      </c>
      <c r="K152" s="11" t="s">
        <v>80</v>
      </c>
      <c r="L152" s="17">
        <v>3</v>
      </c>
      <c r="M152" s="17">
        <v>12</v>
      </c>
      <c r="N152" s="17" t="s">
        <v>0</v>
      </c>
      <c r="O152" s="17" t="s">
        <v>60</v>
      </c>
      <c r="P152" s="17" t="s">
        <v>56</v>
      </c>
      <c r="Q152" s="17" t="s">
        <v>60</v>
      </c>
      <c r="R152" s="17" t="s">
        <v>56</v>
      </c>
      <c r="S152" s="17" t="s">
        <v>0</v>
      </c>
      <c r="T152" s="17" t="s">
        <v>0</v>
      </c>
      <c r="U152" s="17" t="s">
        <v>62</v>
      </c>
      <c r="V152" s="17" t="s">
        <v>0</v>
      </c>
      <c r="W152" s="17" t="s">
        <v>0</v>
      </c>
      <c r="X152" s="17" t="s">
        <v>62</v>
      </c>
      <c r="Y152" s="17" t="s">
        <v>0</v>
      </c>
      <c r="Z152" s="17">
        <v>1</v>
      </c>
      <c r="AA152" s="17">
        <v>2</v>
      </c>
      <c r="AB152" s="17">
        <v>1</v>
      </c>
      <c r="AC152" s="17">
        <v>1</v>
      </c>
      <c r="AD152" s="17">
        <v>3</v>
      </c>
      <c r="AE152" s="17">
        <v>2</v>
      </c>
      <c r="AF152" s="17">
        <v>2</v>
      </c>
      <c r="AG152" s="17">
        <v>2</v>
      </c>
      <c r="AH152" s="17">
        <v>4</v>
      </c>
      <c r="AI152" s="17">
        <v>4</v>
      </c>
      <c r="AJ152" s="17">
        <v>3</v>
      </c>
      <c r="AK152" s="17">
        <v>3</v>
      </c>
      <c r="AL152" s="17">
        <v>4</v>
      </c>
      <c r="AM152" s="17">
        <v>4</v>
      </c>
      <c r="AN152" s="17">
        <v>2</v>
      </c>
      <c r="AO152" s="17">
        <v>3</v>
      </c>
      <c r="AP152" s="17">
        <v>3</v>
      </c>
      <c r="AQ152" s="17">
        <v>3</v>
      </c>
      <c r="AR152" s="17">
        <v>3</v>
      </c>
      <c r="AS152" s="17">
        <v>3</v>
      </c>
    </row>
    <row r="153" spans="1:45" x14ac:dyDescent="0.2">
      <c r="A153" s="35">
        <v>160</v>
      </c>
      <c r="B153" s="17" t="s">
        <v>10</v>
      </c>
      <c r="C153" s="17">
        <v>43</v>
      </c>
      <c r="D153" s="19">
        <v>1.62</v>
      </c>
      <c r="E153" s="20">
        <v>50</v>
      </c>
      <c r="F153" s="11" t="s">
        <v>56</v>
      </c>
      <c r="G153" s="17" t="s">
        <v>62</v>
      </c>
      <c r="H153" s="17">
        <v>180</v>
      </c>
      <c r="I153" s="17">
        <v>0</v>
      </c>
      <c r="J153" s="17">
        <v>0</v>
      </c>
      <c r="K153" s="11" t="s">
        <v>130</v>
      </c>
      <c r="L153" s="17">
        <v>3</v>
      </c>
      <c r="M153" s="17">
        <v>11</v>
      </c>
      <c r="N153" s="17" t="s">
        <v>0</v>
      </c>
      <c r="O153" s="17" t="s">
        <v>60</v>
      </c>
      <c r="P153" s="17" t="s">
        <v>56</v>
      </c>
      <c r="Q153" s="17" t="s">
        <v>60</v>
      </c>
      <c r="R153" s="17" t="s">
        <v>56</v>
      </c>
      <c r="S153" s="17" t="s">
        <v>62</v>
      </c>
      <c r="T153" s="17" t="s">
        <v>0</v>
      </c>
      <c r="U153" s="17" t="s">
        <v>0</v>
      </c>
      <c r="V153" s="17" t="s">
        <v>0</v>
      </c>
      <c r="W153" s="17" t="s">
        <v>0</v>
      </c>
      <c r="X153" s="17" t="s">
        <v>0</v>
      </c>
      <c r="Y153" s="17" t="s">
        <v>62</v>
      </c>
      <c r="Z153" s="17">
        <v>1</v>
      </c>
      <c r="AA153" s="17">
        <v>2</v>
      </c>
      <c r="AB153" s="17">
        <v>2</v>
      </c>
      <c r="AC153" s="17">
        <v>2</v>
      </c>
      <c r="AD153" s="17">
        <v>3</v>
      </c>
      <c r="AE153" s="17">
        <v>1</v>
      </c>
      <c r="AF153" s="17">
        <v>3</v>
      </c>
      <c r="AG153" s="17">
        <v>2</v>
      </c>
      <c r="AH153" s="17">
        <v>3</v>
      </c>
      <c r="AI153" s="17">
        <v>4</v>
      </c>
      <c r="AJ153" s="17">
        <v>2</v>
      </c>
      <c r="AK153" s="17">
        <v>4</v>
      </c>
      <c r="AL153" s="17">
        <v>3</v>
      </c>
      <c r="AM153" s="17">
        <v>5</v>
      </c>
      <c r="AN153" s="17">
        <v>1</v>
      </c>
      <c r="AO153" s="17">
        <v>2</v>
      </c>
      <c r="AP153" s="17">
        <v>4</v>
      </c>
      <c r="AQ153" s="17">
        <v>4</v>
      </c>
      <c r="AR153" s="17">
        <v>3</v>
      </c>
      <c r="AS153" s="17">
        <v>2</v>
      </c>
    </row>
    <row r="154" spans="1:45" x14ac:dyDescent="0.2">
      <c r="A154" s="35">
        <v>161</v>
      </c>
      <c r="B154" s="17" t="s">
        <v>10</v>
      </c>
      <c r="C154" s="17">
        <v>36</v>
      </c>
      <c r="D154" s="19">
        <v>1.65</v>
      </c>
      <c r="E154" s="20">
        <v>63</v>
      </c>
      <c r="F154" s="11" t="s">
        <v>56</v>
      </c>
      <c r="G154" s="17" t="s">
        <v>0</v>
      </c>
      <c r="H154" s="17">
        <v>240</v>
      </c>
      <c r="I154" s="17">
        <v>0</v>
      </c>
      <c r="J154" s="17">
        <v>0</v>
      </c>
      <c r="K154" s="11">
        <v>0</v>
      </c>
      <c r="L154" s="17">
        <v>2</v>
      </c>
      <c r="M154" s="17" t="s">
        <v>82</v>
      </c>
      <c r="N154" s="17" t="s">
        <v>0</v>
      </c>
      <c r="O154" s="17" t="s">
        <v>0</v>
      </c>
      <c r="P154" s="17" t="s">
        <v>56</v>
      </c>
      <c r="Q154" s="17" t="s">
        <v>60</v>
      </c>
      <c r="R154" s="17" t="s">
        <v>56</v>
      </c>
      <c r="S154" s="17" t="s">
        <v>0</v>
      </c>
      <c r="T154" s="17" t="s">
        <v>56</v>
      </c>
      <c r="U154" s="17" t="s">
        <v>0</v>
      </c>
      <c r="V154" s="17" t="s">
        <v>0</v>
      </c>
      <c r="W154" s="17" t="s">
        <v>0</v>
      </c>
      <c r="X154" s="17" t="s">
        <v>0</v>
      </c>
      <c r="Y154" s="17" t="s">
        <v>0</v>
      </c>
      <c r="Z154" s="17">
        <v>1</v>
      </c>
      <c r="AA154" s="17">
        <v>4</v>
      </c>
      <c r="AB154" s="17">
        <v>2</v>
      </c>
      <c r="AC154" s="17">
        <v>3</v>
      </c>
      <c r="AD154" s="17">
        <v>4</v>
      </c>
      <c r="AE154" s="17">
        <v>3</v>
      </c>
      <c r="AF154" s="17">
        <v>3</v>
      </c>
      <c r="AG154" s="17">
        <v>2</v>
      </c>
      <c r="AH154" s="17">
        <v>3</v>
      </c>
      <c r="AI154" s="17">
        <v>4</v>
      </c>
      <c r="AJ154" s="17">
        <v>2</v>
      </c>
      <c r="AK154" s="17">
        <v>3</v>
      </c>
      <c r="AL154" s="17">
        <v>3</v>
      </c>
      <c r="AM154" s="17">
        <v>4</v>
      </c>
      <c r="AN154" s="17">
        <v>3</v>
      </c>
      <c r="AO154" s="17">
        <v>3</v>
      </c>
      <c r="AP154" s="17">
        <v>4</v>
      </c>
      <c r="AQ154" s="17">
        <v>3</v>
      </c>
      <c r="AR154" s="17">
        <v>3</v>
      </c>
      <c r="AS154" s="17">
        <v>2</v>
      </c>
    </row>
    <row r="155" spans="1:45" x14ac:dyDescent="0.2">
      <c r="A155" s="35">
        <v>162</v>
      </c>
      <c r="B155" s="17" t="s">
        <v>10</v>
      </c>
      <c r="C155" s="17">
        <v>42</v>
      </c>
      <c r="D155" s="19">
        <v>1.63</v>
      </c>
      <c r="E155" s="20">
        <v>64</v>
      </c>
      <c r="F155" s="11" t="s">
        <v>56</v>
      </c>
      <c r="G155" s="17" t="s">
        <v>62</v>
      </c>
      <c r="H155" s="17">
        <v>200</v>
      </c>
      <c r="I155" s="17">
        <v>0</v>
      </c>
      <c r="J155" s="17">
        <v>0</v>
      </c>
      <c r="K155" s="11" t="s">
        <v>131</v>
      </c>
      <c r="L155" s="17">
        <v>3</v>
      </c>
      <c r="M155" s="17">
        <v>10</v>
      </c>
      <c r="N155" s="17" t="s">
        <v>0</v>
      </c>
      <c r="O155" s="17" t="s">
        <v>62</v>
      </c>
      <c r="P155" s="17" t="s">
        <v>60</v>
      </c>
      <c r="Q155" s="17" t="s">
        <v>62</v>
      </c>
      <c r="R155" s="17" t="s">
        <v>60</v>
      </c>
      <c r="S155" s="17" t="s">
        <v>62</v>
      </c>
      <c r="T155" s="17" t="s">
        <v>0</v>
      </c>
      <c r="U155" s="17" t="s">
        <v>0</v>
      </c>
      <c r="V155" s="17" t="s">
        <v>0</v>
      </c>
      <c r="W155" s="17" t="s">
        <v>0</v>
      </c>
      <c r="X155" s="17" t="s">
        <v>0</v>
      </c>
      <c r="Y155" s="17" t="s">
        <v>0</v>
      </c>
      <c r="Z155" s="17">
        <v>1</v>
      </c>
      <c r="AA155" s="17">
        <v>5</v>
      </c>
      <c r="AB155" s="17">
        <v>1</v>
      </c>
      <c r="AC155" s="17">
        <v>1</v>
      </c>
      <c r="AD155" s="17">
        <v>4</v>
      </c>
      <c r="AE155" s="17">
        <v>1</v>
      </c>
      <c r="AF155" s="17">
        <v>2</v>
      </c>
      <c r="AG155" s="17">
        <v>1</v>
      </c>
      <c r="AH155" s="17">
        <v>4</v>
      </c>
      <c r="AI155" s="17">
        <v>5</v>
      </c>
      <c r="AJ155" s="17">
        <v>2</v>
      </c>
      <c r="AK155" s="17">
        <v>2</v>
      </c>
      <c r="AL155" s="17">
        <v>5</v>
      </c>
      <c r="AM155" s="17">
        <v>5</v>
      </c>
      <c r="AN155" s="17">
        <v>2</v>
      </c>
      <c r="AO155" s="17">
        <v>5</v>
      </c>
      <c r="AP155" s="17">
        <v>5</v>
      </c>
      <c r="AQ155" s="17">
        <v>5</v>
      </c>
      <c r="AR155" s="17">
        <v>4</v>
      </c>
      <c r="AS155" s="17">
        <v>2</v>
      </c>
    </row>
    <row r="156" spans="1:45" x14ac:dyDescent="0.2">
      <c r="A156" s="35">
        <v>163</v>
      </c>
      <c r="B156" s="17" t="s">
        <v>10</v>
      </c>
      <c r="C156" s="17">
        <v>33</v>
      </c>
      <c r="D156" s="19">
        <v>1.63</v>
      </c>
      <c r="E156" s="20">
        <v>53</v>
      </c>
      <c r="F156" s="11" t="s">
        <v>56</v>
      </c>
      <c r="G156" s="17" t="s">
        <v>62</v>
      </c>
      <c r="H156" s="17">
        <v>0</v>
      </c>
      <c r="I156" s="17">
        <v>0</v>
      </c>
      <c r="J156" s="17">
        <v>0</v>
      </c>
      <c r="K156" s="11">
        <v>0</v>
      </c>
      <c r="L156" s="17">
        <v>1</v>
      </c>
      <c r="M156" s="17">
        <v>2</v>
      </c>
      <c r="N156" s="17" t="s">
        <v>0</v>
      </c>
      <c r="O156" s="17" t="s">
        <v>0</v>
      </c>
      <c r="P156" s="17" t="s">
        <v>0</v>
      </c>
      <c r="Q156" s="17" t="s">
        <v>60</v>
      </c>
      <c r="R156" s="17" t="s">
        <v>60</v>
      </c>
      <c r="S156" s="17" t="s">
        <v>62</v>
      </c>
      <c r="T156" s="17" t="s">
        <v>0</v>
      </c>
      <c r="U156" s="17" t="s">
        <v>62</v>
      </c>
      <c r="V156" s="17" t="s">
        <v>0</v>
      </c>
      <c r="W156" s="17" t="s">
        <v>62</v>
      </c>
      <c r="X156" s="17" t="s">
        <v>0</v>
      </c>
      <c r="Y156" s="17" t="s">
        <v>0</v>
      </c>
      <c r="Z156" s="17">
        <v>3</v>
      </c>
      <c r="AA156" s="17">
        <v>4</v>
      </c>
      <c r="AB156" s="17">
        <v>3</v>
      </c>
      <c r="AC156" s="17">
        <v>2</v>
      </c>
      <c r="AD156" s="17">
        <v>4</v>
      </c>
      <c r="AE156" s="17">
        <v>2</v>
      </c>
      <c r="AF156" s="17">
        <v>2</v>
      </c>
      <c r="AG156" s="17">
        <v>3</v>
      </c>
      <c r="AH156" s="17">
        <v>4</v>
      </c>
      <c r="AI156" s="17">
        <v>4</v>
      </c>
      <c r="AJ156" s="17">
        <v>2</v>
      </c>
      <c r="AK156" s="17">
        <v>3</v>
      </c>
      <c r="AL156" s="17">
        <v>4</v>
      </c>
      <c r="AM156" s="17">
        <v>4</v>
      </c>
      <c r="AN156" s="17">
        <v>2</v>
      </c>
      <c r="AO156" s="17">
        <v>4</v>
      </c>
      <c r="AP156" s="17">
        <v>4</v>
      </c>
      <c r="AQ156" s="17">
        <v>4</v>
      </c>
      <c r="AR156" s="17">
        <v>3</v>
      </c>
      <c r="AS156" s="17">
        <v>2</v>
      </c>
    </row>
    <row r="157" spans="1:45" x14ac:dyDescent="0.2">
      <c r="A157" s="35">
        <v>164</v>
      </c>
      <c r="B157" s="17" t="s">
        <v>10</v>
      </c>
      <c r="C157" s="17">
        <v>43</v>
      </c>
      <c r="D157" s="19">
        <v>1.57</v>
      </c>
      <c r="E157" s="20">
        <v>60</v>
      </c>
      <c r="F157" s="11" t="s">
        <v>56</v>
      </c>
      <c r="G157" s="17" t="s">
        <v>0</v>
      </c>
      <c r="H157" s="17">
        <v>120</v>
      </c>
      <c r="I157" s="17">
        <v>0</v>
      </c>
      <c r="J157" s="17">
        <v>0</v>
      </c>
      <c r="K157" s="11">
        <v>0</v>
      </c>
      <c r="L157" s="17" t="s">
        <v>68</v>
      </c>
      <c r="M157" s="17">
        <v>12</v>
      </c>
      <c r="N157" s="17" t="s">
        <v>0</v>
      </c>
      <c r="O157" s="17" t="s">
        <v>60</v>
      </c>
      <c r="P157" s="17" t="s">
        <v>0</v>
      </c>
      <c r="Q157" s="17" t="s">
        <v>0</v>
      </c>
      <c r="R157" s="17" t="s">
        <v>0</v>
      </c>
      <c r="S157" s="17" t="s">
        <v>0</v>
      </c>
      <c r="T157" s="17" t="s">
        <v>0</v>
      </c>
      <c r="U157" s="17" t="s">
        <v>0</v>
      </c>
      <c r="V157" s="17" t="s">
        <v>0</v>
      </c>
      <c r="W157" s="17" t="s">
        <v>0</v>
      </c>
      <c r="X157" s="17" t="s">
        <v>0</v>
      </c>
      <c r="Y157" s="17" t="s">
        <v>0</v>
      </c>
      <c r="Z157" s="17">
        <v>1</v>
      </c>
      <c r="AA157" s="17">
        <v>2</v>
      </c>
      <c r="AB157" s="17">
        <v>2</v>
      </c>
      <c r="AC157" s="17">
        <v>2</v>
      </c>
      <c r="AD157" s="17">
        <v>3</v>
      </c>
      <c r="AE157" s="17">
        <v>3</v>
      </c>
      <c r="AF157" s="17">
        <v>2</v>
      </c>
      <c r="AG157" s="17">
        <v>2</v>
      </c>
      <c r="AH157" s="17">
        <v>3</v>
      </c>
      <c r="AI157" s="17">
        <v>4</v>
      </c>
      <c r="AJ157" s="17">
        <v>2</v>
      </c>
      <c r="AK157" s="17">
        <v>2</v>
      </c>
      <c r="AL157" s="17">
        <v>4</v>
      </c>
      <c r="AM157" s="17">
        <v>4</v>
      </c>
      <c r="AN157" s="17">
        <v>3</v>
      </c>
      <c r="AO157" s="17">
        <v>4</v>
      </c>
      <c r="AP157" s="17">
        <v>4</v>
      </c>
      <c r="AQ157" s="17">
        <v>4</v>
      </c>
      <c r="AR157" s="17">
        <v>4</v>
      </c>
      <c r="AS157" s="17">
        <v>2</v>
      </c>
    </row>
    <row r="158" spans="1:45" x14ac:dyDescent="0.2">
      <c r="A158" s="35">
        <v>165</v>
      </c>
      <c r="B158" s="17" t="s">
        <v>10</v>
      </c>
      <c r="C158" s="17">
        <v>41</v>
      </c>
      <c r="D158" s="19">
        <v>1.54</v>
      </c>
      <c r="E158" s="20">
        <v>53</v>
      </c>
      <c r="F158" s="11" t="s">
        <v>56</v>
      </c>
      <c r="G158" s="17" t="s">
        <v>0</v>
      </c>
      <c r="H158" s="17">
        <v>30</v>
      </c>
      <c r="I158" s="17">
        <v>0</v>
      </c>
      <c r="J158" s="17">
        <v>0</v>
      </c>
      <c r="K158" s="11" t="s">
        <v>132</v>
      </c>
      <c r="L158" s="17">
        <v>2</v>
      </c>
      <c r="M158" s="17">
        <v>12</v>
      </c>
      <c r="N158" s="17" t="s">
        <v>0</v>
      </c>
      <c r="O158" s="17" t="s">
        <v>60</v>
      </c>
      <c r="P158" s="17" t="s">
        <v>56</v>
      </c>
      <c r="Q158" s="17" t="s">
        <v>0</v>
      </c>
      <c r="R158" s="17" t="s">
        <v>56</v>
      </c>
      <c r="S158" s="17" t="s">
        <v>0</v>
      </c>
      <c r="T158" s="17" t="s">
        <v>56</v>
      </c>
      <c r="U158" s="17" t="s">
        <v>0</v>
      </c>
      <c r="V158" s="17" t="s">
        <v>0</v>
      </c>
      <c r="W158" s="17" t="s">
        <v>0</v>
      </c>
      <c r="X158" s="17" t="s">
        <v>0</v>
      </c>
      <c r="Y158" s="17" t="s">
        <v>0</v>
      </c>
      <c r="Z158" s="17">
        <v>2</v>
      </c>
      <c r="AA158" s="17">
        <v>1</v>
      </c>
      <c r="AB158" s="17">
        <v>1</v>
      </c>
      <c r="AC158" s="17">
        <v>2</v>
      </c>
      <c r="AD158" s="17">
        <v>1</v>
      </c>
      <c r="AE158" s="17">
        <v>1</v>
      </c>
      <c r="AF158" s="17">
        <v>2</v>
      </c>
      <c r="AG158" s="17">
        <v>3</v>
      </c>
      <c r="AH158" s="17">
        <v>4</v>
      </c>
      <c r="AI158" s="17">
        <v>5</v>
      </c>
      <c r="AJ158" s="17">
        <v>2</v>
      </c>
      <c r="AK158" s="17">
        <v>4</v>
      </c>
      <c r="AL158" s="17">
        <v>4</v>
      </c>
      <c r="AM158" s="17">
        <v>2</v>
      </c>
      <c r="AN158" s="17">
        <v>4</v>
      </c>
      <c r="AO158" s="17">
        <v>2</v>
      </c>
      <c r="AP158" s="17">
        <v>5</v>
      </c>
      <c r="AQ158" s="17">
        <v>3</v>
      </c>
      <c r="AR158" s="17">
        <v>4</v>
      </c>
      <c r="AS158" s="17">
        <v>2</v>
      </c>
    </row>
    <row r="159" spans="1:45" x14ac:dyDescent="0.2">
      <c r="A159" s="35">
        <v>166</v>
      </c>
      <c r="B159" s="17" t="s">
        <v>10</v>
      </c>
      <c r="C159" s="17">
        <v>26</v>
      </c>
      <c r="D159" s="19">
        <v>1.65</v>
      </c>
      <c r="E159" s="20">
        <v>60</v>
      </c>
      <c r="F159" s="11" t="s">
        <v>56</v>
      </c>
      <c r="G159" s="17" t="s">
        <v>0</v>
      </c>
      <c r="H159" s="17">
        <v>20</v>
      </c>
      <c r="I159" s="17">
        <v>0</v>
      </c>
      <c r="J159" s="17">
        <v>0</v>
      </c>
      <c r="K159" s="11">
        <v>60</v>
      </c>
      <c r="L159" s="17">
        <v>2</v>
      </c>
      <c r="M159" s="17">
        <v>11</v>
      </c>
      <c r="N159" s="17" t="s">
        <v>0</v>
      </c>
      <c r="O159" s="17" t="s">
        <v>0</v>
      </c>
      <c r="P159" s="17" t="s">
        <v>56</v>
      </c>
      <c r="Q159" s="17" t="s">
        <v>0</v>
      </c>
      <c r="R159" s="17" t="s">
        <v>56</v>
      </c>
      <c r="S159" s="17" t="s">
        <v>0</v>
      </c>
      <c r="T159" s="17" t="s">
        <v>56</v>
      </c>
      <c r="U159" s="17" t="s">
        <v>62</v>
      </c>
      <c r="V159" s="17" t="s">
        <v>0</v>
      </c>
      <c r="W159" s="17" t="s">
        <v>0</v>
      </c>
      <c r="X159" s="17" t="s">
        <v>0</v>
      </c>
      <c r="Y159" s="17" t="s">
        <v>0</v>
      </c>
      <c r="Z159" s="17">
        <v>2</v>
      </c>
      <c r="AA159" s="17">
        <v>2</v>
      </c>
      <c r="AB159" s="17">
        <v>2</v>
      </c>
      <c r="AC159" s="17">
        <v>2</v>
      </c>
      <c r="AD159" s="17">
        <v>2</v>
      </c>
      <c r="AE159" s="17">
        <v>2</v>
      </c>
      <c r="AF159" s="17">
        <v>2</v>
      </c>
      <c r="AG159" s="17">
        <v>2</v>
      </c>
      <c r="AH159" s="17">
        <v>4</v>
      </c>
      <c r="AI159" s="17">
        <v>4</v>
      </c>
      <c r="AJ159" s="17">
        <v>2</v>
      </c>
      <c r="AK159" s="17">
        <v>3</v>
      </c>
      <c r="AL159" s="17">
        <v>2</v>
      </c>
      <c r="AM159" s="17">
        <v>4</v>
      </c>
      <c r="AN159" s="17">
        <v>4</v>
      </c>
      <c r="AO159" s="17">
        <v>3</v>
      </c>
      <c r="AP159" s="17">
        <v>5</v>
      </c>
      <c r="AQ159" s="17">
        <v>3</v>
      </c>
      <c r="AR159" s="17">
        <v>3</v>
      </c>
      <c r="AS159" s="17">
        <v>2</v>
      </c>
    </row>
    <row r="160" spans="1:45" x14ac:dyDescent="0.2">
      <c r="A160" s="35">
        <v>167</v>
      </c>
      <c r="B160" s="17" t="s">
        <v>10</v>
      </c>
      <c r="C160" s="17">
        <v>20</v>
      </c>
      <c r="D160" s="19">
        <v>1.5</v>
      </c>
      <c r="E160" s="20">
        <v>57</v>
      </c>
      <c r="F160" s="11" t="s">
        <v>56</v>
      </c>
      <c r="G160" s="17" t="s">
        <v>0</v>
      </c>
      <c r="H160" s="17">
        <v>0</v>
      </c>
      <c r="I160" s="17">
        <v>0</v>
      </c>
      <c r="J160" s="17">
        <v>0</v>
      </c>
      <c r="K160" s="11">
        <v>0</v>
      </c>
      <c r="L160" s="17">
        <v>2</v>
      </c>
      <c r="M160" s="17">
        <v>12</v>
      </c>
      <c r="N160" s="17" t="s">
        <v>0</v>
      </c>
      <c r="O160" s="17" t="s">
        <v>0</v>
      </c>
      <c r="P160" s="17" t="s">
        <v>0</v>
      </c>
      <c r="Q160" s="17" t="s">
        <v>62</v>
      </c>
      <c r="R160" s="17" t="s">
        <v>60</v>
      </c>
      <c r="S160" s="17" t="s">
        <v>0</v>
      </c>
      <c r="T160" s="17" t="s">
        <v>0</v>
      </c>
      <c r="U160" s="17" t="s">
        <v>0</v>
      </c>
      <c r="V160" s="17" t="s">
        <v>0</v>
      </c>
      <c r="W160" s="17" t="s">
        <v>0</v>
      </c>
      <c r="X160" s="17" t="s">
        <v>0</v>
      </c>
      <c r="Y160" s="17" t="s">
        <v>62</v>
      </c>
      <c r="Z160" s="17">
        <v>3</v>
      </c>
      <c r="AA160" s="17">
        <v>4</v>
      </c>
      <c r="AB160" s="17">
        <v>3</v>
      </c>
      <c r="AC160" s="17">
        <v>3</v>
      </c>
      <c r="AD160" s="17">
        <v>2</v>
      </c>
      <c r="AE160" s="17">
        <v>3</v>
      </c>
      <c r="AF160" s="17">
        <v>3</v>
      </c>
      <c r="AG160" s="17">
        <v>2</v>
      </c>
      <c r="AH160" s="17">
        <v>3</v>
      </c>
      <c r="AI160" s="17">
        <v>3</v>
      </c>
      <c r="AJ160" s="17">
        <v>3</v>
      </c>
      <c r="AK160" s="17">
        <v>4</v>
      </c>
      <c r="AL160" s="17">
        <v>2</v>
      </c>
      <c r="AM160" s="17">
        <v>3</v>
      </c>
      <c r="AN160" s="17">
        <v>2</v>
      </c>
      <c r="AO160" s="17">
        <v>3</v>
      </c>
      <c r="AP160" s="17">
        <v>3</v>
      </c>
      <c r="AQ160" s="17">
        <v>2</v>
      </c>
      <c r="AR160" s="17">
        <v>2</v>
      </c>
      <c r="AS160" s="17">
        <v>3</v>
      </c>
    </row>
    <row r="161" spans="1:45" x14ac:dyDescent="0.2">
      <c r="A161" s="35">
        <v>168</v>
      </c>
      <c r="B161" s="17" t="s">
        <v>10</v>
      </c>
      <c r="C161" s="17">
        <v>38</v>
      </c>
      <c r="D161" s="19">
        <v>1.56</v>
      </c>
      <c r="E161" s="20">
        <v>48</v>
      </c>
      <c r="F161" s="11" t="s">
        <v>56</v>
      </c>
      <c r="G161" s="17" t="s">
        <v>62</v>
      </c>
      <c r="H161" s="17">
        <v>0</v>
      </c>
      <c r="I161" s="17">
        <v>0</v>
      </c>
      <c r="J161" s="17">
        <v>0</v>
      </c>
      <c r="K161" s="11" t="s">
        <v>133</v>
      </c>
      <c r="L161" s="17">
        <v>2</v>
      </c>
      <c r="M161" s="17" t="s">
        <v>82</v>
      </c>
      <c r="N161" s="17" t="s">
        <v>0</v>
      </c>
      <c r="O161" s="17" t="s">
        <v>0</v>
      </c>
      <c r="P161" s="17" t="s">
        <v>56</v>
      </c>
      <c r="Q161" s="17" t="s">
        <v>0</v>
      </c>
      <c r="R161" s="17" t="s">
        <v>56</v>
      </c>
      <c r="S161" s="17" t="s">
        <v>0</v>
      </c>
      <c r="T161" s="17" t="s">
        <v>56</v>
      </c>
      <c r="U161" s="17" t="s">
        <v>62</v>
      </c>
      <c r="V161" s="17" t="s">
        <v>0</v>
      </c>
      <c r="W161" s="17" t="s">
        <v>0</v>
      </c>
      <c r="X161" s="17" t="s">
        <v>0</v>
      </c>
      <c r="Y161" s="17" t="s">
        <v>0</v>
      </c>
      <c r="Z161" s="17">
        <v>2</v>
      </c>
      <c r="AA161" s="17">
        <v>3</v>
      </c>
      <c r="AB161" s="17">
        <v>2</v>
      </c>
      <c r="AC161" s="17">
        <v>2</v>
      </c>
      <c r="AD161" s="17">
        <v>3</v>
      </c>
      <c r="AE161" s="17">
        <v>3</v>
      </c>
      <c r="AF161" s="17">
        <v>2</v>
      </c>
      <c r="AG161" s="17">
        <v>2</v>
      </c>
      <c r="AH161" s="17">
        <v>3</v>
      </c>
      <c r="AI161" s="17">
        <v>3</v>
      </c>
      <c r="AJ161" s="17">
        <v>2</v>
      </c>
      <c r="AK161" s="17">
        <v>2</v>
      </c>
      <c r="AL161" s="17">
        <v>4</v>
      </c>
      <c r="AM161" s="17">
        <v>4</v>
      </c>
      <c r="AN161" s="17">
        <v>3</v>
      </c>
      <c r="AO161" s="17">
        <v>3</v>
      </c>
      <c r="AP161" s="17">
        <v>3</v>
      </c>
      <c r="AQ161" s="17">
        <v>3</v>
      </c>
      <c r="AR161" s="17">
        <v>3</v>
      </c>
      <c r="AS161" s="17">
        <v>2</v>
      </c>
    </row>
    <row r="162" spans="1:45" x14ac:dyDescent="0.2">
      <c r="A162" s="35">
        <v>169</v>
      </c>
      <c r="B162" s="17" t="s">
        <v>10</v>
      </c>
      <c r="C162" s="17">
        <v>39</v>
      </c>
      <c r="D162" s="19">
        <v>1.61</v>
      </c>
      <c r="E162" s="20">
        <v>72</v>
      </c>
      <c r="F162" s="11" t="s">
        <v>134</v>
      </c>
      <c r="G162" s="17" t="s">
        <v>0</v>
      </c>
      <c r="H162" s="17">
        <v>120</v>
      </c>
      <c r="I162" s="17">
        <v>0</v>
      </c>
      <c r="J162" s="17">
        <v>0</v>
      </c>
      <c r="K162" s="11">
        <v>0</v>
      </c>
      <c r="L162" s="17" t="s">
        <v>68</v>
      </c>
      <c r="M162" s="17">
        <v>12</v>
      </c>
      <c r="N162" s="17" t="s">
        <v>0</v>
      </c>
      <c r="O162" s="17" t="s">
        <v>60</v>
      </c>
      <c r="P162" s="17" t="s">
        <v>56</v>
      </c>
      <c r="Q162" s="17" t="s">
        <v>0</v>
      </c>
      <c r="R162" s="17" t="s">
        <v>56</v>
      </c>
      <c r="S162" s="17" t="s">
        <v>0</v>
      </c>
      <c r="T162" s="17" t="s">
        <v>56</v>
      </c>
      <c r="U162" s="17" t="s">
        <v>0</v>
      </c>
      <c r="V162" s="17" t="s">
        <v>0</v>
      </c>
      <c r="W162" s="17" t="s">
        <v>0</v>
      </c>
      <c r="X162" s="17" t="s">
        <v>0</v>
      </c>
      <c r="Y162" s="17" t="s">
        <v>0</v>
      </c>
      <c r="Z162" s="17">
        <v>2</v>
      </c>
      <c r="AA162" s="17">
        <v>5</v>
      </c>
      <c r="AB162" s="17">
        <v>2</v>
      </c>
      <c r="AC162" s="17">
        <v>2</v>
      </c>
      <c r="AD162" s="17">
        <v>3</v>
      </c>
      <c r="AE162" s="17">
        <v>2</v>
      </c>
      <c r="AF162" s="17">
        <v>2</v>
      </c>
      <c r="AG162" s="17">
        <v>3</v>
      </c>
      <c r="AH162" s="17">
        <v>4</v>
      </c>
      <c r="AI162" s="17">
        <v>5</v>
      </c>
      <c r="AJ162" s="17">
        <v>2</v>
      </c>
      <c r="AK162" s="17">
        <v>2</v>
      </c>
      <c r="AL162" s="17">
        <v>2</v>
      </c>
      <c r="AM162" s="17">
        <v>5</v>
      </c>
      <c r="AN162" s="17">
        <v>2</v>
      </c>
      <c r="AO162" s="17">
        <v>4</v>
      </c>
      <c r="AP162" s="17">
        <v>4</v>
      </c>
      <c r="AQ162" s="17">
        <v>4</v>
      </c>
      <c r="AR162" s="17">
        <v>4</v>
      </c>
      <c r="AS162" s="17">
        <v>3</v>
      </c>
    </row>
    <row r="163" spans="1:45" x14ac:dyDescent="0.2">
      <c r="A163" s="35">
        <v>170</v>
      </c>
      <c r="B163" s="17" t="s">
        <v>10</v>
      </c>
      <c r="C163" s="17">
        <v>43</v>
      </c>
      <c r="D163" s="19">
        <v>1.67</v>
      </c>
      <c r="E163" s="20">
        <v>52</v>
      </c>
      <c r="F163" s="11" t="s">
        <v>56</v>
      </c>
      <c r="G163" s="17" t="s">
        <v>62</v>
      </c>
      <c r="H163" s="17">
        <v>60</v>
      </c>
      <c r="I163" s="17">
        <v>0</v>
      </c>
      <c r="J163" s="17">
        <v>0</v>
      </c>
      <c r="K163" s="11">
        <v>0</v>
      </c>
      <c r="L163" s="17">
        <v>3</v>
      </c>
      <c r="M163" s="17">
        <v>12</v>
      </c>
      <c r="N163" s="17" t="s">
        <v>0</v>
      </c>
      <c r="O163" s="17" t="s">
        <v>0</v>
      </c>
      <c r="P163" s="17" t="s">
        <v>56</v>
      </c>
      <c r="Q163" s="17" t="s">
        <v>60</v>
      </c>
      <c r="R163" s="17" t="s">
        <v>56</v>
      </c>
      <c r="S163" s="17" t="s">
        <v>0</v>
      </c>
      <c r="T163" s="17" t="s">
        <v>56</v>
      </c>
      <c r="U163" s="17" t="s">
        <v>0</v>
      </c>
      <c r="V163" s="17" t="s">
        <v>0</v>
      </c>
      <c r="W163" s="17" t="s">
        <v>0</v>
      </c>
      <c r="X163" s="17" t="s">
        <v>0</v>
      </c>
      <c r="Y163" s="17" t="s">
        <v>0</v>
      </c>
      <c r="Z163" s="17">
        <v>3</v>
      </c>
      <c r="AA163" s="17">
        <v>5</v>
      </c>
      <c r="AB163" s="17">
        <v>3</v>
      </c>
      <c r="AC163" s="17">
        <v>1</v>
      </c>
      <c r="AD163" s="17">
        <v>4</v>
      </c>
      <c r="AE163" s="17">
        <v>3</v>
      </c>
      <c r="AF163" s="17">
        <v>3</v>
      </c>
      <c r="AG163" s="17">
        <v>2</v>
      </c>
      <c r="AH163" s="17">
        <v>3</v>
      </c>
      <c r="AI163" s="17">
        <v>5</v>
      </c>
      <c r="AJ163" s="17">
        <v>2</v>
      </c>
      <c r="AK163" s="17">
        <v>3</v>
      </c>
      <c r="AL163" s="17">
        <v>4</v>
      </c>
      <c r="AM163" s="17">
        <v>5</v>
      </c>
      <c r="AN163" s="17">
        <v>1</v>
      </c>
      <c r="AO163" s="17">
        <v>4</v>
      </c>
      <c r="AP163" s="17">
        <v>4</v>
      </c>
      <c r="AQ163" s="17">
        <v>4</v>
      </c>
      <c r="AR163" s="17">
        <v>3</v>
      </c>
      <c r="AS163" s="17">
        <v>2</v>
      </c>
    </row>
    <row r="164" spans="1:45" x14ac:dyDescent="0.2">
      <c r="A164" s="35">
        <v>171</v>
      </c>
      <c r="B164" s="17" t="s">
        <v>10</v>
      </c>
      <c r="C164" s="17">
        <v>47</v>
      </c>
      <c r="D164" s="19">
        <v>1.63</v>
      </c>
      <c r="E164" s="20">
        <v>47</v>
      </c>
      <c r="F164" s="11" t="s">
        <v>56</v>
      </c>
      <c r="G164" s="17" t="s">
        <v>0</v>
      </c>
      <c r="H164" s="17">
        <v>180</v>
      </c>
      <c r="I164" s="17">
        <v>0</v>
      </c>
      <c r="J164" s="17">
        <v>0</v>
      </c>
      <c r="K164" s="11">
        <v>0</v>
      </c>
      <c r="L164" s="17">
        <v>3</v>
      </c>
      <c r="M164" s="17">
        <v>3</v>
      </c>
      <c r="N164" s="17" t="s">
        <v>0</v>
      </c>
      <c r="O164" s="17" t="s">
        <v>60</v>
      </c>
      <c r="P164" s="17" t="s">
        <v>60</v>
      </c>
      <c r="Q164" s="17" t="s">
        <v>60</v>
      </c>
      <c r="R164" s="17" t="s">
        <v>56</v>
      </c>
      <c r="S164" s="17" t="s">
        <v>62</v>
      </c>
      <c r="T164" s="17" t="s">
        <v>62</v>
      </c>
      <c r="U164" s="17" t="s">
        <v>0</v>
      </c>
      <c r="V164" s="17" t="s">
        <v>0</v>
      </c>
      <c r="W164" s="17" t="s">
        <v>0</v>
      </c>
      <c r="X164" s="17" t="s">
        <v>0</v>
      </c>
      <c r="Y164" s="17" t="s">
        <v>0</v>
      </c>
      <c r="Z164" s="17">
        <v>2</v>
      </c>
      <c r="AA164" s="17">
        <v>5</v>
      </c>
      <c r="AB164" s="17">
        <v>2</v>
      </c>
      <c r="AC164" s="17">
        <v>1</v>
      </c>
      <c r="AD164" s="17">
        <v>4</v>
      </c>
      <c r="AE164" s="17">
        <v>2</v>
      </c>
      <c r="AF164" s="17">
        <v>2</v>
      </c>
      <c r="AG164" s="17">
        <v>2</v>
      </c>
      <c r="AH164" s="17">
        <v>3</v>
      </c>
      <c r="AI164" s="17">
        <v>4</v>
      </c>
      <c r="AJ164" s="17">
        <v>2</v>
      </c>
      <c r="AK164" s="17">
        <v>2</v>
      </c>
      <c r="AL164" s="17">
        <v>3</v>
      </c>
      <c r="AM164" s="17">
        <v>4</v>
      </c>
      <c r="AN164" s="17">
        <v>3</v>
      </c>
      <c r="AO164" s="17">
        <v>2</v>
      </c>
      <c r="AP164" s="17">
        <v>3</v>
      </c>
      <c r="AQ164" s="17">
        <v>4</v>
      </c>
      <c r="AR164" s="17">
        <v>3</v>
      </c>
      <c r="AS164" s="17">
        <v>3</v>
      </c>
    </row>
    <row r="165" spans="1:45" x14ac:dyDescent="0.2">
      <c r="A165" s="35">
        <v>172</v>
      </c>
      <c r="B165" s="17" t="s">
        <v>10</v>
      </c>
      <c r="C165" s="17">
        <v>57</v>
      </c>
      <c r="D165" s="19">
        <v>1.58</v>
      </c>
      <c r="E165" s="20">
        <v>63</v>
      </c>
      <c r="F165" s="11" t="s">
        <v>56</v>
      </c>
      <c r="G165" s="17" t="s">
        <v>62</v>
      </c>
      <c r="H165" s="17">
        <v>0</v>
      </c>
      <c r="I165" s="17">
        <v>0</v>
      </c>
      <c r="J165" s="17">
        <v>0</v>
      </c>
      <c r="K165" s="11">
        <v>180</v>
      </c>
      <c r="L165" s="17">
        <v>3</v>
      </c>
      <c r="M165" s="17">
        <v>3</v>
      </c>
      <c r="N165" s="17" t="s">
        <v>0</v>
      </c>
      <c r="O165" s="17" t="s">
        <v>0</v>
      </c>
      <c r="P165" s="17" t="s">
        <v>0</v>
      </c>
      <c r="Q165" s="17" t="s">
        <v>0</v>
      </c>
      <c r="R165" s="17" t="s">
        <v>0</v>
      </c>
      <c r="S165" s="17" t="s">
        <v>62</v>
      </c>
      <c r="T165" s="17" t="s">
        <v>0</v>
      </c>
      <c r="U165" s="17" t="s">
        <v>62</v>
      </c>
      <c r="V165" s="17" t="s">
        <v>62</v>
      </c>
      <c r="W165" s="17" t="s">
        <v>0</v>
      </c>
      <c r="X165" s="17" t="s">
        <v>0</v>
      </c>
      <c r="Y165" s="17" t="s">
        <v>0</v>
      </c>
      <c r="Z165" s="17">
        <v>3</v>
      </c>
      <c r="AA165" s="17">
        <v>3</v>
      </c>
      <c r="AB165" s="17">
        <v>3</v>
      </c>
      <c r="AC165" s="17">
        <v>1</v>
      </c>
      <c r="AD165" s="17">
        <v>3</v>
      </c>
      <c r="AE165" s="17">
        <v>3</v>
      </c>
      <c r="AF165" s="17">
        <v>2</v>
      </c>
      <c r="AG165" s="17">
        <v>2</v>
      </c>
      <c r="AH165" s="17">
        <v>5</v>
      </c>
      <c r="AI165" s="17">
        <v>5</v>
      </c>
      <c r="AJ165" s="17">
        <v>2</v>
      </c>
      <c r="AK165" s="17">
        <v>4</v>
      </c>
      <c r="AL165" s="17">
        <v>5</v>
      </c>
      <c r="AM165" s="17">
        <v>2</v>
      </c>
      <c r="AN165" s="17">
        <v>3</v>
      </c>
      <c r="AO165" s="17">
        <v>4</v>
      </c>
      <c r="AP165" s="17">
        <v>4</v>
      </c>
      <c r="AQ165" s="17">
        <v>5</v>
      </c>
      <c r="AR165" s="17">
        <v>5</v>
      </c>
      <c r="AS165" s="17">
        <v>3</v>
      </c>
    </row>
    <row r="166" spans="1:45" x14ac:dyDescent="0.2">
      <c r="A166" s="35">
        <v>173</v>
      </c>
      <c r="B166" s="17" t="s">
        <v>10</v>
      </c>
      <c r="C166" s="17">
        <v>23</v>
      </c>
      <c r="D166" s="19">
        <v>1.6</v>
      </c>
      <c r="E166" s="20">
        <v>71</v>
      </c>
      <c r="F166" s="11" t="s">
        <v>56</v>
      </c>
      <c r="G166" s="17" t="s">
        <v>62</v>
      </c>
      <c r="H166" s="17">
        <v>48</v>
      </c>
      <c r="I166" s="17">
        <v>0</v>
      </c>
      <c r="J166" s="17">
        <v>0</v>
      </c>
      <c r="K166" s="11">
        <v>0</v>
      </c>
      <c r="L166" s="17">
        <v>2</v>
      </c>
      <c r="M166" s="17">
        <v>10</v>
      </c>
      <c r="N166" s="17" t="s">
        <v>0</v>
      </c>
      <c r="O166" s="17" t="s">
        <v>0</v>
      </c>
      <c r="P166" s="17" t="s">
        <v>0</v>
      </c>
      <c r="Q166" s="17" t="s">
        <v>0</v>
      </c>
      <c r="R166" s="17" t="s">
        <v>0</v>
      </c>
      <c r="S166" s="17" t="s">
        <v>0</v>
      </c>
      <c r="T166" s="17" t="s">
        <v>0</v>
      </c>
      <c r="U166" s="17" t="s">
        <v>0</v>
      </c>
      <c r="V166" s="17" t="s">
        <v>0</v>
      </c>
      <c r="W166" s="17" t="s">
        <v>0</v>
      </c>
      <c r="X166" s="17" t="s">
        <v>0</v>
      </c>
      <c r="Y166" s="17" t="s">
        <v>62</v>
      </c>
      <c r="Z166" s="17">
        <v>3</v>
      </c>
      <c r="AA166" s="17">
        <v>4</v>
      </c>
      <c r="AB166" s="17">
        <v>4</v>
      </c>
      <c r="AC166" s="17">
        <v>1</v>
      </c>
      <c r="AD166" s="17">
        <v>2</v>
      </c>
      <c r="AE166" s="17">
        <v>2</v>
      </c>
      <c r="AF166" s="17">
        <v>1</v>
      </c>
      <c r="AG166" s="17">
        <v>2</v>
      </c>
      <c r="AH166" s="17">
        <v>3</v>
      </c>
      <c r="AI166" s="17">
        <v>4</v>
      </c>
      <c r="AJ166" s="17">
        <v>1</v>
      </c>
      <c r="AK166" s="17">
        <v>1</v>
      </c>
      <c r="AL166" s="17">
        <v>5</v>
      </c>
      <c r="AM166" s="17">
        <v>3</v>
      </c>
      <c r="AN166" s="17">
        <v>2</v>
      </c>
      <c r="AO166" s="17">
        <v>2</v>
      </c>
      <c r="AP166" s="17">
        <v>5</v>
      </c>
      <c r="AQ166" s="17">
        <v>5</v>
      </c>
      <c r="AR166" s="17">
        <v>5</v>
      </c>
      <c r="AS166" s="17">
        <v>3</v>
      </c>
    </row>
    <row r="167" spans="1:45" x14ac:dyDescent="0.2">
      <c r="A167" s="35">
        <v>174</v>
      </c>
      <c r="B167" s="17" t="s">
        <v>10</v>
      </c>
      <c r="C167" s="17">
        <v>28</v>
      </c>
      <c r="D167" s="19">
        <v>1.63</v>
      </c>
      <c r="E167" s="20">
        <v>55</v>
      </c>
      <c r="F167" s="11" t="s">
        <v>56</v>
      </c>
      <c r="G167" s="17" t="s">
        <v>0</v>
      </c>
      <c r="H167" s="17">
        <v>0</v>
      </c>
      <c r="I167" s="17">
        <v>0</v>
      </c>
      <c r="J167" s="17">
        <v>0</v>
      </c>
      <c r="K167" s="11">
        <v>0</v>
      </c>
      <c r="L167" s="17">
        <v>2</v>
      </c>
      <c r="M167" s="17">
        <v>12</v>
      </c>
      <c r="N167" s="17" t="s">
        <v>0</v>
      </c>
      <c r="O167" s="17" t="s">
        <v>0</v>
      </c>
      <c r="P167" s="17" t="s">
        <v>0</v>
      </c>
      <c r="Q167" s="17" t="s">
        <v>0</v>
      </c>
      <c r="R167" s="17" t="s">
        <v>0</v>
      </c>
      <c r="S167" s="17" t="s">
        <v>0</v>
      </c>
      <c r="T167" s="17" t="s">
        <v>0</v>
      </c>
      <c r="U167" s="17" t="s">
        <v>0</v>
      </c>
      <c r="V167" s="17" t="s">
        <v>0</v>
      </c>
      <c r="W167" s="17" t="s">
        <v>0</v>
      </c>
      <c r="X167" s="17" t="s">
        <v>0</v>
      </c>
      <c r="Y167" s="17" t="s">
        <v>0</v>
      </c>
      <c r="Z167" s="17">
        <v>3</v>
      </c>
      <c r="AA167" s="17">
        <v>4</v>
      </c>
      <c r="AB167" s="17">
        <v>2</v>
      </c>
      <c r="AC167" s="17">
        <v>2</v>
      </c>
      <c r="AD167" s="17">
        <v>4</v>
      </c>
      <c r="AE167" s="17">
        <v>2</v>
      </c>
      <c r="AF167" s="17">
        <v>2</v>
      </c>
      <c r="AG167" s="17">
        <v>2</v>
      </c>
      <c r="AH167" s="17">
        <v>4</v>
      </c>
      <c r="AI167" s="17">
        <v>5</v>
      </c>
      <c r="AJ167" s="17">
        <v>2</v>
      </c>
      <c r="AK167" s="17">
        <v>3</v>
      </c>
      <c r="AL167" s="17">
        <v>5</v>
      </c>
      <c r="AM167" s="17">
        <v>5</v>
      </c>
      <c r="AN167" s="17">
        <v>2</v>
      </c>
      <c r="AO167" s="17">
        <v>2</v>
      </c>
      <c r="AP167" s="17">
        <v>4</v>
      </c>
      <c r="AQ167" s="17">
        <v>2</v>
      </c>
      <c r="AR167" s="17">
        <v>2</v>
      </c>
      <c r="AS167" s="17">
        <v>3</v>
      </c>
    </row>
    <row r="168" spans="1:45" x14ac:dyDescent="0.2">
      <c r="A168" s="35">
        <v>175</v>
      </c>
      <c r="B168" s="17" t="s">
        <v>10</v>
      </c>
      <c r="C168" s="17">
        <v>25</v>
      </c>
      <c r="D168" s="19">
        <v>1.66</v>
      </c>
      <c r="E168" s="20">
        <v>76</v>
      </c>
      <c r="F168" s="11" t="s">
        <v>56</v>
      </c>
      <c r="G168" s="17" t="s">
        <v>82</v>
      </c>
      <c r="H168" s="17">
        <v>0</v>
      </c>
      <c r="I168" s="17">
        <v>0</v>
      </c>
      <c r="J168" s="17">
        <v>0</v>
      </c>
      <c r="K168" s="11">
        <v>0</v>
      </c>
      <c r="L168" s="17">
        <v>1</v>
      </c>
      <c r="M168" s="17">
        <v>12</v>
      </c>
      <c r="N168" s="17" t="s">
        <v>0</v>
      </c>
      <c r="O168" s="17" t="s">
        <v>60</v>
      </c>
      <c r="P168" s="17" t="s">
        <v>60</v>
      </c>
      <c r="Q168" s="17" t="s">
        <v>62</v>
      </c>
      <c r="R168" s="17" t="s">
        <v>60</v>
      </c>
      <c r="S168" s="17" t="s">
        <v>60</v>
      </c>
      <c r="T168" s="17" t="s">
        <v>60</v>
      </c>
      <c r="U168" s="17" t="s">
        <v>62</v>
      </c>
      <c r="V168" s="17" t="s">
        <v>0</v>
      </c>
      <c r="W168" s="17" t="s">
        <v>0</v>
      </c>
      <c r="X168" s="17" t="s">
        <v>62</v>
      </c>
      <c r="Y168" s="17" t="s">
        <v>0</v>
      </c>
      <c r="Z168" s="17">
        <v>4</v>
      </c>
      <c r="AA168" s="17">
        <v>3</v>
      </c>
      <c r="AB168" s="17">
        <v>5</v>
      </c>
      <c r="AC168" s="17">
        <v>4</v>
      </c>
      <c r="AD168" s="17">
        <v>3</v>
      </c>
      <c r="AE168" s="17">
        <v>4</v>
      </c>
      <c r="AF168" s="17">
        <v>4</v>
      </c>
      <c r="AG168" s="17">
        <v>3</v>
      </c>
      <c r="AH168" s="17">
        <v>2</v>
      </c>
      <c r="AI168" s="17">
        <v>3</v>
      </c>
      <c r="AJ168" s="17">
        <v>3</v>
      </c>
      <c r="AK168" s="17">
        <v>3</v>
      </c>
      <c r="AL168" s="17">
        <v>3</v>
      </c>
      <c r="AM168" s="17">
        <v>4</v>
      </c>
      <c r="AN168" s="17">
        <v>3</v>
      </c>
      <c r="AO168" s="17">
        <v>3</v>
      </c>
      <c r="AP168" s="17">
        <v>3</v>
      </c>
      <c r="AQ168" s="17">
        <v>1</v>
      </c>
      <c r="AR168" s="17">
        <v>1</v>
      </c>
      <c r="AS168" s="17">
        <v>5</v>
      </c>
    </row>
    <row r="169" spans="1:45" x14ac:dyDescent="0.2">
      <c r="A169" s="35">
        <v>176</v>
      </c>
      <c r="B169" s="17" t="s">
        <v>10</v>
      </c>
      <c r="C169" s="17">
        <v>25</v>
      </c>
      <c r="D169" s="19">
        <v>1.5</v>
      </c>
      <c r="E169" s="20">
        <v>60</v>
      </c>
      <c r="F169" s="11" t="s">
        <v>56</v>
      </c>
      <c r="G169" s="17" t="s">
        <v>0</v>
      </c>
      <c r="H169" s="17">
        <v>30</v>
      </c>
      <c r="I169" s="17">
        <v>0</v>
      </c>
      <c r="J169" s="17">
        <v>0</v>
      </c>
      <c r="K169" s="11" t="s">
        <v>135</v>
      </c>
      <c r="L169" s="17">
        <v>2</v>
      </c>
      <c r="M169" s="17">
        <v>12</v>
      </c>
      <c r="N169" s="17" t="s">
        <v>62</v>
      </c>
      <c r="O169" s="17" t="s">
        <v>0</v>
      </c>
      <c r="P169" s="17" t="s">
        <v>56</v>
      </c>
      <c r="Q169" s="17" t="s">
        <v>0</v>
      </c>
      <c r="R169" s="17" t="s">
        <v>56</v>
      </c>
      <c r="S169" s="17" t="s">
        <v>62</v>
      </c>
      <c r="T169" s="17" t="s">
        <v>0</v>
      </c>
      <c r="U169" s="17" t="s">
        <v>62</v>
      </c>
      <c r="V169" s="17" t="s">
        <v>62</v>
      </c>
      <c r="W169" s="17" t="s">
        <v>0</v>
      </c>
      <c r="X169" s="17" t="s">
        <v>62</v>
      </c>
      <c r="Y169" s="17" t="s">
        <v>0</v>
      </c>
      <c r="Z169" s="17">
        <v>5</v>
      </c>
      <c r="AA169" s="17">
        <v>3</v>
      </c>
      <c r="AB169" s="17">
        <v>3</v>
      </c>
      <c r="AC169" s="17">
        <v>2</v>
      </c>
      <c r="AD169" s="17">
        <v>1</v>
      </c>
      <c r="AE169" s="17">
        <v>1</v>
      </c>
      <c r="AF169" s="17">
        <v>2</v>
      </c>
      <c r="AG169" s="17">
        <v>3</v>
      </c>
      <c r="AH169" s="17">
        <v>3</v>
      </c>
      <c r="AI169" s="17">
        <v>5</v>
      </c>
      <c r="AJ169" s="17">
        <v>2</v>
      </c>
      <c r="AK169" s="17">
        <v>3</v>
      </c>
      <c r="AL169" s="17">
        <v>4</v>
      </c>
      <c r="AM169" s="17">
        <v>3</v>
      </c>
      <c r="AN169" s="17">
        <v>1</v>
      </c>
      <c r="AO169" s="17">
        <v>3</v>
      </c>
      <c r="AP169" s="17">
        <v>4</v>
      </c>
      <c r="AQ169" s="17">
        <v>3</v>
      </c>
      <c r="AR169" s="17">
        <v>2</v>
      </c>
      <c r="AS169" s="17">
        <v>5</v>
      </c>
    </row>
    <row r="170" spans="1:45" x14ac:dyDescent="0.2">
      <c r="A170" s="35">
        <v>177</v>
      </c>
      <c r="B170" s="17" t="s">
        <v>10</v>
      </c>
      <c r="C170" s="17">
        <v>21</v>
      </c>
      <c r="D170" s="19">
        <v>1.58</v>
      </c>
      <c r="E170" s="20">
        <v>55</v>
      </c>
      <c r="F170" s="11" t="s">
        <v>56</v>
      </c>
      <c r="G170" s="17" t="s">
        <v>62</v>
      </c>
      <c r="H170" s="17">
        <v>40</v>
      </c>
      <c r="I170" s="17">
        <v>0</v>
      </c>
      <c r="J170" s="17">
        <v>0</v>
      </c>
      <c r="K170" s="11">
        <v>0</v>
      </c>
      <c r="L170" s="17">
        <v>2</v>
      </c>
      <c r="M170" s="17">
        <v>7</v>
      </c>
      <c r="N170" s="17" t="s">
        <v>0</v>
      </c>
      <c r="O170" s="17" t="s">
        <v>60</v>
      </c>
      <c r="P170" s="17" t="s">
        <v>60</v>
      </c>
      <c r="Q170" s="17" t="s">
        <v>60</v>
      </c>
      <c r="R170" s="17" t="s">
        <v>60</v>
      </c>
      <c r="S170" s="17" t="s">
        <v>62</v>
      </c>
      <c r="T170" s="17" t="s">
        <v>62</v>
      </c>
      <c r="U170" s="17" t="s">
        <v>62</v>
      </c>
      <c r="V170" s="17" t="s">
        <v>0</v>
      </c>
      <c r="W170" s="17" t="s">
        <v>0</v>
      </c>
      <c r="X170" s="17" t="s">
        <v>62</v>
      </c>
      <c r="Y170" s="17" t="s">
        <v>62</v>
      </c>
      <c r="Z170" s="17">
        <v>2</v>
      </c>
      <c r="AA170" s="17">
        <v>2</v>
      </c>
      <c r="AB170" s="17">
        <v>2</v>
      </c>
      <c r="AC170" s="17">
        <v>2</v>
      </c>
      <c r="AD170" s="17">
        <v>4</v>
      </c>
      <c r="AE170" s="17">
        <v>3</v>
      </c>
      <c r="AF170" s="17">
        <v>3</v>
      </c>
      <c r="AG170" s="17">
        <v>2</v>
      </c>
      <c r="AH170" s="17">
        <v>3</v>
      </c>
      <c r="AI170" s="17">
        <v>3</v>
      </c>
      <c r="AJ170" s="17">
        <v>4</v>
      </c>
      <c r="AK170" s="17">
        <v>4</v>
      </c>
      <c r="AL170" s="17">
        <v>3</v>
      </c>
      <c r="AM170" s="17">
        <v>3</v>
      </c>
      <c r="AN170" s="17">
        <v>3</v>
      </c>
      <c r="AO170" s="17">
        <v>4</v>
      </c>
      <c r="AP170" s="17">
        <v>3</v>
      </c>
      <c r="AQ170" s="17">
        <v>3</v>
      </c>
      <c r="AR170" s="17">
        <v>3</v>
      </c>
      <c r="AS170" s="17">
        <v>3</v>
      </c>
    </row>
    <row r="171" spans="1:45" x14ac:dyDescent="0.2">
      <c r="A171" s="35">
        <v>178</v>
      </c>
      <c r="B171" s="17" t="s">
        <v>10</v>
      </c>
      <c r="C171" s="17">
        <v>41</v>
      </c>
      <c r="D171" s="19">
        <v>1.67</v>
      </c>
      <c r="E171" s="20">
        <v>52</v>
      </c>
      <c r="F171" s="11" t="s">
        <v>56</v>
      </c>
      <c r="G171" s="17" t="s">
        <v>62</v>
      </c>
      <c r="H171" s="17">
        <v>0</v>
      </c>
      <c r="I171" s="17">
        <v>0</v>
      </c>
      <c r="J171" s="17">
        <v>0</v>
      </c>
      <c r="K171" s="11" t="s">
        <v>101</v>
      </c>
      <c r="L171" s="17">
        <v>1</v>
      </c>
      <c r="M171" s="17">
        <v>10</v>
      </c>
      <c r="N171" s="17" t="s">
        <v>0</v>
      </c>
      <c r="O171" s="17" t="s">
        <v>62</v>
      </c>
      <c r="P171" s="17" t="s">
        <v>0</v>
      </c>
      <c r="Q171" s="17" t="s">
        <v>62</v>
      </c>
      <c r="R171" s="17" t="s">
        <v>0</v>
      </c>
      <c r="S171" s="17" t="s">
        <v>62</v>
      </c>
      <c r="T171" s="17" t="s">
        <v>0</v>
      </c>
      <c r="U171" s="17" t="s">
        <v>0</v>
      </c>
      <c r="V171" s="17" t="s">
        <v>0</v>
      </c>
      <c r="W171" s="17" t="s">
        <v>0</v>
      </c>
      <c r="X171" s="17" t="s">
        <v>0</v>
      </c>
      <c r="Y171" s="17" t="s">
        <v>0</v>
      </c>
      <c r="Z171" s="17">
        <v>1</v>
      </c>
      <c r="AA171" s="17">
        <v>5</v>
      </c>
      <c r="AB171" s="17">
        <v>1</v>
      </c>
      <c r="AC171" s="17">
        <v>1</v>
      </c>
      <c r="AD171" s="17">
        <v>5</v>
      </c>
      <c r="AE171" s="17">
        <v>1</v>
      </c>
      <c r="AF171" s="17">
        <v>1</v>
      </c>
      <c r="AG171" s="17">
        <v>1</v>
      </c>
      <c r="AH171" s="17">
        <v>5</v>
      </c>
      <c r="AI171" s="17">
        <v>5</v>
      </c>
      <c r="AJ171" s="17">
        <v>1</v>
      </c>
      <c r="AK171" s="17">
        <v>1</v>
      </c>
      <c r="AL171" s="17">
        <v>1</v>
      </c>
      <c r="AM171" s="17">
        <v>5</v>
      </c>
      <c r="AN171" s="17">
        <v>1</v>
      </c>
      <c r="AO171" s="17">
        <v>5</v>
      </c>
      <c r="AP171" s="17">
        <v>5</v>
      </c>
      <c r="AQ171" s="17">
        <v>5</v>
      </c>
      <c r="AR171" s="17">
        <v>5</v>
      </c>
      <c r="AS171" s="17">
        <v>1</v>
      </c>
    </row>
    <row r="172" spans="1:45" x14ac:dyDescent="0.2">
      <c r="A172" s="35">
        <v>179</v>
      </c>
      <c r="B172" s="17" t="s">
        <v>10</v>
      </c>
      <c r="C172" s="17">
        <v>27</v>
      </c>
      <c r="D172" s="19">
        <v>1.6</v>
      </c>
      <c r="E172" s="20">
        <v>56</v>
      </c>
      <c r="F172" s="11" t="s">
        <v>56</v>
      </c>
      <c r="G172" s="17" t="s">
        <v>62</v>
      </c>
      <c r="H172" s="17">
        <v>120</v>
      </c>
      <c r="I172" s="17">
        <v>0</v>
      </c>
      <c r="J172" s="17">
        <v>0</v>
      </c>
      <c r="K172" s="11" t="s">
        <v>131</v>
      </c>
      <c r="L172" s="17" t="s">
        <v>82</v>
      </c>
      <c r="M172" s="17" t="s">
        <v>82</v>
      </c>
      <c r="N172" s="17" t="s">
        <v>0</v>
      </c>
      <c r="O172" s="17" t="s">
        <v>0</v>
      </c>
      <c r="P172" s="17" t="s">
        <v>56</v>
      </c>
      <c r="Q172" s="17" t="s">
        <v>0</v>
      </c>
      <c r="R172" s="17" t="s">
        <v>56</v>
      </c>
      <c r="S172" s="17" t="s">
        <v>0</v>
      </c>
      <c r="T172" s="17" t="s">
        <v>56</v>
      </c>
      <c r="U172" s="17" t="s">
        <v>0</v>
      </c>
      <c r="V172" s="17" t="s">
        <v>0</v>
      </c>
      <c r="W172" s="17" t="s">
        <v>0</v>
      </c>
      <c r="X172" s="17" t="s">
        <v>62</v>
      </c>
      <c r="Y172" s="17" t="s">
        <v>62</v>
      </c>
      <c r="Z172" s="17">
        <v>5</v>
      </c>
      <c r="AA172" s="17">
        <v>4</v>
      </c>
      <c r="AB172" s="17">
        <v>3</v>
      </c>
      <c r="AC172" s="17">
        <v>3</v>
      </c>
      <c r="AD172" s="17">
        <v>2</v>
      </c>
      <c r="AE172" s="17">
        <v>3</v>
      </c>
      <c r="AF172" s="17">
        <v>2</v>
      </c>
      <c r="AG172" s="17">
        <v>2</v>
      </c>
      <c r="AH172" s="17">
        <v>5</v>
      </c>
      <c r="AI172" s="17">
        <v>4</v>
      </c>
      <c r="AJ172" s="17">
        <v>2</v>
      </c>
      <c r="AK172" s="17">
        <v>5</v>
      </c>
      <c r="AL172" s="17">
        <v>5</v>
      </c>
      <c r="AM172" s="17">
        <v>4</v>
      </c>
      <c r="AN172" s="17">
        <v>2</v>
      </c>
      <c r="AO172" s="17">
        <v>4</v>
      </c>
      <c r="AP172" s="17">
        <v>4</v>
      </c>
      <c r="AQ172" s="17">
        <v>4</v>
      </c>
      <c r="AR172" s="17">
        <v>4</v>
      </c>
      <c r="AS172" s="17">
        <v>3</v>
      </c>
    </row>
    <row r="173" spans="1:45" x14ac:dyDescent="0.2">
      <c r="A173" s="35">
        <v>180</v>
      </c>
      <c r="B173" s="17" t="s">
        <v>10</v>
      </c>
      <c r="C173" s="17">
        <v>51</v>
      </c>
      <c r="D173" s="19">
        <v>1.68</v>
      </c>
      <c r="E173" s="20">
        <v>54</v>
      </c>
      <c r="F173" s="11" t="s">
        <v>56</v>
      </c>
      <c r="G173" s="17" t="s">
        <v>0</v>
      </c>
      <c r="H173" s="17">
        <v>180</v>
      </c>
      <c r="I173" s="17">
        <v>0</v>
      </c>
      <c r="J173" s="17">
        <v>60</v>
      </c>
      <c r="K173" s="11">
        <v>0</v>
      </c>
      <c r="L173" s="17">
        <v>3</v>
      </c>
      <c r="M173" s="17" t="s">
        <v>82</v>
      </c>
      <c r="N173" s="17" t="s">
        <v>0</v>
      </c>
      <c r="O173" s="17" t="s">
        <v>60</v>
      </c>
      <c r="P173" s="17" t="s">
        <v>60</v>
      </c>
      <c r="Q173" s="17" t="s">
        <v>60</v>
      </c>
      <c r="R173" s="17" t="s">
        <v>60</v>
      </c>
      <c r="S173" s="17" t="s">
        <v>0</v>
      </c>
      <c r="T173" s="17" t="s">
        <v>60</v>
      </c>
      <c r="U173" s="17" t="s">
        <v>0</v>
      </c>
      <c r="V173" s="17" t="s">
        <v>0</v>
      </c>
      <c r="W173" s="17" t="s">
        <v>0</v>
      </c>
      <c r="X173" s="17" t="s">
        <v>0</v>
      </c>
      <c r="Y173" s="17" t="s">
        <v>0</v>
      </c>
      <c r="Z173" s="17">
        <v>2</v>
      </c>
      <c r="AA173" s="17">
        <v>3</v>
      </c>
      <c r="AB173" s="17">
        <v>3</v>
      </c>
      <c r="AC173" s="17">
        <v>3</v>
      </c>
      <c r="AD173" s="17">
        <v>3</v>
      </c>
      <c r="AE173" s="17">
        <v>3</v>
      </c>
      <c r="AF173" s="17">
        <v>2</v>
      </c>
      <c r="AG173" s="17">
        <v>2</v>
      </c>
      <c r="AH173" s="17">
        <v>2</v>
      </c>
      <c r="AI173" s="17">
        <v>4</v>
      </c>
      <c r="AJ173" s="17">
        <v>2</v>
      </c>
      <c r="AK173" s="17">
        <v>2</v>
      </c>
      <c r="AL173" s="17">
        <v>4</v>
      </c>
      <c r="AM173" s="17">
        <v>3</v>
      </c>
      <c r="AN173" s="17">
        <v>3</v>
      </c>
      <c r="AO173" s="17">
        <v>4</v>
      </c>
      <c r="AP173" s="17">
        <v>4</v>
      </c>
      <c r="AQ173" s="17">
        <v>4</v>
      </c>
      <c r="AR173" s="17">
        <v>4</v>
      </c>
      <c r="AS173" s="17">
        <v>3</v>
      </c>
    </row>
    <row r="174" spans="1:45" x14ac:dyDescent="0.2">
      <c r="A174" s="35">
        <v>181</v>
      </c>
      <c r="B174" s="17" t="s">
        <v>10</v>
      </c>
      <c r="C174" s="17">
        <v>30</v>
      </c>
      <c r="D174" s="19">
        <v>1.55</v>
      </c>
      <c r="E174" s="20">
        <v>63.8</v>
      </c>
      <c r="F174" s="11" t="s">
        <v>56</v>
      </c>
      <c r="G174" s="17" t="s">
        <v>0</v>
      </c>
      <c r="H174" s="17" t="s">
        <v>56</v>
      </c>
      <c r="I174" s="17" t="s">
        <v>56</v>
      </c>
      <c r="J174" s="17" t="s">
        <v>56</v>
      </c>
      <c r="K174" s="11" t="s">
        <v>56</v>
      </c>
      <c r="L174" s="17" t="s">
        <v>56</v>
      </c>
      <c r="M174" s="17" t="s">
        <v>56</v>
      </c>
      <c r="N174" s="17" t="s">
        <v>56</v>
      </c>
      <c r="O174" s="17" t="s">
        <v>56</v>
      </c>
      <c r="P174" s="17" t="s">
        <v>56</v>
      </c>
      <c r="Q174" s="17" t="s">
        <v>56</v>
      </c>
      <c r="R174" s="17" t="s">
        <v>56</v>
      </c>
      <c r="S174" s="17" t="s">
        <v>56</v>
      </c>
      <c r="T174" s="17" t="s">
        <v>56</v>
      </c>
      <c r="U174" s="17" t="s">
        <v>56</v>
      </c>
      <c r="V174" s="17" t="s">
        <v>56</v>
      </c>
      <c r="W174" s="17" t="s">
        <v>56</v>
      </c>
      <c r="X174" s="17" t="s">
        <v>56</v>
      </c>
      <c r="Y174" s="17" t="s">
        <v>56</v>
      </c>
      <c r="Z174" s="17" t="s">
        <v>56</v>
      </c>
      <c r="AA174" s="17" t="s">
        <v>56</v>
      </c>
      <c r="AB174" s="17" t="s">
        <v>56</v>
      </c>
      <c r="AC174" s="17" t="s">
        <v>56</v>
      </c>
      <c r="AD174" s="17" t="s">
        <v>56</v>
      </c>
      <c r="AE174" s="17" t="s">
        <v>56</v>
      </c>
      <c r="AF174" s="17" t="s">
        <v>56</v>
      </c>
      <c r="AG174" s="17" t="s">
        <v>56</v>
      </c>
      <c r="AH174" s="17" t="s">
        <v>56</v>
      </c>
      <c r="AI174" s="17" t="s">
        <v>56</v>
      </c>
      <c r="AJ174" s="17" t="s">
        <v>56</v>
      </c>
      <c r="AK174" s="17" t="s">
        <v>56</v>
      </c>
      <c r="AL174" s="17" t="s">
        <v>56</v>
      </c>
      <c r="AM174" s="17" t="s">
        <v>56</v>
      </c>
      <c r="AN174" s="17" t="s">
        <v>56</v>
      </c>
      <c r="AO174" s="17" t="s">
        <v>56</v>
      </c>
      <c r="AP174" s="17" t="s">
        <v>56</v>
      </c>
      <c r="AQ174" s="17" t="s">
        <v>56</v>
      </c>
      <c r="AR174" s="17" t="s">
        <v>56</v>
      </c>
      <c r="AS174" s="17" t="s">
        <v>56</v>
      </c>
    </row>
    <row r="175" spans="1:45" x14ac:dyDescent="0.2">
      <c r="A175" s="35">
        <v>182</v>
      </c>
      <c r="B175" s="17" t="s">
        <v>10</v>
      </c>
      <c r="C175" s="17">
        <v>37</v>
      </c>
      <c r="D175" s="19">
        <v>1.74</v>
      </c>
      <c r="E175" s="20">
        <v>65</v>
      </c>
      <c r="F175" s="11" t="s">
        <v>56</v>
      </c>
      <c r="G175" s="17" t="s">
        <v>0</v>
      </c>
      <c r="H175" s="17">
        <v>60</v>
      </c>
      <c r="I175" s="17">
        <v>0</v>
      </c>
      <c r="J175" s="17">
        <v>0</v>
      </c>
      <c r="K175" s="11" t="s">
        <v>136</v>
      </c>
      <c r="L175" s="17">
        <v>3</v>
      </c>
      <c r="M175" s="17">
        <v>12</v>
      </c>
      <c r="N175" s="17" t="s">
        <v>0</v>
      </c>
      <c r="O175" s="17" t="s">
        <v>0</v>
      </c>
      <c r="P175" s="17" t="s">
        <v>56</v>
      </c>
      <c r="Q175" s="17" t="s">
        <v>62</v>
      </c>
      <c r="R175" s="17" t="s">
        <v>0</v>
      </c>
      <c r="S175" s="17" t="s">
        <v>0</v>
      </c>
      <c r="T175" s="17" t="s">
        <v>56</v>
      </c>
      <c r="U175" s="17" t="s">
        <v>0</v>
      </c>
      <c r="V175" s="17" t="s">
        <v>0</v>
      </c>
      <c r="W175" s="17" t="s">
        <v>0</v>
      </c>
      <c r="X175" s="17" t="s">
        <v>0</v>
      </c>
      <c r="Y175" s="17" t="s">
        <v>0</v>
      </c>
      <c r="Z175" s="17">
        <v>2</v>
      </c>
      <c r="AA175" s="17">
        <v>4</v>
      </c>
      <c r="AB175" s="17">
        <v>1</v>
      </c>
      <c r="AC175" s="17">
        <v>2</v>
      </c>
      <c r="AD175" s="17">
        <v>3</v>
      </c>
      <c r="AE175" s="17">
        <v>3</v>
      </c>
      <c r="AF175" s="17">
        <v>2</v>
      </c>
      <c r="AG175" s="17">
        <v>2</v>
      </c>
      <c r="AH175" s="17">
        <v>4</v>
      </c>
      <c r="AI175" s="17">
        <v>4</v>
      </c>
      <c r="AJ175" s="17">
        <v>2</v>
      </c>
      <c r="AK175" s="17">
        <v>3</v>
      </c>
      <c r="AL175" s="17">
        <v>4</v>
      </c>
      <c r="AM175" s="17">
        <v>4</v>
      </c>
      <c r="AN175" s="17">
        <v>3</v>
      </c>
      <c r="AO175" s="17">
        <v>4</v>
      </c>
      <c r="AP175" s="17">
        <v>4</v>
      </c>
      <c r="AQ175" s="17">
        <v>4</v>
      </c>
      <c r="AR175" s="17">
        <v>4</v>
      </c>
      <c r="AS175" s="17">
        <v>2</v>
      </c>
    </row>
    <row r="176" spans="1:45" x14ac:dyDescent="0.2">
      <c r="A176" s="35">
        <v>183</v>
      </c>
      <c r="B176" s="17" t="s">
        <v>10</v>
      </c>
      <c r="C176" s="17">
        <v>56</v>
      </c>
      <c r="D176" s="19">
        <v>1.53</v>
      </c>
      <c r="E176" s="20">
        <v>51</v>
      </c>
      <c r="F176" s="11" t="s">
        <v>56</v>
      </c>
      <c r="G176" s="17" t="s">
        <v>0</v>
      </c>
      <c r="H176" s="17">
        <v>0</v>
      </c>
      <c r="I176" s="17">
        <v>0</v>
      </c>
      <c r="J176" s="17">
        <v>0</v>
      </c>
      <c r="K176" s="11" t="s">
        <v>85</v>
      </c>
      <c r="L176" s="17">
        <v>1</v>
      </c>
      <c r="M176" s="17" t="s">
        <v>82</v>
      </c>
      <c r="N176" s="17" t="s">
        <v>0</v>
      </c>
      <c r="O176" s="17" t="s">
        <v>0</v>
      </c>
      <c r="P176" s="17" t="s">
        <v>56</v>
      </c>
      <c r="Q176" s="17" t="s">
        <v>0</v>
      </c>
      <c r="R176" s="17" t="s">
        <v>56</v>
      </c>
      <c r="S176" s="17" t="s">
        <v>0</v>
      </c>
      <c r="T176" s="17" t="s">
        <v>56</v>
      </c>
      <c r="U176" s="17" t="s">
        <v>0</v>
      </c>
      <c r="V176" s="17" t="s">
        <v>0</v>
      </c>
      <c r="W176" s="17" t="s">
        <v>0</v>
      </c>
      <c r="X176" s="17" t="s">
        <v>0</v>
      </c>
      <c r="Y176" s="17" t="s">
        <v>0</v>
      </c>
      <c r="Z176" s="17">
        <v>2</v>
      </c>
      <c r="AA176" s="17">
        <v>3</v>
      </c>
      <c r="AB176" s="17">
        <v>2</v>
      </c>
      <c r="AC176" s="17">
        <v>2</v>
      </c>
      <c r="AD176" s="17">
        <v>4</v>
      </c>
      <c r="AE176" s="17">
        <v>3</v>
      </c>
      <c r="AF176" s="17">
        <v>1</v>
      </c>
      <c r="AG176" s="17">
        <v>2</v>
      </c>
      <c r="AH176" s="17">
        <v>4</v>
      </c>
      <c r="AI176" s="17">
        <v>3</v>
      </c>
      <c r="AJ176" s="17">
        <v>1</v>
      </c>
      <c r="AK176" s="17">
        <v>1</v>
      </c>
      <c r="AL176" s="17">
        <v>5</v>
      </c>
      <c r="AM176" s="17">
        <v>5</v>
      </c>
      <c r="AN176" s="17">
        <v>3</v>
      </c>
      <c r="AO176" s="17">
        <v>4</v>
      </c>
      <c r="AP176" s="17">
        <v>3</v>
      </c>
      <c r="AQ176" s="17">
        <v>4</v>
      </c>
      <c r="AR176" s="17">
        <v>5</v>
      </c>
      <c r="AS176" s="17">
        <v>2</v>
      </c>
    </row>
    <row r="177" spans="1:45" x14ac:dyDescent="0.2">
      <c r="A177" s="35">
        <v>184</v>
      </c>
      <c r="B177" s="17" t="s">
        <v>10</v>
      </c>
      <c r="C177" s="17">
        <v>32</v>
      </c>
      <c r="D177" s="19">
        <v>1.62</v>
      </c>
      <c r="E177" s="20">
        <v>48</v>
      </c>
      <c r="F177" s="11" t="s">
        <v>56</v>
      </c>
      <c r="G177" s="17" t="s">
        <v>56</v>
      </c>
      <c r="H177" s="17">
        <v>60</v>
      </c>
      <c r="I177" s="17">
        <v>0</v>
      </c>
      <c r="J177" s="17">
        <v>0</v>
      </c>
      <c r="K177" s="11" t="s">
        <v>137</v>
      </c>
      <c r="L177" s="17" t="s">
        <v>68</v>
      </c>
      <c r="M177" s="17">
        <v>10</v>
      </c>
      <c r="N177" s="17" t="s">
        <v>0</v>
      </c>
      <c r="O177" s="17" t="s">
        <v>60</v>
      </c>
      <c r="P177" s="17" t="s">
        <v>60</v>
      </c>
      <c r="Q177" s="17" t="s">
        <v>62</v>
      </c>
      <c r="R177" s="17" t="s">
        <v>0</v>
      </c>
      <c r="S177" s="17" t="s">
        <v>60</v>
      </c>
      <c r="T177" s="17" t="s">
        <v>0</v>
      </c>
      <c r="U177" s="17" t="s">
        <v>0</v>
      </c>
      <c r="V177" s="17" t="s">
        <v>0</v>
      </c>
      <c r="W177" s="17" t="s">
        <v>0</v>
      </c>
      <c r="X177" s="17" t="s">
        <v>0</v>
      </c>
      <c r="Y177" s="17" t="s">
        <v>62</v>
      </c>
      <c r="Z177" s="17">
        <v>1</v>
      </c>
      <c r="AA177" s="17">
        <v>4</v>
      </c>
      <c r="AB177" s="17">
        <v>2</v>
      </c>
      <c r="AC177" s="17">
        <v>1</v>
      </c>
      <c r="AD177" s="17">
        <v>4</v>
      </c>
      <c r="AE177" s="17">
        <v>3</v>
      </c>
      <c r="AF177" s="17">
        <v>1</v>
      </c>
      <c r="AG177" s="17">
        <v>3</v>
      </c>
      <c r="AH177" s="17">
        <v>5</v>
      </c>
      <c r="AI177" s="17">
        <v>4</v>
      </c>
      <c r="AJ177" s="17">
        <v>3</v>
      </c>
      <c r="AK177" s="17">
        <v>3</v>
      </c>
      <c r="AL177" s="17">
        <v>2</v>
      </c>
      <c r="AM177" s="17">
        <v>5</v>
      </c>
      <c r="AN177" s="17">
        <v>2</v>
      </c>
      <c r="AO177" s="17">
        <v>4</v>
      </c>
      <c r="AP177" s="17">
        <v>4</v>
      </c>
      <c r="AQ177" s="17">
        <v>5</v>
      </c>
      <c r="AR177" s="17">
        <v>1</v>
      </c>
      <c r="AS177" s="17">
        <v>3</v>
      </c>
    </row>
    <row r="178" spans="1:45" x14ac:dyDescent="0.2">
      <c r="A178" s="35">
        <v>185</v>
      </c>
      <c r="B178" s="17" t="s">
        <v>10</v>
      </c>
      <c r="C178" s="17">
        <v>37</v>
      </c>
      <c r="D178" s="19">
        <v>1.64</v>
      </c>
      <c r="E178" s="20">
        <v>70</v>
      </c>
      <c r="F178" s="11" t="s">
        <v>56</v>
      </c>
      <c r="G178" s="17" t="s">
        <v>0</v>
      </c>
      <c r="H178" s="17">
        <v>0</v>
      </c>
      <c r="I178" s="17">
        <v>0</v>
      </c>
      <c r="J178" s="17">
        <v>0</v>
      </c>
      <c r="K178" s="11">
        <v>0</v>
      </c>
      <c r="L178" s="17">
        <v>2</v>
      </c>
      <c r="M178" s="17">
        <v>12</v>
      </c>
      <c r="N178" s="17" t="s">
        <v>0</v>
      </c>
      <c r="O178" s="17" t="s">
        <v>0</v>
      </c>
      <c r="P178" s="17" t="s">
        <v>56</v>
      </c>
      <c r="Q178" s="17" t="s">
        <v>0</v>
      </c>
      <c r="R178" s="17" t="s">
        <v>56</v>
      </c>
      <c r="S178" s="17" t="s">
        <v>0</v>
      </c>
      <c r="T178" s="17" t="s">
        <v>56</v>
      </c>
      <c r="U178" s="17" t="s">
        <v>0</v>
      </c>
      <c r="V178" s="17" t="s">
        <v>0</v>
      </c>
      <c r="W178" s="17" t="s">
        <v>0</v>
      </c>
      <c r="X178" s="17" t="s">
        <v>0</v>
      </c>
      <c r="Y178" s="17" t="s">
        <v>0</v>
      </c>
      <c r="Z178" s="17">
        <v>3</v>
      </c>
      <c r="AA178" s="17">
        <v>4</v>
      </c>
      <c r="AB178" s="17">
        <v>3</v>
      </c>
      <c r="AC178" s="17">
        <v>3</v>
      </c>
      <c r="AD178" s="17">
        <v>3</v>
      </c>
      <c r="AE178" s="17">
        <v>2</v>
      </c>
      <c r="AF178" s="17">
        <v>2</v>
      </c>
      <c r="AG178" s="17">
        <v>2</v>
      </c>
      <c r="AH178" s="17">
        <v>4</v>
      </c>
      <c r="AI178" s="17">
        <v>3</v>
      </c>
      <c r="AJ178" s="17">
        <v>3</v>
      </c>
      <c r="AK178" s="17">
        <v>4</v>
      </c>
      <c r="AL178" s="17">
        <v>4</v>
      </c>
      <c r="AM178" s="17">
        <v>3</v>
      </c>
      <c r="AN178" s="17">
        <v>2</v>
      </c>
      <c r="AO178" s="17">
        <v>3</v>
      </c>
      <c r="AP178" s="17">
        <v>3</v>
      </c>
      <c r="AQ178" s="17">
        <v>3</v>
      </c>
      <c r="AR178" s="17">
        <v>4</v>
      </c>
      <c r="AS178" s="17">
        <v>3</v>
      </c>
    </row>
    <row r="179" spans="1:45" x14ac:dyDescent="0.2">
      <c r="A179" s="35">
        <v>186</v>
      </c>
      <c r="B179" s="17" t="s">
        <v>10</v>
      </c>
      <c r="C179" s="17">
        <v>23</v>
      </c>
      <c r="D179" s="19">
        <v>1.58</v>
      </c>
      <c r="E179" s="20">
        <v>52</v>
      </c>
      <c r="F179" s="11" t="s">
        <v>56</v>
      </c>
      <c r="G179" s="17" t="s">
        <v>0</v>
      </c>
      <c r="H179" s="17">
        <v>120</v>
      </c>
      <c r="I179" s="17">
        <v>60</v>
      </c>
      <c r="J179" s="17">
        <v>0</v>
      </c>
      <c r="K179" s="11">
        <v>0</v>
      </c>
      <c r="L179" s="17">
        <v>3</v>
      </c>
      <c r="M179" s="17">
        <v>12</v>
      </c>
      <c r="N179" s="17" t="s">
        <v>0</v>
      </c>
      <c r="O179" s="17" t="s">
        <v>62</v>
      </c>
      <c r="P179" s="17" t="s">
        <v>0</v>
      </c>
      <c r="Q179" s="17" t="s">
        <v>62</v>
      </c>
      <c r="R179" s="17" t="s">
        <v>62</v>
      </c>
      <c r="S179" s="17" t="s">
        <v>62</v>
      </c>
      <c r="T179" s="17" t="s">
        <v>0</v>
      </c>
      <c r="U179" s="17" t="s">
        <v>62</v>
      </c>
      <c r="V179" s="17" t="s">
        <v>0</v>
      </c>
      <c r="W179" s="17" t="s">
        <v>0</v>
      </c>
      <c r="X179" s="17" t="s">
        <v>0</v>
      </c>
      <c r="Y179" s="17" t="s">
        <v>0</v>
      </c>
      <c r="Z179" s="17">
        <v>2</v>
      </c>
      <c r="AA179" s="17">
        <v>4</v>
      </c>
      <c r="AB179" s="17">
        <v>2</v>
      </c>
      <c r="AC179" s="17">
        <v>1</v>
      </c>
      <c r="AD179" s="17">
        <v>1</v>
      </c>
      <c r="AE179" s="17">
        <v>3</v>
      </c>
      <c r="AF179" s="17">
        <v>2</v>
      </c>
      <c r="AG179" s="17">
        <v>1</v>
      </c>
      <c r="AH179" s="17">
        <v>3</v>
      </c>
      <c r="AI179" s="17">
        <v>3</v>
      </c>
      <c r="AJ179" s="17">
        <v>4</v>
      </c>
      <c r="AK179" s="17">
        <v>4</v>
      </c>
      <c r="AL179" s="17">
        <v>2</v>
      </c>
      <c r="AM179" s="17">
        <v>5</v>
      </c>
      <c r="AN179" s="17">
        <v>1</v>
      </c>
      <c r="AO179" s="17">
        <v>4</v>
      </c>
      <c r="AP179" s="17">
        <v>3</v>
      </c>
      <c r="AQ179" s="17">
        <v>2</v>
      </c>
      <c r="AR179" s="17">
        <v>1</v>
      </c>
      <c r="AS179" s="17">
        <v>2</v>
      </c>
    </row>
    <row r="180" spans="1:45" x14ac:dyDescent="0.2">
      <c r="A180" s="35">
        <v>187</v>
      </c>
      <c r="B180" s="17" t="s">
        <v>10</v>
      </c>
      <c r="C180" s="17">
        <v>28</v>
      </c>
      <c r="D180" s="19">
        <v>1.55</v>
      </c>
      <c r="E180" s="20">
        <v>43</v>
      </c>
      <c r="F180" s="11" t="s">
        <v>56</v>
      </c>
      <c r="G180" s="17" t="s">
        <v>0</v>
      </c>
      <c r="H180" s="17">
        <v>60</v>
      </c>
      <c r="I180" s="17">
        <v>60</v>
      </c>
      <c r="J180" s="17">
        <v>60</v>
      </c>
      <c r="K180" s="11" t="s">
        <v>138</v>
      </c>
      <c r="L180" s="17">
        <v>2</v>
      </c>
      <c r="M180" s="17">
        <v>12</v>
      </c>
      <c r="N180" s="17" t="s">
        <v>0</v>
      </c>
      <c r="O180" s="17" t="s">
        <v>62</v>
      </c>
      <c r="P180" s="17" t="s">
        <v>0</v>
      </c>
      <c r="Q180" s="17" t="s">
        <v>62</v>
      </c>
      <c r="R180" s="17" t="s">
        <v>60</v>
      </c>
      <c r="S180" s="17" t="s">
        <v>0</v>
      </c>
      <c r="T180" s="17" t="s">
        <v>56</v>
      </c>
      <c r="U180" s="17" t="s">
        <v>0</v>
      </c>
      <c r="V180" s="17" t="s">
        <v>0</v>
      </c>
      <c r="W180" s="17" t="s">
        <v>0</v>
      </c>
      <c r="X180" s="17" t="s">
        <v>0</v>
      </c>
      <c r="Y180" s="17" t="s">
        <v>0</v>
      </c>
      <c r="Z180" s="17">
        <v>1</v>
      </c>
      <c r="AA180" s="17">
        <v>4</v>
      </c>
      <c r="AB180" s="17">
        <v>1</v>
      </c>
      <c r="AC180" s="17">
        <v>1</v>
      </c>
      <c r="AD180" s="17">
        <v>4</v>
      </c>
      <c r="AE180" s="17">
        <v>3</v>
      </c>
      <c r="AF180" s="17">
        <v>3</v>
      </c>
      <c r="AG180" s="17">
        <v>2</v>
      </c>
      <c r="AH180" s="17">
        <v>3</v>
      </c>
      <c r="AI180" s="17">
        <v>3</v>
      </c>
      <c r="AJ180" s="17">
        <v>3</v>
      </c>
      <c r="AK180" s="17">
        <v>3</v>
      </c>
      <c r="AL180" s="17">
        <v>2</v>
      </c>
      <c r="AM180" s="17">
        <v>5</v>
      </c>
      <c r="AN180" s="17">
        <v>1</v>
      </c>
      <c r="AO180" s="17">
        <v>4</v>
      </c>
      <c r="AP180" s="17">
        <v>4</v>
      </c>
      <c r="AQ180" s="17">
        <v>3</v>
      </c>
      <c r="AR180" s="17">
        <v>3</v>
      </c>
      <c r="AS180" s="17">
        <v>2</v>
      </c>
    </row>
    <row r="181" spans="1:45" x14ac:dyDescent="0.2">
      <c r="A181" s="35">
        <v>188</v>
      </c>
      <c r="B181" s="17" t="s">
        <v>10</v>
      </c>
      <c r="C181" s="17">
        <v>53</v>
      </c>
      <c r="D181" s="19">
        <v>1.59</v>
      </c>
      <c r="E181" s="20">
        <v>62</v>
      </c>
      <c r="F181" s="11" t="s">
        <v>56</v>
      </c>
      <c r="G181" s="17" t="s">
        <v>0</v>
      </c>
      <c r="H181" s="17">
        <v>300</v>
      </c>
      <c r="I181" s="17">
        <v>0</v>
      </c>
      <c r="J181" s="17">
        <v>0</v>
      </c>
      <c r="K181" s="11" t="s">
        <v>139</v>
      </c>
      <c r="L181" s="17">
        <v>3</v>
      </c>
      <c r="M181" s="17">
        <v>4</v>
      </c>
      <c r="N181" s="17" t="s">
        <v>0</v>
      </c>
      <c r="O181" s="17" t="s">
        <v>0</v>
      </c>
      <c r="P181" s="17" t="s">
        <v>56</v>
      </c>
      <c r="Q181" s="17" t="s">
        <v>0</v>
      </c>
      <c r="R181" s="17" t="s">
        <v>56</v>
      </c>
      <c r="S181" s="17" t="s">
        <v>62</v>
      </c>
      <c r="T181" s="17" t="s">
        <v>0</v>
      </c>
      <c r="U181" s="17" t="s">
        <v>0</v>
      </c>
      <c r="V181" s="17" t="s">
        <v>0</v>
      </c>
      <c r="W181" s="17" t="s">
        <v>0</v>
      </c>
      <c r="X181" s="17" t="s">
        <v>0</v>
      </c>
      <c r="Y181" s="17" t="s">
        <v>0</v>
      </c>
      <c r="Z181" s="17">
        <v>2</v>
      </c>
      <c r="AA181" s="17">
        <v>4</v>
      </c>
      <c r="AB181" s="17">
        <v>4</v>
      </c>
      <c r="AC181" s="17">
        <v>4</v>
      </c>
      <c r="AD181" s="17">
        <v>2</v>
      </c>
      <c r="AE181" s="17">
        <v>2</v>
      </c>
      <c r="AF181" s="17">
        <v>1</v>
      </c>
      <c r="AG181" s="17">
        <v>2</v>
      </c>
      <c r="AH181" s="17">
        <v>4</v>
      </c>
      <c r="AI181" s="17">
        <v>4</v>
      </c>
      <c r="AJ181" s="17">
        <v>1</v>
      </c>
      <c r="AK181" s="17">
        <v>3</v>
      </c>
      <c r="AL181" s="17">
        <v>5</v>
      </c>
      <c r="AM181" s="17">
        <v>2</v>
      </c>
      <c r="AN181" s="17">
        <v>2</v>
      </c>
      <c r="AO181" s="17">
        <v>4</v>
      </c>
      <c r="AP181" s="17">
        <v>2</v>
      </c>
      <c r="AQ181" s="17">
        <v>5</v>
      </c>
      <c r="AR181" s="17">
        <v>1</v>
      </c>
      <c r="AS181" s="17">
        <v>2</v>
      </c>
    </row>
    <row r="182" spans="1:45" x14ac:dyDescent="0.2">
      <c r="A182" s="35">
        <v>189</v>
      </c>
      <c r="B182" s="17" t="s">
        <v>10</v>
      </c>
      <c r="C182" s="17">
        <v>35</v>
      </c>
      <c r="D182" s="19">
        <v>1.5</v>
      </c>
      <c r="E182" s="20">
        <v>53</v>
      </c>
      <c r="F182" s="11" t="s">
        <v>56</v>
      </c>
      <c r="G182" s="17" t="s">
        <v>62</v>
      </c>
      <c r="H182" s="17">
        <v>120</v>
      </c>
      <c r="I182" s="17">
        <v>0</v>
      </c>
      <c r="J182" s="17">
        <v>0</v>
      </c>
      <c r="K182" s="11" t="s">
        <v>86</v>
      </c>
      <c r="L182" s="17">
        <v>3</v>
      </c>
      <c r="M182" s="17">
        <v>10</v>
      </c>
      <c r="N182" s="17" t="s">
        <v>0</v>
      </c>
      <c r="O182" s="17" t="s">
        <v>0</v>
      </c>
      <c r="P182" s="17" t="s">
        <v>56</v>
      </c>
      <c r="Q182" s="17" t="s">
        <v>62</v>
      </c>
      <c r="R182" s="17" t="s">
        <v>60</v>
      </c>
      <c r="S182" s="17" t="s">
        <v>62</v>
      </c>
      <c r="T182" s="17" t="s">
        <v>0</v>
      </c>
      <c r="U182" s="17" t="s">
        <v>62</v>
      </c>
      <c r="V182" s="17" t="s">
        <v>62</v>
      </c>
      <c r="W182" s="17" t="s">
        <v>62</v>
      </c>
      <c r="X182" s="17" t="s">
        <v>62</v>
      </c>
      <c r="Y182" s="17" t="s">
        <v>0</v>
      </c>
      <c r="Z182" s="17">
        <v>1</v>
      </c>
      <c r="AA182" s="17">
        <v>4</v>
      </c>
      <c r="AB182" s="17">
        <v>2</v>
      </c>
      <c r="AC182" s="17">
        <v>2</v>
      </c>
      <c r="AD182" s="17">
        <v>4</v>
      </c>
      <c r="AE182" s="17">
        <v>1</v>
      </c>
      <c r="AF182" s="17">
        <v>2</v>
      </c>
      <c r="AG182" s="17">
        <v>2</v>
      </c>
      <c r="AH182" s="17">
        <v>3</v>
      </c>
      <c r="AI182" s="17">
        <v>4</v>
      </c>
      <c r="AJ182" s="17">
        <v>2</v>
      </c>
      <c r="AK182" s="17">
        <v>3</v>
      </c>
      <c r="AL182" s="17">
        <v>4</v>
      </c>
      <c r="AM182" s="17">
        <v>5</v>
      </c>
      <c r="AN182" s="17">
        <v>2</v>
      </c>
      <c r="AO182" s="17">
        <v>4</v>
      </c>
      <c r="AP182" s="17">
        <v>4</v>
      </c>
      <c r="AQ182" s="17">
        <v>4</v>
      </c>
      <c r="AR182" s="17">
        <v>4</v>
      </c>
      <c r="AS182" s="17">
        <v>2</v>
      </c>
    </row>
    <row r="183" spans="1:45" x14ac:dyDescent="0.2">
      <c r="A183" s="35">
        <v>190</v>
      </c>
      <c r="B183" s="17" t="s">
        <v>10</v>
      </c>
      <c r="C183" s="17">
        <v>30</v>
      </c>
      <c r="D183" s="19">
        <v>1.58</v>
      </c>
      <c r="E183" s="20">
        <v>60</v>
      </c>
      <c r="F183" s="11" t="s">
        <v>56</v>
      </c>
      <c r="G183" s="17" t="s">
        <v>0</v>
      </c>
      <c r="H183" s="17">
        <v>0</v>
      </c>
      <c r="I183" s="17">
        <v>0</v>
      </c>
      <c r="J183" s="17">
        <v>0</v>
      </c>
      <c r="K183" s="11">
        <v>0</v>
      </c>
      <c r="L183" s="17">
        <v>1</v>
      </c>
      <c r="M183" s="17">
        <v>10</v>
      </c>
      <c r="N183" s="17" t="s">
        <v>0</v>
      </c>
      <c r="O183" s="17" t="s">
        <v>60</v>
      </c>
      <c r="P183" s="17" t="s">
        <v>56</v>
      </c>
      <c r="Q183" s="17" t="s">
        <v>60</v>
      </c>
      <c r="R183" s="17" t="s">
        <v>56</v>
      </c>
      <c r="S183" s="17" t="s">
        <v>0</v>
      </c>
      <c r="T183" s="17" t="s">
        <v>56</v>
      </c>
      <c r="U183" s="17" t="s">
        <v>62</v>
      </c>
      <c r="V183" s="17" t="s">
        <v>62</v>
      </c>
      <c r="W183" s="17" t="s">
        <v>0</v>
      </c>
      <c r="X183" s="17" t="s">
        <v>62</v>
      </c>
      <c r="Y183" s="17" t="s">
        <v>62</v>
      </c>
      <c r="Z183" s="17">
        <v>5</v>
      </c>
      <c r="AA183" s="17">
        <v>1</v>
      </c>
      <c r="AB183" s="17">
        <v>5</v>
      </c>
      <c r="AC183" s="17">
        <v>3</v>
      </c>
      <c r="AD183" s="17">
        <v>1</v>
      </c>
      <c r="AE183" s="17">
        <v>5</v>
      </c>
      <c r="AF183" s="17">
        <v>5</v>
      </c>
      <c r="AG183" s="17">
        <v>5</v>
      </c>
      <c r="AH183" s="17">
        <v>1</v>
      </c>
      <c r="AI183" s="17">
        <v>1</v>
      </c>
      <c r="AJ183" s="17">
        <v>5</v>
      </c>
      <c r="AK183" s="17">
        <v>5</v>
      </c>
      <c r="AL183" s="17">
        <v>1</v>
      </c>
      <c r="AM183" s="17">
        <v>1</v>
      </c>
      <c r="AN183" s="17">
        <v>1</v>
      </c>
      <c r="AO183" s="17">
        <v>1</v>
      </c>
      <c r="AP183" s="17">
        <v>1</v>
      </c>
      <c r="AQ183" s="17">
        <v>1</v>
      </c>
      <c r="AR183" s="17">
        <v>1</v>
      </c>
      <c r="AS183" s="17">
        <v>5</v>
      </c>
    </row>
    <row r="184" spans="1:45" x14ac:dyDescent="0.2">
      <c r="A184" s="35">
        <v>191</v>
      </c>
      <c r="B184" s="17" t="s">
        <v>10</v>
      </c>
      <c r="C184" s="17">
        <v>27</v>
      </c>
      <c r="D184" s="19">
        <v>1.65</v>
      </c>
      <c r="E184" s="20">
        <v>51</v>
      </c>
      <c r="F184" s="11" t="s">
        <v>56</v>
      </c>
      <c r="G184" s="17" t="s">
        <v>62</v>
      </c>
      <c r="H184" s="17">
        <v>30</v>
      </c>
      <c r="I184" s="17">
        <v>0</v>
      </c>
      <c r="J184" s="17">
        <v>0</v>
      </c>
      <c r="K184" s="11">
        <v>0</v>
      </c>
      <c r="L184" s="17">
        <v>2</v>
      </c>
      <c r="M184" s="17">
        <v>12</v>
      </c>
      <c r="N184" s="17" t="s">
        <v>0</v>
      </c>
      <c r="O184" s="17" t="s">
        <v>60</v>
      </c>
      <c r="P184" s="17" t="s">
        <v>56</v>
      </c>
      <c r="Q184" s="17" t="s">
        <v>62</v>
      </c>
      <c r="R184" s="17" t="s">
        <v>60</v>
      </c>
      <c r="S184" s="17" t="s">
        <v>62</v>
      </c>
      <c r="T184" s="17" t="s">
        <v>0</v>
      </c>
      <c r="U184" s="17" t="s">
        <v>62</v>
      </c>
      <c r="V184" s="17" t="s">
        <v>0</v>
      </c>
      <c r="W184" s="17" t="s">
        <v>0</v>
      </c>
      <c r="X184" s="17" t="s">
        <v>62</v>
      </c>
      <c r="Y184" s="17" t="s">
        <v>0</v>
      </c>
      <c r="Z184" s="17">
        <v>3</v>
      </c>
      <c r="AA184" s="17">
        <v>4</v>
      </c>
      <c r="AB184" s="17">
        <v>3</v>
      </c>
      <c r="AC184" s="17">
        <v>2</v>
      </c>
      <c r="AD184" s="17">
        <v>2</v>
      </c>
      <c r="AE184" s="17">
        <v>2</v>
      </c>
      <c r="AF184" s="17">
        <v>2</v>
      </c>
      <c r="AG184" s="17">
        <v>3</v>
      </c>
      <c r="AH184" s="17">
        <v>4</v>
      </c>
      <c r="AI184" s="17">
        <v>4</v>
      </c>
      <c r="AJ184" s="17">
        <v>2</v>
      </c>
      <c r="AK184" s="17">
        <v>3</v>
      </c>
      <c r="AL184" s="17">
        <v>4</v>
      </c>
      <c r="AM184" s="17">
        <v>5</v>
      </c>
      <c r="AN184" s="17">
        <v>3</v>
      </c>
      <c r="AO184" s="17">
        <v>4</v>
      </c>
      <c r="AP184" s="17">
        <v>4</v>
      </c>
      <c r="AQ184" s="17">
        <v>5</v>
      </c>
      <c r="AR184" s="17">
        <v>3</v>
      </c>
      <c r="AS184" s="17">
        <v>3</v>
      </c>
    </row>
    <row r="185" spans="1:45" x14ac:dyDescent="0.2">
      <c r="A185" s="35">
        <v>192</v>
      </c>
      <c r="B185" s="17" t="s">
        <v>10</v>
      </c>
      <c r="C185" s="17">
        <v>25</v>
      </c>
      <c r="D185" s="19">
        <v>1.61</v>
      </c>
      <c r="E185" s="20">
        <v>55</v>
      </c>
      <c r="F185" s="11" t="s">
        <v>56</v>
      </c>
      <c r="G185" s="17" t="s">
        <v>0</v>
      </c>
      <c r="H185" s="17">
        <v>60</v>
      </c>
      <c r="I185" s="17">
        <v>0</v>
      </c>
      <c r="J185" s="17">
        <v>0</v>
      </c>
      <c r="K185" s="11">
        <v>0</v>
      </c>
      <c r="L185" s="17" t="s">
        <v>123</v>
      </c>
      <c r="M185" s="17" t="s">
        <v>82</v>
      </c>
      <c r="N185" s="17" t="s">
        <v>0</v>
      </c>
      <c r="O185" s="17" t="s">
        <v>0</v>
      </c>
      <c r="P185" s="17" t="s">
        <v>0</v>
      </c>
      <c r="Q185" s="17" t="s">
        <v>60</v>
      </c>
      <c r="R185" s="17" t="s">
        <v>56</v>
      </c>
      <c r="S185" s="17" t="s">
        <v>0</v>
      </c>
      <c r="T185" s="17" t="s">
        <v>56</v>
      </c>
      <c r="U185" s="17" t="s">
        <v>0</v>
      </c>
      <c r="V185" s="17" t="s">
        <v>0</v>
      </c>
      <c r="W185" s="17" t="s">
        <v>0</v>
      </c>
      <c r="X185" s="17" t="s">
        <v>0</v>
      </c>
      <c r="Y185" s="17" t="s">
        <v>0</v>
      </c>
      <c r="Z185" s="17">
        <v>2</v>
      </c>
      <c r="AA185" s="17">
        <v>3</v>
      </c>
      <c r="AB185" s="17">
        <v>3</v>
      </c>
      <c r="AC185" s="17">
        <v>3</v>
      </c>
      <c r="AD185" s="17">
        <v>1</v>
      </c>
      <c r="AE185" s="17">
        <v>2</v>
      </c>
      <c r="AF185" s="17">
        <v>2</v>
      </c>
      <c r="AG185" s="17">
        <v>3</v>
      </c>
      <c r="AH185" s="17">
        <v>3</v>
      </c>
      <c r="AI185" s="17">
        <v>4</v>
      </c>
      <c r="AJ185" s="17">
        <v>3</v>
      </c>
      <c r="AK185" s="17">
        <v>3</v>
      </c>
      <c r="AL185" s="17">
        <v>3</v>
      </c>
      <c r="AM185" s="17">
        <v>4</v>
      </c>
      <c r="AN185" s="17">
        <v>3</v>
      </c>
      <c r="AO185" s="17">
        <v>2</v>
      </c>
      <c r="AP185" s="17">
        <v>4</v>
      </c>
      <c r="AQ185" s="17">
        <v>5</v>
      </c>
      <c r="AR185" s="17">
        <v>5</v>
      </c>
      <c r="AS185" s="17">
        <v>2</v>
      </c>
    </row>
    <row r="186" spans="1:45" x14ac:dyDescent="0.2">
      <c r="A186" s="35">
        <v>193</v>
      </c>
      <c r="B186" s="17" t="s">
        <v>10</v>
      </c>
      <c r="C186" s="17">
        <v>46</v>
      </c>
      <c r="D186" s="19">
        <v>1.65</v>
      </c>
      <c r="E186" s="20">
        <v>58</v>
      </c>
      <c r="F186" s="11" t="s">
        <v>56</v>
      </c>
      <c r="G186" s="17" t="s">
        <v>0</v>
      </c>
      <c r="H186" s="17">
        <v>45</v>
      </c>
      <c r="I186" s="17">
        <v>0</v>
      </c>
      <c r="J186" s="17">
        <v>0</v>
      </c>
      <c r="K186" s="11">
        <v>0</v>
      </c>
      <c r="L186" s="17">
        <v>3</v>
      </c>
      <c r="M186" s="17">
        <v>12</v>
      </c>
      <c r="N186" s="17" t="s">
        <v>0</v>
      </c>
      <c r="O186" s="17" t="s">
        <v>60</v>
      </c>
      <c r="P186" s="17" t="s">
        <v>56</v>
      </c>
      <c r="Q186" s="17" t="s">
        <v>62</v>
      </c>
      <c r="R186" s="17" t="s">
        <v>60</v>
      </c>
      <c r="S186" s="17" t="s">
        <v>0</v>
      </c>
      <c r="T186" s="17" t="s">
        <v>0</v>
      </c>
      <c r="U186" s="17" t="s">
        <v>0</v>
      </c>
      <c r="V186" s="17" t="s">
        <v>0</v>
      </c>
      <c r="W186" s="17" t="s">
        <v>0</v>
      </c>
      <c r="X186" s="17" t="s">
        <v>0</v>
      </c>
      <c r="Y186" s="17" t="s">
        <v>0</v>
      </c>
      <c r="Z186" s="17">
        <v>2</v>
      </c>
      <c r="AA186" s="17">
        <v>4</v>
      </c>
      <c r="AB186" s="17">
        <v>2</v>
      </c>
      <c r="AC186" s="17">
        <v>2</v>
      </c>
      <c r="AD186" s="17">
        <v>3</v>
      </c>
      <c r="AE186" s="17">
        <v>2</v>
      </c>
      <c r="AF186" s="17">
        <v>2</v>
      </c>
      <c r="AG186" s="17">
        <v>3</v>
      </c>
      <c r="AH186" s="17">
        <v>4</v>
      </c>
      <c r="AI186" s="17">
        <v>4</v>
      </c>
      <c r="AJ186" s="17">
        <v>2</v>
      </c>
      <c r="AK186" s="17">
        <v>3</v>
      </c>
      <c r="AL186" s="17">
        <v>4</v>
      </c>
      <c r="AM186" s="17">
        <v>4</v>
      </c>
      <c r="AN186" s="17">
        <v>2</v>
      </c>
      <c r="AO186" s="17">
        <v>3</v>
      </c>
      <c r="AP186" s="17">
        <v>2</v>
      </c>
      <c r="AQ186" s="17">
        <v>3</v>
      </c>
      <c r="AR186" s="17">
        <v>4</v>
      </c>
      <c r="AS186" s="17">
        <v>3</v>
      </c>
    </row>
    <row r="187" spans="1:45" x14ac:dyDescent="0.2">
      <c r="A187" s="35">
        <v>194</v>
      </c>
      <c r="B187" s="17" t="s">
        <v>10</v>
      </c>
      <c r="C187" s="17">
        <v>31</v>
      </c>
      <c r="D187" s="19">
        <v>1.57</v>
      </c>
      <c r="E187" s="20">
        <v>60</v>
      </c>
      <c r="F187" s="11" t="s">
        <v>56</v>
      </c>
      <c r="G187" s="17" t="s">
        <v>0</v>
      </c>
      <c r="H187" s="17">
        <v>30</v>
      </c>
      <c r="I187" s="17">
        <v>0</v>
      </c>
      <c r="J187" s="17">
        <v>0</v>
      </c>
      <c r="K187" s="11">
        <v>0</v>
      </c>
      <c r="L187" s="17">
        <v>3</v>
      </c>
      <c r="M187" s="17">
        <v>12</v>
      </c>
      <c r="N187" s="17" t="s">
        <v>0</v>
      </c>
      <c r="O187" s="17" t="s">
        <v>0</v>
      </c>
      <c r="P187" s="17" t="s">
        <v>56</v>
      </c>
      <c r="Q187" s="17" t="s">
        <v>0</v>
      </c>
      <c r="R187" s="17" t="s">
        <v>56</v>
      </c>
      <c r="S187" s="17" t="s">
        <v>0</v>
      </c>
      <c r="T187" s="17" t="s">
        <v>56</v>
      </c>
      <c r="U187" s="17" t="s">
        <v>0</v>
      </c>
      <c r="V187" s="17" t="s">
        <v>0</v>
      </c>
      <c r="W187" s="17" t="s">
        <v>0</v>
      </c>
      <c r="X187" s="17" t="s">
        <v>0</v>
      </c>
      <c r="Y187" s="17" t="s">
        <v>0</v>
      </c>
      <c r="Z187" s="17">
        <v>2</v>
      </c>
      <c r="AA187" s="17">
        <v>4</v>
      </c>
      <c r="AB187" s="17">
        <v>3</v>
      </c>
      <c r="AC187" s="17">
        <v>1</v>
      </c>
      <c r="AD187" s="17">
        <v>2</v>
      </c>
      <c r="AE187" s="17">
        <v>3</v>
      </c>
      <c r="AF187" s="17">
        <v>3</v>
      </c>
      <c r="AG187" s="17">
        <v>3</v>
      </c>
      <c r="AH187" s="17">
        <v>4</v>
      </c>
      <c r="AI187" s="17">
        <v>3</v>
      </c>
      <c r="AJ187" s="17">
        <v>3</v>
      </c>
      <c r="AK187" s="17">
        <v>3</v>
      </c>
      <c r="AL187" s="17">
        <v>4</v>
      </c>
      <c r="AM187" s="17">
        <v>5</v>
      </c>
      <c r="AN187" s="17">
        <v>2</v>
      </c>
      <c r="AO187" s="17">
        <v>3</v>
      </c>
      <c r="AP187" s="17">
        <v>4</v>
      </c>
      <c r="AQ187" s="17">
        <v>2</v>
      </c>
      <c r="AR187" s="17">
        <v>3</v>
      </c>
      <c r="AS187" s="17">
        <v>4</v>
      </c>
    </row>
    <row r="188" spans="1:45" x14ac:dyDescent="0.2">
      <c r="A188" s="35">
        <v>195</v>
      </c>
      <c r="B188" s="17" t="s">
        <v>10</v>
      </c>
      <c r="C188" s="17">
        <v>31</v>
      </c>
      <c r="D188" s="19">
        <v>1.66</v>
      </c>
      <c r="E188" s="20">
        <v>55</v>
      </c>
      <c r="F188" s="11" t="s">
        <v>56</v>
      </c>
      <c r="G188" s="17" t="s">
        <v>0</v>
      </c>
      <c r="H188" s="17">
        <v>240</v>
      </c>
      <c r="I188" s="17">
        <v>0</v>
      </c>
      <c r="J188" s="17">
        <v>0</v>
      </c>
      <c r="K188" s="11">
        <v>0</v>
      </c>
      <c r="L188" s="17">
        <v>2</v>
      </c>
      <c r="M188" s="17">
        <v>11</v>
      </c>
      <c r="N188" s="17" t="s">
        <v>0</v>
      </c>
      <c r="O188" s="17" t="s">
        <v>62</v>
      </c>
      <c r="P188" s="17" t="s">
        <v>0</v>
      </c>
      <c r="Q188" s="17" t="s">
        <v>60</v>
      </c>
      <c r="R188" s="17" t="s">
        <v>60</v>
      </c>
      <c r="S188" s="17" t="s">
        <v>62</v>
      </c>
      <c r="T188" s="17" t="s">
        <v>0</v>
      </c>
      <c r="U188" s="17" t="s">
        <v>0</v>
      </c>
      <c r="V188" s="17" t="s">
        <v>0</v>
      </c>
      <c r="W188" s="17" t="s">
        <v>0</v>
      </c>
      <c r="X188" s="17" t="s">
        <v>0</v>
      </c>
      <c r="Y188" s="17" t="s">
        <v>0</v>
      </c>
      <c r="Z188" s="17">
        <v>3</v>
      </c>
      <c r="AA188" s="17">
        <v>4</v>
      </c>
      <c r="AB188" s="17">
        <v>3</v>
      </c>
      <c r="AC188" s="17">
        <v>3</v>
      </c>
      <c r="AD188" s="17">
        <v>2</v>
      </c>
      <c r="AE188" s="17">
        <v>3</v>
      </c>
      <c r="AF188" s="17">
        <v>3</v>
      </c>
      <c r="AG188" s="17">
        <v>2</v>
      </c>
      <c r="AH188" s="17">
        <v>3</v>
      </c>
      <c r="AI188" s="17">
        <v>4</v>
      </c>
      <c r="AJ188" s="17">
        <v>3</v>
      </c>
      <c r="AK188" s="17">
        <v>5</v>
      </c>
      <c r="AL188" s="17">
        <v>3</v>
      </c>
      <c r="AM188" s="17">
        <v>3</v>
      </c>
      <c r="AN188" s="17">
        <v>4</v>
      </c>
      <c r="AO188" s="17">
        <v>2</v>
      </c>
      <c r="AP188" s="17">
        <v>3</v>
      </c>
      <c r="AQ188" s="17">
        <v>4</v>
      </c>
      <c r="AR188" s="17">
        <v>3</v>
      </c>
      <c r="AS188" s="17">
        <v>3</v>
      </c>
    </row>
    <row r="189" spans="1:45" x14ac:dyDescent="0.2">
      <c r="A189" s="35">
        <v>197</v>
      </c>
      <c r="B189" s="17" t="s">
        <v>10</v>
      </c>
      <c r="C189" s="17">
        <v>27</v>
      </c>
      <c r="D189" s="19">
        <v>1.57</v>
      </c>
      <c r="E189" s="20">
        <v>49</v>
      </c>
      <c r="F189" s="11" t="s">
        <v>56</v>
      </c>
      <c r="G189" s="17" t="s">
        <v>62</v>
      </c>
      <c r="H189" s="17">
        <v>60</v>
      </c>
      <c r="I189" s="17">
        <v>0</v>
      </c>
      <c r="J189" s="17">
        <v>0</v>
      </c>
      <c r="K189" s="11" t="s">
        <v>86</v>
      </c>
      <c r="L189" s="17">
        <v>3</v>
      </c>
      <c r="M189" s="17">
        <v>12</v>
      </c>
      <c r="N189" s="17" t="s">
        <v>0</v>
      </c>
      <c r="O189" s="17" t="s">
        <v>0</v>
      </c>
      <c r="P189" s="17" t="s">
        <v>56</v>
      </c>
      <c r="Q189" s="17" t="s">
        <v>0</v>
      </c>
      <c r="R189" s="17" t="s">
        <v>56</v>
      </c>
      <c r="S189" s="17" t="s">
        <v>0</v>
      </c>
      <c r="T189" s="17" t="s">
        <v>56</v>
      </c>
      <c r="U189" s="17" t="s">
        <v>62</v>
      </c>
      <c r="V189" s="17" t="s">
        <v>62</v>
      </c>
      <c r="W189" s="17" t="s">
        <v>0</v>
      </c>
      <c r="X189" s="17" t="s">
        <v>0</v>
      </c>
      <c r="Y189" s="17" t="s">
        <v>0</v>
      </c>
      <c r="Z189" s="17">
        <v>2</v>
      </c>
      <c r="AA189" s="17">
        <v>4</v>
      </c>
      <c r="AB189" s="17">
        <v>2</v>
      </c>
      <c r="AC189" s="17">
        <v>2</v>
      </c>
      <c r="AD189" s="17">
        <v>4</v>
      </c>
      <c r="AE189" s="17">
        <v>3</v>
      </c>
      <c r="AF189" s="17">
        <v>2</v>
      </c>
      <c r="AG189" s="17">
        <v>2</v>
      </c>
      <c r="AH189" s="17">
        <v>3</v>
      </c>
      <c r="AI189" s="17">
        <v>3</v>
      </c>
      <c r="AJ189" s="17">
        <v>2</v>
      </c>
      <c r="AK189" s="17">
        <v>2</v>
      </c>
      <c r="AL189" s="17">
        <v>4</v>
      </c>
      <c r="AM189" s="17">
        <v>4</v>
      </c>
      <c r="AN189" s="17">
        <v>3</v>
      </c>
      <c r="AO189" s="17">
        <v>4</v>
      </c>
      <c r="AP189" s="17">
        <v>3</v>
      </c>
      <c r="AQ189" s="17">
        <v>4</v>
      </c>
      <c r="AR189" s="17">
        <v>4</v>
      </c>
      <c r="AS189" s="17">
        <v>2</v>
      </c>
    </row>
    <row r="190" spans="1:45" x14ac:dyDescent="0.2">
      <c r="A190" s="35">
        <v>198</v>
      </c>
      <c r="B190" s="17" t="s">
        <v>10</v>
      </c>
      <c r="C190" s="17">
        <v>19</v>
      </c>
      <c r="D190" s="19">
        <v>1.64</v>
      </c>
      <c r="E190" s="20">
        <v>61</v>
      </c>
      <c r="F190" s="11" t="s">
        <v>56</v>
      </c>
      <c r="G190" s="17" t="s">
        <v>0</v>
      </c>
      <c r="H190" s="17">
        <v>30</v>
      </c>
      <c r="I190" s="17">
        <v>0</v>
      </c>
      <c r="J190" s="17">
        <v>0</v>
      </c>
      <c r="K190" s="11">
        <v>0</v>
      </c>
      <c r="L190" s="17">
        <v>2</v>
      </c>
      <c r="M190" s="17">
        <v>10</v>
      </c>
      <c r="N190" s="17" t="s">
        <v>62</v>
      </c>
      <c r="O190" s="17" t="s">
        <v>0</v>
      </c>
      <c r="P190" s="17" t="s">
        <v>0</v>
      </c>
      <c r="Q190" s="17" t="s">
        <v>0</v>
      </c>
      <c r="R190" s="17" t="s">
        <v>0</v>
      </c>
      <c r="S190" s="17" t="s">
        <v>0</v>
      </c>
      <c r="T190" s="17" t="s">
        <v>0</v>
      </c>
      <c r="U190" s="17" t="s">
        <v>62</v>
      </c>
      <c r="V190" s="17" t="s">
        <v>62</v>
      </c>
      <c r="W190" s="17" t="s">
        <v>0</v>
      </c>
      <c r="X190" s="17" t="s">
        <v>0</v>
      </c>
      <c r="Y190" s="17" t="s">
        <v>62</v>
      </c>
      <c r="Z190" s="17">
        <v>3</v>
      </c>
      <c r="AA190" s="17">
        <v>5</v>
      </c>
      <c r="AB190" s="17">
        <v>3</v>
      </c>
      <c r="AC190" s="17">
        <v>2</v>
      </c>
      <c r="AD190" s="17">
        <v>3</v>
      </c>
      <c r="AE190" s="17">
        <v>2</v>
      </c>
      <c r="AF190" s="17">
        <v>3</v>
      </c>
      <c r="AG190" s="17">
        <v>2</v>
      </c>
      <c r="AH190" s="17">
        <v>3</v>
      </c>
      <c r="AI190" s="17">
        <v>4</v>
      </c>
      <c r="AJ190" s="17">
        <v>2</v>
      </c>
      <c r="AK190" s="17">
        <v>3</v>
      </c>
      <c r="AL190" s="17">
        <v>5</v>
      </c>
      <c r="AM190" s="17">
        <v>5</v>
      </c>
      <c r="AN190" s="17">
        <v>3</v>
      </c>
      <c r="AO190" s="17">
        <v>2</v>
      </c>
      <c r="AP190" s="17">
        <v>3</v>
      </c>
      <c r="AQ190" s="17">
        <v>2</v>
      </c>
      <c r="AR190" s="17">
        <v>4</v>
      </c>
      <c r="AS190" s="17">
        <v>3</v>
      </c>
    </row>
    <row r="191" spans="1:45" x14ac:dyDescent="0.2">
      <c r="A191" s="35">
        <v>199</v>
      </c>
      <c r="B191" s="17" t="s">
        <v>10</v>
      </c>
      <c r="C191" s="17">
        <v>50</v>
      </c>
      <c r="D191" s="19">
        <v>1.64</v>
      </c>
      <c r="E191" s="20">
        <v>66</v>
      </c>
      <c r="F191" s="11" t="s">
        <v>56</v>
      </c>
      <c r="G191" s="17" t="s">
        <v>62</v>
      </c>
      <c r="H191" s="17">
        <v>20</v>
      </c>
      <c r="I191" s="17">
        <v>0</v>
      </c>
      <c r="J191" s="17">
        <v>0</v>
      </c>
      <c r="K191" s="11">
        <v>0</v>
      </c>
      <c r="L191" s="17">
        <v>2</v>
      </c>
      <c r="M191" s="17" t="s">
        <v>82</v>
      </c>
      <c r="N191" s="17" t="s">
        <v>0</v>
      </c>
      <c r="O191" s="17" t="s">
        <v>60</v>
      </c>
      <c r="P191" s="17" t="s">
        <v>0</v>
      </c>
      <c r="Q191" s="17" t="s">
        <v>60</v>
      </c>
      <c r="R191" s="17" t="s">
        <v>60</v>
      </c>
      <c r="S191" s="17" t="s">
        <v>0</v>
      </c>
      <c r="T191" s="17" t="s">
        <v>56</v>
      </c>
      <c r="U191" s="17" t="s">
        <v>0</v>
      </c>
      <c r="V191" s="17" t="s">
        <v>0</v>
      </c>
      <c r="W191" s="17" t="s">
        <v>0</v>
      </c>
      <c r="X191" s="17" t="s">
        <v>0</v>
      </c>
      <c r="Y191" s="17" t="s">
        <v>0</v>
      </c>
      <c r="Z191" s="17">
        <v>3</v>
      </c>
      <c r="AA191" s="17">
        <v>5</v>
      </c>
      <c r="AB191" s="17">
        <v>3</v>
      </c>
      <c r="AC191" s="17">
        <v>3</v>
      </c>
      <c r="AD191" s="17">
        <v>5</v>
      </c>
      <c r="AE191" s="17">
        <v>5</v>
      </c>
      <c r="AF191" s="17">
        <v>1</v>
      </c>
      <c r="AG191" s="17">
        <v>2</v>
      </c>
      <c r="AH191" s="17">
        <v>5</v>
      </c>
      <c r="AI191" s="17">
        <v>3</v>
      </c>
      <c r="AJ191" s="17">
        <v>1</v>
      </c>
      <c r="AK191" s="17">
        <v>1</v>
      </c>
      <c r="AL191" s="17">
        <v>5</v>
      </c>
      <c r="AM191" s="17">
        <v>5</v>
      </c>
      <c r="AN191" s="17">
        <v>3</v>
      </c>
      <c r="AO191" s="17">
        <v>5</v>
      </c>
      <c r="AP191" s="17">
        <v>5</v>
      </c>
      <c r="AQ191" s="17">
        <v>5</v>
      </c>
      <c r="AR191" s="17">
        <v>5</v>
      </c>
      <c r="AS191" s="17">
        <v>1</v>
      </c>
    </row>
    <row r="192" spans="1:45" x14ac:dyDescent="0.2">
      <c r="A192" s="35">
        <v>200</v>
      </c>
      <c r="B192" s="17" t="s">
        <v>10</v>
      </c>
      <c r="C192" s="17">
        <v>26</v>
      </c>
      <c r="D192" s="19">
        <v>1.74</v>
      </c>
      <c r="E192" s="20">
        <v>104</v>
      </c>
      <c r="F192" s="11" t="s">
        <v>56</v>
      </c>
      <c r="G192" s="17" t="s">
        <v>62</v>
      </c>
      <c r="H192" s="17">
        <v>100</v>
      </c>
      <c r="I192" s="17">
        <v>0</v>
      </c>
      <c r="J192" s="17">
        <v>0</v>
      </c>
      <c r="K192" s="11">
        <v>0</v>
      </c>
      <c r="L192" s="17">
        <v>2</v>
      </c>
      <c r="M192" s="17">
        <v>10</v>
      </c>
      <c r="N192" s="17" t="s">
        <v>0</v>
      </c>
      <c r="O192" s="17" t="s">
        <v>60</v>
      </c>
      <c r="P192" s="17" t="s">
        <v>60</v>
      </c>
      <c r="Q192" s="17" t="s">
        <v>60</v>
      </c>
      <c r="R192" s="17" t="s">
        <v>60</v>
      </c>
      <c r="S192" s="17" t="s">
        <v>0</v>
      </c>
      <c r="T192" s="17" t="s">
        <v>56</v>
      </c>
      <c r="U192" s="17" t="s">
        <v>62</v>
      </c>
      <c r="V192" s="17" t="s">
        <v>62</v>
      </c>
      <c r="W192" s="17" t="s">
        <v>62</v>
      </c>
      <c r="X192" s="17" t="s">
        <v>62</v>
      </c>
      <c r="Y192" s="17" t="s">
        <v>62</v>
      </c>
      <c r="Z192" s="17">
        <v>3</v>
      </c>
      <c r="AA192" s="17">
        <v>4</v>
      </c>
      <c r="AB192" s="17">
        <v>3</v>
      </c>
      <c r="AC192" s="17">
        <v>2</v>
      </c>
      <c r="AD192" s="17">
        <v>5</v>
      </c>
      <c r="AE192" s="17">
        <v>5</v>
      </c>
      <c r="AF192" s="17">
        <v>2</v>
      </c>
      <c r="AG192" s="17">
        <v>4</v>
      </c>
      <c r="AH192" s="17">
        <v>4</v>
      </c>
      <c r="AI192" s="17">
        <v>5</v>
      </c>
      <c r="AJ192" s="17">
        <v>3</v>
      </c>
      <c r="AK192" s="17">
        <v>2</v>
      </c>
      <c r="AL192" s="17">
        <v>5</v>
      </c>
      <c r="AM192" s="17">
        <v>2</v>
      </c>
      <c r="AN192" s="17">
        <v>2</v>
      </c>
      <c r="AO192" s="17">
        <v>5</v>
      </c>
      <c r="AP192" s="17">
        <v>4</v>
      </c>
      <c r="AQ192" s="17">
        <v>4</v>
      </c>
      <c r="AR192" s="17">
        <v>2</v>
      </c>
      <c r="AS192" s="17">
        <v>3</v>
      </c>
    </row>
    <row r="193" spans="1:45" x14ac:dyDescent="0.2">
      <c r="A193" s="35">
        <v>201</v>
      </c>
      <c r="B193" s="17" t="s">
        <v>10</v>
      </c>
      <c r="C193" s="17">
        <v>38</v>
      </c>
      <c r="D193" s="19">
        <v>1.68</v>
      </c>
      <c r="E193" s="20">
        <v>58</v>
      </c>
      <c r="F193" s="11" t="s">
        <v>56</v>
      </c>
      <c r="G193" s="17" t="s">
        <v>0</v>
      </c>
      <c r="H193" s="17">
        <v>180</v>
      </c>
      <c r="I193" s="17">
        <v>0</v>
      </c>
      <c r="J193" s="17">
        <v>0</v>
      </c>
      <c r="K193" s="11">
        <v>0</v>
      </c>
      <c r="L193" s="17">
        <v>2</v>
      </c>
      <c r="M193" s="17">
        <v>14</v>
      </c>
      <c r="N193" s="17" t="s">
        <v>0</v>
      </c>
      <c r="O193" s="17" t="s">
        <v>0</v>
      </c>
      <c r="P193" s="17" t="s">
        <v>0</v>
      </c>
      <c r="Q193" s="17" t="s">
        <v>60</v>
      </c>
      <c r="R193" s="17" t="s">
        <v>60</v>
      </c>
      <c r="S193" s="17" t="s">
        <v>0</v>
      </c>
      <c r="T193" s="17" t="s">
        <v>0</v>
      </c>
      <c r="U193" s="17" t="s">
        <v>0</v>
      </c>
      <c r="V193" s="17" t="s">
        <v>62</v>
      </c>
      <c r="W193" s="17" t="s">
        <v>0</v>
      </c>
      <c r="X193" s="17" t="s">
        <v>0</v>
      </c>
      <c r="Y193" s="17" t="s">
        <v>0</v>
      </c>
      <c r="Z193" s="17">
        <v>2</v>
      </c>
      <c r="AA193" s="17">
        <v>2</v>
      </c>
      <c r="AB193" s="17">
        <v>2</v>
      </c>
      <c r="AC193" s="17">
        <v>2</v>
      </c>
      <c r="AD193" s="17">
        <v>4</v>
      </c>
      <c r="AE193" s="17">
        <v>3</v>
      </c>
      <c r="AF193" s="17">
        <v>3</v>
      </c>
      <c r="AG193" s="17">
        <v>3</v>
      </c>
      <c r="AH193" s="17">
        <v>4</v>
      </c>
      <c r="AI193" s="17">
        <v>4</v>
      </c>
      <c r="AJ193" s="17">
        <v>3</v>
      </c>
      <c r="AK193" s="17">
        <v>3</v>
      </c>
      <c r="AL193" s="17">
        <v>4</v>
      </c>
      <c r="AM193" s="17">
        <v>4</v>
      </c>
      <c r="AN193" s="17">
        <v>4</v>
      </c>
      <c r="AO193" s="17">
        <v>3</v>
      </c>
      <c r="AP193" s="17">
        <v>3</v>
      </c>
      <c r="AQ193" s="17">
        <v>4</v>
      </c>
      <c r="AR193" s="17">
        <v>3</v>
      </c>
      <c r="AS193" s="17">
        <v>3</v>
      </c>
    </row>
    <row r="194" spans="1:45" x14ac:dyDescent="0.2">
      <c r="A194" s="35">
        <v>202</v>
      </c>
      <c r="B194" s="17" t="s">
        <v>10</v>
      </c>
      <c r="C194" s="17">
        <v>38</v>
      </c>
      <c r="D194" s="19">
        <v>1.58</v>
      </c>
      <c r="E194" s="20">
        <v>57</v>
      </c>
      <c r="F194" s="11" t="s">
        <v>63</v>
      </c>
      <c r="G194" s="17" t="s">
        <v>0</v>
      </c>
      <c r="H194" s="17">
        <v>120</v>
      </c>
      <c r="I194" s="17">
        <v>0</v>
      </c>
      <c r="J194" s="17">
        <v>0</v>
      </c>
      <c r="K194" s="11">
        <v>0</v>
      </c>
      <c r="L194" s="17">
        <v>3</v>
      </c>
      <c r="M194" s="17">
        <v>12</v>
      </c>
      <c r="N194" s="17" t="s">
        <v>0</v>
      </c>
      <c r="O194" s="17" t="s">
        <v>0</v>
      </c>
      <c r="P194" s="17" t="s">
        <v>56</v>
      </c>
      <c r="Q194" s="17" t="s">
        <v>0</v>
      </c>
      <c r="R194" s="17" t="s">
        <v>56</v>
      </c>
      <c r="S194" s="17" t="s">
        <v>0</v>
      </c>
      <c r="T194" s="17" t="s">
        <v>56</v>
      </c>
      <c r="U194" s="17" t="s">
        <v>0</v>
      </c>
      <c r="V194" s="17" t="s">
        <v>0</v>
      </c>
      <c r="W194" s="17" t="s">
        <v>0</v>
      </c>
      <c r="X194" s="17" t="s">
        <v>62</v>
      </c>
      <c r="Y194" s="17" t="s">
        <v>0</v>
      </c>
      <c r="Z194" s="17">
        <v>3</v>
      </c>
      <c r="AA194" s="17">
        <v>3</v>
      </c>
      <c r="AB194" s="17">
        <v>3</v>
      </c>
      <c r="AC194" s="17">
        <v>4</v>
      </c>
      <c r="AD194" s="17">
        <v>1</v>
      </c>
      <c r="AE194" s="17">
        <v>4</v>
      </c>
      <c r="AF194" s="17">
        <v>1</v>
      </c>
      <c r="AG194" s="17">
        <v>3</v>
      </c>
      <c r="AH194" s="17">
        <v>2</v>
      </c>
      <c r="AI194" s="17">
        <v>3</v>
      </c>
      <c r="AJ194" s="17">
        <v>2</v>
      </c>
      <c r="AK194" s="17">
        <v>5</v>
      </c>
      <c r="AL194" s="17">
        <v>5</v>
      </c>
      <c r="AM194" s="17">
        <v>5</v>
      </c>
      <c r="AN194" s="17">
        <v>3</v>
      </c>
      <c r="AO194" s="17">
        <v>2</v>
      </c>
      <c r="AP194" s="17">
        <v>3</v>
      </c>
      <c r="AQ194" s="17">
        <v>2</v>
      </c>
      <c r="AR194" s="17">
        <v>4</v>
      </c>
      <c r="AS194" s="17">
        <v>5</v>
      </c>
    </row>
    <row r="195" spans="1:45" x14ac:dyDescent="0.2">
      <c r="A195" s="35">
        <v>203</v>
      </c>
      <c r="B195" s="17" t="s">
        <v>10</v>
      </c>
      <c r="C195" s="17">
        <v>42</v>
      </c>
      <c r="D195" s="19">
        <v>1.59</v>
      </c>
      <c r="E195" s="20">
        <v>61</v>
      </c>
      <c r="F195" s="11" t="s">
        <v>56</v>
      </c>
      <c r="G195" s="17" t="s">
        <v>0</v>
      </c>
      <c r="H195" s="17">
        <v>150</v>
      </c>
      <c r="I195" s="17">
        <v>0</v>
      </c>
      <c r="J195" s="17">
        <v>0</v>
      </c>
      <c r="K195" s="11">
        <v>0</v>
      </c>
      <c r="L195" s="17">
        <v>3</v>
      </c>
      <c r="M195" s="17">
        <v>12</v>
      </c>
      <c r="N195" s="17" t="s">
        <v>0</v>
      </c>
      <c r="O195" s="17" t="s">
        <v>0</v>
      </c>
      <c r="P195" s="17" t="s">
        <v>56</v>
      </c>
      <c r="Q195" s="17" t="s">
        <v>0</v>
      </c>
      <c r="R195" s="17" t="s">
        <v>56</v>
      </c>
      <c r="S195" s="17" t="s">
        <v>0</v>
      </c>
      <c r="T195" s="17" t="s">
        <v>56</v>
      </c>
      <c r="U195" s="17" t="s">
        <v>0</v>
      </c>
      <c r="V195" s="17" t="s">
        <v>0</v>
      </c>
      <c r="W195" s="17" t="s">
        <v>0</v>
      </c>
      <c r="X195" s="17" t="s">
        <v>62</v>
      </c>
      <c r="Y195" s="17" t="s">
        <v>0</v>
      </c>
      <c r="Z195" s="17">
        <v>3</v>
      </c>
      <c r="AA195" s="17">
        <v>3</v>
      </c>
      <c r="AB195" s="17">
        <v>4</v>
      </c>
      <c r="AC195" s="17">
        <v>4</v>
      </c>
      <c r="AD195" s="17">
        <v>3</v>
      </c>
      <c r="AE195" s="17">
        <v>3</v>
      </c>
      <c r="AF195" s="17">
        <v>3</v>
      </c>
      <c r="AG195" s="17">
        <v>3</v>
      </c>
      <c r="AH195" s="17">
        <v>4</v>
      </c>
      <c r="AI195" s="17">
        <v>3</v>
      </c>
      <c r="AJ195" s="17">
        <v>3</v>
      </c>
      <c r="AK195" s="17">
        <v>3</v>
      </c>
      <c r="AL195" s="17">
        <v>3</v>
      </c>
      <c r="AM195" s="17">
        <v>4</v>
      </c>
      <c r="AN195" s="17">
        <v>3</v>
      </c>
      <c r="AO195" s="17">
        <v>4</v>
      </c>
      <c r="AP195" s="17">
        <v>3</v>
      </c>
      <c r="AQ195" s="17">
        <v>4</v>
      </c>
      <c r="AR195" s="17">
        <v>4</v>
      </c>
      <c r="AS195" s="17">
        <v>3</v>
      </c>
    </row>
    <row r="196" spans="1:45" x14ac:dyDescent="0.2">
      <c r="A196" s="35">
        <v>205</v>
      </c>
      <c r="B196" s="17" t="s">
        <v>10</v>
      </c>
      <c r="C196" s="17">
        <v>36</v>
      </c>
      <c r="D196" s="19">
        <v>1.63</v>
      </c>
      <c r="E196" s="20">
        <v>58</v>
      </c>
      <c r="F196" s="11" t="s">
        <v>56</v>
      </c>
      <c r="G196" s="17" t="s">
        <v>0</v>
      </c>
      <c r="H196" s="17">
        <v>3</v>
      </c>
      <c r="I196" s="17">
        <v>3</v>
      </c>
      <c r="J196" s="17">
        <v>0</v>
      </c>
      <c r="K196" s="11">
        <v>0</v>
      </c>
      <c r="L196" s="17">
        <v>2</v>
      </c>
      <c r="M196" s="17">
        <v>12</v>
      </c>
      <c r="N196" s="17" t="s">
        <v>0</v>
      </c>
      <c r="O196" s="17" t="s">
        <v>60</v>
      </c>
      <c r="P196" s="17" t="s">
        <v>56</v>
      </c>
      <c r="Q196" s="17" t="s">
        <v>0</v>
      </c>
      <c r="R196" s="17" t="s">
        <v>56</v>
      </c>
      <c r="S196" s="17" t="s">
        <v>0</v>
      </c>
      <c r="T196" s="17" t="s">
        <v>56</v>
      </c>
      <c r="U196" s="17" t="s">
        <v>0</v>
      </c>
      <c r="V196" s="17" t="s">
        <v>0</v>
      </c>
      <c r="W196" s="17" t="s">
        <v>0</v>
      </c>
      <c r="X196" s="17" t="s">
        <v>0</v>
      </c>
      <c r="Y196" s="17" t="s">
        <v>0</v>
      </c>
      <c r="Z196" s="17">
        <v>1</v>
      </c>
      <c r="AA196" s="17">
        <v>4</v>
      </c>
      <c r="AB196" s="17">
        <v>1</v>
      </c>
      <c r="AC196" s="17">
        <v>2</v>
      </c>
      <c r="AD196" s="17">
        <v>2</v>
      </c>
      <c r="AE196" s="17">
        <v>2</v>
      </c>
      <c r="AF196" s="17">
        <v>1</v>
      </c>
      <c r="AG196" s="17">
        <v>2</v>
      </c>
      <c r="AH196" s="17">
        <v>2</v>
      </c>
      <c r="AI196" s="17">
        <v>4</v>
      </c>
      <c r="AJ196" s="17">
        <v>1</v>
      </c>
      <c r="AK196" s="17">
        <v>2</v>
      </c>
      <c r="AL196" s="17">
        <v>4</v>
      </c>
      <c r="AM196" s="17">
        <v>5</v>
      </c>
      <c r="AN196" s="17">
        <v>1</v>
      </c>
      <c r="AO196" s="17">
        <v>4</v>
      </c>
      <c r="AP196" s="17">
        <v>2</v>
      </c>
      <c r="AQ196" s="17">
        <v>4</v>
      </c>
      <c r="AR196" s="17">
        <v>2</v>
      </c>
      <c r="AS196" s="17">
        <v>2</v>
      </c>
    </row>
    <row r="197" spans="1:45" x14ac:dyDescent="0.2">
      <c r="A197" s="35">
        <v>206</v>
      </c>
      <c r="B197" s="17" t="s">
        <v>10</v>
      </c>
      <c r="C197" s="17">
        <v>62</v>
      </c>
      <c r="D197" s="19">
        <v>1.55</v>
      </c>
      <c r="E197" s="20">
        <v>50</v>
      </c>
      <c r="F197" s="11" t="s">
        <v>118</v>
      </c>
      <c r="G197" s="17" t="s">
        <v>0</v>
      </c>
      <c r="H197" s="17">
        <v>30</v>
      </c>
      <c r="I197" s="17">
        <v>0</v>
      </c>
      <c r="J197" s="17">
        <v>0</v>
      </c>
      <c r="K197" s="11">
        <v>0</v>
      </c>
      <c r="L197" s="17">
        <v>2</v>
      </c>
      <c r="M197" s="17" t="s">
        <v>82</v>
      </c>
      <c r="N197" s="17" t="s">
        <v>0</v>
      </c>
      <c r="O197" s="17" t="s">
        <v>0</v>
      </c>
      <c r="P197" s="17" t="s">
        <v>56</v>
      </c>
      <c r="Q197" s="17" t="s">
        <v>60</v>
      </c>
      <c r="R197" s="17" t="s">
        <v>0</v>
      </c>
      <c r="S197" s="17" t="s">
        <v>0</v>
      </c>
      <c r="T197" s="17" t="s">
        <v>0</v>
      </c>
      <c r="U197" s="17" t="s">
        <v>0</v>
      </c>
      <c r="V197" s="17" t="s">
        <v>0</v>
      </c>
      <c r="W197" s="17" t="s">
        <v>0</v>
      </c>
      <c r="X197" s="17" t="s">
        <v>0</v>
      </c>
      <c r="Y197" s="17" t="s">
        <v>0</v>
      </c>
      <c r="Z197" s="17">
        <v>2</v>
      </c>
      <c r="AA197" s="17">
        <v>2</v>
      </c>
      <c r="AB197" s="17">
        <v>2</v>
      </c>
      <c r="AC197" s="17">
        <v>4</v>
      </c>
      <c r="AD197" s="17">
        <v>2</v>
      </c>
      <c r="AE197" s="17">
        <v>4</v>
      </c>
      <c r="AF197" s="17">
        <v>2</v>
      </c>
      <c r="AG197" s="17">
        <v>3</v>
      </c>
      <c r="AH197" s="17">
        <v>3</v>
      </c>
      <c r="AI197" s="17">
        <v>4</v>
      </c>
      <c r="AJ197" s="17">
        <v>2</v>
      </c>
      <c r="AK197" s="17">
        <v>3</v>
      </c>
      <c r="AL197" s="17">
        <v>4</v>
      </c>
      <c r="AM197" s="17">
        <v>2</v>
      </c>
      <c r="AN197" s="17">
        <v>2</v>
      </c>
      <c r="AO197" s="17">
        <v>1</v>
      </c>
      <c r="AP197" s="17">
        <v>2</v>
      </c>
      <c r="AQ197" s="17">
        <v>5</v>
      </c>
      <c r="AR197" s="17">
        <v>2</v>
      </c>
      <c r="AS197" s="17">
        <v>1</v>
      </c>
    </row>
    <row r="198" spans="1:45" x14ac:dyDescent="0.2">
      <c r="A198" s="35">
        <v>207</v>
      </c>
      <c r="B198" s="17" t="s">
        <v>10</v>
      </c>
      <c r="C198" s="17">
        <v>40</v>
      </c>
      <c r="D198" s="19">
        <v>1.59</v>
      </c>
      <c r="E198" s="20">
        <v>90</v>
      </c>
      <c r="F198" s="11" t="s">
        <v>63</v>
      </c>
      <c r="G198" s="17" t="s">
        <v>0</v>
      </c>
      <c r="H198" s="17">
        <v>0</v>
      </c>
      <c r="I198" s="17">
        <v>0</v>
      </c>
      <c r="J198" s="17">
        <v>0</v>
      </c>
      <c r="K198" s="11" t="s">
        <v>106</v>
      </c>
      <c r="L198" s="17">
        <v>3</v>
      </c>
      <c r="M198" s="17">
        <v>12</v>
      </c>
      <c r="N198" s="17" t="s">
        <v>0</v>
      </c>
      <c r="O198" s="17" t="s">
        <v>60</v>
      </c>
      <c r="P198" s="17" t="s">
        <v>0</v>
      </c>
      <c r="Q198" s="17" t="s">
        <v>60</v>
      </c>
      <c r="R198" s="17" t="s">
        <v>60</v>
      </c>
      <c r="S198" s="17" t="s">
        <v>0</v>
      </c>
      <c r="T198" s="17" t="s">
        <v>60</v>
      </c>
      <c r="U198" s="17" t="s">
        <v>62</v>
      </c>
      <c r="V198" s="17" t="s">
        <v>62</v>
      </c>
      <c r="W198" s="17" t="s">
        <v>0</v>
      </c>
      <c r="X198" s="17" t="s">
        <v>0</v>
      </c>
      <c r="Y198" s="17" t="s">
        <v>0</v>
      </c>
      <c r="Z198" s="17">
        <v>3</v>
      </c>
      <c r="AA198" s="17">
        <v>3</v>
      </c>
      <c r="AB198" s="17">
        <v>3</v>
      </c>
      <c r="AC198" s="17">
        <v>1</v>
      </c>
      <c r="AD198" s="17">
        <v>2</v>
      </c>
      <c r="AE198" s="17">
        <v>3</v>
      </c>
      <c r="AF198" s="17">
        <v>4</v>
      </c>
      <c r="AG198" s="17">
        <v>4</v>
      </c>
      <c r="AH198" s="17">
        <v>2</v>
      </c>
      <c r="AI198" s="17">
        <v>4</v>
      </c>
      <c r="AJ198" s="17">
        <v>3</v>
      </c>
      <c r="AK198" s="17">
        <v>1</v>
      </c>
      <c r="AL198" s="17">
        <v>3</v>
      </c>
      <c r="AM198" s="17">
        <v>2</v>
      </c>
      <c r="AN198" s="17">
        <v>3</v>
      </c>
      <c r="AO198" s="17">
        <v>3</v>
      </c>
      <c r="AP198" s="17">
        <v>3</v>
      </c>
      <c r="AQ198" s="17">
        <v>4</v>
      </c>
      <c r="AR198" s="17">
        <v>2</v>
      </c>
      <c r="AS198" s="17">
        <v>3</v>
      </c>
    </row>
    <row r="199" spans="1:45" x14ac:dyDescent="0.2">
      <c r="A199" s="35">
        <v>208</v>
      </c>
      <c r="B199" s="17" t="s">
        <v>10</v>
      </c>
      <c r="C199" s="17">
        <v>36</v>
      </c>
      <c r="D199" s="19">
        <v>1.57</v>
      </c>
      <c r="E199" s="20">
        <v>45</v>
      </c>
      <c r="F199" s="11" t="s">
        <v>56</v>
      </c>
      <c r="G199" s="17" t="s">
        <v>0</v>
      </c>
      <c r="H199" s="17">
        <v>0</v>
      </c>
      <c r="I199" s="17">
        <v>0</v>
      </c>
      <c r="J199" s="17">
        <v>0</v>
      </c>
      <c r="K199" s="11">
        <v>0</v>
      </c>
      <c r="L199" s="17">
        <v>1</v>
      </c>
      <c r="M199" s="17" t="s">
        <v>82</v>
      </c>
      <c r="N199" s="17" t="s">
        <v>0</v>
      </c>
      <c r="O199" s="17" t="s">
        <v>60</v>
      </c>
      <c r="P199" s="17" t="s">
        <v>60</v>
      </c>
      <c r="Q199" s="17" t="s">
        <v>60</v>
      </c>
      <c r="R199" s="17" t="s">
        <v>60</v>
      </c>
      <c r="S199" s="17" t="s">
        <v>0</v>
      </c>
      <c r="T199" s="17" t="s">
        <v>60</v>
      </c>
      <c r="U199" s="17" t="s">
        <v>0</v>
      </c>
      <c r="V199" s="17" t="s">
        <v>0</v>
      </c>
      <c r="W199" s="17" t="s">
        <v>0</v>
      </c>
      <c r="X199" s="17" t="s">
        <v>0</v>
      </c>
      <c r="Y199" s="17" t="s">
        <v>0</v>
      </c>
      <c r="Z199" s="17">
        <v>3</v>
      </c>
      <c r="AA199" s="17">
        <v>3</v>
      </c>
      <c r="AB199" s="17">
        <v>2</v>
      </c>
      <c r="AC199" s="17">
        <v>2</v>
      </c>
      <c r="AD199" s="17">
        <v>2</v>
      </c>
      <c r="AE199" s="17">
        <v>3</v>
      </c>
      <c r="AF199" s="17">
        <v>3</v>
      </c>
      <c r="AG199" s="17">
        <v>3</v>
      </c>
      <c r="AH199" s="17">
        <v>3</v>
      </c>
      <c r="AI199" s="17">
        <v>3</v>
      </c>
      <c r="AJ199" s="17">
        <v>3</v>
      </c>
      <c r="AK199" s="17">
        <v>3</v>
      </c>
      <c r="AL199" s="17">
        <v>3</v>
      </c>
      <c r="AM199" s="17">
        <v>3</v>
      </c>
      <c r="AN199" s="17">
        <v>3</v>
      </c>
      <c r="AO199" s="17">
        <v>3</v>
      </c>
      <c r="AP199" s="17">
        <v>3</v>
      </c>
      <c r="AQ199" s="17">
        <v>3</v>
      </c>
      <c r="AR199" s="17">
        <v>3</v>
      </c>
      <c r="AS199" s="17">
        <v>3</v>
      </c>
    </row>
    <row r="200" spans="1:45" x14ac:dyDescent="0.2">
      <c r="A200" s="35">
        <v>209</v>
      </c>
      <c r="B200" s="17" t="s">
        <v>10</v>
      </c>
      <c r="C200" s="17">
        <v>33</v>
      </c>
      <c r="D200" s="19">
        <v>1.53</v>
      </c>
      <c r="E200" s="20">
        <v>55</v>
      </c>
      <c r="F200" s="11" t="s">
        <v>56</v>
      </c>
      <c r="G200" s="17" t="s">
        <v>0</v>
      </c>
      <c r="H200" s="17">
        <v>35</v>
      </c>
      <c r="I200" s="17">
        <v>20</v>
      </c>
      <c r="J200" s="17">
        <v>0</v>
      </c>
      <c r="K200" s="11" t="s">
        <v>101</v>
      </c>
      <c r="L200" s="17">
        <v>2</v>
      </c>
      <c r="M200" s="17">
        <v>12</v>
      </c>
      <c r="N200" s="17" t="s">
        <v>0</v>
      </c>
      <c r="O200" s="17" t="s">
        <v>0</v>
      </c>
      <c r="P200" s="17" t="s">
        <v>0</v>
      </c>
      <c r="Q200" s="17" t="s">
        <v>0</v>
      </c>
      <c r="R200" s="17" t="s">
        <v>0</v>
      </c>
      <c r="S200" s="17" t="s">
        <v>62</v>
      </c>
      <c r="T200" s="17" t="s">
        <v>0</v>
      </c>
      <c r="U200" s="17" t="s">
        <v>0</v>
      </c>
      <c r="V200" s="17" t="s">
        <v>0</v>
      </c>
      <c r="W200" s="17" t="s">
        <v>0</v>
      </c>
      <c r="X200" s="17" t="s">
        <v>0</v>
      </c>
      <c r="Y200" s="17" t="s">
        <v>0</v>
      </c>
      <c r="Z200" s="17">
        <v>3</v>
      </c>
      <c r="AA200" s="17">
        <v>4</v>
      </c>
      <c r="AB200" s="17">
        <v>3</v>
      </c>
      <c r="AC200" s="17">
        <v>3</v>
      </c>
      <c r="AD200" s="17">
        <v>4</v>
      </c>
      <c r="AE200" s="17">
        <v>3</v>
      </c>
      <c r="AF200" s="17">
        <v>4</v>
      </c>
      <c r="AG200" s="17">
        <v>2</v>
      </c>
      <c r="AH200" s="17">
        <v>2</v>
      </c>
      <c r="AI200" s="17">
        <v>4</v>
      </c>
      <c r="AJ200" s="17">
        <v>2</v>
      </c>
      <c r="AK200" s="17">
        <v>2</v>
      </c>
      <c r="AL200" s="17">
        <v>4</v>
      </c>
      <c r="AM200" s="17">
        <v>4</v>
      </c>
      <c r="AN200" s="17">
        <v>3</v>
      </c>
      <c r="AO200" s="17">
        <v>4</v>
      </c>
      <c r="AP200" s="17">
        <v>4</v>
      </c>
      <c r="AQ200" s="17">
        <v>4</v>
      </c>
      <c r="AR200" s="17">
        <v>4</v>
      </c>
      <c r="AS200" s="17">
        <v>2</v>
      </c>
    </row>
    <row r="201" spans="1:45" x14ac:dyDescent="0.2">
      <c r="A201" s="35">
        <v>210</v>
      </c>
      <c r="B201" s="17" t="s">
        <v>10</v>
      </c>
      <c r="C201" s="17">
        <v>40</v>
      </c>
      <c r="D201" s="19">
        <v>1.61</v>
      </c>
      <c r="E201" s="20">
        <v>50</v>
      </c>
      <c r="F201" s="11" t="s">
        <v>56</v>
      </c>
      <c r="G201" s="17" t="s">
        <v>0</v>
      </c>
      <c r="H201" s="17">
        <v>180</v>
      </c>
      <c r="I201" s="17">
        <v>30</v>
      </c>
      <c r="J201" s="17">
        <v>0</v>
      </c>
      <c r="K201" s="11">
        <v>0</v>
      </c>
      <c r="L201" s="17">
        <v>3</v>
      </c>
      <c r="M201" s="17">
        <v>12</v>
      </c>
      <c r="N201" s="17" t="s">
        <v>0</v>
      </c>
      <c r="O201" s="17" t="s">
        <v>0</v>
      </c>
      <c r="P201" s="17" t="s">
        <v>0</v>
      </c>
      <c r="Q201" s="17" t="s">
        <v>0</v>
      </c>
      <c r="R201" s="17" t="s">
        <v>56</v>
      </c>
      <c r="S201" s="17" t="s">
        <v>0</v>
      </c>
      <c r="T201" s="17" t="s">
        <v>56</v>
      </c>
      <c r="U201" s="17" t="s">
        <v>62</v>
      </c>
      <c r="V201" s="17" t="s">
        <v>0</v>
      </c>
      <c r="W201" s="17" t="s">
        <v>0</v>
      </c>
      <c r="X201" s="17" t="s">
        <v>62</v>
      </c>
      <c r="Y201" s="17" t="s">
        <v>62</v>
      </c>
      <c r="Z201" s="17">
        <v>1</v>
      </c>
      <c r="AA201" s="17">
        <v>5</v>
      </c>
      <c r="AB201" s="17">
        <v>4</v>
      </c>
      <c r="AC201" s="17">
        <v>4</v>
      </c>
      <c r="AD201" s="17">
        <v>2</v>
      </c>
      <c r="AE201" s="17">
        <v>2</v>
      </c>
      <c r="AF201" s="17">
        <v>4</v>
      </c>
      <c r="AG201" s="17">
        <v>2</v>
      </c>
      <c r="AH201" s="17">
        <v>4</v>
      </c>
      <c r="AI201" s="17">
        <v>4</v>
      </c>
      <c r="AJ201" s="17">
        <v>4</v>
      </c>
      <c r="AK201" s="17">
        <v>4</v>
      </c>
      <c r="AL201" s="17">
        <v>3</v>
      </c>
      <c r="AM201" s="17">
        <v>4</v>
      </c>
      <c r="AN201" s="17">
        <v>4</v>
      </c>
      <c r="AO201" s="17">
        <v>3</v>
      </c>
      <c r="AP201" s="17">
        <v>4</v>
      </c>
      <c r="AQ201" s="17">
        <v>4</v>
      </c>
      <c r="AR201" s="17">
        <v>2</v>
      </c>
      <c r="AS201" s="17">
        <v>2</v>
      </c>
    </row>
    <row r="202" spans="1:45" x14ac:dyDescent="0.2">
      <c r="A202" s="35">
        <v>211</v>
      </c>
      <c r="B202" s="17" t="s">
        <v>10</v>
      </c>
      <c r="C202" s="17">
        <v>45</v>
      </c>
      <c r="D202" s="19" t="s">
        <v>140</v>
      </c>
      <c r="E202" s="20">
        <v>60</v>
      </c>
      <c r="F202" s="11" t="s">
        <v>56</v>
      </c>
      <c r="G202" s="17" t="s">
        <v>62</v>
      </c>
      <c r="H202" s="17">
        <v>270</v>
      </c>
      <c r="I202" s="17">
        <v>0</v>
      </c>
      <c r="J202" s="17">
        <v>60</v>
      </c>
      <c r="K202" s="11" t="s">
        <v>141</v>
      </c>
      <c r="L202" s="17">
        <v>3</v>
      </c>
      <c r="M202" s="17">
        <v>12</v>
      </c>
      <c r="N202" s="17" t="s">
        <v>62</v>
      </c>
      <c r="O202" s="17" t="s">
        <v>62</v>
      </c>
      <c r="P202" s="17" t="s">
        <v>0</v>
      </c>
      <c r="Q202" s="17" t="s">
        <v>60</v>
      </c>
      <c r="R202" s="17" t="s">
        <v>56</v>
      </c>
      <c r="S202" s="17" t="s">
        <v>0</v>
      </c>
      <c r="T202" s="17" t="s">
        <v>0</v>
      </c>
      <c r="U202" s="17" t="s">
        <v>0</v>
      </c>
      <c r="V202" s="17" t="s">
        <v>0</v>
      </c>
      <c r="W202" s="17" t="s">
        <v>0</v>
      </c>
      <c r="X202" s="17" t="s">
        <v>0</v>
      </c>
      <c r="Y202" s="17" t="s">
        <v>62</v>
      </c>
      <c r="Z202" s="17">
        <v>2</v>
      </c>
      <c r="AA202" s="17">
        <v>5</v>
      </c>
      <c r="AB202" s="17">
        <v>2</v>
      </c>
      <c r="AC202" s="17">
        <v>2</v>
      </c>
      <c r="AD202" s="17">
        <v>2</v>
      </c>
      <c r="AE202" s="17">
        <v>2</v>
      </c>
      <c r="AF202" s="17">
        <v>2</v>
      </c>
      <c r="AG202" s="17">
        <v>2</v>
      </c>
      <c r="AH202" s="17">
        <v>5</v>
      </c>
      <c r="AI202" s="17">
        <v>5</v>
      </c>
      <c r="AJ202" s="17">
        <v>1</v>
      </c>
      <c r="AK202" s="17">
        <v>2</v>
      </c>
      <c r="AL202" s="17">
        <v>5</v>
      </c>
      <c r="AM202" s="17">
        <v>5</v>
      </c>
      <c r="AN202" s="17">
        <v>1</v>
      </c>
      <c r="AO202" s="17">
        <v>3</v>
      </c>
      <c r="AP202" s="17">
        <v>5</v>
      </c>
      <c r="AQ202" s="17">
        <v>5</v>
      </c>
      <c r="AR202" s="17">
        <v>3</v>
      </c>
      <c r="AS202" s="17">
        <v>3</v>
      </c>
    </row>
    <row r="203" spans="1:45" x14ac:dyDescent="0.2">
      <c r="A203" s="35">
        <v>212</v>
      </c>
      <c r="B203" s="17" t="s">
        <v>10</v>
      </c>
      <c r="C203" s="17">
        <v>29</v>
      </c>
      <c r="D203" s="19">
        <v>1.55</v>
      </c>
      <c r="E203" s="20">
        <v>50</v>
      </c>
      <c r="F203" s="11" t="s">
        <v>56</v>
      </c>
      <c r="G203" s="17" t="s">
        <v>62</v>
      </c>
      <c r="H203" s="17">
        <v>0</v>
      </c>
      <c r="I203" s="17">
        <v>0</v>
      </c>
      <c r="J203" s="17">
        <v>0</v>
      </c>
      <c r="K203" s="11" t="s">
        <v>142</v>
      </c>
      <c r="L203" s="17">
        <v>2</v>
      </c>
      <c r="M203" s="17">
        <v>12</v>
      </c>
      <c r="N203" s="17" t="s">
        <v>62</v>
      </c>
      <c r="O203" s="17" t="s">
        <v>0</v>
      </c>
      <c r="P203" s="17" t="s">
        <v>56</v>
      </c>
      <c r="Q203" s="17" t="s">
        <v>0</v>
      </c>
      <c r="R203" s="17" t="s">
        <v>56</v>
      </c>
      <c r="S203" s="17" t="s">
        <v>62</v>
      </c>
      <c r="T203" s="17" t="s">
        <v>0</v>
      </c>
      <c r="U203" s="17" t="s">
        <v>62</v>
      </c>
      <c r="V203" s="17" t="s">
        <v>62</v>
      </c>
      <c r="W203" s="17" t="s">
        <v>0</v>
      </c>
      <c r="X203" s="17" t="s">
        <v>62</v>
      </c>
      <c r="Y203" s="17" t="s">
        <v>62</v>
      </c>
      <c r="Z203" s="17">
        <v>4</v>
      </c>
      <c r="AA203" s="17">
        <v>4</v>
      </c>
      <c r="AB203" s="17">
        <v>3</v>
      </c>
      <c r="AC203" s="17">
        <v>2</v>
      </c>
      <c r="AD203" s="17">
        <v>1</v>
      </c>
      <c r="AE203" s="17">
        <v>1</v>
      </c>
      <c r="AF203" s="17">
        <v>2</v>
      </c>
      <c r="AG203" s="17">
        <v>1</v>
      </c>
      <c r="AH203" s="17">
        <v>4</v>
      </c>
      <c r="AI203" s="17">
        <v>4</v>
      </c>
      <c r="AJ203" s="17">
        <v>2</v>
      </c>
      <c r="AK203" s="17">
        <v>5</v>
      </c>
      <c r="AL203" s="17">
        <v>3</v>
      </c>
      <c r="AM203" s="17">
        <v>2</v>
      </c>
      <c r="AN203" s="17">
        <v>2</v>
      </c>
      <c r="AO203" s="17">
        <v>2</v>
      </c>
      <c r="AP203" s="17">
        <v>3</v>
      </c>
      <c r="AQ203" s="17">
        <v>2</v>
      </c>
      <c r="AR203" s="17">
        <v>3</v>
      </c>
      <c r="AS203" s="17">
        <v>3</v>
      </c>
    </row>
    <row r="204" spans="1:45" x14ac:dyDescent="0.2">
      <c r="A204" s="35">
        <v>213</v>
      </c>
      <c r="B204" s="17" t="s">
        <v>10</v>
      </c>
      <c r="C204" s="17">
        <v>29</v>
      </c>
      <c r="D204" s="19">
        <v>1.7</v>
      </c>
      <c r="E204" s="20">
        <v>60</v>
      </c>
      <c r="F204" s="11" t="s">
        <v>56</v>
      </c>
      <c r="G204" s="17" t="s">
        <v>0</v>
      </c>
      <c r="H204" s="17">
        <v>120</v>
      </c>
      <c r="I204" s="17">
        <v>0</v>
      </c>
      <c r="J204" s="17">
        <v>30</v>
      </c>
      <c r="K204" s="11">
        <v>0</v>
      </c>
      <c r="L204" s="17">
        <v>2</v>
      </c>
      <c r="M204" s="17">
        <v>12</v>
      </c>
      <c r="N204" s="17" t="s">
        <v>0</v>
      </c>
      <c r="O204" s="17" t="s">
        <v>60</v>
      </c>
      <c r="P204" s="17" t="s">
        <v>60</v>
      </c>
      <c r="Q204" s="17" t="s">
        <v>0</v>
      </c>
      <c r="R204" s="17" t="s">
        <v>0</v>
      </c>
      <c r="S204" s="17" t="s">
        <v>0</v>
      </c>
      <c r="T204" s="17" t="s">
        <v>0</v>
      </c>
      <c r="U204" s="17" t="s">
        <v>0</v>
      </c>
      <c r="V204" s="17" t="s">
        <v>0</v>
      </c>
      <c r="W204" s="17" t="s">
        <v>0</v>
      </c>
      <c r="X204" s="17" t="s">
        <v>0</v>
      </c>
      <c r="Y204" s="17" t="s">
        <v>0</v>
      </c>
      <c r="Z204" s="17">
        <v>1</v>
      </c>
      <c r="AA204" s="17">
        <v>5</v>
      </c>
      <c r="AB204" s="17">
        <v>3</v>
      </c>
      <c r="AC204" s="17">
        <v>2</v>
      </c>
      <c r="AD204" s="17">
        <v>5</v>
      </c>
      <c r="AE204" s="17">
        <v>3</v>
      </c>
      <c r="AF204" s="17">
        <v>1</v>
      </c>
      <c r="AG204" s="17">
        <v>1</v>
      </c>
      <c r="AH204" s="17">
        <v>5</v>
      </c>
      <c r="AI204" s="17">
        <v>2</v>
      </c>
      <c r="AJ204" s="17">
        <v>1</v>
      </c>
      <c r="AK204" s="17">
        <v>2</v>
      </c>
      <c r="AL204" s="17">
        <v>5</v>
      </c>
      <c r="AM204" s="17">
        <v>4</v>
      </c>
      <c r="AN204" s="17">
        <v>1</v>
      </c>
      <c r="AO204" s="17">
        <v>3</v>
      </c>
      <c r="AP204" s="17">
        <v>5</v>
      </c>
      <c r="AQ204" s="17">
        <v>5</v>
      </c>
      <c r="AR204" s="17">
        <v>4</v>
      </c>
      <c r="AS204" s="17">
        <v>2</v>
      </c>
    </row>
    <row r="205" spans="1:45" x14ac:dyDescent="0.2">
      <c r="A205" s="35">
        <v>214</v>
      </c>
      <c r="B205" s="17" t="s">
        <v>10</v>
      </c>
      <c r="C205" s="17">
        <v>31</v>
      </c>
      <c r="D205" s="19">
        <v>1.57</v>
      </c>
      <c r="E205" s="20">
        <v>50</v>
      </c>
      <c r="F205" s="11" t="s">
        <v>56</v>
      </c>
      <c r="G205" s="17" t="s">
        <v>0</v>
      </c>
      <c r="H205" s="17">
        <v>60</v>
      </c>
      <c r="I205" s="17">
        <v>0</v>
      </c>
      <c r="J205" s="17">
        <v>0</v>
      </c>
      <c r="K205" s="11">
        <v>0</v>
      </c>
      <c r="L205" s="17">
        <v>3</v>
      </c>
      <c r="M205" s="17">
        <v>12</v>
      </c>
      <c r="N205" s="17" t="s">
        <v>0</v>
      </c>
      <c r="O205" s="17" t="s">
        <v>60</v>
      </c>
      <c r="P205" s="17" t="s">
        <v>75</v>
      </c>
      <c r="Q205" s="17" t="s">
        <v>0</v>
      </c>
      <c r="R205" s="17" t="s">
        <v>56</v>
      </c>
      <c r="S205" s="17" t="s">
        <v>0</v>
      </c>
      <c r="T205" s="17" t="s">
        <v>56</v>
      </c>
      <c r="U205" s="17" t="s">
        <v>0</v>
      </c>
      <c r="V205" s="17" t="s">
        <v>0</v>
      </c>
      <c r="W205" s="17" t="s">
        <v>0</v>
      </c>
      <c r="X205" s="17" t="s">
        <v>0</v>
      </c>
      <c r="Y205" s="17" t="s">
        <v>0</v>
      </c>
      <c r="Z205" s="17">
        <v>2</v>
      </c>
      <c r="AA205" s="17">
        <v>4</v>
      </c>
      <c r="AB205" s="17">
        <v>3</v>
      </c>
      <c r="AC205" s="17">
        <v>2</v>
      </c>
      <c r="AD205" s="17">
        <v>4</v>
      </c>
      <c r="AE205" s="17">
        <v>3</v>
      </c>
      <c r="AF205" s="17">
        <v>2</v>
      </c>
      <c r="AG205" s="17">
        <v>2</v>
      </c>
      <c r="AH205" s="17">
        <v>2</v>
      </c>
      <c r="AI205" s="17">
        <v>4</v>
      </c>
      <c r="AJ205" s="17">
        <v>3</v>
      </c>
      <c r="AK205" s="17">
        <v>2</v>
      </c>
      <c r="AL205" s="17">
        <v>4</v>
      </c>
      <c r="AM205" s="17">
        <v>4</v>
      </c>
      <c r="AN205" s="17">
        <v>3</v>
      </c>
      <c r="AO205" s="17">
        <v>4</v>
      </c>
      <c r="AP205" s="17">
        <v>4</v>
      </c>
      <c r="AQ205" s="17">
        <v>4</v>
      </c>
      <c r="AR205" s="17">
        <v>4</v>
      </c>
      <c r="AS205" s="17">
        <v>3</v>
      </c>
    </row>
    <row r="206" spans="1:45" x14ac:dyDescent="0.2">
      <c r="A206" s="35">
        <v>215</v>
      </c>
      <c r="B206" s="17" t="s">
        <v>10</v>
      </c>
      <c r="C206" s="17">
        <v>49</v>
      </c>
      <c r="D206" s="19">
        <v>1.63</v>
      </c>
      <c r="E206" s="20">
        <v>62</v>
      </c>
      <c r="F206" s="11" t="s">
        <v>56</v>
      </c>
      <c r="G206" s="17" t="s">
        <v>0</v>
      </c>
      <c r="H206" s="17">
        <v>3</v>
      </c>
      <c r="I206" s="17">
        <v>0</v>
      </c>
      <c r="J206" s="17">
        <v>0</v>
      </c>
      <c r="K206" s="11">
        <v>0</v>
      </c>
      <c r="L206" s="17" t="s">
        <v>68</v>
      </c>
      <c r="M206" s="17" t="s">
        <v>82</v>
      </c>
      <c r="N206" s="17" t="s">
        <v>0</v>
      </c>
      <c r="O206" s="17" t="s">
        <v>60</v>
      </c>
      <c r="P206" s="17" t="s">
        <v>56</v>
      </c>
      <c r="Q206" s="17" t="s">
        <v>60</v>
      </c>
      <c r="R206" s="17" t="s">
        <v>56</v>
      </c>
      <c r="S206" s="17" t="s">
        <v>0</v>
      </c>
      <c r="T206" s="17" t="s">
        <v>56</v>
      </c>
      <c r="U206" s="17" t="s">
        <v>0</v>
      </c>
      <c r="V206" s="17" t="s">
        <v>62</v>
      </c>
      <c r="W206" s="17" t="s">
        <v>0</v>
      </c>
      <c r="X206" s="17" t="s">
        <v>0</v>
      </c>
      <c r="Y206" s="17" t="s">
        <v>62</v>
      </c>
      <c r="Z206" s="17">
        <v>3</v>
      </c>
      <c r="AA206" s="17">
        <v>3</v>
      </c>
      <c r="AB206" s="17">
        <v>3</v>
      </c>
      <c r="AC206" s="17">
        <v>2</v>
      </c>
      <c r="AD206" s="17">
        <v>3</v>
      </c>
      <c r="AE206" s="17">
        <v>3</v>
      </c>
      <c r="AF206" s="17">
        <v>2</v>
      </c>
      <c r="AG206" s="17">
        <v>3</v>
      </c>
      <c r="AH206" s="17">
        <v>4</v>
      </c>
      <c r="AI206" s="17">
        <v>3</v>
      </c>
      <c r="AJ206" s="17">
        <v>3</v>
      </c>
      <c r="AK206" s="17">
        <v>3</v>
      </c>
      <c r="AL206" s="17">
        <v>3</v>
      </c>
      <c r="AM206" s="17">
        <v>3</v>
      </c>
      <c r="AN206" s="17">
        <v>3</v>
      </c>
      <c r="AO206" s="17">
        <v>3</v>
      </c>
      <c r="AP206" s="17">
        <v>4</v>
      </c>
      <c r="AQ206" s="17">
        <v>4</v>
      </c>
      <c r="AR206" s="17">
        <v>3</v>
      </c>
      <c r="AS206" s="17">
        <v>3</v>
      </c>
    </row>
    <row r="207" spans="1:45" x14ac:dyDescent="0.2">
      <c r="A207" s="35">
        <v>216</v>
      </c>
      <c r="B207" s="17" t="s">
        <v>10</v>
      </c>
      <c r="C207" s="17">
        <v>22</v>
      </c>
      <c r="D207" s="19">
        <v>1.64</v>
      </c>
      <c r="E207" s="20">
        <v>68</v>
      </c>
      <c r="F207" s="11" t="s">
        <v>56</v>
      </c>
      <c r="G207" s="17" t="s">
        <v>62</v>
      </c>
      <c r="H207" s="17">
        <v>180</v>
      </c>
      <c r="I207" s="17">
        <v>0</v>
      </c>
      <c r="J207" s="17">
        <v>60</v>
      </c>
      <c r="K207" s="11" t="s">
        <v>143</v>
      </c>
      <c r="L207" s="17">
        <v>6</v>
      </c>
      <c r="M207" s="17">
        <v>12</v>
      </c>
      <c r="N207" s="17" t="s">
        <v>0</v>
      </c>
      <c r="O207" s="17" t="s">
        <v>60</v>
      </c>
      <c r="P207" s="17" t="s">
        <v>60</v>
      </c>
      <c r="Q207" s="17" t="s">
        <v>62</v>
      </c>
      <c r="R207" s="17" t="s">
        <v>62</v>
      </c>
      <c r="S207" s="17" t="s">
        <v>62</v>
      </c>
      <c r="T207" s="17" t="s">
        <v>62</v>
      </c>
      <c r="U207" s="17" t="s">
        <v>0</v>
      </c>
      <c r="V207" s="17" t="s">
        <v>0</v>
      </c>
      <c r="W207" s="17" t="s">
        <v>0</v>
      </c>
      <c r="X207" s="17" t="s">
        <v>0</v>
      </c>
      <c r="Y207" s="17" t="s">
        <v>0</v>
      </c>
      <c r="Z207" s="17">
        <v>1</v>
      </c>
      <c r="AA207" s="17">
        <v>2</v>
      </c>
      <c r="AB207" s="17">
        <v>1</v>
      </c>
      <c r="AC207" s="17">
        <v>1</v>
      </c>
      <c r="AD207" s="17">
        <v>3</v>
      </c>
      <c r="AE207" s="17">
        <v>2</v>
      </c>
      <c r="AF207" s="17">
        <v>2</v>
      </c>
      <c r="AG207" s="17">
        <v>2</v>
      </c>
      <c r="AH207" s="17">
        <v>5</v>
      </c>
      <c r="AI207" s="17">
        <v>5</v>
      </c>
      <c r="AJ207" s="17">
        <v>2</v>
      </c>
      <c r="AK207" s="17">
        <v>2</v>
      </c>
      <c r="AL207" s="17">
        <v>3</v>
      </c>
      <c r="AM207" s="17">
        <v>5</v>
      </c>
      <c r="AN207" s="17">
        <v>3</v>
      </c>
      <c r="AO207" s="17">
        <v>4</v>
      </c>
      <c r="AP207" s="17">
        <v>4</v>
      </c>
      <c r="AQ207" s="17">
        <v>4</v>
      </c>
      <c r="AR207" s="17">
        <v>5</v>
      </c>
      <c r="AS207" s="17">
        <v>2</v>
      </c>
    </row>
    <row r="208" spans="1:45" x14ac:dyDescent="0.2">
      <c r="A208" s="35">
        <v>217</v>
      </c>
      <c r="B208" s="17" t="s">
        <v>10</v>
      </c>
      <c r="C208" s="17">
        <v>31</v>
      </c>
      <c r="D208" s="19">
        <v>1.53</v>
      </c>
      <c r="E208" s="20">
        <v>49</v>
      </c>
      <c r="F208" s="11" t="s">
        <v>56</v>
      </c>
      <c r="G208" s="17" t="s">
        <v>82</v>
      </c>
      <c r="H208" s="17">
        <v>720</v>
      </c>
      <c r="I208" s="17">
        <v>0</v>
      </c>
      <c r="J208" s="17">
        <v>0</v>
      </c>
      <c r="K208" s="11">
        <v>0</v>
      </c>
      <c r="L208" s="17">
        <v>6</v>
      </c>
      <c r="M208" s="17">
        <v>12</v>
      </c>
      <c r="N208" s="17" t="s">
        <v>0</v>
      </c>
      <c r="O208" s="17" t="s">
        <v>0</v>
      </c>
      <c r="P208" s="17" t="s">
        <v>56</v>
      </c>
      <c r="Q208" s="17" t="s">
        <v>60</v>
      </c>
      <c r="R208" s="17" t="s">
        <v>56</v>
      </c>
      <c r="S208" s="17" t="s">
        <v>60</v>
      </c>
      <c r="T208" s="17" t="s">
        <v>56</v>
      </c>
      <c r="U208" s="17" t="s">
        <v>0</v>
      </c>
      <c r="V208" s="17" t="s">
        <v>0</v>
      </c>
      <c r="W208" s="17" t="s">
        <v>0</v>
      </c>
      <c r="X208" s="17" t="s">
        <v>0</v>
      </c>
      <c r="Y208" s="17" t="s">
        <v>62</v>
      </c>
      <c r="Z208" s="17">
        <v>4</v>
      </c>
      <c r="AA208" s="17">
        <v>2</v>
      </c>
      <c r="AB208" s="17">
        <v>4</v>
      </c>
      <c r="AC208" s="17">
        <v>3</v>
      </c>
      <c r="AD208" s="17">
        <v>2</v>
      </c>
      <c r="AE208" s="17">
        <v>3</v>
      </c>
      <c r="AF208" s="17">
        <v>4</v>
      </c>
      <c r="AG208" s="17">
        <v>2</v>
      </c>
      <c r="AH208" s="17">
        <v>1</v>
      </c>
      <c r="AI208" s="17">
        <v>4</v>
      </c>
      <c r="AJ208" s="17">
        <v>5</v>
      </c>
      <c r="AK208" s="17">
        <v>5</v>
      </c>
      <c r="AL208" s="17">
        <v>3</v>
      </c>
      <c r="AM208" s="17">
        <v>2</v>
      </c>
      <c r="AN208" s="17">
        <v>3</v>
      </c>
      <c r="AO208" s="17">
        <v>1</v>
      </c>
      <c r="AP208" s="17">
        <v>2</v>
      </c>
      <c r="AQ208" s="17">
        <v>1</v>
      </c>
      <c r="AR208" s="17">
        <v>1</v>
      </c>
      <c r="AS208" s="17">
        <v>4</v>
      </c>
    </row>
    <row r="209" spans="1:45" x14ac:dyDescent="0.2">
      <c r="A209" s="35">
        <v>218</v>
      </c>
      <c r="B209" s="17" t="s">
        <v>10</v>
      </c>
      <c r="C209" s="17">
        <v>44</v>
      </c>
      <c r="D209" s="19">
        <v>1.7</v>
      </c>
      <c r="E209" s="20">
        <v>63</v>
      </c>
      <c r="F209" s="11" t="s">
        <v>56</v>
      </c>
      <c r="G209" s="17" t="s">
        <v>0</v>
      </c>
      <c r="H209" s="17">
        <v>60</v>
      </c>
      <c r="I209" s="17">
        <v>0</v>
      </c>
      <c r="J209" s="17">
        <v>0</v>
      </c>
      <c r="K209" s="11">
        <v>0</v>
      </c>
      <c r="L209" s="17" t="s">
        <v>68</v>
      </c>
      <c r="M209" s="17">
        <v>14</v>
      </c>
      <c r="N209" s="17" t="s">
        <v>0</v>
      </c>
      <c r="O209" s="17" t="s">
        <v>0</v>
      </c>
      <c r="P209" s="17" t="s">
        <v>60</v>
      </c>
      <c r="Q209" s="17" t="s">
        <v>60</v>
      </c>
      <c r="R209" s="17" t="s">
        <v>60</v>
      </c>
      <c r="S209" s="17" t="s">
        <v>62</v>
      </c>
      <c r="T209" s="17" t="s">
        <v>0</v>
      </c>
      <c r="U209" s="17" t="s">
        <v>0</v>
      </c>
      <c r="V209" s="17" t="s">
        <v>0</v>
      </c>
      <c r="W209" s="17" t="s">
        <v>0</v>
      </c>
      <c r="X209" s="17" t="s">
        <v>0</v>
      </c>
      <c r="Y209" s="17" t="s">
        <v>0</v>
      </c>
      <c r="Z209" s="17">
        <v>3</v>
      </c>
      <c r="AA209" s="17">
        <v>4</v>
      </c>
      <c r="AB209" s="17">
        <v>3</v>
      </c>
      <c r="AC209" s="17">
        <v>4</v>
      </c>
      <c r="AD209" s="17">
        <v>3</v>
      </c>
      <c r="AE209" s="17">
        <v>2</v>
      </c>
      <c r="AF209" s="17">
        <v>2</v>
      </c>
      <c r="AG209" s="17">
        <v>2</v>
      </c>
      <c r="AH209" s="17">
        <v>4</v>
      </c>
      <c r="AI209" s="17">
        <v>5</v>
      </c>
      <c r="AJ209" s="17">
        <v>3</v>
      </c>
      <c r="AK209" s="17">
        <v>3</v>
      </c>
      <c r="AL209" s="17">
        <v>3</v>
      </c>
      <c r="AM209" s="17">
        <v>4</v>
      </c>
      <c r="AN209" s="17">
        <v>1</v>
      </c>
      <c r="AO209" s="17">
        <v>3</v>
      </c>
      <c r="AP209" s="17">
        <v>4</v>
      </c>
      <c r="AQ209" s="17">
        <v>5</v>
      </c>
      <c r="AR209" s="17">
        <v>4</v>
      </c>
      <c r="AS209" s="17">
        <v>3</v>
      </c>
    </row>
    <row r="210" spans="1:45" x14ac:dyDescent="0.2">
      <c r="A210" s="35">
        <v>219</v>
      </c>
      <c r="B210" s="17" t="s">
        <v>10</v>
      </c>
      <c r="C210" s="17">
        <v>26</v>
      </c>
      <c r="D210" s="19">
        <v>1.64</v>
      </c>
      <c r="E210" s="20">
        <v>50</v>
      </c>
      <c r="F210" s="11" t="s">
        <v>56</v>
      </c>
      <c r="G210" s="17" t="s">
        <v>0</v>
      </c>
      <c r="H210" s="17">
        <v>60</v>
      </c>
      <c r="I210" s="17">
        <v>120</v>
      </c>
      <c r="J210" s="17">
        <v>0</v>
      </c>
      <c r="K210" s="11" t="s">
        <v>144</v>
      </c>
      <c r="L210" s="17">
        <v>3</v>
      </c>
      <c r="M210" s="17">
        <v>9</v>
      </c>
      <c r="N210" s="17" t="s">
        <v>0</v>
      </c>
      <c r="O210" s="17" t="s">
        <v>0</v>
      </c>
      <c r="P210" s="17" t="s">
        <v>0</v>
      </c>
      <c r="Q210" s="17" t="s">
        <v>0</v>
      </c>
      <c r="R210" s="17" t="s">
        <v>0</v>
      </c>
      <c r="S210" s="17" t="s">
        <v>0</v>
      </c>
      <c r="T210" s="17" t="s">
        <v>0</v>
      </c>
      <c r="U210" s="17" t="s">
        <v>0</v>
      </c>
      <c r="V210" s="17" t="s">
        <v>0</v>
      </c>
      <c r="W210" s="17" t="s">
        <v>0</v>
      </c>
      <c r="X210" s="17" t="s">
        <v>0</v>
      </c>
      <c r="Y210" s="17" t="s">
        <v>0</v>
      </c>
      <c r="Z210" s="17">
        <v>1</v>
      </c>
      <c r="AA210" s="17">
        <v>5</v>
      </c>
      <c r="AB210" s="17">
        <v>2</v>
      </c>
      <c r="AC210" s="17">
        <v>2</v>
      </c>
      <c r="AD210" s="17">
        <v>2</v>
      </c>
      <c r="AE210" s="17">
        <v>2</v>
      </c>
      <c r="AF210" s="17">
        <v>1</v>
      </c>
      <c r="AG210" s="17">
        <v>1</v>
      </c>
      <c r="AH210" s="17">
        <v>4</v>
      </c>
      <c r="AI210" s="17">
        <v>4</v>
      </c>
      <c r="AJ210" s="17">
        <v>1</v>
      </c>
      <c r="AK210" s="17">
        <v>4</v>
      </c>
      <c r="AL210" s="17">
        <v>4</v>
      </c>
      <c r="AM210" s="17">
        <v>4</v>
      </c>
      <c r="AN210" s="17">
        <v>1</v>
      </c>
      <c r="AO210" s="17">
        <v>3</v>
      </c>
      <c r="AP210" s="17">
        <v>4</v>
      </c>
      <c r="AQ210" s="17">
        <v>4</v>
      </c>
      <c r="AR210" s="17">
        <v>4</v>
      </c>
      <c r="AS210" s="17">
        <v>2</v>
      </c>
    </row>
    <row r="211" spans="1:45" x14ac:dyDescent="0.2">
      <c r="A211" s="35">
        <v>220</v>
      </c>
      <c r="B211" s="17" t="s">
        <v>10</v>
      </c>
      <c r="C211" s="17">
        <v>48</v>
      </c>
      <c r="D211" s="19">
        <v>1.59</v>
      </c>
      <c r="E211" s="20">
        <v>65</v>
      </c>
      <c r="F211" s="11" t="s">
        <v>56</v>
      </c>
      <c r="G211" s="17" t="s">
        <v>62</v>
      </c>
      <c r="H211" s="17">
        <v>0</v>
      </c>
      <c r="I211" s="17">
        <v>0</v>
      </c>
      <c r="J211" s="17">
        <v>120</v>
      </c>
      <c r="K211" s="11">
        <v>0</v>
      </c>
      <c r="L211" s="17">
        <v>2</v>
      </c>
      <c r="M211" s="17" t="s">
        <v>82</v>
      </c>
      <c r="N211" s="17" t="s">
        <v>0</v>
      </c>
      <c r="O211" s="17" t="s">
        <v>60</v>
      </c>
      <c r="P211" s="17" t="s">
        <v>56</v>
      </c>
      <c r="Q211" s="17" t="s">
        <v>60</v>
      </c>
      <c r="R211" s="17" t="s">
        <v>60</v>
      </c>
      <c r="S211" s="17" t="s">
        <v>0</v>
      </c>
      <c r="T211" s="17" t="s">
        <v>0</v>
      </c>
      <c r="U211" s="17" t="s">
        <v>0</v>
      </c>
      <c r="V211" s="17" t="s">
        <v>0</v>
      </c>
      <c r="W211" s="17" t="s">
        <v>0</v>
      </c>
      <c r="X211" s="17" t="s">
        <v>0</v>
      </c>
      <c r="Y211" s="17" t="s">
        <v>0</v>
      </c>
      <c r="Z211" s="17">
        <v>3</v>
      </c>
      <c r="AA211" s="17">
        <v>3</v>
      </c>
      <c r="AB211" s="17">
        <v>3</v>
      </c>
      <c r="AC211" s="17">
        <v>2</v>
      </c>
      <c r="AD211" s="17">
        <v>2</v>
      </c>
      <c r="AE211" s="17">
        <v>3</v>
      </c>
      <c r="AF211" s="17">
        <v>3</v>
      </c>
      <c r="AG211" s="17">
        <v>3</v>
      </c>
      <c r="AH211" s="17">
        <v>3</v>
      </c>
      <c r="AI211" s="17">
        <v>3</v>
      </c>
      <c r="AJ211" s="17">
        <v>3</v>
      </c>
      <c r="AK211" s="17">
        <v>3</v>
      </c>
      <c r="AL211" s="17">
        <v>4</v>
      </c>
      <c r="AM211" s="17">
        <v>4</v>
      </c>
      <c r="AN211" s="17">
        <v>3</v>
      </c>
      <c r="AO211" s="17">
        <v>3</v>
      </c>
      <c r="AP211" s="17">
        <v>4</v>
      </c>
      <c r="AQ211" s="17">
        <v>4</v>
      </c>
      <c r="AR211" s="17">
        <v>4</v>
      </c>
      <c r="AS211" s="17">
        <v>4</v>
      </c>
    </row>
    <row r="212" spans="1:45" x14ac:dyDescent="0.2">
      <c r="A212" s="35">
        <v>221</v>
      </c>
      <c r="B212" s="17" t="s">
        <v>10</v>
      </c>
      <c r="C212" s="17">
        <v>26</v>
      </c>
      <c r="D212" s="19">
        <v>1.54</v>
      </c>
      <c r="E212" s="20">
        <v>41</v>
      </c>
      <c r="F212" s="11" t="s">
        <v>56</v>
      </c>
      <c r="G212" s="17" t="s">
        <v>62</v>
      </c>
      <c r="H212" s="17">
        <v>60</v>
      </c>
      <c r="I212" s="17">
        <v>0</v>
      </c>
      <c r="J212" s="17">
        <v>0</v>
      </c>
      <c r="K212" s="11">
        <v>0</v>
      </c>
      <c r="L212" s="17">
        <v>2</v>
      </c>
      <c r="M212" s="17">
        <v>9</v>
      </c>
      <c r="N212" s="17" t="s">
        <v>0</v>
      </c>
      <c r="O212" s="17" t="s">
        <v>60</v>
      </c>
      <c r="P212" s="17" t="s">
        <v>60</v>
      </c>
      <c r="Q212" s="17" t="s">
        <v>60</v>
      </c>
      <c r="R212" s="17" t="s">
        <v>60</v>
      </c>
      <c r="S212" s="17" t="s">
        <v>0</v>
      </c>
      <c r="T212" s="17" t="s">
        <v>56</v>
      </c>
      <c r="U212" s="17" t="s">
        <v>62</v>
      </c>
      <c r="V212" s="17" t="s">
        <v>0</v>
      </c>
      <c r="W212" s="17" t="s">
        <v>0</v>
      </c>
      <c r="X212" s="17" t="s">
        <v>62</v>
      </c>
      <c r="Y212" s="17" t="s">
        <v>62</v>
      </c>
      <c r="Z212" s="17">
        <v>3</v>
      </c>
      <c r="AA212" s="17">
        <v>4</v>
      </c>
      <c r="AB212" s="17">
        <v>2</v>
      </c>
      <c r="AC212" s="17">
        <v>2</v>
      </c>
      <c r="AD212" s="17">
        <v>4</v>
      </c>
      <c r="AE212" s="17">
        <v>3</v>
      </c>
      <c r="AF212" s="17">
        <v>2</v>
      </c>
      <c r="AG212" s="17">
        <v>2</v>
      </c>
      <c r="AH212" s="17">
        <v>3</v>
      </c>
      <c r="AI212" s="17">
        <v>4</v>
      </c>
      <c r="AJ212" s="17">
        <v>2</v>
      </c>
      <c r="AK212" s="17">
        <v>3</v>
      </c>
      <c r="AL212" s="17">
        <v>3</v>
      </c>
      <c r="AM212" s="17">
        <v>3</v>
      </c>
      <c r="AN212" s="17">
        <v>2</v>
      </c>
      <c r="AO212" s="17">
        <v>3</v>
      </c>
      <c r="AP212" s="17">
        <v>4</v>
      </c>
      <c r="AQ212" s="17">
        <v>4</v>
      </c>
      <c r="AR212" s="17">
        <v>2</v>
      </c>
      <c r="AS212" s="17">
        <v>3</v>
      </c>
    </row>
    <row r="213" spans="1:45" x14ac:dyDescent="0.2">
      <c r="A213" s="35">
        <v>222</v>
      </c>
      <c r="B213" s="17" t="s">
        <v>10</v>
      </c>
      <c r="C213" s="17">
        <v>39</v>
      </c>
      <c r="D213" s="19">
        <v>1.59</v>
      </c>
      <c r="E213" s="20">
        <v>53</v>
      </c>
      <c r="F213" s="11" t="s">
        <v>145</v>
      </c>
      <c r="G213" s="17" t="s">
        <v>62</v>
      </c>
      <c r="H213" s="17">
        <v>0</v>
      </c>
      <c r="I213" s="17">
        <v>0</v>
      </c>
      <c r="J213" s="17">
        <v>0</v>
      </c>
      <c r="K213" s="11" t="s">
        <v>146</v>
      </c>
      <c r="L213" s="17">
        <v>2</v>
      </c>
      <c r="M213" s="17">
        <v>12</v>
      </c>
      <c r="N213" s="17" t="s">
        <v>0</v>
      </c>
      <c r="O213" s="17" t="s">
        <v>60</v>
      </c>
      <c r="P213" s="17" t="s">
        <v>56</v>
      </c>
      <c r="Q213" s="17" t="s">
        <v>62</v>
      </c>
      <c r="R213" s="17" t="s">
        <v>0</v>
      </c>
      <c r="S213" s="17" t="s">
        <v>62</v>
      </c>
      <c r="T213" s="17" t="s">
        <v>0</v>
      </c>
      <c r="U213" s="17" t="s">
        <v>0</v>
      </c>
      <c r="V213" s="17" t="s">
        <v>0</v>
      </c>
      <c r="W213" s="17" t="s">
        <v>62</v>
      </c>
      <c r="X213" s="17" t="s">
        <v>62</v>
      </c>
      <c r="Y213" s="17" t="s">
        <v>62</v>
      </c>
      <c r="Z213" s="17">
        <v>1</v>
      </c>
      <c r="AA213" s="17">
        <v>4</v>
      </c>
      <c r="AB213" s="17">
        <v>1</v>
      </c>
      <c r="AC213" s="17">
        <v>1</v>
      </c>
      <c r="AD213" s="17">
        <v>5</v>
      </c>
      <c r="AE213" s="17">
        <v>1</v>
      </c>
      <c r="AF213" s="17">
        <v>3</v>
      </c>
      <c r="AG213" s="17">
        <v>2</v>
      </c>
      <c r="AH213" s="17">
        <v>4</v>
      </c>
      <c r="AI213" s="17">
        <v>4</v>
      </c>
      <c r="AJ213" s="17">
        <v>2</v>
      </c>
      <c r="AK213" s="17">
        <v>3</v>
      </c>
      <c r="AL213" s="17">
        <v>3</v>
      </c>
      <c r="AM213" s="17">
        <v>4</v>
      </c>
      <c r="AN213" s="17">
        <v>2</v>
      </c>
      <c r="AO213" s="17">
        <v>4</v>
      </c>
      <c r="AP213" s="17">
        <v>4</v>
      </c>
      <c r="AQ213" s="17">
        <v>4</v>
      </c>
      <c r="AR213" s="17">
        <v>2</v>
      </c>
      <c r="AS213" s="17">
        <v>2</v>
      </c>
    </row>
    <row r="214" spans="1:45" x14ac:dyDescent="0.2">
      <c r="A214" s="35">
        <v>223</v>
      </c>
      <c r="B214" s="17" t="s">
        <v>10</v>
      </c>
      <c r="C214" s="17">
        <v>39</v>
      </c>
      <c r="D214" s="19">
        <v>1.55</v>
      </c>
      <c r="E214" s="20">
        <v>53</v>
      </c>
      <c r="F214" s="11" t="s">
        <v>56</v>
      </c>
      <c r="G214" s="17" t="s">
        <v>0</v>
      </c>
      <c r="H214" s="17">
        <v>20</v>
      </c>
      <c r="I214" s="17">
        <v>0</v>
      </c>
      <c r="J214" s="17">
        <v>0</v>
      </c>
      <c r="K214" s="11">
        <v>0</v>
      </c>
      <c r="L214" s="17">
        <v>3</v>
      </c>
      <c r="M214" s="17">
        <v>12</v>
      </c>
      <c r="N214" s="17" t="s">
        <v>0</v>
      </c>
      <c r="O214" s="17" t="s">
        <v>60</v>
      </c>
      <c r="P214" s="17" t="s">
        <v>60</v>
      </c>
      <c r="Q214" s="17" t="s">
        <v>60</v>
      </c>
      <c r="R214" s="17" t="s">
        <v>60</v>
      </c>
      <c r="S214" s="17" t="s">
        <v>0</v>
      </c>
      <c r="T214" s="17" t="s">
        <v>56</v>
      </c>
      <c r="U214" s="17" t="s">
        <v>0</v>
      </c>
      <c r="V214" s="17" t="s">
        <v>0</v>
      </c>
      <c r="W214" s="17" t="s">
        <v>0</v>
      </c>
      <c r="X214" s="17" t="s">
        <v>0</v>
      </c>
      <c r="Y214" s="17" t="s">
        <v>0</v>
      </c>
      <c r="Z214" s="17">
        <v>1</v>
      </c>
      <c r="AA214" s="17">
        <v>5</v>
      </c>
      <c r="AB214" s="17">
        <v>1</v>
      </c>
      <c r="AC214" s="17">
        <v>1</v>
      </c>
      <c r="AD214" s="17">
        <v>5</v>
      </c>
      <c r="AE214" s="17">
        <v>1</v>
      </c>
      <c r="AF214" s="17">
        <v>2</v>
      </c>
      <c r="AG214" s="17">
        <v>1</v>
      </c>
      <c r="AH214" s="17">
        <v>3</v>
      </c>
      <c r="AI214" s="17">
        <v>5</v>
      </c>
      <c r="AJ214" s="17">
        <v>3</v>
      </c>
      <c r="AK214" s="17">
        <v>2</v>
      </c>
      <c r="AL214" s="17">
        <v>5</v>
      </c>
      <c r="AM214" s="17">
        <v>5</v>
      </c>
      <c r="AN214" s="17">
        <v>1</v>
      </c>
      <c r="AO214" s="17">
        <v>5</v>
      </c>
      <c r="AP214" s="17">
        <v>5</v>
      </c>
      <c r="AQ214" s="17">
        <v>5</v>
      </c>
      <c r="AR214" s="17">
        <v>5</v>
      </c>
      <c r="AS214" s="17">
        <v>1</v>
      </c>
    </row>
    <row r="215" spans="1:45" x14ac:dyDescent="0.2">
      <c r="A215" s="35">
        <v>224</v>
      </c>
      <c r="B215" s="17" t="s">
        <v>10</v>
      </c>
      <c r="C215" s="17">
        <v>27</v>
      </c>
      <c r="D215" s="19">
        <v>1.7</v>
      </c>
      <c r="E215" s="20">
        <v>60</v>
      </c>
      <c r="F215" s="11" t="s">
        <v>56</v>
      </c>
      <c r="G215" s="17" t="s">
        <v>0</v>
      </c>
      <c r="H215" s="17">
        <v>120</v>
      </c>
      <c r="I215" s="17">
        <v>160</v>
      </c>
      <c r="J215" s="17">
        <v>0</v>
      </c>
      <c r="K215" s="11">
        <v>0</v>
      </c>
      <c r="L215" s="17">
        <v>3</v>
      </c>
      <c r="M215" s="17">
        <v>12</v>
      </c>
      <c r="N215" s="17" t="s">
        <v>0</v>
      </c>
      <c r="O215" s="17" t="s">
        <v>0</v>
      </c>
      <c r="P215" s="17" t="s">
        <v>56</v>
      </c>
      <c r="Q215" s="17" t="s">
        <v>0</v>
      </c>
      <c r="R215" s="17" t="s">
        <v>56</v>
      </c>
      <c r="S215" s="17" t="s">
        <v>0</v>
      </c>
      <c r="T215" s="17" t="s">
        <v>56</v>
      </c>
      <c r="U215" s="17" t="s">
        <v>0</v>
      </c>
      <c r="V215" s="17" t="s">
        <v>0</v>
      </c>
      <c r="W215" s="17" t="s">
        <v>0</v>
      </c>
      <c r="X215" s="17" t="s">
        <v>0</v>
      </c>
      <c r="Y215" s="17" t="s">
        <v>0</v>
      </c>
      <c r="Z215" s="17">
        <v>2</v>
      </c>
      <c r="AA215" s="17">
        <v>4</v>
      </c>
      <c r="AB215" s="17">
        <v>2</v>
      </c>
      <c r="AC215" s="17">
        <v>2</v>
      </c>
      <c r="AD215" s="17">
        <v>4</v>
      </c>
      <c r="AE215" s="17">
        <v>3</v>
      </c>
      <c r="AF215" s="17">
        <v>2</v>
      </c>
      <c r="AG215" s="17">
        <v>3</v>
      </c>
      <c r="AH215" s="17">
        <v>4</v>
      </c>
      <c r="AI215" s="17">
        <v>3</v>
      </c>
      <c r="AJ215" s="17">
        <v>3</v>
      </c>
      <c r="AK215" s="17">
        <v>2</v>
      </c>
      <c r="AL215" s="17">
        <v>4</v>
      </c>
      <c r="AM215" s="17">
        <v>4</v>
      </c>
      <c r="AN215" s="17">
        <v>2</v>
      </c>
      <c r="AO215" s="17">
        <v>4</v>
      </c>
      <c r="AP215" s="17">
        <v>4</v>
      </c>
      <c r="AQ215" s="17">
        <v>4</v>
      </c>
      <c r="AR215" s="17">
        <v>2</v>
      </c>
      <c r="AS215" s="17">
        <v>3</v>
      </c>
    </row>
    <row r="216" spans="1:45" x14ac:dyDescent="0.2">
      <c r="A216" s="35">
        <v>225</v>
      </c>
      <c r="B216" s="17" t="s">
        <v>10</v>
      </c>
      <c r="C216" s="17">
        <v>58</v>
      </c>
      <c r="D216" s="19">
        <v>1.62</v>
      </c>
      <c r="E216" s="20">
        <v>70</v>
      </c>
      <c r="F216" s="11" t="s">
        <v>118</v>
      </c>
      <c r="G216" s="17" t="s">
        <v>0</v>
      </c>
      <c r="H216" s="17">
        <v>3</v>
      </c>
      <c r="I216" s="17">
        <v>0</v>
      </c>
      <c r="J216" s="17">
        <v>0</v>
      </c>
      <c r="K216" s="11">
        <v>0</v>
      </c>
      <c r="L216" s="17">
        <v>2</v>
      </c>
      <c r="M216" s="17" t="s">
        <v>82</v>
      </c>
      <c r="N216" s="17" t="s">
        <v>0</v>
      </c>
      <c r="O216" s="17" t="s">
        <v>60</v>
      </c>
      <c r="P216" s="17" t="s">
        <v>56</v>
      </c>
      <c r="Q216" s="17" t="s">
        <v>60</v>
      </c>
      <c r="R216" s="17" t="s">
        <v>56</v>
      </c>
      <c r="S216" s="17" t="s">
        <v>60</v>
      </c>
      <c r="T216" s="17" t="s">
        <v>56</v>
      </c>
      <c r="U216" s="17" t="s">
        <v>0</v>
      </c>
      <c r="V216" s="17" t="s">
        <v>0</v>
      </c>
      <c r="W216" s="17" t="s">
        <v>0</v>
      </c>
      <c r="X216" s="17" t="s">
        <v>0</v>
      </c>
      <c r="Y216" s="17" t="s">
        <v>0</v>
      </c>
      <c r="Z216" s="17">
        <v>3</v>
      </c>
      <c r="AA216" s="17">
        <v>4</v>
      </c>
      <c r="AB216" s="17">
        <v>3</v>
      </c>
      <c r="AC216" s="17">
        <v>3</v>
      </c>
      <c r="AD216" s="17">
        <v>4</v>
      </c>
      <c r="AE216" s="17">
        <v>4</v>
      </c>
      <c r="AF216" s="17">
        <v>2</v>
      </c>
      <c r="AG216" s="17">
        <v>2</v>
      </c>
      <c r="AH216" s="17">
        <v>4</v>
      </c>
      <c r="AI216" s="17">
        <v>3</v>
      </c>
      <c r="AJ216" s="17">
        <v>3</v>
      </c>
      <c r="AK216" s="17">
        <v>2</v>
      </c>
      <c r="AL216" s="17">
        <v>4</v>
      </c>
      <c r="AM216" s="17">
        <v>4</v>
      </c>
      <c r="AN216" s="17">
        <v>3</v>
      </c>
      <c r="AO216" s="17">
        <v>4</v>
      </c>
      <c r="AP216" s="17">
        <v>4</v>
      </c>
      <c r="AQ216" s="17">
        <v>4</v>
      </c>
      <c r="AR216" s="17">
        <v>4</v>
      </c>
      <c r="AS216" s="17">
        <v>3</v>
      </c>
    </row>
    <row r="217" spans="1:45" x14ac:dyDescent="0.2">
      <c r="A217" s="35">
        <v>226</v>
      </c>
      <c r="B217" s="17" t="s">
        <v>10</v>
      </c>
      <c r="C217" s="17">
        <v>39</v>
      </c>
      <c r="D217" s="19">
        <v>1.51</v>
      </c>
      <c r="E217" s="20">
        <v>47</v>
      </c>
      <c r="F217" s="11" t="s">
        <v>56</v>
      </c>
      <c r="G217" s="17" t="s">
        <v>0</v>
      </c>
      <c r="H217" s="17">
        <v>60</v>
      </c>
      <c r="I217" s="17">
        <v>0</v>
      </c>
      <c r="J217" s="17">
        <v>0</v>
      </c>
      <c r="K217" s="11">
        <v>0</v>
      </c>
      <c r="L217" s="17">
        <v>3</v>
      </c>
      <c r="M217" s="17">
        <v>15</v>
      </c>
      <c r="N217" s="17" t="s">
        <v>0</v>
      </c>
      <c r="O217" s="17" t="s">
        <v>0</v>
      </c>
      <c r="P217" s="17" t="s">
        <v>0</v>
      </c>
      <c r="Q217" s="17" t="s">
        <v>60</v>
      </c>
      <c r="R217" s="17" t="s">
        <v>60</v>
      </c>
      <c r="S217" s="17" t="s">
        <v>60</v>
      </c>
      <c r="T217" s="17" t="s">
        <v>60</v>
      </c>
      <c r="U217" s="17" t="s">
        <v>62</v>
      </c>
      <c r="V217" s="17" t="s">
        <v>62</v>
      </c>
      <c r="W217" s="17" t="s">
        <v>0</v>
      </c>
      <c r="X217" s="17" t="s">
        <v>0</v>
      </c>
      <c r="Y217" s="17" t="s">
        <v>62</v>
      </c>
      <c r="Z217" s="17">
        <v>1</v>
      </c>
      <c r="AA217" s="17">
        <v>3</v>
      </c>
      <c r="AB217" s="17">
        <v>1</v>
      </c>
      <c r="AC217" s="17">
        <v>1</v>
      </c>
      <c r="AD217" s="17">
        <v>3</v>
      </c>
      <c r="AE217" s="17">
        <v>1</v>
      </c>
      <c r="AF217" s="17">
        <v>1</v>
      </c>
      <c r="AG217" s="17">
        <v>1</v>
      </c>
      <c r="AH217" s="17">
        <v>1</v>
      </c>
      <c r="AI217" s="17">
        <v>3</v>
      </c>
      <c r="AJ217" s="17">
        <v>1</v>
      </c>
      <c r="AK217" s="17">
        <v>1</v>
      </c>
      <c r="AL217" s="17">
        <v>3</v>
      </c>
      <c r="AM217" s="17">
        <v>4</v>
      </c>
      <c r="AN217" s="17">
        <v>1</v>
      </c>
      <c r="AO217" s="17">
        <v>3</v>
      </c>
      <c r="AP217" s="17">
        <v>4</v>
      </c>
      <c r="AQ217" s="17">
        <v>4</v>
      </c>
      <c r="AR217" s="17">
        <v>1</v>
      </c>
      <c r="AS217" s="17">
        <v>2</v>
      </c>
    </row>
    <row r="218" spans="1:45" x14ac:dyDescent="0.2">
      <c r="A218" s="35">
        <v>227</v>
      </c>
      <c r="B218" s="17" t="s">
        <v>10</v>
      </c>
      <c r="C218" s="17">
        <v>31</v>
      </c>
      <c r="D218" s="19">
        <v>1.65</v>
      </c>
      <c r="E218" s="20">
        <v>63</v>
      </c>
      <c r="F218" s="11" t="s">
        <v>56</v>
      </c>
      <c r="G218" s="17" t="s">
        <v>0</v>
      </c>
      <c r="H218" s="17">
        <v>60</v>
      </c>
      <c r="I218" s="17">
        <v>0</v>
      </c>
      <c r="J218" s="17">
        <v>30</v>
      </c>
      <c r="K218" s="11" t="s">
        <v>147</v>
      </c>
      <c r="L218" s="17">
        <v>2</v>
      </c>
      <c r="M218" s="17">
        <v>12</v>
      </c>
      <c r="N218" s="17" t="s">
        <v>0</v>
      </c>
      <c r="O218" s="17" t="s">
        <v>60</v>
      </c>
      <c r="P218" s="17" t="s">
        <v>60</v>
      </c>
      <c r="Q218" s="17" t="s">
        <v>62</v>
      </c>
      <c r="R218" s="17" t="s">
        <v>60</v>
      </c>
      <c r="S218" s="17" t="s">
        <v>62</v>
      </c>
      <c r="T218" s="17" t="s">
        <v>0</v>
      </c>
      <c r="U218" s="17" t="s">
        <v>0</v>
      </c>
      <c r="V218" s="17" t="s">
        <v>0</v>
      </c>
      <c r="W218" s="17" t="s">
        <v>0</v>
      </c>
      <c r="X218" s="17" t="s">
        <v>62</v>
      </c>
      <c r="Y218" s="17" t="s">
        <v>0</v>
      </c>
      <c r="Z218" s="17">
        <v>3</v>
      </c>
      <c r="AA218" s="17">
        <v>4</v>
      </c>
      <c r="AB218" s="17">
        <v>4</v>
      </c>
      <c r="AC218" s="17">
        <v>1</v>
      </c>
      <c r="AD218" s="17">
        <v>5</v>
      </c>
      <c r="AE218" s="17">
        <v>3</v>
      </c>
      <c r="AF218" s="17">
        <v>2</v>
      </c>
      <c r="AG218" s="17">
        <v>1</v>
      </c>
      <c r="AH218" s="17">
        <v>4</v>
      </c>
      <c r="AI218" s="17">
        <v>4</v>
      </c>
      <c r="AJ218" s="17">
        <v>2</v>
      </c>
      <c r="AK218" s="17">
        <v>2</v>
      </c>
      <c r="AL218" s="17">
        <v>4</v>
      </c>
      <c r="AM218" s="17">
        <v>2</v>
      </c>
      <c r="AN218" s="17">
        <v>2</v>
      </c>
      <c r="AO218" s="17">
        <v>4</v>
      </c>
      <c r="AP218" s="17">
        <v>3</v>
      </c>
      <c r="AQ218" s="17">
        <v>5</v>
      </c>
      <c r="AR218" s="17">
        <v>3</v>
      </c>
      <c r="AS218" s="17">
        <v>4</v>
      </c>
    </row>
    <row r="219" spans="1:45" x14ac:dyDescent="0.2">
      <c r="A219" s="35">
        <v>228</v>
      </c>
      <c r="B219" s="17" t="s">
        <v>10</v>
      </c>
      <c r="C219" s="17">
        <v>28</v>
      </c>
      <c r="D219" s="19">
        <v>1.6</v>
      </c>
      <c r="E219" s="20">
        <v>53</v>
      </c>
      <c r="F219" s="11" t="s">
        <v>56</v>
      </c>
      <c r="G219" s="17" t="s">
        <v>62</v>
      </c>
      <c r="H219" s="17">
        <v>90</v>
      </c>
      <c r="I219" s="17">
        <v>0</v>
      </c>
      <c r="J219" s="17">
        <v>0</v>
      </c>
      <c r="K219" s="11" t="s">
        <v>148</v>
      </c>
      <c r="L219" s="17">
        <v>3</v>
      </c>
      <c r="M219" s="17">
        <v>9</v>
      </c>
      <c r="N219" s="17" t="s">
        <v>0</v>
      </c>
      <c r="O219" s="17" t="s">
        <v>0</v>
      </c>
      <c r="P219" s="17" t="s">
        <v>56</v>
      </c>
      <c r="Q219" s="17" t="s">
        <v>0</v>
      </c>
      <c r="R219" s="17" t="s">
        <v>56</v>
      </c>
      <c r="S219" s="17" t="s">
        <v>0</v>
      </c>
      <c r="T219" s="17" t="s">
        <v>56</v>
      </c>
      <c r="U219" s="17" t="s">
        <v>62</v>
      </c>
      <c r="V219" s="17" t="s">
        <v>0</v>
      </c>
      <c r="W219" s="17" t="s">
        <v>0</v>
      </c>
      <c r="X219" s="17" t="s">
        <v>0</v>
      </c>
      <c r="Y219" s="17" t="s">
        <v>0</v>
      </c>
      <c r="Z219" s="17">
        <v>2</v>
      </c>
      <c r="AA219" s="17">
        <v>5</v>
      </c>
      <c r="AB219" s="17">
        <v>2</v>
      </c>
      <c r="AC219" s="17">
        <v>2</v>
      </c>
      <c r="AD219" s="17">
        <v>4</v>
      </c>
      <c r="AE219" s="17">
        <v>2</v>
      </c>
      <c r="AF219" s="17">
        <v>2</v>
      </c>
      <c r="AG219" s="17">
        <v>2</v>
      </c>
      <c r="AH219" s="17">
        <v>4</v>
      </c>
      <c r="AI219" s="17">
        <v>4</v>
      </c>
      <c r="AJ219" s="17">
        <v>2</v>
      </c>
      <c r="AK219" s="17">
        <v>2</v>
      </c>
      <c r="AL219" s="17">
        <v>4</v>
      </c>
      <c r="AM219" s="17">
        <v>5</v>
      </c>
      <c r="AN219" s="17">
        <v>2</v>
      </c>
      <c r="AO219" s="17">
        <v>4</v>
      </c>
      <c r="AP219" s="17">
        <v>4</v>
      </c>
      <c r="AQ219" s="17">
        <v>4</v>
      </c>
      <c r="AR219" s="17">
        <v>4</v>
      </c>
      <c r="AS219" s="17">
        <v>2</v>
      </c>
    </row>
    <row r="220" spans="1:45" x14ac:dyDescent="0.2">
      <c r="A220" s="35">
        <v>229</v>
      </c>
      <c r="B220" s="17" t="s">
        <v>10</v>
      </c>
      <c r="C220" s="17">
        <v>54</v>
      </c>
      <c r="D220" s="19">
        <v>1.6</v>
      </c>
      <c r="E220" s="20">
        <v>55</v>
      </c>
      <c r="F220" s="11" t="s">
        <v>56</v>
      </c>
      <c r="G220" s="17" t="s">
        <v>0</v>
      </c>
      <c r="H220" s="17">
        <v>0</v>
      </c>
      <c r="I220" s="17">
        <v>0</v>
      </c>
      <c r="J220" s="17">
        <v>0</v>
      </c>
      <c r="K220" s="11" t="s">
        <v>149</v>
      </c>
      <c r="L220" s="17">
        <v>2</v>
      </c>
      <c r="M220" s="17">
        <v>1</v>
      </c>
      <c r="N220" s="17" t="s">
        <v>0</v>
      </c>
      <c r="O220" s="17" t="s">
        <v>62</v>
      </c>
      <c r="P220" s="17" t="s">
        <v>0</v>
      </c>
      <c r="Q220" s="17" t="s">
        <v>62</v>
      </c>
      <c r="R220" s="17" t="s">
        <v>0</v>
      </c>
      <c r="S220" s="17" t="s">
        <v>0</v>
      </c>
      <c r="T220" s="17" t="s">
        <v>0</v>
      </c>
      <c r="U220" s="17" t="s">
        <v>0</v>
      </c>
      <c r="V220" s="17" t="s">
        <v>0</v>
      </c>
      <c r="W220" s="17" t="s">
        <v>0</v>
      </c>
      <c r="X220" s="17" t="s">
        <v>0</v>
      </c>
      <c r="Y220" s="17" t="s">
        <v>0</v>
      </c>
      <c r="Z220" s="17">
        <v>1</v>
      </c>
      <c r="AA220" s="17">
        <v>4</v>
      </c>
      <c r="AB220" s="17">
        <v>2</v>
      </c>
      <c r="AC220" s="17">
        <v>1</v>
      </c>
      <c r="AD220" s="17">
        <v>4</v>
      </c>
      <c r="AE220" s="17">
        <v>1</v>
      </c>
      <c r="AF220" s="17">
        <v>2</v>
      </c>
      <c r="AG220" s="17">
        <v>1</v>
      </c>
      <c r="AH220" s="17">
        <v>4</v>
      </c>
      <c r="AI220" s="17">
        <v>5</v>
      </c>
      <c r="AJ220" s="17">
        <v>2</v>
      </c>
      <c r="AK220" s="17">
        <v>3</v>
      </c>
      <c r="AL220" s="17">
        <v>2</v>
      </c>
      <c r="AM220" s="17">
        <v>4</v>
      </c>
      <c r="AN220" s="17">
        <v>2</v>
      </c>
      <c r="AO220" s="17">
        <v>5</v>
      </c>
      <c r="AP220" s="17">
        <v>5</v>
      </c>
      <c r="AQ220" s="17">
        <v>5</v>
      </c>
      <c r="AR220" s="17">
        <v>5</v>
      </c>
      <c r="AS220" s="17">
        <v>2</v>
      </c>
    </row>
    <row r="221" spans="1:45" x14ac:dyDescent="0.2">
      <c r="A221" s="35">
        <v>230</v>
      </c>
      <c r="B221" s="17" t="s">
        <v>10</v>
      </c>
      <c r="C221" s="17">
        <v>42</v>
      </c>
      <c r="D221" s="19">
        <v>1.67</v>
      </c>
      <c r="E221" s="20">
        <v>62</v>
      </c>
      <c r="F221" s="11" t="s">
        <v>56</v>
      </c>
      <c r="G221" s="17" t="s">
        <v>0</v>
      </c>
      <c r="H221" s="17">
        <v>60</v>
      </c>
      <c r="I221" s="17">
        <v>0</v>
      </c>
      <c r="J221" s="17">
        <v>0</v>
      </c>
      <c r="K221" s="11" t="s">
        <v>150</v>
      </c>
      <c r="L221" s="17" t="s">
        <v>82</v>
      </c>
      <c r="M221" s="17" t="s">
        <v>82</v>
      </c>
      <c r="N221" s="17" t="s">
        <v>0</v>
      </c>
      <c r="O221" s="17" t="s">
        <v>0</v>
      </c>
      <c r="P221" s="17" t="s">
        <v>60</v>
      </c>
      <c r="Q221" s="17" t="s">
        <v>62</v>
      </c>
      <c r="R221" s="17" t="s">
        <v>0</v>
      </c>
      <c r="S221" s="17" t="s">
        <v>62</v>
      </c>
      <c r="T221" s="17" t="s">
        <v>0</v>
      </c>
      <c r="U221" s="17" t="s">
        <v>0</v>
      </c>
      <c r="V221" s="17" t="s">
        <v>0</v>
      </c>
      <c r="W221" s="17" t="s">
        <v>0</v>
      </c>
      <c r="X221" s="17" t="s">
        <v>0</v>
      </c>
      <c r="Y221" s="17" t="s">
        <v>0</v>
      </c>
      <c r="Z221" s="17">
        <v>2</v>
      </c>
      <c r="AA221" s="17">
        <v>3</v>
      </c>
      <c r="AB221" s="17">
        <v>2</v>
      </c>
      <c r="AC221" s="17">
        <v>2</v>
      </c>
      <c r="AD221" s="17">
        <v>3</v>
      </c>
      <c r="AE221" s="17">
        <v>2</v>
      </c>
      <c r="AF221" s="17">
        <v>2</v>
      </c>
      <c r="AG221" s="17">
        <v>3</v>
      </c>
      <c r="AH221" s="17">
        <v>3</v>
      </c>
      <c r="AI221" s="17">
        <v>3</v>
      </c>
      <c r="AJ221" s="17">
        <v>2</v>
      </c>
      <c r="AK221" s="17">
        <v>2</v>
      </c>
      <c r="AL221" s="17">
        <v>2</v>
      </c>
      <c r="AM221" s="17">
        <v>4</v>
      </c>
      <c r="AN221" s="17">
        <v>3</v>
      </c>
      <c r="AO221" s="17">
        <v>2</v>
      </c>
      <c r="AP221" s="17">
        <v>2</v>
      </c>
      <c r="AQ221" s="17">
        <v>4</v>
      </c>
      <c r="AR221" s="17">
        <v>2</v>
      </c>
      <c r="AS221" s="17">
        <v>3</v>
      </c>
    </row>
    <row r="222" spans="1:45" x14ac:dyDescent="0.2">
      <c r="A222" s="35">
        <v>231</v>
      </c>
      <c r="B222" s="17" t="s">
        <v>10</v>
      </c>
      <c r="C222" s="17">
        <v>38</v>
      </c>
      <c r="D222" s="19">
        <v>1.59</v>
      </c>
      <c r="E222" s="20">
        <v>71</v>
      </c>
      <c r="F222" s="11" t="s">
        <v>121</v>
      </c>
      <c r="G222" s="17" t="s">
        <v>62</v>
      </c>
      <c r="H222" s="17">
        <v>0</v>
      </c>
      <c r="I222" s="17">
        <v>0</v>
      </c>
      <c r="J222" s="17">
        <v>0</v>
      </c>
      <c r="K222" s="11" t="s">
        <v>151</v>
      </c>
      <c r="L222" s="17">
        <v>2</v>
      </c>
      <c r="M222" s="17">
        <v>12</v>
      </c>
      <c r="N222" s="17" t="s">
        <v>0</v>
      </c>
      <c r="O222" s="17" t="s">
        <v>62</v>
      </c>
      <c r="P222" s="17" t="s">
        <v>0</v>
      </c>
      <c r="Q222" s="17" t="s">
        <v>62</v>
      </c>
      <c r="R222" s="17" t="s">
        <v>0</v>
      </c>
      <c r="S222" s="17" t="s">
        <v>62</v>
      </c>
      <c r="T222" s="17" t="s">
        <v>0</v>
      </c>
      <c r="U222" s="17" t="s">
        <v>62</v>
      </c>
      <c r="V222" s="17" t="s">
        <v>62</v>
      </c>
      <c r="W222" s="17" t="s">
        <v>0</v>
      </c>
      <c r="X222" s="17" t="s">
        <v>0</v>
      </c>
      <c r="Y222" s="17" t="s">
        <v>0</v>
      </c>
      <c r="Z222" s="17">
        <v>3</v>
      </c>
      <c r="AA222" s="17">
        <v>3</v>
      </c>
      <c r="AB222" s="17">
        <v>3</v>
      </c>
      <c r="AC222" s="17">
        <v>2</v>
      </c>
      <c r="AD222" s="17">
        <v>3</v>
      </c>
      <c r="AE222" s="17">
        <v>2</v>
      </c>
      <c r="AF222" s="17">
        <v>1</v>
      </c>
      <c r="AG222" s="17">
        <v>2</v>
      </c>
      <c r="AH222" s="17">
        <v>3</v>
      </c>
      <c r="AI222" s="17">
        <v>5</v>
      </c>
      <c r="AJ222" s="17">
        <v>2</v>
      </c>
      <c r="AK222" s="17">
        <v>3</v>
      </c>
      <c r="AL222" s="17">
        <v>4</v>
      </c>
      <c r="AM222" s="17">
        <v>4</v>
      </c>
      <c r="AN222" s="17">
        <v>3</v>
      </c>
      <c r="AO222" s="17">
        <v>5</v>
      </c>
      <c r="AP222" s="17">
        <v>5</v>
      </c>
      <c r="AQ222" s="17">
        <v>5</v>
      </c>
      <c r="AR222" s="17">
        <v>3</v>
      </c>
      <c r="AS222" s="17">
        <v>3</v>
      </c>
    </row>
    <row r="223" spans="1:45" x14ac:dyDescent="0.2">
      <c r="A223" s="35">
        <v>232</v>
      </c>
      <c r="B223" s="17" t="s">
        <v>10</v>
      </c>
      <c r="C223" s="17">
        <v>18</v>
      </c>
      <c r="D223" s="19">
        <v>1.67</v>
      </c>
      <c r="E223" s="20">
        <v>55</v>
      </c>
      <c r="F223" s="11" t="s">
        <v>56</v>
      </c>
      <c r="G223" s="17" t="s">
        <v>62</v>
      </c>
      <c r="H223" s="17">
        <v>60</v>
      </c>
      <c r="I223" s="17">
        <v>0</v>
      </c>
      <c r="J223" s="17">
        <v>0</v>
      </c>
      <c r="K223" s="11">
        <v>0</v>
      </c>
      <c r="L223" s="17">
        <v>3</v>
      </c>
      <c r="M223" s="17">
        <v>12</v>
      </c>
      <c r="N223" s="17" t="s">
        <v>0</v>
      </c>
      <c r="O223" s="17" t="s">
        <v>0</v>
      </c>
      <c r="P223" s="17" t="s">
        <v>56</v>
      </c>
      <c r="Q223" s="17" t="s">
        <v>60</v>
      </c>
      <c r="R223" s="17" t="s">
        <v>56</v>
      </c>
      <c r="S223" s="17" t="s">
        <v>60</v>
      </c>
      <c r="T223" s="17" t="s">
        <v>56</v>
      </c>
      <c r="U223" s="17" t="s">
        <v>62</v>
      </c>
      <c r="V223" s="17" t="s">
        <v>0</v>
      </c>
      <c r="W223" s="17" t="s">
        <v>62</v>
      </c>
      <c r="X223" s="17" t="s">
        <v>0</v>
      </c>
      <c r="Y223" s="17" t="s">
        <v>62</v>
      </c>
      <c r="Z223" s="17">
        <v>2</v>
      </c>
      <c r="AA223" s="17">
        <v>5</v>
      </c>
      <c r="AB223" s="17">
        <v>2</v>
      </c>
      <c r="AC223" s="17">
        <v>2</v>
      </c>
      <c r="AD223" s="17">
        <v>4</v>
      </c>
      <c r="AE223" s="17">
        <v>3</v>
      </c>
      <c r="AF223" s="17">
        <v>2</v>
      </c>
      <c r="AG223" s="17">
        <v>2</v>
      </c>
      <c r="AH223" s="17">
        <v>5</v>
      </c>
      <c r="AI223" s="17">
        <v>5</v>
      </c>
      <c r="AJ223" s="17">
        <v>3</v>
      </c>
      <c r="AK223" s="17">
        <v>3</v>
      </c>
      <c r="AL223" s="17">
        <v>3</v>
      </c>
      <c r="AM223" s="17">
        <v>5</v>
      </c>
      <c r="AN223" s="17">
        <v>4</v>
      </c>
      <c r="AO223" s="17">
        <v>4</v>
      </c>
      <c r="AP223" s="17">
        <v>4</v>
      </c>
      <c r="AQ223" s="17">
        <v>5</v>
      </c>
      <c r="AR223" s="17">
        <v>3</v>
      </c>
      <c r="AS223" s="17">
        <v>2</v>
      </c>
    </row>
    <row r="224" spans="1:45" x14ac:dyDescent="0.2">
      <c r="A224" s="35">
        <v>233</v>
      </c>
      <c r="B224" s="17" t="s">
        <v>10</v>
      </c>
      <c r="C224" s="17">
        <v>18</v>
      </c>
      <c r="D224" s="19">
        <v>1.55</v>
      </c>
      <c r="E224" s="20">
        <v>53</v>
      </c>
      <c r="F224" s="11" t="s">
        <v>56</v>
      </c>
      <c r="G224" s="17" t="s">
        <v>62</v>
      </c>
      <c r="H224" s="17">
        <v>0</v>
      </c>
      <c r="I224" s="17">
        <v>0</v>
      </c>
      <c r="J224" s="17">
        <v>0</v>
      </c>
      <c r="K224" s="11" t="s">
        <v>101</v>
      </c>
      <c r="L224" s="17" t="s">
        <v>68</v>
      </c>
      <c r="M224" s="17">
        <v>12</v>
      </c>
      <c r="N224" s="17" t="s">
        <v>0</v>
      </c>
      <c r="O224" s="17" t="s">
        <v>60</v>
      </c>
      <c r="P224" s="17" t="s">
        <v>60</v>
      </c>
      <c r="Q224" s="17" t="s">
        <v>60</v>
      </c>
      <c r="R224" s="17" t="s">
        <v>60</v>
      </c>
      <c r="S224" s="17" t="s">
        <v>0</v>
      </c>
      <c r="T224" s="17" t="s">
        <v>0</v>
      </c>
      <c r="U224" s="17" t="s">
        <v>0</v>
      </c>
      <c r="V224" s="17" t="s">
        <v>0</v>
      </c>
      <c r="W224" s="17" t="s">
        <v>0</v>
      </c>
      <c r="X224" s="17" t="s">
        <v>0</v>
      </c>
      <c r="Y224" s="17" t="s">
        <v>62</v>
      </c>
      <c r="Z224" s="17">
        <v>4</v>
      </c>
      <c r="AA224" s="17">
        <v>3</v>
      </c>
      <c r="AB224" s="17">
        <v>4</v>
      </c>
      <c r="AC224" s="17">
        <v>2</v>
      </c>
      <c r="AD224" s="17">
        <v>3</v>
      </c>
      <c r="AE224" s="17">
        <v>4</v>
      </c>
      <c r="AF224" s="17">
        <v>3</v>
      </c>
      <c r="AG224" s="17">
        <v>4</v>
      </c>
      <c r="AH224" s="17">
        <v>2</v>
      </c>
      <c r="AI224" s="17">
        <v>2</v>
      </c>
      <c r="AJ224" s="17">
        <v>3</v>
      </c>
      <c r="AK224" s="17">
        <v>2</v>
      </c>
      <c r="AL224" s="17">
        <v>4</v>
      </c>
      <c r="AM224" s="17">
        <v>2</v>
      </c>
      <c r="AN224" s="17">
        <v>3</v>
      </c>
      <c r="AO224" s="17">
        <v>3</v>
      </c>
      <c r="AP224" s="17">
        <v>4</v>
      </c>
      <c r="AQ224" s="17">
        <v>3</v>
      </c>
      <c r="AR224" s="17">
        <v>3</v>
      </c>
      <c r="AS224" s="17">
        <v>4</v>
      </c>
    </row>
    <row r="225" spans="1:45" x14ac:dyDescent="0.2">
      <c r="A225" s="35">
        <v>234</v>
      </c>
      <c r="B225" s="17" t="s">
        <v>10</v>
      </c>
      <c r="C225" s="17">
        <v>40</v>
      </c>
      <c r="D225" s="19">
        <v>1.58</v>
      </c>
      <c r="E225" s="20">
        <v>57</v>
      </c>
      <c r="F225" s="11" t="s">
        <v>56</v>
      </c>
      <c r="G225" s="17" t="s">
        <v>0</v>
      </c>
      <c r="H225" s="17">
        <v>300</v>
      </c>
      <c r="I225" s="17">
        <v>0</v>
      </c>
      <c r="J225" s="17">
        <v>0</v>
      </c>
      <c r="K225" s="11">
        <v>0</v>
      </c>
      <c r="L225" s="17">
        <v>3</v>
      </c>
      <c r="M225" s="17">
        <v>12</v>
      </c>
      <c r="N225" s="17" t="s">
        <v>0</v>
      </c>
      <c r="O225" s="17" t="s">
        <v>0</v>
      </c>
      <c r="P225" s="17" t="s">
        <v>0</v>
      </c>
      <c r="Q225" s="17" t="s">
        <v>62</v>
      </c>
      <c r="R225" s="17" t="s">
        <v>0</v>
      </c>
      <c r="S225" s="17" t="s">
        <v>62</v>
      </c>
      <c r="T225" s="17" t="s">
        <v>0</v>
      </c>
      <c r="U225" s="17" t="s">
        <v>0</v>
      </c>
      <c r="V225" s="17" t="s">
        <v>0</v>
      </c>
      <c r="W225" s="17" t="s">
        <v>0</v>
      </c>
      <c r="X225" s="17" t="s">
        <v>0</v>
      </c>
      <c r="Y225" s="17" t="s">
        <v>0</v>
      </c>
      <c r="Z225" s="17">
        <v>2</v>
      </c>
      <c r="AA225" s="17">
        <v>5</v>
      </c>
      <c r="AB225" s="17">
        <v>2</v>
      </c>
      <c r="AC225" s="17">
        <v>2</v>
      </c>
      <c r="AD225" s="17">
        <v>4</v>
      </c>
      <c r="AE225" s="17">
        <v>2</v>
      </c>
      <c r="AF225" s="17">
        <v>2</v>
      </c>
      <c r="AG225" s="17">
        <v>3</v>
      </c>
      <c r="AH225" s="17">
        <v>4</v>
      </c>
      <c r="AI225" s="17">
        <v>4</v>
      </c>
      <c r="AJ225" s="17">
        <v>2</v>
      </c>
      <c r="AK225" s="17">
        <v>2</v>
      </c>
      <c r="AL225" s="17">
        <v>2</v>
      </c>
      <c r="AM225" s="17">
        <v>5</v>
      </c>
      <c r="AN225" s="17">
        <v>3</v>
      </c>
      <c r="AO225" s="17">
        <v>5</v>
      </c>
      <c r="AP225" s="17">
        <v>5</v>
      </c>
      <c r="AQ225" s="17">
        <v>5</v>
      </c>
      <c r="AR225" s="17">
        <v>5</v>
      </c>
      <c r="AS225" s="17">
        <v>2</v>
      </c>
    </row>
    <row r="226" spans="1:45" x14ac:dyDescent="0.2">
      <c r="A226" s="35">
        <v>235</v>
      </c>
      <c r="B226" s="17" t="s">
        <v>10</v>
      </c>
      <c r="C226" s="17">
        <v>47</v>
      </c>
      <c r="D226" s="19">
        <v>1.61</v>
      </c>
      <c r="E226" s="20">
        <v>70</v>
      </c>
      <c r="F226" s="11" t="s">
        <v>56</v>
      </c>
      <c r="G226" s="17" t="s">
        <v>62</v>
      </c>
      <c r="H226" s="17">
        <v>0</v>
      </c>
      <c r="I226" s="17">
        <v>0</v>
      </c>
      <c r="J226" s="17">
        <v>0</v>
      </c>
      <c r="K226" s="11" t="s">
        <v>152</v>
      </c>
      <c r="L226" s="17">
        <v>1</v>
      </c>
      <c r="M226" s="17">
        <v>2</v>
      </c>
      <c r="N226" s="17" t="s">
        <v>62</v>
      </c>
      <c r="O226" s="17" t="s">
        <v>0</v>
      </c>
      <c r="P226" s="17" t="s">
        <v>0</v>
      </c>
      <c r="Q226" s="17" t="s">
        <v>60</v>
      </c>
      <c r="R226" s="17" t="s">
        <v>60</v>
      </c>
      <c r="S226" s="17" t="s">
        <v>0</v>
      </c>
      <c r="T226" s="17" t="s">
        <v>0</v>
      </c>
      <c r="U226" s="17" t="s">
        <v>62</v>
      </c>
      <c r="V226" s="17" t="s">
        <v>62</v>
      </c>
      <c r="W226" s="17" t="s">
        <v>0</v>
      </c>
      <c r="X226" s="17" t="s">
        <v>0</v>
      </c>
      <c r="Y226" s="17" t="s">
        <v>0</v>
      </c>
      <c r="Z226" s="17">
        <v>3</v>
      </c>
      <c r="AA226" s="17">
        <v>3</v>
      </c>
      <c r="AB226" s="17">
        <v>3</v>
      </c>
      <c r="AC226" s="17">
        <v>3</v>
      </c>
      <c r="AD226" s="17">
        <v>3</v>
      </c>
      <c r="AE226" s="17">
        <v>3</v>
      </c>
      <c r="AF226" s="17">
        <v>4</v>
      </c>
      <c r="AG226" s="17">
        <v>4</v>
      </c>
      <c r="AH226" s="17">
        <v>4</v>
      </c>
      <c r="AI226" s="17">
        <v>4</v>
      </c>
      <c r="AJ226" s="17">
        <v>4</v>
      </c>
      <c r="AK226" s="17">
        <v>3</v>
      </c>
      <c r="AL226" s="17">
        <v>4</v>
      </c>
      <c r="AM226" s="17">
        <v>4</v>
      </c>
      <c r="AN226" s="17">
        <v>3</v>
      </c>
      <c r="AO226" s="17">
        <v>3</v>
      </c>
      <c r="AP226" s="17">
        <v>4</v>
      </c>
      <c r="AQ226" s="17">
        <v>4</v>
      </c>
      <c r="AR226" s="17">
        <v>4</v>
      </c>
      <c r="AS226" s="17">
        <v>3</v>
      </c>
    </row>
    <row r="227" spans="1:45" x14ac:dyDescent="0.2">
      <c r="A227" s="35">
        <v>236</v>
      </c>
      <c r="B227" s="17" t="s">
        <v>10</v>
      </c>
      <c r="C227" s="17">
        <v>52</v>
      </c>
      <c r="D227" s="19">
        <v>1.58</v>
      </c>
      <c r="E227" s="20">
        <v>64</v>
      </c>
      <c r="F227" s="11" t="s">
        <v>56</v>
      </c>
      <c r="G227" s="17" t="s">
        <v>62</v>
      </c>
      <c r="H227" s="17">
        <v>0</v>
      </c>
      <c r="I227" s="17">
        <v>0</v>
      </c>
      <c r="J227" s="17">
        <v>0</v>
      </c>
      <c r="K227" s="11" t="s">
        <v>110</v>
      </c>
      <c r="L227" s="17" t="s">
        <v>82</v>
      </c>
      <c r="M227" s="17">
        <v>11</v>
      </c>
      <c r="N227" s="17" t="s">
        <v>0</v>
      </c>
      <c r="O227" s="17" t="s">
        <v>62</v>
      </c>
      <c r="P227" s="17" t="s">
        <v>0</v>
      </c>
      <c r="Q227" s="17" t="s">
        <v>62</v>
      </c>
      <c r="R227" s="17" t="s">
        <v>60</v>
      </c>
      <c r="S227" s="17" t="s">
        <v>62</v>
      </c>
      <c r="T227" s="17" t="s">
        <v>0</v>
      </c>
      <c r="U227" s="17" t="s">
        <v>0</v>
      </c>
      <c r="V227" s="17" t="s">
        <v>62</v>
      </c>
      <c r="W227" s="17" t="s">
        <v>0</v>
      </c>
      <c r="X227" s="17" t="s">
        <v>62</v>
      </c>
      <c r="Y227" s="17" t="s">
        <v>62</v>
      </c>
      <c r="Z227" s="17">
        <v>3</v>
      </c>
      <c r="AA227" s="17">
        <v>4</v>
      </c>
      <c r="AB227" s="17">
        <v>3</v>
      </c>
      <c r="AC227" s="17">
        <v>2</v>
      </c>
      <c r="AD227" s="17">
        <v>4</v>
      </c>
      <c r="AE227" s="17">
        <v>2</v>
      </c>
      <c r="AF227" s="17">
        <v>2</v>
      </c>
      <c r="AG227" s="17">
        <v>2</v>
      </c>
      <c r="AH227" s="17">
        <v>4</v>
      </c>
      <c r="AI227" s="17">
        <v>4</v>
      </c>
      <c r="AJ227" s="17">
        <v>2</v>
      </c>
      <c r="AK227" s="17">
        <v>2</v>
      </c>
      <c r="AL227" s="17">
        <v>4</v>
      </c>
      <c r="AM227" s="17">
        <v>5</v>
      </c>
      <c r="AN227" s="17">
        <v>1</v>
      </c>
      <c r="AO227" s="17">
        <v>4</v>
      </c>
      <c r="AP227" s="17">
        <v>4</v>
      </c>
      <c r="AQ227" s="17">
        <v>4</v>
      </c>
      <c r="AR227" s="17">
        <v>4</v>
      </c>
      <c r="AS227" s="17">
        <v>2</v>
      </c>
    </row>
    <row r="228" spans="1:45" x14ac:dyDescent="0.2">
      <c r="A228" s="35">
        <v>237</v>
      </c>
      <c r="B228" s="17" t="s">
        <v>10</v>
      </c>
      <c r="C228" s="17">
        <v>29</v>
      </c>
      <c r="D228" s="17">
        <v>1.64</v>
      </c>
      <c r="E228" s="17">
        <v>61.9</v>
      </c>
      <c r="F228" s="11" t="s">
        <v>56</v>
      </c>
      <c r="G228" s="17" t="s">
        <v>62</v>
      </c>
      <c r="H228" s="27" t="s">
        <v>56</v>
      </c>
      <c r="I228" s="17" t="s">
        <v>56</v>
      </c>
      <c r="J228" s="17" t="s">
        <v>56</v>
      </c>
      <c r="K228" s="11" t="s">
        <v>56</v>
      </c>
      <c r="L228" s="17" t="s">
        <v>56</v>
      </c>
      <c r="M228" s="17">
        <v>11</v>
      </c>
      <c r="N228" s="17" t="s">
        <v>0</v>
      </c>
      <c r="O228" s="17" t="s">
        <v>60</v>
      </c>
      <c r="P228" s="17" t="s">
        <v>56</v>
      </c>
      <c r="Q228" s="17" t="s">
        <v>60</v>
      </c>
      <c r="R228" s="17" t="s">
        <v>56</v>
      </c>
      <c r="S228" s="17" t="s">
        <v>153</v>
      </c>
      <c r="T228" s="17" t="s">
        <v>56</v>
      </c>
      <c r="U228" s="17" t="s">
        <v>56</v>
      </c>
      <c r="V228" s="17" t="s">
        <v>56</v>
      </c>
      <c r="W228" s="17" t="s">
        <v>56</v>
      </c>
      <c r="X228" s="17" t="s">
        <v>56</v>
      </c>
      <c r="Y228" s="17" t="s">
        <v>0</v>
      </c>
      <c r="Z228" s="17">
        <v>3</v>
      </c>
      <c r="AA228" s="17">
        <v>3</v>
      </c>
      <c r="AB228" s="17">
        <v>2</v>
      </c>
      <c r="AC228" s="17">
        <v>4</v>
      </c>
      <c r="AD228" s="17">
        <v>2</v>
      </c>
      <c r="AE228" s="17">
        <v>2</v>
      </c>
      <c r="AF228" s="17">
        <v>3</v>
      </c>
      <c r="AG228" s="17">
        <v>3</v>
      </c>
      <c r="AH228" s="17">
        <v>4</v>
      </c>
      <c r="AI228" s="17">
        <v>3</v>
      </c>
      <c r="AJ228" s="17">
        <v>3</v>
      </c>
      <c r="AK228" s="17">
        <v>3</v>
      </c>
      <c r="AL228" s="17">
        <v>4</v>
      </c>
      <c r="AM228" s="17">
        <v>3</v>
      </c>
      <c r="AN228" s="17">
        <v>4</v>
      </c>
      <c r="AO228" s="17">
        <v>2</v>
      </c>
      <c r="AP228" s="17">
        <v>4</v>
      </c>
      <c r="AQ228" s="17">
        <v>3</v>
      </c>
      <c r="AR228" s="17">
        <v>2</v>
      </c>
      <c r="AS228" s="17">
        <v>3</v>
      </c>
    </row>
    <row r="229" spans="1:45" x14ac:dyDescent="0.2">
      <c r="A229" s="35">
        <v>238</v>
      </c>
      <c r="B229" s="17" t="s">
        <v>10</v>
      </c>
      <c r="C229" s="17">
        <v>22</v>
      </c>
      <c r="D229" s="17">
        <v>1.57</v>
      </c>
      <c r="E229" s="17">
        <v>44</v>
      </c>
      <c r="F229" s="11" t="s">
        <v>56</v>
      </c>
      <c r="G229" s="17" t="s">
        <v>62</v>
      </c>
      <c r="H229" s="17" t="s">
        <v>56</v>
      </c>
      <c r="I229" s="17" t="s">
        <v>56</v>
      </c>
      <c r="J229" s="17" t="s">
        <v>56</v>
      </c>
      <c r="K229" s="11" t="s">
        <v>56</v>
      </c>
      <c r="L229" s="17" t="s">
        <v>56</v>
      </c>
      <c r="M229" s="17">
        <v>12</v>
      </c>
      <c r="N229" s="17" t="s">
        <v>0</v>
      </c>
      <c r="O229" s="17" t="s">
        <v>60</v>
      </c>
      <c r="P229" s="17" t="s">
        <v>0</v>
      </c>
      <c r="Q229" s="17" t="s">
        <v>60</v>
      </c>
      <c r="R229" s="17" t="s">
        <v>60</v>
      </c>
      <c r="S229" s="17" t="s">
        <v>153</v>
      </c>
      <c r="T229" s="17" t="s">
        <v>153</v>
      </c>
      <c r="U229" s="17" t="s">
        <v>56</v>
      </c>
      <c r="V229" s="17" t="s">
        <v>56</v>
      </c>
      <c r="W229" s="17" t="s">
        <v>56</v>
      </c>
      <c r="X229" s="17" t="s">
        <v>56</v>
      </c>
      <c r="Y229" s="17" t="s">
        <v>0</v>
      </c>
      <c r="Z229" s="17">
        <v>5</v>
      </c>
      <c r="AA229" s="17">
        <v>5</v>
      </c>
      <c r="AB229" s="17">
        <v>3</v>
      </c>
      <c r="AC229" s="17">
        <v>2</v>
      </c>
      <c r="AD229" s="17">
        <v>5</v>
      </c>
      <c r="AE229" s="17">
        <v>2</v>
      </c>
      <c r="AF229" s="17">
        <v>2</v>
      </c>
      <c r="AG229" s="17">
        <v>3</v>
      </c>
      <c r="AH229" s="17">
        <v>3</v>
      </c>
      <c r="AI229" s="17">
        <v>5</v>
      </c>
      <c r="AJ229" s="17">
        <v>3</v>
      </c>
      <c r="AK229" s="17">
        <v>3</v>
      </c>
      <c r="AL229" s="17">
        <v>5</v>
      </c>
      <c r="AM229" s="17">
        <v>5</v>
      </c>
      <c r="AN229" s="17">
        <v>2</v>
      </c>
      <c r="AO229" s="17">
        <v>5</v>
      </c>
      <c r="AP229" s="17">
        <v>4</v>
      </c>
      <c r="AQ229" s="17">
        <v>5</v>
      </c>
      <c r="AR229" s="17">
        <v>5</v>
      </c>
      <c r="AS229" s="17">
        <v>3</v>
      </c>
    </row>
    <row r="230" spans="1:45" x14ac:dyDescent="0.2">
      <c r="A230" s="35">
        <v>239</v>
      </c>
      <c r="B230" s="17" t="s">
        <v>10</v>
      </c>
      <c r="C230" s="17">
        <v>28</v>
      </c>
      <c r="D230" s="17">
        <v>155.9</v>
      </c>
      <c r="E230" s="17">
        <v>60.5</v>
      </c>
      <c r="F230" s="11" t="s">
        <v>56</v>
      </c>
      <c r="G230" s="17" t="s">
        <v>62</v>
      </c>
      <c r="H230" s="17">
        <v>60</v>
      </c>
      <c r="I230" s="17" t="s">
        <v>56</v>
      </c>
      <c r="J230" s="17" t="s">
        <v>56</v>
      </c>
      <c r="K230" s="11" t="s">
        <v>56</v>
      </c>
      <c r="L230" s="17" t="s">
        <v>56</v>
      </c>
      <c r="M230" s="17">
        <v>12</v>
      </c>
      <c r="N230" s="17" t="s">
        <v>0</v>
      </c>
      <c r="O230" s="17" t="s">
        <v>0</v>
      </c>
      <c r="P230" s="17" t="s">
        <v>56</v>
      </c>
      <c r="Q230" s="17" t="s">
        <v>0</v>
      </c>
      <c r="R230" s="17" t="s">
        <v>56</v>
      </c>
      <c r="S230" s="17" t="s">
        <v>0</v>
      </c>
      <c r="T230" s="17" t="s">
        <v>56</v>
      </c>
      <c r="U230" s="17" t="s">
        <v>56</v>
      </c>
      <c r="V230" s="17" t="s">
        <v>56</v>
      </c>
      <c r="W230" s="17" t="s">
        <v>56</v>
      </c>
      <c r="X230" s="17" t="s">
        <v>56</v>
      </c>
      <c r="Y230" s="17" t="s">
        <v>0</v>
      </c>
      <c r="Z230" s="17">
        <v>2</v>
      </c>
      <c r="AA230" s="17">
        <v>3</v>
      </c>
      <c r="AB230" s="17">
        <v>2</v>
      </c>
      <c r="AC230" s="17">
        <v>2</v>
      </c>
      <c r="AD230" s="17">
        <v>3</v>
      </c>
      <c r="AE230" s="17">
        <v>3</v>
      </c>
      <c r="AF230" s="17">
        <v>3</v>
      </c>
      <c r="AG230" s="17">
        <v>2</v>
      </c>
      <c r="AH230" s="17">
        <v>3</v>
      </c>
      <c r="AI230" s="17">
        <v>3</v>
      </c>
      <c r="AJ230" s="17">
        <v>2</v>
      </c>
      <c r="AK230" s="17">
        <v>3</v>
      </c>
      <c r="AL230" s="17">
        <v>3</v>
      </c>
      <c r="AM230" s="17">
        <v>3</v>
      </c>
      <c r="AN230" s="17">
        <v>3</v>
      </c>
      <c r="AO230" s="17">
        <v>3</v>
      </c>
      <c r="AP230" s="17">
        <v>3</v>
      </c>
      <c r="AQ230" s="17">
        <v>3</v>
      </c>
      <c r="AR230" s="17">
        <v>3</v>
      </c>
      <c r="AS230" s="17">
        <v>2</v>
      </c>
    </row>
    <row r="231" spans="1:45" x14ac:dyDescent="0.2">
      <c r="A231" s="35">
        <v>240</v>
      </c>
      <c r="B231" s="17" t="s">
        <v>10</v>
      </c>
      <c r="C231" s="17">
        <v>49</v>
      </c>
      <c r="D231" s="17">
        <v>1.49</v>
      </c>
      <c r="E231" s="17">
        <v>78.099999999999994</v>
      </c>
      <c r="F231" s="11" t="s">
        <v>154</v>
      </c>
      <c r="G231" s="17" t="s">
        <v>0</v>
      </c>
      <c r="H231" s="17" t="s">
        <v>56</v>
      </c>
      <c r="I231" s="17" t="s">
        <v>56</v>
      </c>
      <c r="J231" s="17" t="s">
        <v>56</v>
      </c>
      <c r="K231" s="11" t="s">
        <v>56</v>
      </c>
      <c r="L231" s="17" t="s">
        <v>56</v>
      </c>
      <c r="M231" s="17" t="s">
        <v>56</v>
      </c>
      <c r="N231" s="17" t="s">
        <v>0</v>
      </c>
      <c r="O231" s="17" t="s">
        <v>0</v>
      </c>
      <c r="P231" s="17" t="s">
        <v>56</v>
      </c>
      <c r="Q231" s="17" t="s">
        <v>60</v>
      </c>
      <c r="R231" s="17" t="s">
        <v>56</v>
      </c>
      <c r="S231" s="17" t="s">
        <v>0</v>
      </c>
      <c r="T231" s="17" t="s">
        <v>0</v>
      </c>
      <c r="U231" s="17" t="s">
        <v>56</v>
      </c>
      <c r="V231" s="17" t="s">
        <v>56</v>
      </c>
      <c r="W231" s="17" t="s">
        <v>56</v>
      </c>
      <c r="X231" s="17" t="s">
        <v>56</v>
      </c>
      <c r="Y231" s="17" t="s">
        <v>0</v>
      </c>
      <c r="Z231" s="17">
        <v>3</v>
      </c>
      <c r="AA231" s="17">
        <v>3</v>
      </c>
      <c r="AB231" s="17">
        <v>3</v>
      </c>
      <c r="AC231" s="17">
        <v>3</v>
      </c>
      <c r="AD231" s="17">
        <v>3</v>
      </c>
      <c r="AE231" s="17">
        <v>1</v>
      </c>
      <c r="AF231" s="17">
        <v>1</v>
      </c>
      <c r="AG231" s="17">
        <v>1</v>
      </c>
      <c r="AH231" s="17">
        <v>1</v>
      </c>
      <c r="AI231" s="17">
        <v>1</v>
      </c>
      <c r="AJ231" s="17">
        <v>1</v>
      </c>
      <c r="AK231" s="17">
        <v>2</v>
      </c>
      <c r="AL231" s="17">
        <v>1</v>
      </c>
      <c r="AM231" s="17">
        <v>2</v>
      </c>
      <c r="AN231" s="17">
        <v>2</v>
      </c>
      <c r="AO231" s="17">
        <v>2</v>
      </c>
      <c r="AP231" s="17">
        <v>3</v>
      </c>
      <c r="AQ231" s="17">
        <v>2</v>
      </c>
      <c r="AR231" s="17">
        <v>1</v>
      </c>
      <c r="AS231" s="17">
        <v>2</v>
      </c>
    </row>
    <row r="232" spans="1:45" x14ac:dyDescent="0.2">
      <c r="A232" s="35">
        <v>241</v>
      </c>
      <c r="B232" s="17" t="s">
        <v>10</v>
      </c>
      <c r="C232" s="17">
        <v>22</v>
      </c>
      <c r="D232" s="17">
        <v>1.6</v>
      </c>
      <c r="E232" s="17">
        <v>84.8</v>
      </c>
      <c r="F232" s="11" t="s">
        <v>56</v>
      </c>
      <c r="G232" s="17" t="s">
        <v>0</v>
      </c>
      <c r="H232" s="17" t="s">
        <v>56</v>
      </c>
      <c r="I232" s="17">
        <v>30</v>
      </c>
      <c r="J232" s="17" t="s">
        <v>56</v>
      </c>
      <c r="K232" s="11" t="s">
        <v>56</v>
      </c>
      <c r="L232" s="17">
        <v>2</v>
      </c>
      <c r="M232" s="17" t="s">
        <v>56</v>
      </c>
      <c r="N232" s="17" t="s">
        <v>0</v>
      </c>
      <c r="O232" s="17" t="s">
        <v>0</v>
      </c>
      <c r="P232" s="17" t="s">
        <v>56</v>
      </c>
      <c r="Q232" s="17" t="s">
        <v>60</v>
      </c>
      <c r="R232" s="17" t="s">
        <v>56</v>
      </c>
      <c r="S232" s="17" t="s">
        <v>0</v>
      </c>
      <c r="T232" s="17" t="s">
        <v>56</v>
      </c>
      <c r="U232" s="17" t="s">
        <v>56</v>
      </c>
      <c r="V232" s="17" t="s">
        <v>56</v>
      </c>
      <c r="W232" s="17" t="s">
        <v>56</v>
      </c>
      <c r="X232" s="17" t="s">
        <v>56</v>
      </c>
      <c r="Y232" s="17" t="s">
        <v>0</v>
      </c>
      <c r="Z232" s="17">
        <v>3</v>
      </c>
      <c r="AA232" s="17">
        <v>4</v>
      </c>
      <c r="AB232" s="17">
        <v>3</v>
      </c>
      <c r="AC232" s="17">
        <v>3</v>
      </c>
      <c r="AD232" s="17">
        <v>5</v>
      </c>
      <c r="AE232" s="17">
        <v>2</v>
      </c>
      <c r="AF232" s="17">
        <v>1</v>
      </c>
      <c r="AG232" s="17">
        <v>2</v>
      </c>
      <c r="AH232" s="17">
        <v>4</v>
      </c>
      <c r="AI232" s="17">
        <v>3</v>
      </c>
      <c r="AJ232" s="17">
        <v>2</v>
      </c>
      <c r="AK232" s="17">
        <v>2</v>
      </c>
      <c r="AL232" s="17">
        <v>4</v>
      </c>
      <c r="AM232" s="17">
        <v>5</v>
      </c>
      <c r="AN232" s="17">
        <v>3</v>
      </c>
      <c r="AO232" s="17">
        <v>2</v>
      </c>
      <c r="AP232" s="17">
        <v>4</v>
      </c>
      <c r="AQ232" s="17">
        <v>5</v>
      </c>
      <c r="AR232" s="17">
        <v>3</v>
      </c>
      <c r="AS232" s="17">
        <v>2</v>
      </c>
    </row>
    <row r="233" spans="1:45" x14ac:dyDescent="0.2">
      <c r="A233" s="35">
        <v>242</v>
      </c>
      <c r="B233" s="17" t="s">
        <v>10</v>
      </c>
      <c r="C233" s="17">
        <v>54</v>
      </c>
      <c r="D233" s="17">
        <v>1.47</v>
      </c>
      <c r="E233" s="17">
        <v>53.7</v>
      </c>
      <c r="F233" s="11" t="s">
        <v>56</v>
      </c>
      <c r="G233" s="17" t="s">
        <v>0</v>
      </c>
      <c r="H233" s="17" t="s">
        <v>56</v>
      </c>
      <c r="I233" s="17" t="s">
        <v>56</v>
      </c>
      <c r="J233" s="17" t="s">
        <v>56</v>
      </c>
      <c r="K233" s="11" t="s">
        <v>56</v>
      </c>
      <c r="L233" s="17" t="s">
        <v>56</v>
      </c>
      <c r="M233" s="17" t="s">
        <v>56</v>
      </c>
      <c r="N233" s="17" t="s">
        <v>0</v>
      </c>
      <c r="O233" s="17" t="s">
        <v>0</v>
      </c>
      <c r="P233" s="17" t="s">
        <v>56</v>
      </c>
      <c r="Q233" s="17" t="s">
        <v>0</v>
      </c>
      <c r="R233" s="17" t="s">
        <v>56</v>
      </c>
      <c r="S233" s="17" t="s">
        <v>0</v>
      </c>
      <c r="T233" s="17" t="s">
        <v>56</v>
      </c>
      <c r="U233" s="17" t="s">
        <v>56</v>
      </c>
      <c r="V233" s="17" t="s">
        <v>56</v>
      </c>
      <c r="W233" s="17" t="s">
        <v>56</v>
      </c>
      <c r="X233" s="17" t="s">
        <v>56</v>
      </c>
      <c r="Y233" s="17" t="s">
        <v>0</v>
      </c>
      <c r="Z233" s="17">
        <v>2</v>
      </c>
      <c r="AA233" s="17">
        <v>3</v>
      </c>
      <c r="AB233" s="17">
        <v>3</v>
      </c>
      <c r="AC233" s="17">
        <v>3</v>
      </c>
      <c r="AD233" s="17">
        <v>3</v>
      </c>
      <c r="AE233" s="17">
        <v>3</v>
      </c>
      <c r="AF233" s="17">
        <v>3</v>
      </c>
      <c r="AG233" s="17">
        <v>3</v>
      </c>
      <c r="AH233" s="17">
        <v>3</v>
      </c>
      <c r="AI233" s="17">
        <v>3</v>
      </c>
      <c r="AJ233" s="17">
        <v>3</v>
      </c>
      <c r="AK233" s="17">
        <v>3</v>
      </c>
      <c r="AL233" s="17">
        <v>3</v>
      </c>
      <c r="AM233" s="17">
        <v>3</v>
      </c>
      <c r="AN233" s="17">
        <v>3</v>
      </c>
      <c r="AO233" s="17">
        <v>3</v>
      </c>
      <c r="AP233" s="17">
        <v>3</v>
      </c>
      <c r="AQ233" s="17">
        <v>3</v>
      </c>
      <c r="AR233" s="17">
        <v>3</v>
      </c>
      <c r="AS233" s="17">
        <v>3</v>
      </c>
    </row>
    <row r="234" spans="1:45" x14ac:dyDescent="0.2">
      <c r="A234" s="35">
        <v>243</v>
      </c>
      <c r="B234" s="17" t="s">
        <v>10</v>
      </c>
      <c r="C234" s="17">
        <v>46</v>
      </c>
      <c r="D234" s="17" t="s">
        <v>56</v>
      </c>
      <c r="E234" s="17" t="s">
        <v>56</v>
      </c>
      <c r="F234" s="11" t="s">
        <v>56</v>
      </c>
      <c r="G234" s="17" t="s">
        <v>56</v>
      </c>
      <c r="H234" s="17" t="s">
        <v>56</v>
      </c>
      <c r="I234" s="17">
        <v>40</v>
      </c>
      <c r="J234" s="17" t="s">
        <v>56</v>
      </c>
      <c r="K234" s="11" t="s">
        <v>56</v>
      </c>
      <c r="L234" s="17">
        <v>2</v>
      </c>
      <c r="M234" s="17">
        <v>12</v>
      </c>
      <c r="N234" s="17" t="s">
        <v>0</v>
      </c>
      <c r="O234" s="17" t="s">
        <v>0</v>
      </c>
      <c r="P234" s="17" t="s">
        <v>0</v>
      </c>
      <c r="Q234" s="17" t="s">
        <v>0</v>
      </c>
      <c r="R234" s="17" t="s">
        <v>0</v>
      </c>
      <c r="S234" s="17" t="s">
        <v>0</v>
      </c>
      <c r="T234" s="17" t="s">
        <v>0</v>
      </c>
      <c r="U234" s="17" t="s">
        <v>56</v>
      </c>
      <c r="V234" s="17" t="s">
        <v>56</v>
      </c>
      <c r="W234" s="17" t="s">
        <v>56</v>
      </c>
      <c r="X234" s="17" t="s">
        <v>56</v>
      </c>
      <c r="Y234" s="17" t="s">
        <v>0</v>
      </c>
      <c r="Z234" s="17">
        <v>1</v>
      </c>
      <c r="AA234" s="17">
        <v>1</v>
      </c>
      <c r="AB234" s="17">
        <v>1</v>
      </c>
      <c r="AC234" s="17">
        <v>1</v>
      </c>
      <c r="AD234" s="17">
        <v>2</v>
      </c>
      <c r="AE234" s="17">
        <v>2</v>
      </c>
      <c r="AF234" s="17">
        <v>1</v>
      </c>
      <c r="AG234" s="17">
        <v>2</v>
      </c>
      <c r="AH234" s="17">
        <v>2</v>
      </c>
      <c r="AI234" s="17">
        <v>2</v>
      </c>
      <c r="AJ234" s="17">
        <v>1</v>
      </c>
      <c r="AK234" s="17">
        <v>1</v>
      </c>
      <c r="AL234" s="17">
        <v>5</v>
      </c>
      <c r="AM234" s="17">
        <v>5</v>
      </c>
      <c r="AN234" s="17">
        <v>1</v>
      </c>
      <c r="AO234" s="17">
        <v>2</v>
      </c>
      <c r="AP234" s="17">
        <v>5</v>
      </c>
      <c r="AQ234" s="17">
        <v>5</v>
      </c>
      <c r="AR234" s="17">
        <v>5</v>
      </c>
      <c r="AS234" s="17">
        <v>3</v>
      </c>
    </row>
    <row r="235" spans="1:45" x14ac:dyDescent="0.2">
      <c r="A235" s="35">
        <v>244</v>
      </c>
      <c r="B235" s="17" t="s">
        <v>10</v>
      </c>
      <c r="C235" s="17">
        <v>44</v>
      </c>
      <c r="D235" s="17">
        <v>1.66</v>
      </c>
      <c r="E235" s="17">
        <v>77</v>
      </c>
      <c r="F235" s="11" t="s">
        <v>56</v>
      </c>
      <c r="G235" s="17" t="s">
        <v>0</v>
      </c>
      <c r="H235" s="17" t="s">
        <v>56</v>
      </c>
      <c r="I235" s="17" t="s">
        <v>56</v>
      </c>
      <c r="J235" s="17" t="s">
        <v>56</v>
      </c>
      <c r="K235" s="11" t="s">
        <v>56</v>
      </c>
      <c r="L235" s="17" t="s">
        <v>155</v>
      </c>
      <c r="M235" s="17">
        <v>9</v>
      </c>
      <c r="N235" s="17" t="s">
        <v>0</v>
      </c>
      <c r="O235" s="17" t="s">
        <v>60</v>
      </c>
      <c r="P235" s="17" t="s">
        <v>56</v>
      </c>
      <c r="Q235" s="17" t="s">
        <v>60</v>
      </c>
      <c r="R235" s="17" t="s">
        <v>56</v>
      </c>
      <c r="S235" s="17" t="s">
        <v>153</v>
      </c>
      <c r="T235" s="17" t="s">
        <v>56</v>
      </c>
      <c r="U235" s="17" t="s">
        <v>56</v>
      </c>
      <c r="V235" s="17" t="s">
        <v>56</v>
      </c>
      <c r="W235" s="17" t="s">
        <v>56</v>
      </c>
      <c r="X235" s="17" t="s">
        <v>56</v>
      </c>
      <c r="Y235" s="17" t="s">
        <v>0</v>
      </c>
      <c r="Z235" s="17">
        <v>1</v>
      </c>
      <c r="AA235" s="17">
        <v>5</v>
      </c>
      <c r="AB235" s="17">
        <v>3</v>
      </c>
      <c r="AC235" s="17">
        <v>2</v>
      </c>
      <c r="AD235" s="17">
        <v>3</v>
      </c>
      <c r="AE235" s="17">
        <v>1</v>
      </c>
      <c r="AF235" s="17">
        <v>1</v>
      </c>
      <c r="AG235" s="17">
        <v>1</v>
      </c>
      <c r="AH235" s="17">
        <v>1</v>
      </c>
      <c r="AI235" s="17">
        <v>5</v>
      </c>
      <c r="AJ235" s="17">
        <v>3</v>
      </c>
      <c r="AK235" s="17">
        <v>3</v>
      </c>
      <c r="AL235" s="17">
        <v>3</v>
      </c>
      <c r="AM235" s="17">
        <v>4</v>
      </c>
      <c r="AN235" s="17">
        <v>1</v>
      </c>
      <c r="AO235" s="17">
        <v>3</v>
      </c>
      <c r="AP235" s="17">
        <v>4</v>
      </c>
      <c r="AQ235" s="17">
        <v>4</v>
      </c>
      <c r="AR235" s="17">
        <v>2</v>
      </c>
      <c r="AS235" s="17">
        <v>1</v>
      </c>
    </row>
    <row r="236" spans="1:45" x14ac:dyDescent="0.2">
      <c r="A236" s="35">
        <v>245</v>
      </c>
      <c r="B236" s="17" t="s">
        <v>10</v>
      </c>
      <c r="C236" s="17">
        <v>25</v>
      </c>
      <c r="D236" s="17">
        <v>1.51</v>
      </c>
      <c r="E236" s="17">
        <v>67</v>
      </c>
      <c r="F236" s="11" t="s">
        <v>56</v>
      </c>
      <c r="G236" s="17" t="s">
        <v>62</v>
      </c>
      <c r="H236" s="17" t="s">
        <v>56</v>
      </c>
      <c r="I236" s="17" t="s">
        <v>56</v>
      </c>
      <c r="J236" s="17" t="s">
        <v>56</v>
      </c>
      <c r="K236" s="11" t="s">
        <v>56</v>
      </c>
      <c r="L236" s="17" t="s">
        <v>56</v>
      </c>
      <c r="M236" s="17">
        <v>10</v>
      </c>
      <c r="N236" s="17" t="s">
        <v>0</v>
      </c>
      <c r="O236" s="17" t="s">
        <v>56</v>
      </c>
      <c r="P236" s="17" t="s">
        <v>56</v>
      </c>
      <c r="Q236" s="17" t="s">
        <v>0</v>
      </c>
      <c r="R236" s="17" t="s">
        <v>56</v>
      </c>
      <c r="S236" s="17" t="s">
        <v>153</v>
      </c>
      <c r="T236" s="17" t="s">
        <v>56</v>
      </c>
      <c r="U236" s="17" t="s">
        <v>56</v>
      </c>
      <c r="V236" s="17" t="s">
        <v>62</v>
      </c>
      <c r="W236" s="17" t="s">
        <v>56</v>
      </c>
      <c r="X236" s="17" t="s">
        <v>56</v>
      </c>
      <c r="Y236" s="17" t="s">
        <v>0</v>
      </c>
      <c r="Z236" s="17">
        <v>1</v>
      </c>
      <c r="AA236" s="17">
        <v>1</v>
      </c>
      <c r="AB236" s="17">
        <v>3</v>
      </c>
      <c r="AC236" s="17">
        <v>1</v>
      </c>
      <c r="AD236" s="17">
        <v>3</v>
      </c>
      <c r="AE236" s="17">
        <v>1</v>
      </c>
      <c r="AF236" s="17">
        <v>1</v>
      </c>
      <c r="AG236" s="17">
        <v>3</v>
      </c>
      <c r="AH236" s="17">
        <v>5</v>
      </c>
      <c r="AI236" s="17">
        <v>5</v>
      </c>
      <c r="AJ236" s="17">
        <v>3</v>
      </c>
      <c r="AK236" s="17">
        <v>5</v>
      </c>
      <c r="AL236" s="17">
        <v>5</v>
      </c>
      <c r="AM236" s="17">
        <v>5</v>
      </c>
      <c r="AN236" s="17">
        <v>1</v>
      </c>
      <c r="AO236" s="17">
        <v>3</v>
      </c>
      <c r="AP236" s="17">
        <v>5</v>
      </c>
      <c r="AQ236" s="17">
        <v>5</v>
      </c>
      <c r="AR236" s="17">
        <v>5</v>
      </c>
      <c r="AS236" s="17">
        <v>3</v>
      </c>
    </row>
    <row r="237" spans="1:45" x14ac:dyDescent="0.2">
      <c r="A237" s="35">
        <v>246</v>
      </c>
      <c r="B237" s="17" t="s">
        <v>10</v>
      </c>
      <c r="C237" s="17">
        <v>30</v>
      </c>
      <c r="D237" s="17">
        <v>1.56</v>
      </c>
      <c r="E237" s="17">
        <v>43.6</v>
      </c>
      <c r="F237" s="11" t="s">
        <v>56</v>
      </c>
      <c r="G237" s="17" t="s">
        <v>0</v>
      </c>
      <c r="H237" s="17" t="s">
        <v>56</v>
      </c>
      <c r="I237" s="17" t="s">
        <v>56</v>
      </c>
      <c r="J237" s="17" t="s">
        <v>56</v>
      </c>
      <c r="K237" s="11" t="s">
        <v>56</v>
      </c>
      <c r="L237" s="17">
        <v>1</v>
      </c>
      <c r="M237" s="17">
        <v>12</v>
      </c>
      <c r="N237" s="17" t="s">
        <v>0</v>
      </c>
      <c r="O237" s="17" t="s">
        <v>0</v>
      </c>
      <c r="P237" s="17" t="s">
        <v>56</v>
      </c>
      <c r="Q237" s="17" t="s">
        <v>0</v>
      </c>
      <c r="R237" s="17" t="s">
        <v>56</v>
      </c>
      <c r="S237" s="17" t="s">
        <v>0</v>
      </c>
      <c r="T237" s="17" t="s">
        <v>56</v>
      </c>
      <c r="U237" s="17" t="s">
        <v>56</v>
      </c>
      <c r="V237" s="17" t="s">
        <v>56</v>
      </c>
      <c r="W237" s="17" t="s">
        <v>56</v>
      </c>
      <c r="X237" s="17" t="s">
        <v>56</v>
      </c>
      <c r="Y237" s="17" t="s">
        <v>0</v>
      </c>
      <c r="Z237" s="17">
        <v>2</v>
      </c>
      <c r="AA237" s="17">
        <v>5</v>
      </c>
      <c r="AB237" s="17">
        <v>2</v>
      </c>
      <c r="AC237" s="17">
        <v>2</v>
      </c>
      <c r="AD237" s="17">
        <v>4</v>
      </c>
      <c r="AE237" s="17">
        <v>2</v>
      </c>
      <c r="AF237" s="17">
        <v>1</v>
      </c>
      <c r="AG237" s="17">
        <v>2</v>
      </c>
      <c r="AH237" s="17">
        <v>5</v>
      </c>
      <c r="AI237" s="17">
        <v>5</v>
      </c>
      <c r="AJ237" s="17">
        <v>1</v>
      </c>
      <c r="AK237" s="17">
        <v>2</v>
      </c>
      <c r="AL237" s="17">
        <v>5</v>
      </c>
      <c r="AM237" s="17">
        <v>5</v>
      </c>
      <c r="AN237" s="17">
        <v>2</v>
      </c>
      <c r="AO237" s="17">
        <v>5</v>
      </c>
      <c r="AP237" s="17">
        <v>5</v>
      </c>
      <c r="AQ237" s="17">
        <v>5</v>
      </c>
      <c r="AR237" s="17">
        <v>4</v>
      </c>
      <c r="AS237" s="17">
        <v>2</v>
      </c>
    </row>
    <row r="238" spans="1:45" x14ac:dyDescent="0.2">
      <c r="A238" s="35">
        <v>247</v>
      </c>
      <c r="B238" s="17" t="s">
        <v>10</v>
      </c>
      <c r="C238" s="17">
        <v>41</v>
      </c>
      <c r="D238" s="17">
        <v>1.53</v>
      </c>
      <c r="E238" s="17">
        <v>48.5</v>
      </c>
      <c r="F238" s="11" t="s">
        <v>56</v>
      </c>
      <c r="G238" s="17" t="s">
        <v>0</v>
      </c>
      <c r="H238" s="17">
        <v>20</v>
      </c>
      <c r="I238" s="17" t="s">
        <v>56</v>
      </c>
      <c r="J238" s="17" t="s">
        <v>56</v>
      </c>
      <c r="K238" s="11" t="s">
        <v>56</v>
      </c>
      <c r="L238" s="17" t="s">
        <v>56</v>
      </c>
      <c r="M238" s="17">
        <v>12</v>
      </c>
      <c r="N238" s="17" t="s">
        <v>0</v>
      </c>
      <c r="O238" s="17" t="s">
        <v>0</v>
      </c>
      <c r="P238" s="17" t="s">
        <v>0</v>
      </c>
      <c r="Q238" s="17" t="s">
        <v>60</v>
      </c>
      <c r="R238" s="17" t="s">
        <v>56</v>
      </c>
      <c r="S238" s="17" t="s">
        <v>0</v>
      </c>
      <c r="T238" s="17" t="s">
        <v>56</v>
      </c>
      <c r="U238" s="17" t="s">
        <v>56</v>
      </c>
      <c r="V238" s="17" t="s">
        <v>56</v>
      </c>
      <c r="W238" s="17" t="s">
        <v>56</v>
      </c>
      <c r="X238" s="17" t="s">
        <v>56</v>
      </c>
      <c r="Y238" s="17" t="s">
        <v>62</v>
      </c>
      <c r="Z238" s="17">
        <v>3</v>
      </c>
      <c r="AA238" s="17">
        <v>2</v>
      </c>
      <c r="AB238" s="17">
        <v>3</v>
      </c>
      <c r="AC238" s="17">
        <v>2</v>
      </c>
      <c r="AD238" s="17">
        <v>2</v>
      </c>
      <c r="AE238" s="17">
        <v>2</v>
      </c>
      <c r="AF238" s="17">
        <v>2</v>
      </c>
      <c r="AG238" s="17">
        <v>3</v>
      </c>
      <c r="AH238" s="17">
        <v>3</v>
      </c>
      <c r="AI238" s="17">
        <v>3</v>
      </c>
      <c r="AJ238" s="17">
        <v>2</v>
      </c>
      <c r="AK238" s="17">
        <v>3</v>
      </c>
      <c r="AL238" s="17">
        <v>3</v>
      </c>
      <c r="AM238" s="17">
        <v>2</v>
      </c>
      <c r="AN238" s="17">
        <v>2</v>
      </c>
      <c r="AO238" s="17">
        <v>1</v>
      </c>
      <c r="AP238" s="17">
        <v>3</v>
      </c>
      <c r="AQ238" s="17">
        <v>3</v>
      </c>
      <c r="AR238" s="17">
        <v>2</v>
      </c>
      <c r="AS238" s="17">
        <v>3</v>
      </c>
    </row>
    <row r="239" spans="1:45" x14ac:dyDescent="0.2">
      <c r="A239" s="35">
        <v>248</v>
      </c>
      <c r="B239" s="17" t="s">
        <v>10</v>
      </c>
      <c r="C239" s="17">
        <v>27</v>
      </c>
      <c r="D239" s="17">
        <v>1.6</v>
      </c>
      <c r="E239" s="17">
        <v>60.8</v>
      </c>
      <c r="F239" s="11" t="s">
        <v>56</v>
      </c>
      <c r="G239" s="17" t="s">
        <v>62</v>
      </c>
      <c r="H239" s="17" t="s">
        <v>56</v>
      </c>
      <c r="I239" s="17" t="s">
        <v>56</v>
      </c>
      <c r="J239" s="17" t="s">
        <v>56</v>
      </c>
      <c r="K239" s="11" t="s">
        <v>56</v>
      </c>
      <c r="L239" s="17" t="s">
        <v>56</v>
      </c>
      <c r="M239" s="17">
        <v>7</v>
      </c>
      <c r="N239" s="17" t="s">
        <v>0</v>
      </c>
      <c r="O239" s="17" t="s">
        <v>60</v>
      </c>
      <c r="P239" s="17" t="s">
        <v>56</v>
      </c>
      <c r="Q239" s="17" t="s">
        <v>60</v>
      </c>
      <c r="R239" s="17" t="s">
        <v>56</v>
      </c>
      <c r="S239" s="17" t="s">
        <v>0</v>
      </c>
      <c r="T239" s="17" t="s">
        <v>56</v>
      </c>
      <c r="U239" s="17" t="s">
        <v>56</v>
      </c>
      <c r="V239" s="17" t="s">
        <v>56</v>
      </c>
      <c r="W239" s="17" t="s">
        <v>56</v>
      </c>
      <c r="X239" s="17" t="s">
        <v>56</v>
      </c>
      <c r="Y239" s="17" t="s">
        <v>0</v>
      </c>
      <c r="Z239" s="17">
        <v>3</v>
      </c>
      <c r="AA239" s="17">
        <v>4</v>
      </c>
      <c r="AB239" s="17">
        <v>3</v>
      </c>
      <c r="AC239" s="17">
        <v>3</v>
      </c>
      <c r="AD239" s="17">
        <v>3</v>
      </c>
      <c r="AE239" s="17">
        <v>4</v>
      </c>
      <c r="AF239" s="17">
        <v>3</v>
      </c>
      <c r="AG239" s="17">
        <v>3</v>
      </c>
      <c r="AH239" s="17">
        <v>3</v>
      </c>
      <c r="AI239" s="17">
        <v>4</v>
      </c>
      <c r="AJ239" s="17">
        <v>3</v>
      </c>
      <c r="AK239" s="17">
        <v>3</v>
      </c>
      <c r="AL239" s="17">
        <v>4</v>
      </c>
      <c r="AM239" s="17">
        <v>3</v>
      </c>
      <c r="AN239" s="17">
        <v>4</v>
      </c>
      <c r="AO239" s="17">
        <v>4</v>
      </c>
      <c r="AP239" s="17">
        <v>3</v>
      </c>
      <c r="AQ239" s="17">
        <v>3</v>
      </c>
      <c r="AR239" s="17">
        <v>3</v>
      </c>
      <c r="AS239" s="17">
        <v>4</v>
      </c>
    </row>
    <row r="240" spans="1:45" x14ac:dyDescent="0.2">
      <c r="A240" s="35">
        <v>249</v>
      </c>
      <c r="B240" s="17" t="s">
        <v>10</v>
      </c>
      <c r="C240" s="17">
        <v>45</v>
      </c>
      <c r="D240" s="17">
        <v>1.49</v>
      </c>
      <c r="E240" s="17">
        <v>40.299999999999997</v>
      </c>
      <c r="F240" s="11" t="s">
        <v>56</v>
      </c>
      <c r="G240" s="17" t="s">
        <v>0</v>
      </c>
      <c r="H240" s="17">
        <v>60</v>
      </c>
      <c r="I240" s="17" t="s">
        <v>56</v>
      </c>
      <c r="J240" s="17" t="s">
        <v>56</v>
      </c>
      <c r="K240" s="11" t="s">
        <v>56</v>
      </c>
      <c r="L240" s="17" t="s">
        <v>156</v>
      </c>
      <c r="M240" s="17">
        <v>12</v>
      </c>
      <c r="N240" s="17" t="s">
        <v>0</v>
      </c>
      <c r="O240" s="17" t="s">
        <v>62</v>
      </c>
      <c r="P240" s="17" t="s">
        <v>0</v>
      </c>
      <c r="Q240" s="17" t="s">
        <v>62</v>
      </c>
      <c r="R240" s="17" t="s">
        <v>62</v>
      </c>
      <c r="S240" s="17" t="s">
        <v>0</v>
      </c>
      <c r="T240" s="17" t="s">
        <v>0</v>
      </c>
      <c r="U240" s="17" t="s">
        <v>56</v>
      </c>
      <c r="V240" s="17" t="s">
        <v>56</v>
      </c>
      <c r="W240" s="17" t="s">
        <v>56</v>
      </c>
      <c r="X240" s="17" t="s">
        <v>56</v>
      </c>
      <c r="Y240" s="17" t="s">
        <v>0</v>
      </c>
      <c r="Z240" s="17">
        <v>3</v>
      </c>
      <c r="AA240" s="17">
        <v>3</v>
      </c>
      <c r="AB240" s="17">
        <v>3</v>
      </c>
      <c r="AC240" s="17">
        <v>2</v>
      </c>
      <c r="AD240" s="17">
        <v>3</v>
      </c>
      <c r="AE240" s="17">
        <v>3</v>
      </c>
      <c r="AF240" s="17">
        <v>3</v>
      </c>
      <c r="AG240" s="17">
        <v>3</v>
      </c>
      <c r="AH240" s="17">
        <v>3</v>
      </c>
      <c r="AI240" s="17">
        <v>3</v>
      </c>
      <c r="AJ240" s="17">
        <v>3</v>
      </c>
      <c r="AK240" s="17">
        <v>3</v>
      </c>
      <c r="AL240" s="17">
        <v>2</v>
      </c>
      <c r="AM240" s="17">
        <v>3</v>
      </c>
      <c r="AN240" s="17">
        <v>3</v>
      </c>
      <c r="AO240" s="17">
        <v>3</v>
      </c>
      <c r="AP240" s="17">
        <v>3</v>
      </c>
      <c r="AQ240" s="17">
        <v>3</v>
      </c>
      <c r="AR240" s="17">
        <v>3</v>
      </c>
      <c r="AS240" s="17">
        <v>3</v>
      </c>
    </row>
    <row r="241" spans="1:45" x14ac:dyDescent="0.2">
      <c r="A241" s="35">
        <v>250</v>
      </c>
      <c r="B241" s="17" t="s">
        <v>10</v>
      </c>
      <c r="C241" s="17">
        <v>44</v>
      </c>
      <c r="D241" s="17">
        <v>1.66</v>
      </c>
      <c r="E241" s="17">
        <v>74.599999999999994</v>
      </c>
      <c r="F241" s="11" t="s">
        <v>56</v>
      </c>
      <c r="G241" s="17" t="s">
        <v>0</v>
      </c>
      <c r="H241" s="17" t="s">
        <v>56</v>
      </c>
      <c r="I241" s="17" t="s">
        <v>56</v>
      </c>
      <c r="J241" s="17" t="s">
        <v>56</v>
      </c>
      <c r="K241" s="11" t="s">
        <v>56</v>
      </c>
      <c r="L241" s="17" t="s">
        <v>56</v>
      </c>
      <c r="M241" s="17" t="s">
        <v>56</v>
      </c>
      <c r="N241" s="17" t="s">
        <v>62</v>
      </c>
      <c r="O241" s="17" t="s">
        <v>0</v>
      </c>
      <c r="P241" s="17" t="s">
        <v>56</v>
      </c>
      <c r="Q241" s="17" t="s">
        <v>62</v>
      </c>
      <c r="R241" s="17" t="s">
        <v>56</v>
      </c>
      <c r="S241" s="17" t="s">
        <v>62</v>
      </c>
      <c r="T241" s="17" t="s">
        <v>62</v>
      </c>
      <c r="U241" s="17" t="s">
        <v>56</v>
      </c>
      <c r="V241" s="17" t="s">
        <v>62</v>
      </c>
      <c r="W241" s="17" t="s">
        <v>56</v>
      </c>
      <c r="X241" s="17" t="s">
        <v>62</v>
      </c>
      <c r="Y241" s="17" t="s">
        <v>62</v>
      </c>
      <c r="Z241" s="17">
        <v>2</v>
      </c>
      <c r="AA241" s="17">
        <v>3</v>
      </c>
      <c r="AB241" s="17">
        <v>3</v>
      </c>
      <c r="AC241" s="17">
        <v>2</v>
      </c>
      <c r="AD241" s="17">
        <v>3</v>
      </c>
      <c r="AE241" s="17">
        <v>3</v>
      </c>
      <c r="AF241" s="17">
        <v>2</v>
      </c>
      <c r="AG241" s="17">
        <v>3</v>
      </c>
      <c r="AH241" s="17">
        <v>4</v>
      </c>
      <c r="AI241" s="17">
        <v>3</v>
      </c>
      <c r="AJ241" s="17">
        <v>2</v>
      </c>
      <c r="AK241" s="17">
        <v>2</v>
      </c>
      <c r="AL241" s="17">
        <v>4</v>
      </c>
      <c r="AM241" s="17">
        <v>4</v>
      </c>
      <c r="AN241" s="17">
        <v>3</v>
      </c>
      <c r="AO241" s="17">
        <v>4</v>
      </c>
      <c r="AP241" s="17">
        <v>4</v>
      </c>
      <c r="AQ241" s="17">
        <v>4</v>
      </c>
      <c r="AR241" s="17">
        <v>2</v>
      </c>
      <c r="AS241" s="17">
        <v>3</v>
      </c>
    </row>
    <row r="242" spans="1:45" x14ac:dyDescent="0.2">
      <c r="A242" s="35">
        <v>251</v>
      </c>
      <c r="B242" s="17" t="s">
        <v>10</v>
      </c>
      <c r="C242" s="17">
        <v>38</v>
      </c>
      <c r="D242" s="17">
        <v>1.59</v>
      </c>
      <c r="E242" s="17">
        <v>52.1</v>
      </c>
      <c r="F242" s="11" t="s">
        <v>56</v>
      </c>
      <c r="G242" s="17" t="s">
        <v>0</v>
      </c>
      <c r="H242" s="17">
        <v>30</v>
      </c>
      <c r="I242" s="17" t="s">
        <v>56</v>
      </c>
      <c r="J242" s="17">
        <v>30</v>
      </c>
      <c r="K242" s="11" t="s">
        <v>56</v>
      </c>
      <c r="L242" s="17">
        <v>2</v>
      </c>
      <c r="M242" s="17" t="s">
        <v>56</v>
      </c>
      <c r="N242" s="17" t="s">
        <v>0</v>
      </c>
      <c r="O242" s="17" t="s">
        <v>0</v>
      </c>
      <c r="P242" s="17" t="s">
        <v>56</v>
      </c>
      <c r="Q242" s="17" t="s">
        <v>60</v>
      </c>
      <c r="R242" s="17" t="s">
        <v>56</v>
      </c>
      <c r="S242" s="17" t="s">
        <v>0</v>
      </c>
      <c r="T242" s="17" t="s">
        <v>56</v>
      </c>
      <c r="U242" s="17" t="s">
        <v>56</v>
      </c>
      <c r="V242" s="17" t="s">
        <v>56</v>
      </c>
      <c r="W242" s="17" t="s">
        <v>56</v>
      </c>
      <c r="X242" s="17" t="s">
        <v>56</v>
      </c>
      <c r="Y242" s="17" t="s">
        <v>0</v>
      </c>
      <c r="Z242" s="17">
        <v>2</v>
      </c>
      <c r="AA242" s="17">
        <v>5</v>
      </c>
      <c r="AB242" s="17">
        <v>5</v>
      </c>
      <c r="AC242" s="17">
        <v>2</v>
      </c>
      <c r="AD242" s="17">
        <v>4</v>
      </c>
      <c r="AE242" s="17">
        <v>3</v>
      </c>
      <c r="AF242" s="17">
        <v>2</v>
      </c>
      <c r="AG242" s="17">
        <v>2</v>
      </c>
      <c r="AH242" s="17">
        <v>5</v>
      </c>
      <c r="AI242" s="17">
        <v>5</v>
      </c>
      <c r="AJ242" s="17">
        <v>2</v>
      </c>
      <c r="AK242" s="17">
        <v>3</v>
      </c>
      <c r="AL242" s="17">
        <v>4</v>
      </c>
      <c r="AM242" s="17">
        <v>5</v>
      </c>
      <c r="AN242" s="17">
        <v>2</v>
      </c>
      <c r="AO242" s="17">
        <v>5</v>
      </c>
      <c r="AP242" s="17">
        <v>5</v>
      </c>
      <c r="AQ242" s="17">
        <v>5</v>
      </c>
      <c r="AR242" s="17">
        <v>5</v>
      </c>
      <c r="AS242" s="17">
        <v>2</v>
      </c>
    </row>
    <row r="243" spans="1:45" x14ac:dyDescent="0.2">
      <c r="A243" s="35">
        <v>252</v>
      </c>
      <c r="B243" s="17" t="s">
        <v>10</v>
      </c>
      <c r="C243" s="17">
        <v>27</v>
      </c>
      <c r="D243" s="17">
        <v>1.55</v>
      </c>
      <c r="E243" s="17">
        <v>49</v>
      </c>
      <c r="F243" s="11" t="s">
        <v>56</v>
      </c>
      <c r="G243" s="17" t="s">
        <v>0</v>
      </c>
      <c r="H243" s="17">
        <v>20</v>
      </c>
      <c r="I243" s="17" t="s">
        <v>56</v>
      </c>
      <c r="J243" s="17" t="s">
        <v>56</v>
      </c>
      <c r="K243" s="11" t="s">
        <v>56</v>
      </c>
      <c r="L243" s="17">
        <v>2</v>
      </c>
      <c r="M243" s="17">
        <v>10</v>
      </c>
      <c r="N243" s="17" t="s">
        <v>0</v>
      </c>
      <c r="O243" s="17" t="s">
        <v>60</v>
      </c>
      <c r="P243" s="17" t="s">
        <v>56</v>
      </c>
      <c r="Q243" s="17" t="s">
        <v>60</v>
      </c>
      <c r="R243" s="17" t="s">
        <v>60</v>
      </c>
      <c r="S243" s="17" t="s">
        <v>0</v>
      </c>
      <c r="T243" s="17" t="s">
        <v>0</v>
      </c>
      <c r="U243" s="17" t="s">
        <v>56</v>
      </c>
      <c r="V243" s="17" t="s">
        <v>62</v>
      </c>
      <c r="W243" s="17" t="s">
        <v>56</v>
      </c>
      <c r="X243" s="17" t="s">
        <v>62</v>
      </c>
      <c r="Y243" s="17" t="s">
        <v>0</v>
      </c>
      <c r="Z243" s="17">
        <v>3</v>
      </c>
      <c r="AA243" s="17">
        <v>2</v>
      </c>
      <c r="AB243" s="17">
        <v>3</v>
      </c>
      <c r="AC243" s="17">
        <v>2</v>
      </c>
      <c r="AD243" s="17">
        <v>4</v>
      </c>
      <c r="AE243" s="17">
        <v>3</v>
      </c>
      <c r="AF243" s="17">
        <v>4</v>
      </c>
      <c r="AG243" s="17">
        <v>3</v>
      </c>
      <c r="AH243" s="17">
        <v>4</v>
      </c>
      <c r="AI243" s="17">
        <v>3</v>
      </c>
      <c r="AJ243" s="17">
        <v>3</v>
      </c>
      <c r="AK243" s="17">
        <v>2</v>
      </c>
      <c r="AL243" s="17">
        <v>3</v>
      </c>
      <c r="AM243" s="17">
        <v>4</v>
      </c>
      <c r="AN243" s="17">
        <v>3</v>
      </c>
      <c r="AO243" s="17">
        <v>4</v>
      </c>
      <c r="AP243" s="17">
        <v>3</v>
      </c>
      <c r="AQ243" s="17">
        <v>4</v>
      </c>
      <c r="AR243" s="17">
        <v>2</v>
      </c>
      <c r="AS243" s="17">
        <v>3</v>
      </c>
    </row>
    <row r="244" spans="1:45" x14ac:dyDescent="0.2">
      <c r="A244" s="35">
        <v>253</v>
      </c>
      <c r="B244" s="17" t="s">
        <v>10</v>
      </c>
      <c r="C244" s="17">
        <v>41</v>
      </c>
      <c r="D244" s="17">
        <v>1.63</v>
      </c>
      <c r="E244" s="17">
        <v>60</v>
      </c>
      <c r="F244" s="11" t="s">
        <v>56</v>
      </c>
      <c r="G244" s="17" t="s">
        <v>56</v>
      </c>
      <c r="H244" s="17" t="s">
        <v>56</v>
      </c>
      <c r="I244" s="17" t="s">
        <v>56</v>
      </c>
      <c r="J244" s="17" t="s">
        <v>56</v>
      </c>
      <c r="K244" s="11" t="s">
        <v>56</v>
      </c>
      <c r="L244" s="17" t="s">
        <v>56</v>
      </c>
      <c r="M244" s="17">
        <v>6</v>
      </c>
      <c r="N244" s="17" t="s">
        <v>0</v>
      </c>
      <c r="O244" s="17" t="s">
        <v>0</v>
      </c>
      <c r="P244" s="17" t="s">
        <v>0</v>
      </c>
      <c r="Q244" s="17" t="s">
        <v>0</v>
      </c>
      <c r="R244" s="17" t="s">
        <v>0</v>
      </c>
      <c r="S244" s="17" t="s">
        <v>0</v>
      </c>
      <c r="T244" s="17" t="s">
        <v>0</v>
      </c>
      <c r="U244" s="17" t="s">
        <v>56</v>
      </c>
      <c r="V244" s="17" t="s">
        <v>56</v>
      </c>
      <c r="W244" s="17" t="s">
        <v>56</v>
      </c>
      <c r="X244" s="17" t="s">
        <v>56</v>
      </c>
      <c r="Y244" s="17" t="s">
        <v>0</v>
      </c>
      <c r="Z244" s="17">
        <v>1</v>
      </c>
      <c r="AA244" s="17">
        <v>4</v>
      </c>
      <c r="AB244" s="17">
        <v>1</v>
      </c>
      <c r="AC244" s="17">
        <v>2</v>
      </c>
      <c r="AD244" s="17">
        <v>3</v>
      </c>
      <c r="AE244" s="17">
        <v>2</v>
      </c>
      <c r="AF244" s="17">
        <v>1</v>
      </c>
      <c r="AG244" s="17">
        <v>1</v>
      </c>
      <c r="AH244" s="17">
        <v>2</v>
      </c>
      <c r="AI244" s="17">
        <v>3</v>
      </c>
      <c r="AJ244" s="17">
        <v>3</v>
      </c>
      <c r="AK244" s="17">
        <v>3</v>
      </c>
      <c r="AL244" s="17">
        <v>3</v>
      </c>
      <c r="AM244" s="17">
        <v>5</v>
      </c>
      <c r="AN244" s="17">
        <v>1</v>
      </c>
      <c r="AO244" s="17">
        <v>2</v>
      </c>
      <c r="AP244" s="17">
        <v>4</v>
      </c>
      <c r="AQ244" s="17">
        <v>1</v>
      </c>
      <c r="AR244" s="17">
        <v>3</v>
      </c>
      <c r="AS244" s="17">
        <v>2</v>
      </c>
    </row>
    <row r="245" spans="1:45" x14ac:dyDescent="0.2">
      <c r="A245" s="35">
        <v>254</v>
      </c>
      <c r="B245" s="17" t="s">
        <v>10</v>
      </c>
      <c r="C245" s="17">
        <v>59</v>
      </c>
      <c r="D245" s="17">
        <v>1.59</v>
      </c>
      <c r="E245" s="17">
        <v>38.4</v>
      </c>
      <c r="F245" s="11" t="s">
        <v>56</v>
      </c>
      <c r="G245" s="17" t="s">
        <v>62</v>
      </c>
      <c r="H245" s="17" t="s">
        <v>56</v>
      </c>
      <c r="I245" s="17" t="s">
        <v>56</v>
      </c>
      <c r="J245" s="17" t="s">
        <v>56</v>
      </c>
      <c r="K245" s="11" t="s">
        <v>56</v>
      </c>
      <c r="L245" s="17">
        <v>1</v>
      </c>
      <c r="M245" s="17" t="s">
        <v>56</v>
      </c>
      <c r="N245" s="17" t="s">
        <v>56</v>
      </c>
      <c r="O245" s="17" t="s">
        <v>62</v>
      </c>
      <c r="P245" s="17" t="s">
        <v>60</v>
      </c>
      <c r="Q245" s="17" t="s">
        <v>60</v>
      </c>
      <c r="R245" s="17" t="s">
        <v>60</v>
      </c>
      <c r="S245" s="17" t="s">
        <v>0</v>
      </c>
      <c r="T245" s="17" t="s">
        <v>56</v>
      </c>
      <c r="U245" s="17" t="s">
        <v>56</v>
      </c>
      <c r="V245" s="17" t="s">
        <v>56</v>
      </c>
      <c r="W245" s="17" t="s">
        <v>56</v>
      </c>
      <c r="X245" s="17" t="s">
        <v>56</v>
      </c>
      <c r="Y245" s="17" t="s">
        <v>56</v>
      </c>
      <c r="Z245" s="17">
        <v>2</v>
      </c>
      <c r="AA245" s="17">
        <v>2</v>
      </c>
      <c r="AB245" s="17">
        <v>3</v>
      </c>
      <c r="AC245" s="17">
        <v>3</v>
      </c>
      <c r="AD245" s="17">
        <v>2</v>
      </c>
      <c r="AE245" s="17">
        <v>3</v>
      </c>
      <c r="AF245" s="17">
        <v>1</v>
      </c>
      <c r="AG245" s="17">
        <v>3</v>
      </c>
      <c r="AH245" s="17">
        <v>3</v>
      </c>
      <c r="AI245" s="17">
        <v>3</v>
      </c>
      <c r="AJ245" s="17">
        <v>2</v>
      </c>
      <c r="AK245" s="17">
        <v>3</v>
      </c>
      <c r="AL245" s="17">
        <v>4</v>
      </c>
      <c r="AM245" s="17">
        <v>4</v>
      </c>
      <c r="AN245" s="17">
        <v>2</v>
      </c>
      <c r="AO245" s="17">
        <v>1</v>
      </c>
      <c r="AP245" s="17">
        <v>2</v>
      </c>
      <c r="AQ245" s="17">
        <v>2</v>
      </c>
      <c r="AR245" s="17">
        <v>2</v>
      </c>
      <c r="AS245" s="17">
        <v>2</v>
      </c>
    </row>
    <row r="246" spans="1:45" x14ac:dyDescent="0.2">
      <c r="A246" s="35">
        <v>255</v>
      </c>
      <c r="B246" s="17" t="s">
        <v>10</v>
      </c>
      <c r="C246" s="17">
        <v>60</v>
      </c>
      <c r="D246" s="17">
        <v>1.57</v>
      </c>
      <c r="E246" s="17">
        <v>58.6</v>
      </c>
      <c r="F246" s="11" t="s">
        <v>56</v>
      </c>
      <c r="G246" s="17" t="s">
        <v>0</v>
      </c>
      <c r="H246" s="17" t="s">
        <v>56</v>
      </c>
      <c r="I246" s="17" t="s">
        <v>56</v>
      </c>
      <c r="J246" s="17" t="s">
        <v>56</v>
      </c>
      <c r="K246" s="11" t="s">
        <v>56</v>
      </c>
      <c r="L246" s="17" t="s">
        <v>56</v>
      </c>
      <c r="M246" s="17" t="s">
        <v>56</v>
      </c>
      <c r="N246" s="17" t="s">
        <v>0</v>
      </c>
      <c r="O246" s="17" t="s">
        <v>0</v>
      </c>
      <c r="P246" s="17" t="s">
        <v>56</v>
      </c>
      <c r="Q246" s="17" t="s">
        <v>0</v>
      </c>
      <c r="R246" s="17" t="s">
        <v>56</v>
      </c>
      <c r="S246" s="17" t="s">
        <v>0</v>
      </c>
      <c r="T246" s="17" t="s">
        <v>56</v>
      </c>
      <c r="U246" s="17" t="s">
        <v>56</v>
      </c>
      <c r="V246" s="17" t="s">
        <v>56</v>
      </c>
      <c r="W246" s="17" t="s">
        <v>56</v>
      </c>
      <c r="X246" s="17" t="s">
        <v>56</v>
      </c>
      <c r="Y246" s="17" t="s">
        <v>0</v>
      </c>
      <c r="Z246" s="17">
        <v>3</v>
      </c>
      <c r="AA246" s="17">
        <v>2</v>
      </c>
      <c r="AB246" s="17">
        <v>3</v>
      </c>
      <c r="AC246" s="17">
        <v>2</v>
      </c>
      <c r="AD246" s="17">
        <v>5</v>
      </c>
      <c r="AE246" s="17">
        <v>3</v>
      </c>
      <c r="AF246" s="17">
        <v>1</v>
      </c>
      <c r="AG246" s="17">
        <v>2</v>
      </c>
      <c r="AH246" s="17">
        <v>5</v>
      </c>
      <c r="AI246" s="17">
        <v>3</v>
      </c>
      <c r="AJ246" s="17">
        <v>1</v>
      </c>
      <c r="AK246" s="17">
        <v>1</v>
      </c>
      <c r="AL246" s="17">
        <v>5</v>
      </c>
      <c r="AM246" s="17">
        <v>5</v>
      </c>
      <c r="AN246" s="17">
        <v>3</v>
      </c>
      <c r="AO246" s="17">
        <v>5</v>
      </c>
      <c r="AP246" s="17">
        <v>5</v>
      </c>
      <c r="AQ246" s="17">
        <v>5</v>
      </c>
      <c r="AR246" s="17">
        <v>5</v>
      </c>
      <c r="AS246" s="17">
        <v>2</v>
      </c>
    </row>
    <row r="247" spans="1:45" x14ac:dyDescent="0.2">
      <c r="A247" s="35">
        <v>256</v>
      </c>
      <c r="B247" s="17" t="s">
        <v>10</v>
      </c>
      <c r="C247" s="17">
        <v>38</v>
      </c>
      <c r="D247" s="17">
        <v>1.64</v>
      </c>
      <c r="E247" s="17">
        <v>74</v>
      </c>
      <c r="F247" s="11" t="s">
        <v>56</v>
      </c>
      <c r="G247" s="17" t="s">
        <v>0</v>
      </c>
      <c r="H247" s="17">
        <v>90</v>
      </c>
      <c r="I247" s="17" t="s">
        <v>56</v>
      </c>
      <c r="J247" s="17" t="s">
        <v>56</v>
      </c>
      <c r="K247" s="11" t="s">
        <v>56</v>
      </c>
      <c r="L247" s="17">
        <v>2</v>
      </c>
      <c r="M247" s="17" t="s">
        <v>56</v>
      </c>
      <c r="N247" s="17" t="s">
        <v>0</v>
      </c>
      <c r="O247" s="17" t="s">
        <v>60</v>
      </c>
      <c r="P247" s="17" t="s">
        <v>56</v>
      </c>
      <c r="Q247" s="17" t="s">
        <v>60</v>
      </c>
      <c r="R247" s="17" t="s">
        <v>56</v>
      </c>
      <c r="S247" s="17" t="s">
        <v>0</v>
      </c>
      <c r="T247" s="17" t="s">
        <v>56</v>
      </c>
      <c r="U247" s="17" t="s">
        <v>56</v>
      </c>
      <c r="V247" s="17" t="s">
        <v>56</v>
      </c>
      <c r="W247" s="17" t="s">
        <v>56</v>
      </c>
      <c r="X247" s="17" t="s">
        <v>56</v>
      </c>
      <c r="Y247" s="17" t="s">
        <v>0</v>
      </c>
      <c r="Z247" s="17">
        <v>3</v>
      </c>
      <c r="AA247" s="17">
        <v>3</v>
      </c>
      <c r="AB247" s="17">
        <v>3</v>
      </c>
      <c r="AC247" s="17">
        <v>3</v>
      </c>
      <c r="AD247" s="17">
        <v>2</v>
      </c>
      <c r="AE247" s="17">
        <v>3</v>
      </c>
      <c r="AF247" s="17">
        <v>2</v>
      </c>
      <c r="AG247" s="17">
        <v>3</v>
      </c>
      <c r="AH247" s="17">
        <v>5</v>
      </c>
      <c r="AI247" s="17">
        <v>4</v>
      </c>
      <c r="AJ247" s="17">
        <v>2</v>
      </c>
      <c r="AK247" s="17" t="s">
        <v>56</v>
      </c>
      <c r="AL247" s="17">
        <v>3</v>
      </c>
      <c r="AM247" s="17">
        <v>3</v>
      </c>
      <c r="AN247" s="17">
        <v>4</v>
      </c>
      <c r="AO247" s="17">
        <v>3</v>
      </c>
      <c r="AP247" s="17">
        <v>3</v>
      </c>
      <c r="AQ247" s="17">
        <v>5</v>
      </c>
      <c r="AR247" s="17">
        <v>5</v>
      </c>
      <c r="AS247" s="17">
        <v>3</v>
      </c>
    </row>
    <row r="248" spans="1:45" x14ac:dyDescent="0.2">
      <c r="A248" s="35">
        <v>257</v>
      </c>
      <c r="B248" s="17" t="s">
        <v>10</v>
      </c>
      <c r="C248" s="17">
        <v>38</v>
      </c>
      <c r="D248" s="17">
        <v>1.53</v>
      </c>
      <c r="E248" s="17">
        <v>47.2</v>
      </c>
      <c r="F248" s="11" t="s">
        <v>56</v>
      </c>
      <c r="G248" s="17" t="s">
        <v>0</v>
      </c>
      <c r="H248" s="17" t="s">
        <v>56</v>
      </c>
      <c r="I248" s="17" t="s">
        <v>56</v>
      </c>
      <c r="J248" s="17" t="s">
        <v>56</v>
      </c>
      <c r="K248" s="11" t="s">
        <v>56</v>
      </c>
      <c r="L248" s="17" t="s">
        <v>56</v>
      </c>
      <c r="M248" s="17">
        <v>12</v>
      </c>
      <c r="N248" s="17" t="s">
        <v>0</v>
      </c>
      <c r="O248" s="17" t="s">
        <v>0</v>
      </c>
      <c r="P248" s="17" t="s">
        <v>56</v>
      </c>
      <c r="Q248" s="17" t="s">
        <v>0</v>
      </c>
      <c r="R248" s="17" t="s">
        <v>56</v>
      </c>
      <c r="S248" s="17" t="s">
        <v>0</v>
      </c>
      <c r="T248" s="17" t="s">
        <v>56</v>
      </c>
      <c r="U248" s="17" t="s">
        <v>56</v>
      </c>
      <c r="V248" s="17" t="s">
        <v>56</v>
      </c>
      <c r="W248" s="17" t="s">
        <v>56</v>
      </c>
      <c r="X248" s="17" t="s">
        <v>56</v>
      </c>
      <c r="Y248" s="17" t="s">
        <v>0</v>
      </c>
      <c r="Z248" s="17">
        <v>2</v>
      </c>
      <c r="AA248" s="17">
        <v>3</v>
      </c>
      <c r="AB248" s="17">
        <v>3</v>
      </c>
      <c r="AC248" s="17">
        <v>2</v>
      </c>
      <c r="AD248" s="17">
        <v>4</v>
      </c>
      <c r="AE248" s="17">
        <v>2</v>
      </c>
      <c r="AF248" s="17">
        <v>2</v>
      </c>
      <c r="AG248" s="17">
        <v>3</v>
      </c>
      <c r="AH248" s="17">
        <v>5</v>
      </c>
      <c r="AI248" s="17">
        <v>4</v>
      </c>
      <c r="AJ248" s="17">
        <v>3</v>
      </c>
      <c r="AK248" s="17">
        <v>2</v>
      </c>
      <c r="AL248" s="17">
        <v>4</v>
      </c>
      <c r="AM248" s="17">
        <v>4</v>
      </c>
      <c r="AN248" s="17">
        <v>4</v>
      </c>
      <c r="AO248" s="17">
        <v>4</v>
      </c>
      <c r="AP248" s="17">
        <v>4</v>
      </c>
      <c r="AQ248" s="17">
        <v>4</v>
      </c>
      <c r="AR248" s="17">
        <v>2</v>
      </c>
      <c r="AS248" s="17">
        <v>2</v>
      </c>
    </row>
    <row r="249" spans="1:45" x14ac:dyDescent="0.2">
      <c r="A249" s="35">
        <v>258</v>
      </c>
      <c r="B249" s="17" t="s">
        <v>10</v>
      </c>
      <c r="C249" s="17">
        <v>45</v>
      </c>
      <c r="D249" s="17">
        <v>1.56</v>
      </c>
      <c r="E249" s="17">
        <v>51</v>
      </c>
      <c r="F249" s="11" t="s">
        <v>56</v>
      </c>
      <c r="G249" s="17" t="s">
        <v>62</v>
      </c>
      <c r="H249" s="17" t="s">
        <v>56</v>
      </c>
      <c r="I249" s="17" t="s">
        <v>56</v>
      </c>
      <c r="J249" s="17" t="s">
        <v>56</v>
      </c>
      <c r="K249" s="11" t="s">
        <v>56</v>
      </c>
      <c r="L249" s="17" t="s">
        <v>56</v>
      </c>
      <c r="M249" s="17">
        <v>11</v>
      </c>
      <c r="N249" s="17" t="s">
        <v>62</v>
      </c>
      <c r="O249" s="17" t="s">
        <v>0</v>
      </c>
      <c r="P249" s="17" t="s">
        <v>0</v>
      </c>
      <c r="Q249" s="17" t="s">
        <v>62</v>
      </c>
      <c r="R249" s="17" t="s">
        <v>60</v>
      </c>
      <c r="S249" s="17" t="s">
        <v>62</v>
      </c>
      <c r="T249" s="17" t="s">
        <v>62</v>
      </c>
      <c r="U249" s="17" t="s">
        <v>62</v>
      </c>
      <c r="V249" s="17" t="s">
        <v>56</v>
      </c>
      <c r="W249" s="17" t="s">
        <v>56</v>
      </c>
      <c r="X249" s="17" t="s">
        <v>62</v>
      </c>
      <c r="Y249" s="17" t="s">
        <v>62</v>
      </c>
      <c r="Z249" s="17">
        <v>4</v>
      </c>
      <c r="AA249" s="17">
        <v>2</v>
      </c>
      <c r="AB249" s="17">
        <v>5</v>
      </c>
      <c r="AC249" s="17">
        <v>2</v>
      </c>
      <c r="AD249" s="17">
        <v>2</v>
      </c>
      <c r="AE249" s="17">
        <v>4</v>
      </c>
      <c r="AF249" s="17">
        <v>3</v>
      </c>
      <c r="AG249" s="17">
        <v>4</v>
      </c>
      <c r="AH249" s="17">
        <v>2</v>
      </c>
      <c r="AI249" s="17">
        <v>2</v>
      </c>
      <c r="AJ249" s="17">
        <v>4</v>
      </c>
      <c r="AK249" s="17">
        <v>4</v>
      </c>
      <c r="AL249" s="17">
        <v>3</v>
      </c>
      <c r="AM249" s="17">
        <v>3</v>
      </c>
      <c r="AN249" s="17">
        <v>4</v>
      </c>
      <c r="AO249" s="17">
        <v>2</v>
      </c>
      <c r="AP249" s="17">
        <v>3</v>
      </c>
      <c r="AQ249" s="17">
        <v>3</v>
      </c>
      <c r="AR249" s="17">
        <v>3</v>
      </c>
      <c r="AS249" s="17">
        <v>5</v>
      </c>
    </row>
    <row r="250" spans="1:45" x14ac:dyDescent="0.2">
      <c r="A250" s="35">
        <v>259</v>
      </c>
      <c r="B250" s="17" t="s">
        <v>10</v>
      </c>
      <c r="C250" s="17">
        <v>28</v>
      </c>
      <c r="D250" s="17">
        <v>1.63</v>
      </c>
      <c r="E250" s="17">
        <v>70.7</v>
      </c>
      <c r="F250" s="11" t="s">
        <v>56</v>
      </c>
      <c r="G250" s="17" t="s">
        <v>0</v>
      </c>
      <c r="H250" s="17">
        <v>120</v>
      </c>
      <c r="I250" s="17" t="s">
        <v>56</v>
      </c>
      <c r="J250" s="17" t="s">
        <v>56</v>
      </c>
      <c r="K250" s="11" t="s">
        <v>56</v>
      </c>
      <c r="L250" s="17">
        <v>2</v>
      </c>
      <c r="M250" s="17" t="s">
        <v>56</v>
      </c>
      <c r="N250" s="17" t="s">
        <v>0</v>
      </c>
      <c r="O250" s="17" t="s">
        <v>62</v>
      </c>
      <c r="P250" s="17" t="s">
        <v>0</v>
      </c>
      <c r="Q250" s="17" t="s">
        <v>60</v>
      </c>
      <c r="R250" s="17" t="s">
        <v>56</v>
      </c>
      <c r="S250" s="17" t="s">
        <v>0</v>
      </c>
      <c r="T250" s="17" t="s">
        <v>56</v>
      </c>
      <c r="U250" s="17" t="s">
        <v>56</v>
      </c>
      <c r="V250" s="17" t="s">
        <v>56</v>
      </c>
      <c r="W250" s="17" t="s">
        <v>56</v>
      </c>
      <c r="X250" s="17" t="s">
        <v>56</v>
      </c>
      <c r="Y250" s="17" t="s">
        <v>0</v>
      </c>
      <c r="Z250" s="17">
        <v>2</v>
      </c>
      <c r="AA250" s="17">
        <v>2</v>
      </c>
      <c r="AB250" s="17">
        <v>2</v>
      </c>
      <c r="AC250" s="17">
        <v>2</v>
      </c>
      <c r="AD250" s="17">
        <v>3</v>
      </c>
      <c r="AE250" s="17">
        <v>2</v>
      </c>
      <c r="AF250" s="17">
        <v>1</v>
      </c>
      <c r="AG250" s="17">
        <v>2</v>
      </c>
      <c r="AH250" s="17">
        <v>5</v>
      </c>
      <c r="AI250" s="17">
        <v>5</v>
      </c>
      <c r="AJ250" s="17">
        <v>2</v>
      </c>
      <c r="AK250" s="17">
        <v>3</v>
      </c>
      <c r="AL250" s="17">
        <v>4</v>
      </c>
      <c r="AM250" s="17">
        <v>2</v>
      </c>
      <c r="AN250" s="17">
        <v>2</v>
      </c>
      <c r="AO250" s="17">
        <v>3</v>
      </c>
      <c r="AP250" s="17">
        <v>2</v>
      </c>
      <c r="AQ250" s="17">
        <v>5</v>
      </c>
      <c r="AR250" s="17">
        <v>5</v>
      </c>
      <c r="AS250" s="17">
        <v>2</v>
      </c>
    </row>
    <row r="251" spans="1:45" x14ac:dyDescent="0.2">
      <c r="A251" s="35">
        <v>260</v>
      </c>
      <c r="B251" s="17" t="s">
        <v>10</v>
      </c>
      <c r="C251" s="17">
        <v>36</v>
      </c>
      <c r="D251" s="17">
        <v>1.52</v>
      </c>
      <c r="E251" s="17">
        <v>48.7</v>
      </c>
      <c r="F251" s="11" t="s">
        <v>56</v>
      </c>
      <c r="G251" s="17" t="s">
        <v>62</v>
      </c>
      <c r="H251" s="17" t="s">
        <v>56</v>
      </c>
      <c r="I251" s="17" t="s">
        <v>56</v>
      </c>
      <c r="J251" s="17" t="s">
        <v>56</v>
      </c>
      <c r="K251" s="11" t="s">
        <v>56</v>
      </c>
      <c r="L251" s="17">
        <v>1</v>
      </c>
      <c r="M251" s="17" t="s">
        <v>56</v>
      </c>
      <c r="N251" s="17" t="s">
        <v>0</v>
      </c>
      <c r="O251" s="17" t="s">
        <v>0</v>
      </c>
      <c r="P251" s="17" t="s">
        <v>0</v>
      </c>
      <c r="Q251" s="17" t="s">
        <v>0</v>
      </c>
      <c r="R251" s="17" t="s">
        <v>0</v>
      </c>
      <c r="S251" s="17" t="s">
        <v>0</v>
      </c>
      <c r="T251" s="17" t="s">
        <v>0</v>
      </c>
      <c r="U251" s="17" t="s">
        <v>56</v>
      </c>
      <c r="V251" s="17" t="s">
        <v>56</v>
      </c>
      <c r="W251" s="17" t="s">
        <v>56</v>
      </c>
      <c r="X251" s="17" t="s">
        <v>62</v>
      </c>
      <c r="Y251" s="17" t="s">
        <v>0</v>
      </c>
      <c r="Z251" s="17">
        <v>3</v>
      </c>
      <c r="AA251" s="17">
        <v>4</v>
      </c>
      <c r="AB251" s="17">
        <v>2</v>
      </c>
      <c r="AC251" s="17">
        <v>3</v>
      </c>
      <c r="AD251" s="17">
        <v>2</v>
      </c>
      <c r="AE251" s="17">
        <v>4</v>
      </c>
      <c r="AF251" s="17">
        <v>2</v>
      </c>
      <c r="AG251" s="17">
        <v>2</v>
      </c>
      <c r="AH251" s="17">
        <v>4</v>
      </c>
      <c r="AI251" s="17">
        <v>5</v>
      </c>
      <c r="AJ251" s="17">
        <v>2</v>
      </c>
      <c r="AK251" s="17">
        <v>2</v>
      </c>
      <c r="AL251" s="17">
        <v>4</v>
      </c>
      <c r="AM251" s="17">
        <v>4</v>
      </c>
      <c r="AN251" s="17">
        <v>3</v>
      </c>
      <c r="AO251" s="17">
        <v>4</v>
      </c>
      <c r="AP251" s="17">
        <v>4</v>
      </c>
      <c r="AQ251" s="17">
        <v>4</v>
      </c>
      <c r="AR251" s="17">
        <v>4</v>
      </c>
      <c r="AS251" s="17">
        <v>3</v>
      </c>
    </row>
    <row r="252" spans="1:45" x14ac:dyDescent="0.2">
      <c r="A252" s="35">
        <v>261</v>
      </c>
      <c r="B252" s="17" t="s">
        <v>10</v>
      </c>
      <c r="C252" s="17">
        <v>53</v>
      </c>
      <c r="D252" s="17">
        <v>1.62</v>
      </c>
      <c r="E252" s="17">
        <v>48.8</v>
      </c>
      <c r="F252" s="11" t="s">
        <v>56</v>
      </c>
      <c r="G252" s="17" t="s">
        <v>0</v>
      </c>
      <c r="H252" s="17" t="s">
        <v>56</v>
      </c>
      <c r="I252" s="17" t="s">
        <v>56</v>
      </c>
      <c r="J252" s="17" t="s">
        <v>56</v>
      </c>
      <c r="K252" s="11" t="s">
        <v>56</v>
      </c>
      <c r="L252" s="17" t="s">
        <v>157</v>
      </c>
      <c r="M252" s="17" t="s">
        <v>56</v>
      </c>
      <c r="N252" s="17" t="s">
        <v>62</v>
      </c>
      <c r="O252" s="17" t="s">
        <v>62</v>
      </c>
      <c r="P252" s="17" t="s">
        <v>0</v>
      </c>
      <c r="Q252" s="17" t="s">
        <v>62</v>
      </c>
      <c r="R252" s="17" t="s">
        <v>0</v>
      </c>
      <c r="S252" s="17" t="s">
        <v>0</v>
      </c>
      <c r="T252" s="17" t="s">
        <v>0</v>
      </c>
      <c r="U252" s="17" t="s">
        <v>56</v>
      </c>
      <c r="V252" s="17" t="s">
        <v>56</v>
      </c>
      <c r="W252" s="17" t="s">
        <v>56</v>
      </c>
      <c r="X252" s="17" t="s">
        <v>56</v>
      </c>
      <c r="Y252" s="17" t="s">
        <v>0</v>
      </c>
      <c r="Z252" s="17">
        <v>2</v>
      </c>
      <c r="AA252" s="17">
        <v>2</v>
      </c>
      <c r="AB252" s="17">
        <v>2</v>
      </c>
      <c r="AC252" s="17">
        <v>2</v>
      </c>
      <c r="AD252" s="17">
        <v>5</v>
      </c>
      <c r="AE252" s="17">
        <v>3</v>
      </c>
      <c r="AF252" s="17">
        <v>3</v>
      </c>
      <c r="AG252" s="17">
        <v>3</v>
      </c>
      <c r="AH252" s="17">
        <v>5</v>
      </c>
      <c r="AI252" s="17" t="s">
        <v>56</v>
      </c>
      <c r="AJ252" s="17">
        <v>2</v>
      </c>
      <c r="AK252" s="17">
        <v>2</v>
      </c>
      <c r="AL252" s="17">
        <v>2</v>
      </c>
      <c r="AM252" s="17">
        <v>5</v>
      </c>
      <c r="AN252" s="17" t="s">
        <v>56</v>
      </c>
      <c r="AO252" s="17">
        <v>5</v>
      </c>
      <c r="AP252" s="17" t="s">
        <v>56</v>
      </c>
      <c r="AQ252" s="17">
        <v>5</v>
      </c>
      <c r="AR252" s="17">
        <v>5</v>
      </c>
      <c r="AS252" s="17">
        <v>2</v>
      </c>
    </row>
    <row r="253" spans="1:45" x14ac:dyDescent="0.2">
      <c r="A253" s="35">
        <v>262</v>
      </c>
      <c r="B253" s="17" t="s">
        <v>10</v>
      </c>
      <c r="C253" s="17">
        <v>41</v>
      </c>
      <c r="D253" s="17">
        <v>1.6</v>
      </c>
      <c r="E253" s="17">
        <v>69.599999999999994</v>
      </c>
      <c r="F253" s="11" t="s">
        <v>56</v>
      </c>
      <c r="G253" s="17" t="s">
        <v>0</v>
      </c>
      <c r="H253" s="17" t="s">
        <v>56</v>
      </c>
      <c r="I253" s="17" t="s">
        <v>56</v>
      </c>
      <c r="J253" s="17" t="s">
        <v>56</v>
      </c>
      <c r="K253" s="11">
        <v>90</v>
      </c>
      <c r="L253" s="17" t="s">
        <v>56</v>
      </c>
      <c r="M253" s="17">
        <v>12</v>
      </c>
      <c r="N253" s="17" t="s">
        <v>0</v>
      </c>
      <c r="O253" s="17" t="s">
        <v>0</v>
      </c>
      <c r="P253" s="17" t="s">
        <v>56</v>
      </c>
      <c r="Q253" s="17" t="s">
        <v>60</v>
      </c>
      <c r="R253" s="17" t="s">
        <v>56</v>
      </c>
      <c r="S253" s="17" t="s">
        <v>0</v>
      </c>
      <c r="T253" s="17" t="s">
        <v>56</v>
      </c>
      <c r="U253" s="17" t="s">
        <v>56</v>
      </c>
      <c r="V253" s="17" t="s">
        <v>56</v>
      </c>
      <c r="W253" s="17" t="s">
        <v>56</v>
      </c>
      <c r="X253" s="17" t="s">
        <v>56</v>
      </c>
      <c r="Y253" s="17" t="s">
        <v>56</v>
      </c>
      <c r="Z253" s="17">
        <v>3</v>
      </c>
      <c r="AA253" s="17">
        <v>4</v>
      </c>
      <c r="AB253" s="17">
        <v>3</v>
      </c>
      <c r="AC253" s="17">
        <v>2</v>
      </c>
      <c r="AD253" s="17">
        <v>4</v>
      </c>
      <c r="AE253" s="17">
        <v>3</v>
      </c>
      <c r="AF253" s="17">
        <v>2</v>
      </c>
      <c r="AG253" s="17">
        <v>3</v>
      </c>
      <c r="AH253" s="17">
        <v>4</v>
      </c>
      <c r="AI253" s="17">
        <v>3</v>
      </c>
      <c r="AJ253" s="17">
        <v>3</v>
      </c>
      <c r="AK253" s="17">
        <v>3</v>
      </c>
      <c r="AL253" s="17">
        <v>4</v>
      </c>
      <c r="AM253" s="17">
        <v>3</v>
      </c>
      <c r="AN253" s="17">
        <v>2</v>
      </c>
      <c r="AO253" s="17">
        <v>3</v>
      </c>
      <c r="AP253" s="17">
        <v>4</v>
      </c>
      <c r="AQ253" s="17">
        <v>4</v>
      </c>
      <c r="AR253" s="17">
        <v>4</v>
      </c>
      <c r="AS253" s="17">
        <v>3</v>
      </c>
    </row>
    <row r="254" spans="1:45" x14ac:dyDescent="0.2">
      <c r="A254" s="35">
        <v>263</v>
      </c>
      <c r="B254" s="17" t="s">
        <v>10</v>
      </c>
      <c r="C254" s="17">
        <v>36</v>
      </c>
      <c r="D254" s="17">
        <v>1.59</v>
      </c>
      <c r="E254" s="17">
        <v>50.7</v>
      </c>
      <c r="F254" s="11" t="s">
        <v>56</v>
      </c>
      <c r="G254" s="17" t="s">
        <v>0</v>
      </c>
      <c r="H254" s="17" t="s">
        <v>56</v>
      </c>
      <c r="I254" s="17" t="s">
        <v>56</v>
      </c>
      <c r="J254" s="17" t="s">
        <v>56</v>
      </c>
      <c r="K254" s="11" t="s">
        <v>56</v>
      </c>
      <c r="L254" s="17">
        <v>1</v>
      </c>
      <c r="M254" s="17">
        <v>12</v>
      </c>
      <c r="N254" s="17" t="s">
        <v>62</v>
      </c>
      <c r="O254" s="17" t="s">
        <v>0</v>
      </c>
      <c r="P254" s="17" t="s">
        <v>56</v>
      </c>
      <c r="Q254" s="17" t="s">
        <v>0</v>
      </c>
      <c r="R254" s="17" t="s">
        <v>56</v>
      </c>
      <c r="S254" s="17" t="s">
        <v>0</v>
      </c>
      <c r="T254" s="17" t="s">
        <v>56</v>
      </c>
      <c r="U254" s="17" t="s">
        <v>56</v>
      </c>
      <c r="V254" s="17" t="s">
        <v>62</v>
      </c>
      <c r="W254" s="17" t="s">
        <v>56</v>
      </c>
      <c r="X254" s="17" t="s">
        <v>56</v>
      </c>
      <c r="Y254" s="17" t="s">
        <v>0</v>
      </c>
      <c r="Z254" s="17">
        <v>3</v>
      </c>
      <c r="AA254" s="17">
        <v>3</v>
      </c>
      <c r="AB254" s="17">
        <v>3</v>
      </c>
      <c r="AC254" s="17">
        <v>1</v>
      </c>
      <c r="AD254" s="17">
        <v>3</v>
      </c>
      <c r="AE254" s="17">
        <v>3</v>
      </c>
      <c r="AF254" s="17">
        <v>1</v>
      </c>
      <c r="AG254" s="17">
        <v>3</v>
      </c>
      <c r="AH254" s="17">
        <v>5</v>
      </c>
      <c r="AI254" s="17">
        <v>5</v>
      </c>
      <c r="AJ254" s="17">
        <v>2</v>
      </c>
      <c r="AK254" s="17">
        <v>2</v>
      </c>
      <c r="AL254" s="17">
        <v>5</v>
      </c>
      <c r="AM254" s="17">
        <v>4</v>
      </c>
      <c r="AN254" s="17">
        <v>3</v>
      </c>
      <c r="AO254" s="17">
        <v>3</v>
      </c>
      <c r="AP254" s="17">
        <v>5</v>
      </c>
      <c r="AQ254" s="17">
        <v>4</v>
      </c>
      <c r="AR254" s="17">
        <v>4</v>
      </c>
      <c r="AS254" s="17">
        <v>3</v>
      </c>
    </row>
    <row r="255" spans="1:45" x14ac:dyDescent="0.2">
      <c r="A255" s="35">
        <v>264</v>
      </c>
      <c r="B255" s="17" t="s">
        <v>10</v>
      </c>
      <c r="C255" s="17">
        <v>37</v>
      </c>
      <c r="D255" s="17">
        <v>1.57</v>
      </c>
      <c r="E255" s="17">
        <v>60.9</v>
      </c>
      <c r="F255" s="11" t="s">
        <v>56</v>
      </c>
      <c r="G255" s="17" t="s">
        <v>0</v>
      </c>
      <c r="H255" s="17" t="s">
        <v>56</v>
      </c>
      <c r="I255" s="17" t="s">
        <v>56</v>
      </c>
      <c r="J255" s="17" t="s">
        <v>56</v>
      </c>
      <c r="K255" s="11" t="s">
        <v>56</v>
      </c>
      <c r="L255" s="17" t="s">
        <v>56</v>
      </c>
      <c r="M255" s="17" t="s">
        <v>56</v>
      </c>
      <c r="N255" s="17" t="s">
        <v>0</v>
      </c>
      <c r="O255" s="17" t="s">
        <v>60</v>
      </c>
      <c r="P255" s="17" t="s">
        <v>60</v>
      </c>
      <c r="Q255" s="17" t="s">
        <v>60</v>
      </c>
      <c r="R255" s="17" t="s">
        <v>60</v>
      </c>
      <c r="S255" s="17" t="s">
        <v>153</v>
      </c>
      <c r="T255" s="17" t="s">
        <v>153</v>
      </c>
      <c r="U255" s="17" t="s">
        <v>56</v>
      </c>
      <c r="V255" s="17" t="s">
        <v>56</v>
      </c>
      <c r="W255" s="17" t="s">
        <v>56</v>
      </c>
      <c r="X255" s="17" t="s">
        <v>56</v>
      </c>
      <c r="Y255" s="17" t="s">
        <v>56</v>
      </c>
      <c r="Z255" s="17">
        <v>2</v>
      </c>
      <c r="AA255" s="17">
        <v>2</v>
      </c>
      <c r="AB255" s="17">
        <v>2</v>
      </c>
      <c r="AC255" s="17">
        <v>2</v>
      </c>
      <c r="AD255" s="17">
        <v>2</v>
      </c>
      <c r="AE255" s="17">
        <v>2</v>
      </c>
      <c r="AF255" s="17">
        <v>2</v>
      </c>
      <c r="AG255" s="17">
        <v>2</v>
      </c>
      <c r="AH255" s="17">
        <v>2</v>
      </c>
      <c r="AI255" s="17">
        <v>2</v>
      </c>
      <c r="AJ255" s="17">
        <v>2</v>
      </c>
      <c r="AK255" s="17">
        <v>2</v>
      </c>
      <c r="AL255" s="17">
        <v>2</v>
      </c>
      <c r="AM255" s="17">
        <v>2</v>
      </c>
      <c r="AN255" s="17">
        <v>2</v>
      </c>
      <c r="AO255" s="17">
        <v>2</v>
      </c>
      <c r="AP255" s="17">
        <v>2</v>
      </c>
      <c r="AQ255" s="17">
        <v>2</v>
      </c>
      <c r="AR255" s="17">
        <v>2</v>
      </c>
      <c r="AS255" s="17">
        <v>2</v>
      </c>
    </row>
    <row r="256" spans="1:45" x14ac:dyDescent="0.2">
      <c r="A256" s="35">
        <v>265</v>
      </c>
      <c r="B256" s="17" t="s">
        <v>10</v>
      </c>
      <c r="C256" s="17">
        <v>32</v>
      </c>
      <c r="D256" s="17">
        <v>1.6</v>
      </c>
      <c r="E256" s="17">
        <v>49</v>
      </c>
      <c r="F256" s="11" t="s">
        <v>56</v>
      </c>
      <c r="G256" s="17" t="s">
        <v>0</v>
      </c>
      <c r="H256" s="17">
        <v>180</v>
      </c>
      <c r="I256" s="17" t="s">
        <v>56</v>
      </c>
      <c r="J256" s="17">
        <v>180</v>
      </c>
      <c r="K256" s="11" t="s">
        <v>56</v>
      </c>
      <c r="L256" s="17">
        <v>1</v>
      </c>
      <c r="M256" s="17" t="s">
        <v>56</v>
      </c>
      <c r="N256" s="17" t="s">
        <v>62</v>
      </c>
      <c r="O256" s="17" t="s">
        <v>62</v>
      </c>
      <c r="P256" s="17" t="s">
        <v>0</v>
      </c>
      <c r="Q256" s="17" t="s">
        <v>60</v>
      </c>
      <c r="R256" s="17" t="s">
        <v>0</v>
      </c>
      <c r="S256" s="17" t="s">
        <v>62</v>
      </c>
      <c r="T256" s="17" t="s">
        <v>0</v>
      </c>
      <c r="U256" s="17" t="s">
        <v>62</v>
      </c>
      <c r="V256" s="17" t="s">
        <v>62</v>
      </c>
      <c r="W256" s="17" t="s">
        <v>56</v>
      </c>
      <c r="X256" s="17" t="s">
        <v>56</v>
      </c>
      <c r="Y256" s="17" t="s">
        <v>0</v>
      </c>
      <c r="Z256" s="17">
        <v>1</v>
      </c>
      <c r="AA256" s="17">
        <v>5</v>
      </c>
      <c r="AB256" s="17">
        <v>1</v>
      </c>
      <c r="AC256" s="17">
        <v>1</v>
      </c>
      <c r="AD256" s="17">
        <v>4</v>
      </c>
      <c r="AE256" s="17">
        <v>2</v>
      </c>
      <c r="AF256" s="17">
        <v>1</v>
      </c>
      <c r="AG256" s="17">
        <v>1</v>
      </c>
      <c r="AH256" s="17">
        <v>5</v>
      </c>
      <c r="AI256" s="17">
        <v>5</v>
      </c>
      <c r="AJ256" s="17">
        <v>1</v>
      </c>
      <c r="AK256" s="17">
        <v>4</v>
      </c>
      <c r="AL256" s="17">
        <v>5</v>
      </c>
      <c r="AM256" s="17">
        <v>5</v>
      </c>
      <c r="AN256" s="17">
        <v>2</v>
      </c>
      <c r="AO256" s="17">
        <v>4</v>
      </c>
      <c r="AP256" s="17">
        <v>5</v>
      </c>
      <c r="AQ256" s="17">
        <v>5</v>
      </c>
      <c r="AR256" s="17">
        <v>4</v>
      </c>
      <c r="AS256" s="17">
        <v>1</v>
      </c>
    </row>
    <row r="257" spans="1:45" x14ac:dyDescent="0.2">
      <c r="A257" s="35">
        <v>266</v>
      </c>
      <c r="B257" s="17" t="s">
        <v>10</v>
      </c>
      <c r="C257" s="17">
        <v>25</v>
      </c>
      <c r="D257" s="17">
        <v>1.62</v>
      </c>
      <c r="E257" s="17">
        <v>72.099999999999994</v>
      </c>
      <c r="F257" s="11" t="s">
        <v>56</v>
      </c>
      <c r="G257" s="17" t="s">
        <v>0</v>
      </c>
      <c r="H257" s="17">
        <v>30</v>
      </c>
      <c r="I257" s="17" t="s">
        <v>0</v>
      </c>
      <c r="J257" s="17" t="s">
        <v>0</v>
      </c>
      <c r="K257" s="11" t="s">
        <v>0</v>
      </c>
      <c r="L257" s="17">
        <v>2</v>
      </c>
      <c r="M257" s="17">
        <v>12</v>
      </c>
      <c r="N257" s="17" t="s">
        <v>0</v>
      </c>
      <c r="O257" s="17" t="s">
        <v>0</v>
      </c>
      <c r="P257" s="17" t="s">
        <v>0</v>
      </c>
      <c r="Q257" s="17" t="s">
        <v>0</v>
      </c>
      <c r="R257" s="17" t="s">
        <v>0</v>
      </c>
      <c r="S257" s="17" t="s">
        <v>0</v>
      </c>
      <c r="T257" s="17" t="s">
        <v>0</v>
      </c>
      <c r="U257" s="17" t="s">
        <v>56</v>
      </c>
      <c r="V257" s="17" t="s">
        <v>56</v>
      </c>
      <c r="W257" s="17" t="s">
        <v>56</v>
      </c>
      <c r="X257" s="17" t="s">
        <v>56</v>
      </c>
      <c r="Y257" s="17" t="s">
        <v>0</v>
      </c>
      <c r="Z257" s="17">
        <v>1</v>
      </c>
      <c r="AA257" s="17">
        <v>5</v>
      </c>
      <c r="AB257" s="17">
        <v>1</v>
      </c>
      <c r="AC257" s="17" t="s">
        <v>56</v>
      </c>
      <c r="AD257" s="17">
        <v>3</v>
      </c>
      <c r="AE257" s="17">
        <v>5</v>
      </c>
      <c r="AF257" s="17">
        <v>5</v>
      </c>
      <c r="AG257" s="17">
        <v>3</v>
      </c>
      <c r="AH257" s="17">
        <v>4</v>
      </c>
      <c r="AI257" s="17">
        <v>5</v>
      </c>
      <c r="AJ257" s="17">
        <v>1</v>
      </c>
      <c r="AK257" s="17">
        <v>4</v>
      </c>
      <c r="AL257" s="17">
        <v>4</v>
      </c>
      <c r="AM257" s="17">
        <v>5</v>
      </c>
      <c r="AN257" s="17">
        <v>1</v>
      </c>
      <c r="AO257" s="17">
        <v>4</v>
      </c>
      <c r="AP257" s="17">
        <v>1</v>
      </c>
      <c r="AQ257" s="17">
        <v>5</v>
      </c>
      <c r="AR257" s="17">
        <v>2</v>
      </c>
      <c r="AS257" s="17">
        <v>2</v>
      </c>
    </row>
    <row r="258" spans="1:45" x14ac:dyDescent="0.2">
      <c r="A258" s="35">
        <v>267</v>
      </c>
      <c r="B258" s="17" t="s">
        <v>10</v>
      </c>
      <c r="C258" s="17">
        <v>48</v>
      </c>
      <c r="D258" s="17">
        <v>1.72</v>
      </c>
      <c r="E258" s="17">
        <v>69</v>
      </c>
      <c r="F258" s="11" t="s">
        <v>56</v>
      </c>
      <c r="G258" s="17" t="s">
        <v>0</v>
      </c>
      <c r="H258" s="17" t="s">
        <v>56</v>
      </c>
      <c r="I258" s="17" t="s">
        <v>56</v>
      </c>
      <c r="J258" s="17" t="s">
        <v>56</v>
      </c>
      <c r="K258" s="11">
        <v>60</v>
      </c>
      <c r="L258" s="17">
        <v>1</v>
      </c>
      <c r="M258" s="17">
        <v>12</v>
      </c>
      <c r="N258" s="17" t="s">
        <v>0</v>
      </c>
      <c r="O258" s="17" t="s">
        <v>60</v>
      </c>
      <c r="P258" s="17" t="s">
        <v>60</v>
      </c>
      <c r="Q258" s="17" t="s">
        <v>60</v>
      </c>
      <c r="R258" s="17" t="s">
        <v>60</v>
      </c>
      <c r="S258" s="17" t="s">
        <v>0</v>
      </c>
      <c r="T258" s="17" t="s">
        <v>0</v>
      </c>
      <c r="U258" s="17" t="s">
        <v>56</v>
      </c>
      <c r="V258" s="17" t="s">
        <v>56</v>
      </c>
      <c r="W258" s="17" t="s">
        <v>56</v>
      </c>
      <c r="X258" s="17" t="s">
        <v>56</v>
      </c>
      <c r="Y258" s="17" t="s">
        <v>0</v>
      </c>
      <c r="Z258" s="17">
        <v>3</v>
      </c>
      <c r="AA258" s="17">
        <v>1</v>
      </c>
      <c r="AB258" s="17">
        <v>3</v>
      </c>
      <c r="AC258" s="17">
        <v>4</v>
      </c>
      <c r="AD258" s="17">
        <v>4</v>
      </c>
      <c r="AE258" s="17">
        <v>4</v>
      </c>
      <c r="AF258" s="17">
        <v>4</v>
      </c>
      <c r="AG258" s="17">
        <v>3</v>
      </c>
      <c r="AH258" s="17">
        <v>3</v>
      </c>
      <c r="AI258" s="17">
        <v>2</v>
      </c>
      <c r="AJ258" s="17">
        <v>2</v>
      </c>
      <c r="AK258" s="17" t="s">
        <v>56</v>
      </c>
      <c r="AL258" s="17">
        <v>4</v>
      </c>
      <c r="AM258" s="17" t="s">
        <v>56</v>
      </c>
      <c r="AN258" s="17">
        <v>4</v>
      </c>
      <c r="AO258" s="17">
        <v>3</v>
      </c>
      <c r="AP258" s="17">
        <v>3</v>
      </c>
      <c r="AQ258" s="17">
        <v>3</v>
      </c>
      <c r="AR258" s="17">
        <v>3</v>
      </c>
      <c r="AS258" s="17">
        <v>3</v>
      </c>
    </row>
    <row r="259" spans="1:45" x14ac:dyDescent="0.2">
      <c r="A259" s="35">
        <v>268</v>
      </c>
      <c r="B259" s="17" t="s">
        <v>10</v>
      </c>
      <c r="C259" s="17">
        <v>23</v>
      </c>
      <c r="D259" s="19">
        <v>1.58</v>
      </c>
      <c r="E259" s="20">
        <v>55</v>
      </c>
      <c r="F259" s="11" t="s">
        <v>56</v>
      </c>
      <c r="G259" s="17" t="s">
        <v>0</v>
      </c>
      <c r="H259" s="17">
        <v>180</v>
      </c>
      <c r="I259" s="17" t="s">
        <v>56</v>
      </c>
      <c r="J259" s="17" t="s">
        <v>56</v>
      </c>
      <c r="K259" s="11" t="s">
        <v>56</v>
      </c>
      <c r="L259" s="17">
        <v>3</v>
      </c>
      <c r="M259" s="17">
        <v>12</v>
      </c>
      <c r="N259" s="17" t="s">
        <v>0</v>
      </c>
      <c r="O259" s="17" t="s">
        <v>0</v>
      </c>
      <c r="P259" s="17" t="s">
        <v>56</v>
      </c>
      <c r="Q259" s="17" t="s">
        <v>0</v>
      </c>
      <c r="R259" s="17" t="s">
        <v>56</v>
      </c>
      <c r="S259" s="17" t="s">
        <v>153</v>
      </c>
      <c r="T259" s="17" t="s">
        <v>56</v>
      </c>
      <c r="U259" s="17" t="s">
        <v>56</v>
      </c>
      <c r="V259" s="17" t="s">
        <v>56</v>
      </c>
      <c r="W259" s="17" t="s">
        <v>56</v>
      </c>
      <c r="X259" s="17" t="s">
        <v>56</v>
      </c>
      <c r="Y259" s="17" t="s">
        <v>0</v>
      </c>
      <c r="Z259" s="17">
        <v>2</v>
      </c>
      <c r="AA259" s="17">
        <v>5</v>
      </c>
      <c r="AB259" s="17">
        <v>3</v>
      </c>
      <c r="AC259" s="17">
        <v>1</v>
      </c>
      <c r="AD259" s="17">
        <v>2</v>
      </c>
      <c r="AE259" s="17">
        <v>1</v>
      </c>
      <c r="AF259" s="17">
        <v>2</v>
      </c>
      <c r="AG259" s="17">
        <v>3</v>
      </c>
      <c r="AH259" s="17">
        <v>3</v>
      </c>
      <c r="AI259" s="17">
        <v>5</v>
      </c>
      <c r="AJ259" s="17">
        <v>3</v>
      </c>
      <c r="AK259" s="17">
        <v>3</v>
      </c>
      <c r="AL259" s="17">
        <v>3</v>
      </c>
      <c r="AM259" s="17">
        <v>5</v>
      </c>
      <c r="AN259" s="17">
        <v>2</v>
      </c>
      <c r="AO259" s="17">
        <v>3</v>
      </c>
      <c r="AP259" s="17">
        <v>3</v>
      </c>
      <c r="AQ259" s="17">
        <v>1</v>
      </c>
      <c r="AR259" s="17">
        <v>3</v>
      </c>
      <c r="AS259" s="17">
        <v>2</v>
      </c>
    </row>
    <row r="260" spans="1:45" x14ac:dyDescent="0.2">
      <c r="A260" s="35">
        <v>301</v>
      </c>
      <c r="B260" s="17" t="s">
        <v>10</v>
      </c>
      <c r="C260" s="17">
        <v>46</v>
      </c>
      <c r="D260" s="19">
        <v>1.41</v>
      </c>
      <c r="E260" s="20">
        <v>56</v>
      </c>
      <c r="F260" s="11" t="s">
        <v>56</v>
      </c>
      <c r="G260" s="17" t="s">
        <v>62</v>
      </c>
      <c r="H260" s="17">
        <v>0</v>
      </c>
      <c r="I260" s="17">
        <v>0</v>
      </c>
      <c r="J260" s="17">
        <v>0</v>
      </c>
      <c r="K260" s="11" t="s">
        <v>101</v>
      </c>
      <c r="L260" s="17">
        <v>1</v>
      </c>
      <c r="M260" s="17" t="s">
        <v>82</v>
      </c>
      <c r="N260" s="17" t="s">
        <v>0</v>
      </c>
      <c r="O260" s="17" t="s">
        <v>0</v>
      </c>
      <c r="P260" s="17" t="s">
        <v>0</v>
      </c>
      <c r="Q260" s="17" t="s">
        <v>0</v>
      </c>
      <c r="R260" s="17" t="s">
        <v>0</v>
      </c>
      <c r="S260" s="17" t="s">
        <v>0</v>
      </c>
      <c r="T260" s="17" t="s">
        <v>0</v>
      </c>
      <c r="U260" s="17" t="s">
        <v>0</v>
      </c>
      <c r="V260" s="17" t="s">
        <v>0</v>
      </c>
      <c r="W260" s="17" t="s">
        <v>0</v>
      </c>
      <c r="X260" s="17" t="s">
        <v>0</v>
      </c>
      <c r="Y260" s="17" t="s">
        <v>0</v>
      </c>
      <c r="Z260" s="17">
        <v>2</v>
      </c>
      <c r="AA260" s="17">
        <v>2</v>
      </c>
      <c r="AB260" s="17">
        <v>2</v>
      </c>
      <c r="AC260" s="17">
        <v>2</v>
      </c>
      <c r="AD260" s="17">
        <v>3</v>
      </c>
      <c r="AE260" s="17">
        <v>2</v>
      </c>
      <c r="AF260" s="17">
        <v>2</v>
      </c>
      <c r="AG260" s="17">
        <v>3</v>
      </c>
      <c r="AH260" s="17">
        <v>3</v>
      </c>
      <c r="AI260" s="17">
        <v>3</v>
      </c>
      <c r="AJ260" s="17">
        <v>3</v>
      </c>
      <c r="AK260" s="17">
        <v>2</v>
      </c>
      <c r="AL260" s="17">
        <v>3</v>
      </c>
      <c r="AM260" s="17">
        <v>3</v>
      </c>
      <c r="AN260" s="17">
        <v>3</v>
      </c>
      <c r="AO260" s="17">
        <v>2</v>
      </c>
      <c r="AP260" s="17">
        <v>2</v>
      </c>
      <c r="AQ260" s="17">
        <v>2</v>
      </c>
      <c r="AR260" s="17">
        <v>2</v>
      </c>
      <c r="AS260" s="17">
        <v>3</v>
      </c>
    </row>
    <row r="261" spans="1:45" x14ac:dyDescent="0.2">
      <c r="A261" s="35">
        <v>302</v>
      </c>
      <c r="B261" s="17" t="s">
        <v>10</v>
      </c>
      <c r="C261" s="17">
        <v>44</v>
      </c>
      <c r="D261" s="19">
        <v>1.67</v>
      </c>
      <c r="E261" s="20">
        <v>56</v>
      </c>
      <c r="F261" s="11" t="s">
        <v>56</v>
      </c>
      <c r="G261" s="17" t="s">
        <v>0</v>
      </c>
      <c r="H261" s="17">
        <v>0</v>
      </c>
      <c r="I261" s="17">
        <v>0</v>
      </c>
      <c r="J261" s="17">
        <v>0</v>
      </c>
      <c r="K261" s="11">
        <v>0</v>
      </c>
      <c r="L261" s="17" t="s">
        <v>82</v>
      </c>
      <c r="M261" s="17" t="s">
        <v>82</v>
      </c>
      <c r="N261" s="17" t="s">
        <v>0</v>
      </c>
      <c r="O261" s="17" t="s">
        <v>0</v>
      </c>
      <c r="P261" s="17" t="s">
        <v>56</v>
      </c>
      <c r="Q261" s="17" t="s">
        <v>0</v>
      </c>
      <c r="R261" s="17" t="s">
        <v>56</v>
      </c>
      <c r="S261" s="17" t="s">
        <v>0</v>
      </c>
      <c r="T261" s="17" t="s">
        <v>56</v>
      </c>
      <c r="U261" s="17" t="s">
        <v>0</v>
      </c>
      <c r="V261" s="17" t="s">
        <v>0</v>
      </c>
      <c r="W261" s="17" t="s">
        <v>0</v>
      </c>
      <c r="X261" s="17" t="s">
        <v>0</v>
      </c>
      <c r="Y261" s="17" t="s">
        <v>0</v>
      </c>
      <c r="Z261" s="17">
        <v>1</v>
      </c>
      <c r="AA261" s="17">
        <v>4</v>
      </c>
      <c r="AB261" s="17">
        <v>2</v>
      </c>
      <c r="AC261" s="17">
        <v>2</v>
      </c>
      <c r="AD261" s="17">
        <v>4</v>
      </c>
      <c r="AE261" s="17">
        <v>2</v>
      </c>
      <c r="AF261" s="17">
        <v>2</v>
      </c>
      <c r="AG261" s="17">
        <v>2</v>
      </c>
      <c r="AH261" s="17">
        <v>3</v>
      </c>
      <c r="AI261" s="17">
        <v>3</v>
      </c>
      <c r="AJ261" s="17">
        <v>1</v>
      </c>
      <c r="AK261" s="17">
        <v>2</v>
      </c>
      <c r="AL261" s="17">
        <v>2</v>
      </c>
      <c r="AM261" s="17">
        <v>3</v>
      </c>
      <c r="AN261" s="17">
        <v>2</v>
      </c>
      <c r="AO261" s="17">
        <v>3</v>
      </c>
      <c r="AP261" s="17">
        <v>2</v>
      </c>
      <c r="AQ261" s="17">
        <v>3</v>
      </c>
      <c r="AR261" s="17">
        <v>3</v>
      </c>
      <c r="AS261" s="17">
        <v>3</v>
      </c>
    </row>
    <row r="262" spans="1:45" x14ac:dyDescent="0.2">
      <c r="A262" s="35">
        <v>303</v>
      </c>
      <c r="B262" s="17" t="s">
        <v>10</v>
      </c>
      <c r="C262" s="17">
        <v>31</v>
      </c>
      <c r="D262" s="19">
        <v>1.47</v>
      </c>
      <c r="E262" s="20">
        <v>43</v>
      </c>
      <c r="F262" s="11" t="s">
        <v>56</v>
      </c>
      <c r="G262" s="17" t="s">
        <v>0</v>
      </c>
      <c r="H262" s="17">
        <v>0</v>
      </c>
      <c r="I262" s="17">
        <v>0</v>
      </c>
      <c r="J262" s="17">
        <v>0</v>
      </c>
      <c r="K262" s="11">
        <v>0</v>
      </c>
      <c r="L262" s="17">
        <v>1</v>
      </c>
      <c r="M262" s="17">
        <v>12</v>
      </c>
      <c r="N262" s="17" t="s">
        <v>0</v>
      </c>
      <c r="O262" s="17" t="s">
        <v>62</v>
      </c>
      <c r="P262" s="17" t="s">
        <v>0</v>
      </c>
      <c r="Q262" s="17" t="s">
        <v>60</v>
      </c>
      <c r="R262" s="17" t="s">
        <v>60</v>
      </c>
      <c r="S262" s="17" t="s">
        <v>60</v>
      </c>
      <c r="T262" s="17" t="s">
        <v>60</v>
      </c>
      <c r="U262" s="17" t="s">
        <v>0</v>
      </c>
      <c r="V262" s="17" t="s">
        <v>0</v>
      </c>
      <c r="W262" s="17" t="s">
        <v>0</v>
      </c>
      <c r="X262" s="17" t="s">
        <v>0</v>
      </c>
      <c r="Y262" s="17" t="s">
        <v>62</v>
      </c>
      <c r="Z262" s="17">
        <v>1</v>
      </c>
      <c r="AA262" s="17">
        <v>3</v>
      </c>
      <c r="AB262" s="17">
        <v>2</v>
      </c>
      <c r="AC262" s="17">
        <v>3</v>
      </c>
      <c r="AD262" s="17">
        <v>5</v>
      </c>
      <c r="AE262" s="17">
        <v>3</v>
      </c>
      <c r="AF262" s="17">
        <v>3</v>
      </c>
      <c r="AG262" s="17">
        <v>3</v>
      </c>
      <c r="AH262" s="17">
        <v>3</v>
      </c>
      <c r="AI262" s="17">
        <v>3</v>
      </c>
      <c r="AJ262" s="17">
        <v>3</v>
      </c>
      <c r="AK262" s="17">
        <v>3</v>
      </c>
      <c r="AL262" s="17">
        <v>3</v>
      </c>
      <c r="AM262" s="17">
        <v>3</v>
      </c>
      <c r="AN262" s="17">
        <v>3</v>
      </c>
      <c r="AO262" s="17">
        <v>3</v>
      </c>
      <c r="AP262" s="17">
        <v>3</v>
      </c>
      <c r="AQ262" s="17">
        <v>3</v>
      </c>
      <c r="AR262" s="17">
        <v>3</v>
      </c>
      <c r="AS262" s="17">
        <v>3</v>
      </c>
    </row>
    <row r="263" spans="1:45" x14ac:dyDescent="0.2">
      <c r="A263" s="35">
        <v>304</v>
      </c>
      <c r="B263" s="17" t="s">
        <v>10</v>
      </c>
      <c r="C263" s="17">
        <v>29</v>
      </c>
      <c r="D263" s="19">
        <v>1.65</v>
      </c>
      <c r="E263" s="20">
        <v>50</v>
      </c>
      <c r="F263" s="11" t="s">
        <v>56</v>
      </c>
      <c r="G263" s="17" t="s">
        <v>0</v>
      </c>
      <c r="H263" s="17">
        <v>30</v>
      </c>
      <c r="I263" s="17">
        <v>0</v>
      </c>
      <c r="J263" s="17">
        <v>0</v>
      </c>
      <c r="K263" s="11">
        <v>0</v>
      </c>
      <c r="L263" s="17" t="s">
        <v>82</v>
      </c>
      <c r="M263" s="17">
        <v>12</v>
      </c>
      <c r="N263" s="17" t="s">
        <v>0</v>
      </c>
      <c r="O263" s="17" t="s">
        <v>60</v>
      </c>
      <c r="P263" s="17" t="s">
        <v>56</v>
      </c>
      <c r="Q263" s="17" t="s">
        <v>60</v>
      </c>
      <c r="R263" s="17" t="s">
        <v>56</v>
      </c>
      <c r="S263" s="17" t="s">
        <v>0</v>
      </c>
      <c r="T263" s="17" t="s">
        <v>56</v>
      </c>
      <c r="U263" s="17" t="s">
        <v>0</v>
      </c>
      <c r="V263" s="17" t="s">
        <v>0</v>
      </c>
      <c r="W263" s="17" t="s">
        <v>0</v>
      </c>
      <c r="X263" s="17" t="s">
        <v>0</v>
      </c>
      <c r="Y263" s="17" t="s">
        <v>0</v>
      </c>
      <c r="Z263" s="17">
        <v>3</v>
      </c>
      <c r="AA263" s="17">
        <v>3</v>
      </c>
      <c r="AB263" s="17">
        <v>3</v>
      </c>
      <c r="AC263" s="17">
        <v>3</v>
      </c>
      <c r="AD263" s="17">
        <v>3</v>
      </c>
      <c r="AE263" s="17">
        <v>3</v>
      </c>
      <c r="AF263" s="17">
        <v>3</v>
      </c>
      <c r="AG263" s="17">
        <v>3</v>
      </c>
      <c r="AH263" s="17">
        <v>3</v>
      </c>
      <c r="AI263" s="17">
        <v>3</v>
      </c>
      <c r="AJ263" s="17">
        <v>3</v>
      </c>
      <c r="AK263" s="17">
        <v>3</v>
      </c>
      <c r="AL263" s="17">
        <v>3</v>
      </c>
      <c r="AM263" s="17">
        <v>3</v>
      </c>
      <c r="AN263" s="17">
        <v>3</v>
      </c>
      <c r="AO263" s="17">
        <v>3</v>
      </c>
      <c r="AP263" s="17">
        <v>3</v>
      </c>
      <c r="AQ263" s="17">
        <v>3</v>
      </c>
      <c r="AR263" s="17">
        <v>3</v>
      </c>
      <c r="AS263" s="17">
        <v>3</v>
      </c>
    </row>
    <row r="264" spans="1:45" x14ac:dyDescent="0.2">
      <c r="A264" s="35">
        <v>305</v>
      </c>
      <c r="B264" s="17" t="s">
        <v>10</v>
      </c>
      <c r="C264" s="17">
        <v>29</v>
      </c>
      <c r="D264" s="19">
        <v>1.58</v>
      </c>
      <c r="E264" s="20">
        <v>58</v>
      </c>
      <c r="F264" s="11" t="s">
        <v>56</v>
      </c>
      <c r="G264" s="17" t="s">
        <v>0</v>
      </c>
      <c r="H264" s="17">
        <v>0</v>
      </c>
      <c r="I264" s="17">
        <v>0</v>
      </c>
      <c r="J264" s="17">
        <v>0</v>
      </c>
      <c r="K264" s="11">
        <v>0</v>
      </c>
      <c r="L264" s="17" t="s">
        <v>82</v>
      </c>
      <c r="M264" s="17">
        <v>12</v>
      </c>
      <c r="N264" s="17" t="s">
        <v>0</v>
      </c>
      <c r="O264" s="17" t="s">
        <v>0</v>
      </c>
      <c r="P264" s="17" t="s">
        <v>56</v>
      </c>
      <c r="Q264" s="17" t="s">
        <v>0</v>
      </c>
      <c r="R264" s="17" t="s">
        <v>0</v>
      </c>
      <c r="S264" s="17" t="s">
        <v>0</v>
      </c>
      <c r="T264" s="17" t="s">
        <v>56</v>
      </c>
      <c r="U264" s="17" t="s">
        <v>0</v>
      </c>
      <c r="V264" s="17" t="s">
        <v>0</v>
      </c>
      <c r="W264" s="17" t="s">
        <v>0</v>
      </c>
      <c r="X264" s="17" t="s">
        <v>0</v>
      </c>
      <c r="Y264" s="17" t="s">
        <v>0</v>
      </c>
      <c r="Z264" s="17">
        <v>3</v>
      </c>
      <c r="AA264" s="17">
        <v>2</v>
      </c>
      <c r="AB264" s="17">
        <v>2</v>
      </c>
      <c r="AC264" s="17">
        <v>2</v>
      </c>
      <c r="AD264" s="17">
        <v>2</v>
      </c>
      <c r="AE264" s="17">
        <v>2</v>
      </c>
      <c r="AF264" s="17">
        <v>2</v>
      </c>
      <c r="AG264" s="17">
        <v>2</v>
      </c>
      <c r="AH264" s="17">
        <v>2</v>
      </c>
      <c r="AI264" s="17">
        <v>2</v>
      </c>
      <c r="AJ264" s="17">
        <v>2</v>
      </c>
      <c r="AK264" s="17">
        <v>1</v>
      </c>
      <c r="AL264" s="17">
        <v>2</v>
      </c>
      <c r="AM264" s="17">
        <v>2</v>
      </c>
      <c r="AN264" s="17">
        <v>2</v>
      </c>
      <c r="AO264" s="17">
        <v>2</v>
      </c>
      <c r="AP264" s="17">
        <v>2</v>
      </c>
      <c r="AQ264" s="17">
        <v>2</v>
      </c>
      <c r="AR264" s="17">
        <v>2</v>
      </c>
      <c r="AS264" s="17">
        <v>2</v>
      </c>
    </row>
    <row r="265" spans="1:45" x14ac:dyDescent="0.2">
      <c r="A265" s="35">
        <v>306</v>
      </c>
      <c r="B265" s="17" t="s">
        <v>10</v>
      </c>
      <c r="C265" s="17">
        <v>37</v>
      </c>
      <c r="D265" s="19">
        <v>1.52</v>
      </c>
      <c r="E265" s="20">
        <v>65</v>
      </c>
      <c r="F265" s="11" t="s">
        <v>56</v>
      </c>
      <c r="G265" s="17" t="s">
        <v>0</v>
      </c>
      <c r="H265" s="17">
        <v>0</v>
      </c>
      <c r="I265" s="17">
        <v>0</v>
      </c>
      <c r="J265" s="17">
        <v>0</v>
      </c>
      <c r="K265" s="11">
        <v>0</v>
      </c>
      <c r="L265" s="17">
        <v>2</v>
      </c>
      <c r="M265" s="17" t="s">
        <v>82</v>
      </c>
      <c r="N265" s="17" t="s">
        <v>62</v>
      </c>
      <c r="O265" s="17" t="s">
        <v>0</v>
      </c>
      <c r="P265" s="17" t="s">
        <v>0</v>
      </c>
      <c r="Q265" s="17" t="s">
        <v>60</v>
      </c>
      <c r="R265" s="17" t="s">
        <v>56</v>
      </c>
      <c r="S265" s="17" t="s">
        <v>60</v>
      </c>
      <c r="T265" s="17" t="s">
        <v>56</v>
      </c>
      <c r="U265" s="17" t="s">
        <v>62</v>
      </c>
      <c r="V265" s="17" t="s">
        <v>0</v>
      </c>
      <c r="W265" s="17" t="s">
        <v>0</v>
      </c>
      <c r="X265" s="17" t="s">
        <v>0</v>
      </c>
      <c r="Y265" s="17" t="s">
        <v>0</v>
      </c>
      <c r="Z265" s="17">
        <v>3</v>
      </c>
      <c r="AA265" s="17">
        <v>3</v>
      </c>
      <c r="AB265" s="17">
        <v>3</v>
      </c>
      <c r="AC265" s="17">
        <v>3</v>
      </c>
      <c r="AD265" s="17">
        <v>2</v>
      </c>
      <c r="AE265" s="17">
        <v>2</v>
      </c>
      <c r="AF265" s="17">
        <v>1</v>
      </c>
      <c r="AG265" s="17">
        <v>2</v>
      </c>
      <c r="AH265" s="17">
        <v>3</v>
      </c>
      <c r="AI265" s="17">
        <v>4</v>
      </c>
      <c r="AJ265" s="17">
        <v>3</v>
      </c>
      <c r="AK265" s="17">
        <v>3</v>
      </c>
      <c r="AL265" s="17">
        <v>3</v>
      </c>
      <c r="AM265" s="17">
        <v>5</v>
      </c>
      <c r="AN265" s="17">
        <v>3</v>
      </c>
      <c r="AO265" s="17">
        <v>3</v>
      </c>
      <c r="AP265" s="17">
        <v>4</v>
      </c>
      <c r="AQ265" s="17">
        <v>4</v>
      </c>
      <c r="AR265" s="17">
        <v>3</v>
      </c>
      <c r="AS265" s="17">
        <v>3</v>
      </c>
    </row>
    <row r="266" spans="1:45" x14ac:dyDescent="0.2">
      <c r="A266" s="35">
        <v>307</v>
      </c>
      <c r="B266" s="17" t="s">
        <v>10</v>
      </c>
      <c r="C266" s="17">
        <v>41</v>
      </c>
      <c r="D266" s="19" t="s">
        <v>140</v>
      </c>
      <c r="E266" s="20">
        <v>57</v>
      </c>
      <c r="F266" s="11" t="s">
        <v>56</v>
      </c>
      <c r="G266" s="17" t="s">
        <v>62</v>
      </c>
      <c r="H266" s="17">
        <v>0</v>
      </c>
      <c r="I266" s="17">
        <v>0</v>
      </c>
      <c r="J266" s="17">
        <v>20</v>
      </c>
      <c r="K266" s="11">
        <v>0</v>
      </c>
      <c r="L266" s="17" t="s">
        <v>82</v>
      </c>
      <c r="M266" s="17" t="s">
        <v>82</v>
      </c>
      <c r="N266" s="17" t="s">
        <v>0</v>
      </c>
      <c r="O266" s="17" t="s">
        <v>0</v>
      </c>
      <c r="P266" s="17" t="s">
        <v>0</v>
      </c>
      <c r="Q266" s="17" t="s">
        <v>0</v>
      </c>
      <c r="R266" s="17" t="s">
        <v>0</v>
      </c>
      <c r="S266" s="17" t="s">
        <v>0</v>
      </c>
      <c r="T266" s="17" t="s">
        <v>0</v>
      </c>
      <c r="U266" s="17" t="s">
        <v>0</v>
      </c>
      <c r="V266" s="17" t="s">
        <v>0</v>
      </c>
      <c r="W266" s="17" t="s">
        <v>0</v>
      </c>
      <c r="X266" s="17" t="s">
        <v>0</v>
      </c>
      <c r="Y266" s="17" t="s">
        <v>0</v>
      </c>
      <c r="Z266" s="17">
        <v>1</v>
      </c>
      <c r="AA266" s="17">
        <v>1</v>
      </c>
      <c r="AB266" s="17">
        <v>1</v>
      </c>
      <c r="AC266" s="17">
        <v>1</v>
      </c>
      <c r="AD266" s="17">
        <v>1</v>
      </c>
      <c r="AE266" s="17">
        <v>2</v>
      </c>
      <c r="AF266" s="17">
        <v>2</v>
      </c>
      <c r="AG266" s="17">
        <v>1</v>
      </c>
      <c r="AH266" s="17">
        <v>1</v>
      </c>
      <c r="AI266" s="17">
        <v>2</v>
      </c>
      <c r="AJ266" s="17">
        <v>2</v>
      </c>
      <c r="AK266" s="17">
        <v>1</v>
      </c>
      <c r="AL266" s="17">
        <v>1</v>
      </c>
      <c r="AM266" s="17">
        <v>2</v>
      </c>
      <c r="AN266" s="17">
        <v>2</v>
      </c>
      <c r="AO266" s="17">
        <v>2</v>
      </c>
      <c r="AP266" s="17">
        <v>2</v>
      </c>
      <c r="AQ266" s="17">
        <v>2</v>
      </c>
      <c r="AR266" s="17">
        <v>2</v>
      </c>
      <c r="AS266" s="17">
        <v>2</v>
      </c>
    </row>
    <row r="267" spans="1:45" x14ac:dyDescent="0.2">
      <c r="A267" s="35">
        <v>308</v>
      </c>
      <c r="B267" s="17" t="s">
        <v>10</v>
      </c>
      <c r="C267" s="17">
        <v>32</v>
      </c>
      <c r="D267" s="19" t="s">
        <v>140</v>
      </c>
      <c r="E267" s="20" t="s">
        <v>140</v>
      </c>
      <c r="F267" s="11" t="s">
        <v>56</v>
      </c>
      <c r="G267" s="17" t="s">
        <v>0</v>
      </c>
      <c r="H267" s="17">
        <v>10</v>
      </c>
      <c r="I267" s="17">
        <v>0</v>
      </c>
      <c r="J267" s="17">
        <v>0</v>
      </c>
      <c r="K267" s="11">
        <v>0</v>
      </c>
      <c r="L267" s="17" t="s">
        <v>82</v>
      </c>
      <c r="M267" s="17" t="s">
        <v>82</v>
      </c>
      <c r="N267" s="17" t="s">
        <v>0</v>
      </c>
      <c r="O267" s="17" t="s">
        <v>0</v>
      </c>
      <c r="P267" s="17" t="s">
        <v>0</v>
      </c>
      <c r="Q267" s="17" t="s">
        <v>0</v>
      </c>
      <c r="R267" s="17" t="s">
        <v>0</v>
      </c>
      <c r="S267" s="17" t="s">
        <v>0</v>
      </c>
      <c r="T267" s="17" t="s">
        <v>0</v>
      </c>
      <c r="U267" s="17" t="s">
        <v>0</v>
      </c>
      <c r="V267" s="17" t="s">
        <v>0</v>
      </c>
      <c r="W267" s="17" t="s">
        <v>0</v>
      </c>
      <c r="X267" s="17" t="s">
        <v>0</v>
      </c>
      <c r="Y267" s="17" t="s">
        <v>0</v>
      </c>
      <c r="Z267" s="17">
        <v>2</v>
      </c>
      <c r="AA267" s="17">
        <v>2</v>
      </c>
      <c r="AB267" s="17">
        <v>2</v>
      </c>
      <c r="AC267" s="17">
        <v>2</v>
      </c>
      <c r="AD267" s="17">
        <v>3</v>
      </c>
      <c r="AE267" s="17">
        <v>3</v>
      </c>
      <c r="AF267" s="17">
        <v>2</v>
      </c>
      <c r="AG267" s="17">
        <v>2</v>
      </c>
      <c r="AH267" s="17">
        <v>2</v>
      </c>
      <c r="AI267" s="17">
        <v>2</v>
      </c>
      <c r="AJ267" s="17">
        <v>2</v>
      </c>
      <c r="AK267" s="17">
        <v>2</v>
      </c>
      <c r="AL267" s="17">
        <v>2</v>
      </c>
      <c r="AM267" s="17">
        <v>2</v>
      </c>
      <c r="AN267" s="17">
        <v>3</v>
      </c>
      <c r="AO267" s="17">
        <v>2</v>
      </c>
      <c r="AP267" s="17">
        <v>2</v>
      </c>
      <c r="AQ267" s="17">
        <v>2</v>
      </c>
      <c r="AR267" s="17">
        <v>2</v>
      </c>
      <c r="AS267" s="17">
        <v>2</v>
      </c>
    </row>
    <row r="268" spans="1:45" x14ac:dyDescent="0.2">
      <c r="A268" s="35">
        <v>309</v>
      </c>
      <c r="B268" s="17" t="s">
        <v>10</v>
      </c>
      <c r="C268" s="17">
        <v>36</v>
      </c>
      <c r="D268" s="19">
        <v>1.6</v>
      </c>
      <c r="E268" s="20">
        <v>58</v>
      </c>
      <c r="F268" s="11" t="s">
        <v>56</v>
      </c>
      <c r="G268" s="17" t="s">
        <v>0</v>
      </c>
      <c r="H268" s="17">
        <v>60</v>
      </c>
      <c r="I268" s="17">
        <v>0</v>
      </c>
      <c r="J268" s="17">
        <v>0</v>
      </c>
      <c r="K268" s="11">
        <v>0</v>
      </c>
      <c r="L268" s="17">
        <v>1</v>
      </c>
      <c r="M268" s="17">
        <v>11</v>
      </c>
      <c r="N268" s="17" t="s">
        <v>0</v>
      </c>
      <c r="O268" s="17" t="s">
        <v>60</v>
      </c>
      <c r="P268" s="17" t="s">
        <v>60</v>
      </c>
      <c r="Q268" s="17" t="s">
        <v>60</v>
      </c>
      <c r="R268" s="17" t="s">
        <v>60</v>
      </c>
      <c r="S268" s="17" t="s">
        <v>0</v>
      </c>
      <c r="T268" s="17" t="s">
        <v>56</v>
      </c>
      <c r="U268" s="17" t="s">
        <v>0</v>
      </c>
      <c r="V268" s="17" t="s">
        <v>0</v>
      </c>
      <c r="W268" s="17" t="s">
        <v>0</v>
      </c>
      <c r="X268" s="17" t="s">
        <v>0</v>
      </c>
      <c r="Y268" s="17" t="s">
        <v>0</v>
      </c>
      <c r="Z268" s="17">
        <v>3</v>
      </c>
      <c r="AA268" s="17">
        <v>1</v>
      </c>
      <c r="AB268" s="17">
        <v>2</v>
      </c>
      <c r="AC268" s="17">
        <v>2</v>
      </c>
      <c r="AD268" s="17">
        <v>3</v>
      </c>
      <c r="AE268" s="17">
        <v>3</v>
      </c>
      <c r="AF268" s="17">
        <v>4</v>
      </c>
      <c r="AG268" s="17">
        <v>2</v>
      </c>
      <c r="AH268" s="17">
        <v>2</v>
      </c>
      <c r="AI268" s="17">
        <v>3</v>
      </c>
      <c r="AJ268" s="17">
        <v>2</v>
      </c>
      <c r="AK268" s="17">
        <v>2</v>
      </c>
      <c r="AL268" s="17">
        <v>2</v>
      </c>
      <c r="AM268" s="17">
        <v>3</v>
      </c>
      <c r="AN268" s="17">
        <v>2</v>
      </c>
      <c r="AO268" s="17">
        <v>3</v>
      </c>
      <c r="AP268" s="17">
        <v>3</v>
      </c>
      <c r="AQ268" s="17">
        <v>3</v>
      </c>
      <c r="AR268" s="17">
        <v>3</v>
      </c>
      <c r="AS268" s="17">
        <v>2</v>
      </c>
    </row>
    <row r="269" spans="1:45" x14ac:dyDescent="0.2">
      <c r="A269" s="35">
        <v>310</v>
      </c>
      <c r="B269" s="17" t="s">
        <v>10</v>
      </c>
      <c r="C269" s="17">
        <v>29</v>
      </c>
      <c r="D269" s="19">
        <v>1.63</v>
      </c>
      <c r="E269" s="20">
        <v>58</v>
      </c>
      <c r="F269" s="11" t="s">
        <v>56</v>
      </c>
      <c r="G269" s="17" t="s">
        <v>158</v>
      </c>
      <c r="H269" s="17">
        <v>0</v>
      </c>
      <c r="I269" s="17">
        <v>0</v>
      </c>
      <c r="J269" s="17">
        <v>0</v>
      </c>
      <c r="K269" s="11">
        <v>0</v>
      </c>
      <c r="L269" s="17" t="s">
        <v>82</v>
      </c>
      <c r="M269" s="17" t="s">
        <v>82</v>
      </c>
      <c r="N269" s="17" t="s">
        <v>0</v>
      </c>
      <c r="O269" s="17" t="s">
        <v>0</v>
      </c>
      <c r="P269" s="17" t="s">
        <v>56</v>
      </c>
      <c r="Q269" s="17" t="s">
        <v>0</v>
      </c>
      <c r="R269" s="17" t="s">
        <v>0</v>
      </c>
      <c r="S269" s="17" t="s">
        <v>0</v>
      </c>
      <c r="T269" s="17" t="s">
        <v>0</v>
      </c>
      <c r="U269" s="17" t="s">
        <v>0</v>
      </c>
      <c r="V269" s="17" t="s">
        <v>0</v>
      </c>
      <c r="W269" s="17" t="s">
        <v>0</v>
      </c>
      <c r="X269" s="17" t="s">
        <v>0</v>
      </c>
      <c r="Y269" s="17" t="s">
        <v>0</v>
      </c>
      <c r="Z269" s="17" t="s">
        <v>56</v>
      </c>
      <c r="AA269" s="17">
        <v>1</v>
      </c>
      <c r="AB269" s="17">
        <v>1</v>
      </c>
      <c r="AC269" s="17" t="s">
        <v>56</v>
      </c>
      <c r="AD269" s="17">
        <v>1</v>
      </c>
      <c r="AE269" s="17">
        <v>1</v>
      </c>
      <c r="AF269" s="17" t="s">
        <v>56</v>
      </c>
      <c r="AG269" s="17" t="s">
        <v>56</v>
      </c>
      <c r="AH269" s="17" t="s">
        <v>56</v>
      </c>
      <c r="AI269" s="17" t="s">
        <v>56</v>
      </c>
      <c r="AJ269" s="17" t="s">
        <v>56</v>
      </c>
      <c r="AK269" s="17" t="s">
        <v>56</v>
      </c>
      <c r="AL269" s="17" t="s">
        <v>56</v>
      </c>
      <c r="AM269" s="17" t="s">
        <v>56</v>
      </c>
      <c r="AN269" s="17" t="s">
        <v>56</v>
      </c>
      <c r="AO269" s="17">
        <v>1</v>
      </c>
      <c r="AP269" s="17" t="s">
        <v>56</v>
      </c>
      <c r="AQ269" s="17" t="s">
        <v>56</v>
      </c>
      <c r="AR269" s="17" t="s">
        <v>56</v>
      </c>
      <c r="AS269" s="17" t="s">
        <v>56</v>
      </c>
    </row>
    <row r="270" spans="1:45" x14ac:dyDescent="0.2">
      <c r="A270" s="35">
        <v>311</v>
      </c>
      <c r="B270" s="17" t="s">
        <v>10</v>
      </c>
      <c r="C270" s="17">
        <v>31</v>
      </c>
      <c r="D270" s="19">
        <v>1.6</v>
      </c>
      <c r="E270" s="20">
        <v>50</v>
      </c>
      <c r="F270" s="11" t="s">
        <v>56</v>
      </c>
      <c r="G270" s="17" t="s">
        <v>0</v>
      </c>
      <c r="H270" s="17">
        <v>60</v>
      </c>
      <c r="I270" s="17">
        <v>0</v>
      </c>
      <c r="J270" s="17">
        <v>30</v>
      </c>
      <c r="K270" s="11">
        <v>0</v>
      </c>
      <c r="L270" s="17">
        <v>1</v>
      </c>
      <c r="M270" s="17">
        <v>12</v>
      </c>
      <c r="N270" s="17" t="s">
        <v>0</v>
      </c>
      <c r="O270" s="17" t="s">
        <v>60</v>
      </c>
      <c r="P270" s="17" t="s">
        <v>60</v>
      </c>
      <c r="Q270" s="17" t="s">
        <v>60</v>
      </c>
      <c r="R270" s="17" t="s">
        <v>60</v>
      </c>
      <c r="S270" s="17" t="s">
        <v>60</v>
      </c>
      <c r="T270" s="17" t="s">
        <v>60</v>
      </c>
      <c r="U270" s="17" t="s">
        <v>0</v>
      </c>
      <c r="V270" s="17" t="s">
        <v>0</v>
      </c>
      <c r="W270" s="17" t="s">
        <v>0</v>
      </c>
      <c r="X270" s="17" t="s">
        <v>0</v>
      </c>
      <c r="Y270" s="17" t="s">
        <v>0</v>
      </c>
      <c r="Z270" s="17">
        <v>3</v>
      </c>
      <c r="AA270" s="17">
        <v>1</v>
      </c>
      <c r="AB270" s="17">
        <v>2</v>
      </c>
      <c r="AC270" s="17">
        <v>3</v>
      </c>
      <c r="AD270" s="17">
        <v>2</v>
      </c>
      <c r="AE270" s="17">
        <v>3</v>
      </c>
      <c r="AF270" s="17">
        <v>3</v>
      </c>
      <c r="AG270" s="17">
        <v>3</v>
      </c>
      <c r="AH270" s="17">
        <v>2</v>
      </c>
      <c r="AI270" s="17">
        <v>3</v>
      </c>
      <c r="AJ270" s="17">
        <v>2</v>
      </c>
      <c r="AK270" s="17">
        <v>3</v>
      </c>
      <c r="AL270" s="17">
        <v>3</v>
      </c>
      <c r="AM270" s="17">
        <v>3</v>
      </c>
      <c r="AN270" s="17">
        <v>3</v>
      </c>
      <c r="AO270" s="17">
        <v>2</v>
      </c>
      <c r="AP270" s="17">
        <v>2</v>
      </c>
      <c r="AQ270" s="17">
        <v>3</v>
      </c>
      <c r="AR270" s="17">
        <v>3</v>
      </c>
      <c r="AS270" s="17">
        <v>3</v>
      </c>
    </row>
    <row r="271" spans="1:45" x14ac:dyDescent="0.2">
      <c r="A271" s="35">
        <v>312</v>
      </c>
      <c r="B271" s="17" t="s">
        <v>10</v>
      </c>
      <c r="C271" s="17">
        <v>23</v>
      </c>
      <c r="D271" s="19">
        <v>1.58</v>
      </c>
      <c r="E271" s="20">
        <v>50</v>
      </c>
      <c r="F271" s="11" t="s">
        <v>56</v>
      </c>
      <c r="G271" s="17" t="s">
        <v>0</v>
      </c>
      <c r="H271" s="17">
        <v>0</v>
      </c>
      <c r="I271" s="17">
        <v>0</v>
      </c>
      <c r="J271" s="17">
        <v>0</v>
      </c>
      <c r="K271" s="11">
        <v>0</v>
      </c>
      <c r="L271" s="17">
        <v>1</v>
      </c>
      <c r="M271" s="17" t="s">
        <v>82</v>
      </c>
      <c r="N271" s="17" t="s">
        <v>0</v>
      </c>
      <c r="O271" s="17" t="s">
        <v>0</v>
      </c>
      <c r="P271" s="17" t="s">
        <v>56</v>
      </c>
      <c r="Q271" s="17" t="s">
        <v>0</v>
      </c>
      <c r="R271" s="17" t="s">
        <v>0</v>
      </c>
      <c r="S271" s="17" t="s">
        <v>0</v>
      </c>
      <c r="T271" s="17" t="s">
        <v>0</v>
      </c>
      <c r="U271" s="17" t="s">
        <v>0</v>
      </c>
      <c r="V271" s="17" t="s">
        <v>0</v>
      </c>
      <c r="W271" s="17" t="s">
        <v>0</v>
      </c>
      <c r="X271" s="17" t="s">
        <v>0</v>
      </c>
      <c r="Y271" s="17" t="s">
        <v>0</v>
      </c>
      <c r="Z271" s="17">
        <v>3</v>
      </c>
      <c r="AA271" s="17">
        <v>3</v>
      </c>
      <c r="AB271" s="17">
        <v>3</v>
      </c>
      <c r="AC271" s="17">
        <v>3</v>
      </c>
      <c r="AD271" s="17">
        <v>3</v>
      </c>
      <c r="AE271" s="17">
        <v>3</v>
      </c>
      <c r="AF271" s="17">
        <v>3</v>
      </c>
      <c r="AG271" s="17">
        <v>3</v>
      </c>
      <c r="AH271" s="17">
        <v>3</v>
      </c>
      <c r="AI271" s="17">
        <v>3</v>
      </c>
      <c r="AJ271" s="17">
        <v>3</v>
      </c>
      <c r="AK271" s="17">
        <v>3</v>
      </c>
      <c r="AL271" s="17">
        <v>3</v>
      </c>
      <c r="AM271" s="17">
        <v>3</v>
      </c>
      <c r="AN271" s="17">
        <v>3</v>
      </c>
      <c r="AO271" s="17">
        <v>3</v>
      </c>
      <c r="AP271" s="17">
        <v>3</v>
      </c>
      <c r="AQ271" s="17">
        <v>3</v>
      </c>
      <c r="AR271" s="17">
        <v>3</v>
      </c>
      <c r="AS271" s="17">
        <v>3</v>
      </c>
    </row>
    <row r="272" spans="1:45" x14ac:dyDescent="0.2">
      <c r="A272" s="35">
        <v>313</v>
      </c>
      <c r="B272" s="17" t="s">
        <v>10</v>
      </c>
      <c r="C272" s="17">
        <v>58</v>
      </c>
      <c r="D272" s="19">
        <v>1.5</v>
      </c>
      <c r="E272" s="20">
        <v>120</v>
      </c>
      <c r="F272" s="11" t="s">
        <v>56</v>
      </c>
      <c r="G272" s="17" t="s">
        <v>62</v>
      </c>
      <c r="H272" s="17">
        <v>0</v>
      </c>
      <c r="I272" s="17">
        <v>0</v>
      </c>
      <c r="J272" s="17">
        <v>0</v>
      </c>
      <c r="K272" s="11" t="s">
        <v>135</v>
      </c>
      <c r="L272" s="17">
        <v>3</v>
      </c>
      <c r="M272" s="17">
        <v>1</v>
      </c>
      <c r="N272" s="17" t="s">
        <v>0</v>
      </c>
      <c r="O272" s="17" t="s">
        <v>62</v>
      </c>
      <c r="P272" s="17" t="s">
        <v>56</v>
      </c>
      <c r="Q272" s="17" t="s">
        <v>0</v>
      </c>
      <c r="R272" s="17" t="s">
        <v>56</v>
      </c>
      <c r="S272" s="17" t="s">
        <v>0</v>
      </c>
      <c r="T272" s="17" t="s">
        <v>0</v>
      </c>
      <c r="U272" s="17" t="s">
        <v>0</v>
      </c>
      <c r="V272" s="17" t="s">
        <v>0</v>
      </c>
      <c r="W272" s="17" t="s">
        <v>0</v>
      </c>
      <c r="X272" s="17" t="s">
        <v>62</v>
      </c>
      <c r="Y272" s="17" t="s">
        <v>0</v>
      </c>
      <c r="Z272" s="17">
        <v>3</v>
      </c>
      <c r="AA272" s="17">
        <v>3</v>
      </c>
      <c r="AB272" s="17">
        <v>3</v>
      </c>
      <c r="AC272" s="17">
        <v>3</v>
      </c>
      <c r="AD272" s="17">
        <v>3</v>
      </c>
      <c r="AE272" s="17">
        <v>3</v>
      </c>
      <c r="AF272" s="17">
        <v>3</v>
      </c>
      <c r="AG272" s="17">
        <v>3</v>
      </c>
      <c r="AH272" s="17">
        <v>3</v>
      </c>
      <c r="AI272" s="17">
        <v>3</v>
      </c>
      <c r="AJ272" s="17">
        <v>3</v>
      </c>
      <c r="AK272" s="17">
        <v>3</v>
      </c>
      <c r="AL272" s="17">
        <v>3</v>
      </c>
      <c r="AM272" s="17">
        <v>3</v>
      </c>
      <c r="AN272" s="17">
        <v>3</v>
      </c>
      <c r="AO272" s="17">
        <v>3</v>
      </c>
      <c r="AP272" s="17">
        <v>3</v>
      </c>
      <c r="AQ272" s="17">
        <v>3</v>
      </c>
      <c r="AR272" s="17">
        <v>3</v>
      </c>
      <c r="AS272" s="17">
        <v>3</v>
      </c>
    </row>
    <row r="273" spans="1:45" x14ac:dyDescent="0.2">
      <c r="A273" s="35">
        <v>314</v>
      </c>
      <c r="B273" s="17" t="s">
        <v>10</v>
      </c>
      <c r="C273" s="17">
        <v>29</v>
      </c>
      <c r="D273" s="19">
        <v>1.55</v>
      </c>
      <c r="E273" s="20">
        <v>48</v>
      </c>
      <c r="F273" s="11" t="s">
        <v>56</v>
      </c>
      <c r="G273" s="17" t="s">
        <v>0</v>
      </c>
      <c r="H273" s="17">
        <v>0</v>
      </c>
      <c r="I273" s="17">
        <v>0</v>
      </c>
      <c r="J273" s="17">
        <v>0</v>
      </c>
      <c r="K273" s="11">
        <v>0</v>
      </c>
      <c r="L273" s="17">
        <v>1</v>
      </c>
      <c r="M273" s="17">
        <v>1</v>
      </c>
      <c r="N273" s="17" t="s">
        <v>0</v>
      </c>
      <c r="O273" s="17" t="s">
        <v>0</v>
      </c>
      <c r="P273" s="17" t="s">
        <v>56</v>
      </c>
      <c r="Q273" s="17" t="s">
        <v>0</v>
      </c>
      <c r="R273" s="17" t="s">
        <v>56</v>
      </c>
      <c r="S273" s="17" t="s">
        <v>0</v>
      </c>
      <c r="T273" s="17" t="s">
        <v>0</v>
      </c>
      <c r="U273" s="17" t="s">
        <v>0</v>
      </c>
      <c r="V273" s="17" t="s">
        <v>0</v>
      </c>
      <c r="W273" s="17" t="s">
        <v>0</v>
      </c>
      <c r="X273" s="17" t="s">
        <v>0</v>
      </c>
      <c r="Y273" s="17" t="s">
        <v>0</v>
      </c>
      <c r="Z273" s="17">
        <v>3</v>
      </c>
      <c r="AA273" s="17">
        <v>3</v>
      </c>
      <c r="AB273" s="17">
        <v>3</v>
      </c>
      <c r="AC273" s="17">
        <v>3</v>
      </c>
      <c r="AD273" s="17">
        <v>3</v>
      </c>
      <c r="AE273" s="17">
        <v>3</v>
      </c>
      <c r="AF273" s="17">
        <v>3</v>
      </c>
      <c r="AG273" s="17">
        <v>3</v>
      </c>
      <c r="AH273" s="17">
        <v>3</v>
      </c>
      <c r="AI273" s="17">
        <v>3</v>
      </c>
      <c r="AJ273" s="17">
        <v>3</v>
      </c>
      <c r="AK273" s="17">
        <v>3</v>
      </c>
      <c r="AL273" s="17">
        <v>3</v>
      </c>
      <c r="AM273" s="17">
        <v>3</v>
      </c>
      <c r="AN273" s="17">
        <v>3</v>
      </c>
      <c r="AO273" s="17">
        <v>3</v>
      </c>
      <c r="AP273" s="17">
        <v>3</v>
      </c>
      <c r="AQ273" s="17">
        <v>3</v>
      </c>
      <c r="AR273" s="17">
        <v>3</v>
      </c>
      <c r="AS273" s="17">
        <v>3</v>
      </c>
    </row>
    <row r="274" spans="1:45" x14ac:dyDescent="0.2">
      <c r="A274" s="35">
        <v>315</v>
      </c>
      <c r="B274" s="17" t="s">
        <v>10</v>
      </c>
      <c r="C274" s="17">
        <v>24</v>
      </c>
      <c r="D274" s="19">
        <v>1.55</v>
      </c>
      <c r="E274" s="20">
        <v>50</v>
      </c>
      <c r="F274" s="11" t="s">
        <v>56</v>
      </c>
      <c r="G274" s="17" t="s">
        <v>0</v>
      </c>
      <c r="H274" s="17">
        <v>0</v>
      </c>
      <c r="I274" s="17">
        <v>0</v>
      </c>
      <c r="J274" s="17">
        <v>0</v>
      </c>
      <c r="K274" s="11">
        <v>0</v>
      </c>
      <c r="L274" s="17">
        <v>1</v>
      </c>
      <c r="M274" s="17">
        <v>1</v>
      </c>
      <c r="N274" s="17" t="s">
        <v>0</v>
      </c>
      <c r="O274" s="17" t="s">
        <v>0</v>
      </c>
      <c r="P274" s="17" t="s">
        <v>56</v>
      </c>
      <c r="Q274" s="17" t="s">
        <v>0</v>
      </c>
      <c r="R274" s="17" t="s">
        <v>56</v>
      </c>
      <c r="S274" s="17" t="s">
        <v>0</v>
      </c>
      <c r="T274" s="17" t="s">
        <v>56</v>
      </c>
      <c r="U274" s="17" t="s">
        <v>0</v>
      </c>
      <c r="V274" s="17" t="s">
        <v>0</v>
      </c>
      <c r="W274" s="17" t="s">
        <v>0</v>
      </c>
      <c r="X274" s="17" t="s">
        <v>0</v>
      </c>
      <c r="Y274" s="17" t="s">
        <v>0</v>
      </c>
      <c r="Z274" s="17">
        <v>3</v>
      </c>
      <c r="AA274" s="17">
        <v>3</v>
      </c>
      <c r="AB274" s="17">
        <v>3</v>
      </c>
      <c r="AC274" s="17">
        <v>3</v>
      </c>
      <c r="AD274" s="17">
        <v>3</v>
      </c>
      <c r="AE274" s="17">
        <v>3</v>
      </c>
      <c r="AF274" s="17">
        <v>3</v>
      </c>
      <c r="AG274" s="17">
        <v>3</v>
      </c>
      <c r="AH274" s="17">
        <v>3</v>
      </c>
      <c r="AI274" s="17">
        <v>3</v>
      </c>
      <c r="AJ274" s="17">
        <v>3</v>
      </c>
      <c r="AK274" s="17">
        <v>3</v>
      </c>
      <c r="AL274" s="17">
        <v>3</v>
      </c>
      <c r="AM274" s="17">
        <v>3</v>
      </c>
      <c r="AN274" s="17">
        <v>3</v>
      </c>
      <c r="AO274" s="17">
        <v>3</v>
      </c>
      <c r="AP274" s="17">
        <v>3</v>
      </c>
      <c r="AQ274" s="17">
        <v>3</v>
      </c>
      <c r="AR274" s="17">
        <v>3</v>
      </c>
      <c r="AS274" s="17">
        <v>3</v>
      </c>
    </row>
    <row r="275" spans="1:45" x14ac:dyDescent="0.2">
      <c r="A275" s="35">
        <v>316</v>
      </c>
      <c r="B275" s="17" t="s">
        <v>10</v>
      </c>
      <c r="C275" s="17">
        <v>27</v>
      </c>
      <c r="D275" s="19">
        <v>1.68</v>
      </c>
      <c r="E275" s="20">
        <v>62</v>
      </c>
      <c r="F275" s="11" t="s">
        <v>56</v>
      </c>
      <c r="G275" s="17" t="s">
        <v>0</v>
      </c>
      <c r="H275" s="17">
        <v>0</v>
      </c>
      <c r="I275" s="17">
        <v>0</v>
      </c>
      <c r="J275" s="17">
        <v>0</v>
      </c>
      <c r="K275" s="11">
        <v>0</v>
      </c>
      <c r="L275" s="17">
        <v>1</v>
      </c>
      <c r="M275" s="17">
        <v>1</v>
      </c>
      <c r="N275" s="17" t="s">
        <v>0</v>
      </c>
      <c r="O275" s="17" t="s">
        <v>0</v>
      </c>
      <c r="P275" s="17" t="s">
        <v>56</v>
      </c>
      <c r="Q275" s="17" t="s">
        <v>0</v>
      </c>
      <c r="R275" s="17" t="s">
        <v>56</v>
      </c>
      <c r="S275" s="17" t="s">
        <v>0</v>
      </c>
      <c r="T275" s="17" t="s">
        <v>56</v>
      </c>
      <c r="U275" s="17" t="s">
        <v>0</v>
      </c>
      <c r="V275" s="17" t="s">
        <v>0</v>
      </c>
      <c r="W275" s="17" t="s">
        <v>0</v>
      </c>
      <c r="X275" s="17" t="s">
        <v>0</v>
      </c>
      <c r="Y275" s="17" t="s">
        <v>0</v>
      </c>
      <c r="Z275" s="17">
        <v>3</v>
      </c>
      <c r="AA275" s="17">
        <v>3</v>
      </c>
      <c r="AB275" s="17">
        <v>3</v>
      </c>
      <c r="AC275" s="17">
        <v>3</v>
      </c>
      <c r="AD275" s="17">
        <v>3</v>
      </c>
      <c r="AE275" s="17">
        <v>3</v>
      </c>
      <c r="AF275" s="17">
        <v>3</v>
      </c>
      <c r="AG275" s="17">
        <v>3</v>
      </c>
      <c r="AH275" s="17">
        <v>3</v>
      </c>
      <c r="AI275" s="17">
        <v>3</v>
      </c>
      <c r="AJ275" s="17">
        <v>3</v>
      </c>
      <c r="AK275" s="17">
        <v>3</v>
      </c>
      <c r="AL275" s="17">
        <v>3</v>
      </c>
      <c r="AM275" s="17">
        <v>3</v>
      </c>
      <c r="AN275" s="17">
        <v>3</v>
      </c>
      <c r="AO275" s="17">
        <v>3</v>
      </c>
      <c r="AP275" s="17">
        <v>3</v>
      </c>
      <c r="AQ275" s="17">
        <v>3</v>
      </c>
      <c r="AR275" s="17">
        <v>3</v>
      </c>
      <c r="AS275" s="17">
        <v>3</v>
      </c>
    </row>
    <row r="276" spans="1:45" x14ac:dyDescent="0.2">
      <c r="A276" s="35">
        <v>317</v>
      </c>
      <c r="B276" s="17" t="s">
        <v>10</v>
      </c>
      <c r="C276" s="17">
        <v>43</v>
      </c>
      <c r="D276" s="17">
        <v>1.55</v>
      </c>
      <c r="E276" s="17">
        <v>47</v>
      </c>
      <c r="F276" s="11" t="s">
        <v>56</v>
      </c>
      <c r="G276" s="17" t="s">
        <v>0</v>
      </c>
      <c r="H276" s="17">
        <v>0</v>
      </c>
      <c r="I276" s="17">
        <v>0</v>
      </c>
      <c r="J276" s="17">
        <v>30</v>
      </c>
      <c r="K276" s="11">
        <v>0</v>
      </c>
      <c r="L276" s="17">
        <v>2</v>
      </c>
      <c r="M276" s="17">
        <v>12</v>
      </c>
      <c r="N276" s="17" t="s">
        <v>0</v>
      </c>
      <c r="O276" s="17" t="s">
        <v>0</v>
      </c>
      <c r="P276" s="17" t="s">
        <v>0</v>
      </c>
      <c r="Q276" s="17" t="s">
        <v>60</v>
      </c>
      <c r="R276" s="17" t="s">
        <v>56</v>
      </c>
      <c r="S276" s="17" t="s">
        <v>60</v>
      </c>
      <c r="T276" s="17" t="s">
        <v>56</v>
      </c>
      <c r="U276" s="17" t="s">
        <v>0</v>
      </c>
      <c r="V276" s="17" t="s">
        <v>0</v>
      </c>
      <c r="W276" s="17" t="s">
        <v>0</v>
      </c>
      <c r="X276" s="17" t="s">
        <v>0</v>
      </c>
      <c r="Y276" s="17" t="s">
        <v>0</v>
      </c>
      <c r="Z276" s="17">
        <v>3</v>
      </c>
      <c r="AA276" s="17">
        <v>1</v>
      </c>
      <c r="AB276" s="17">
        <v>3</v>
      </c>
      <c r="AC276" s="17">
        <v>3</v>
      </c>
      <c r="AD276" s="17">
        <v>3</v>
      </c>
      <c r="AE276" s="17">
        <v>1</v>
      </c>
      <c r="AF276" s="17">
        <v>3</v>
      </c>
      <c r="AG276" s="17">
        <v>5</v>
      </c>
      <c r="AH276" s="17">
        <v>3</v>
      </c>
      <c r="AI276" s="17">
        <v>3</v>
      </c>
      <c r="AJ276" s="17">
        <v>3</v>
      </c>
      <c r="AK276" s="17">
        <v>3</v>
      </c>
      <c r="AL276" s="17">
        <v>3</v>
      </c>
      <c r="AM276" s="17">
        <v>3</v>
      </c>
      <c r="AN276" s="17">
        <v>3</v>
      </c>
      <c r="AO276" s="17">
        <v>3</v>
      </c>
      <c r="AP276" s="17">
        <v>3</v>
      </c>
      <c r="AQ276" s="17">
        <v>3</v>
      </c>
      <c r="AR276" s="17">
        <v>2</v>
      </c>
      <c r="AS276" s="17">
        <v>5</v>
      </c>
    </row>
    <row r="277" spans="1:45" x14ac:dyDescent="0.2">
      <c r="A277" s="35">
        <v>318</v>
      </c>
      <c r="B277" s="17" t="s">
        <v>10</v>
      </c>
      <c r="C277" s="17">
        <v>31</v>
      </c>
      <c r="D277" s="19">
        <v>1.52</v>
      </c>
      <c r="E277" s="20">
        <v>48</v>
      </c>
      <c r="F277" s="11" t="s">
        <v>56</v>
      </c>
      <c r="G277" s="17" t="s">
        <v>0</v>
      </c>
      <c r="H277" s="17">
        <v>0</v>
      </c>
      <c r="I277" s="17">
        <v>0</v>
      </c>
      <c r="J277" s="17">
        <v>0</v>
      </c>
      <c r="K277" s="11">
        <v>0</v>
      </c>
      <c r="L277" s="17">
        <v>2</v>
      </c>
      <c r="M277" s="17">
        <v>12</v>
      </c>
      <c r="N277" s="17" t="s">
        <v>0</v>
      </c>
      <c r="O277" s="17" t="s">
        <v>0</v>
      </c>
      <c r="P277" s="17" t="s">
        <v>0</v>
      </c>
      <c r="Q277" s="17" t="s">
        <v>60</v>
      </c>
      <c r="R277" s="17" t="s">
        <v>60</v>
      </c>
      <c r="S277" s="17" t="s">
        <v>60</v>
      </c>
      <c r="T277" s="17" t="s">
        <v>60</v>
      </c>
      <c r="U277" s="17" t="s">
        <v>0</v>
      </c>
      <c r="V277" s="17" t="s">
        <v>0</v>
      </c>
      <c r="W277" s="17" t="s">
        <v>0</v>
      </c>
      <c r="X277" s="17" t="s">
        <v>0</v>
      </c>
      <c r="Y277" s="17" t="s">
        <v>0</v>
      </c>
      <c r="Z277" s="17">
        <v>3</v>
      </c>
      <c r="AA277" s="17">
        <v>3</v>
      </c>
      <c r="AB277" s="17">
        <v>3</v>
      </c>
      <c r="AC277" s="17">
        <v>3</v>
      </c>
      <c r="AD277" s="17">
        <v>3</v>
      </c>
      <c r="AE277" s="17">
        <v>3</v>
      </c>
      <c r="AF277" s="17">
        <v>3</v>
      </c>
      <c r="AG277" s="17">
        <v>3</v>
      </c>
      <c r="AH277" s="17">
        <v>3</v>
      </c>
      <c r="AI277" s="17">
        <v>3</v>
      </c>
      <c r="AJ277" s="17">
        <v>3</v>
      </c>
      <c r="AK277" s="17">
        <v>3</v>
      </c>
      <c r="AL277" s="17">
        <v>3</v>
      </c>
      <c r="AM277" s="17">
        <v>4</v>
      </c>
      <c r="AN277" s="17">
        <v>3</v>
      </c>
      <c r="AO277" s="17">
        <v>3</v>
      </c>
      <c r="AP277" s="17">
        <v>3</v>
      </c>
      <c r="AQ277" s="17">
        <v>3</v>
      </c>
      <c r="AR277" s="17">
        <v>3</v>
      </c>
      <c r="AS277" s="17">
        <v>3</v>
      </c>
    </row>
    <row r="278" spans="1:45" x14ac:dyDescent="0.2">
      <c r="A278" s="35">
        <v>319</v>
      </c>
      <c r="B278" s="17" t="s">
        <v>10</v>
      </c>
      <c r="C278" s="17">
        <v>43</v>
      </c>
      <c r="D278" s="19">
        <v>1.66</v>
      </c>
      <c r="E278" s="20">
        <v>61</v>
      </c>
      <c r="F278" s="11" t="s">
        <v>56</v>
      </c>
      <c r="G278" s="17" t="s">
        <v>0</v>
      </c>
      <c r="H278" s="17">
        <v>0</v>
      </c>
      <c r="I278" s="17">
        <v>0</v>
      </c>
      <c r="J278" s="17">
        <v>0</v>
      </c>
      <c r="K278" s="11">
        <v>0</v>
      </c>
      <c r="L278" s="17">
        <v>1</v>
      </c>
      <c r="M278" s="17">
        <v>1</v>
      </c>
      <c r="N278" s="17" t="s">
        <v>0</v>
      </c>
      <c r="O278" s="17" t="s">
        <v>0</v>
      </c>
      <c r="P278" s="17" t="s">
        <v>0</v>
      </c>
      <c r="Q278" s="17" t="s">
        <v>0</v>
      </c>
      <c r="R278" s="17" t="s">
        <v>0</v>
      </c>
      <c r="S278" s="17" t="s">
        <v>0</v>
      </c>
      <c r="T278" s="17" t="s">
        <v>0</v>
      </c>
      <c r="U278" s="17" t="s">
        <v>0</v>
      </c>
      <c r="V278" s="17" t="s">
        <v>0</v>
      </c>
      <c r="W278" s="17" t="s">
        <v>0</v>
      </c>
      <c r="X278" s="17" t="s">
        <v>0</v>
      </c>
      <c r="Y278" s="17" t="s">
        <v>0</v>
      </c>
      <c r="Z278" s="17">
        <v>3</v>
      </c>
      <c r="AA278" s="17">
        <v>3</v>
      </c>
      <c r="AB278" s="17">
        <v>3</v>
      </c>
      <c r="AC278" s="17">
        <v>3</v>
      </c>
      <c r="AD278" s="17">
        <v>3</v>
      </c>
      <c r="AE278" s="17">
        <v>3</v>
      </c>
      <c r="AF278" s="17">
        <v>3</v>
      </c>
      <c r="AG278" s="17">
        <v>3</v>
      </c>
      <c r="AH278" s="17">
        <v>3</v>
      </c>
      <c r="AI278" s="17">
        <v>3</v>
      </c>
      <c r="AJ278" s="17">
        <v>3</v>
      </c>
      <c r="AK278" s="17">
        <v>3</v>
      </c>
      <c r="AL278" s="17">
        <v>3</v>
      </c>
      <c r="AM278" s="17">
        <v>3</v>
      </c>
      <c r="AN278" s="17">
        <v>3</v>
      </c>
      <c r="AO278" s="17">
        <v>3</v>
      </c>
      <c r="AP278" s="17">
        <v>3</v>
      </c>
      <c r="AQ278" s="17">
        <v>3</v>
      </c>
      <c r="AR278" s="17">
        <v>3</v>
      </c>
      <c r="AS278" s="17">
        <v>3</v>
      </c>
    </row>
    <row r="279" spans="1:45" x14ac:dyDescent="0.2">
      <c r="A279" s="35">
        <v>320</v>
      </c>
      <c r="B279" s="17" t="s">
        <v>10</v>
      </c>
      <c r="C279" s="17">
        <v>29</v>
      </c>
      <c r="D279" s="19">
        <v>1.65</v>
      </c>
      <c r="E279" s="20">
        <v>68</v>
      </c>
      <c r="F279" s="11" t="s">
        <v>56</v>
      </c>
      <c r="G279" s="17" t="s">
        <v>0</v>
      </c>
      <c r="H279" s="17">
        <v>0</v>
      </c>
      <c r="I279" s="17">
        <v>0</v>
      </c>
      <c r="J279" s="17">
        <v>90</v>
      </c>
      <c r="K279" s="11">
        <v>0</v>
      </c>
      <c r="L279" s="17">
        <v>2</v>
      </c>
      <c r="M279" s="17">
        <v>8</v>
      </c>
      <c r="N279" s="17" t="s">
        <v>0</v>
      </c>
      <c r="O279" s="17" t="s">
        <v>60</v>
      </c>
      <c r="P279" s="17" t="s">
        <v>56</v>
      </c>
      <c r="Q279" s="17" t="s">
        <v>60</v>
      </c>
      <c r="R279" s="17" t="s">
        <v>159</v>
      </c>
      <c r="S279" s="17" t="s">
        <v>62</v>
      </c>
      <c r="T279" s="17" t="s">
        <v>0</v>
      </c>
      <c r="U279" s="17" t="s">
        <v>0</v>
      </c>
      <c r="V279" s="17" t="s">
        <v>0</v>
      </c>
      <c r="W279" s="17" t="s">
        <v>0</v>
      </c>
      <c r="X279" s="17" t="s">
        <v>62</v>
      </c>
      <c r="Y279" s="17" t="s">
        <v>0</v>
      </c>
      <c r="Z279" s="17">
        <v>3</v>
      </c>
      <c r="AA279" s="17">
        <v>4</v>
      </c>
      <c r="AB279" s="17">
        <v>3</v>
      </c>
      <c r="AC279" s="17">
        <v>1</v>
      </c>
      <c r="AD279" s="17">
        <v>2</v>
      </c>
      <c r="AE279" s="17">
        <v>3</v>
      </c>
      <c r="AF279" s="17">
        <v>2</v>
      </c>
      <c r="AG279" s="17">
        <v>4</v>
      </c>
      <c r="AH279" s="17">
        <v>3</v>
      </c>
      <c r="AI279" s="17">
        <v>4</v>
      </c>
      <c r="AJ279" s="17">
        <v>2</v>
      </c>
      <c r="AK279" s="17">
        <v>3</v>
      </c>
      <c r="AL279" s="17">
        <v>3</v>
      </c>
      <c r="AM279" s="17">
        <v>3</v>
      </c>
      <c r="AN279" s="17">
        <v>1</v>
      </c>
      <c r="AO279" s="17">
        <v>2</v>
      </c>
      <c r="AP279" s="17">
        <v>4</v>
      </c>
      <c r="AQ279" s="17">
        <v>4</v>
      </c>
      <c r="AR279" s="17">
        <v>1</v>
      </c>
      <c r="AS279" s="17">
        <v>3</v>
      </c>
    </row>
    <row r="280" spans="1:45" x14ac:dyDescent="0.2">
      <c r="A280" s="35">
        <v>321</v>
      </c>
      <c r="B280" s="17" t="s">
        <v>10</v>
      </c>
      <c r="C280" s="17">
        <v>45</v>
      </c>
      <c r="D280" s="19">
        <v>1.59</v>
      </c>
      <c r="E280" s="20">
        <v>83</v>
      </c>
      <c r="F280" s="11" t="s">
        <v>56</v>
      </c>
      <c r="G280" s="17" t="s">
        <v>0</v>
      </c>
      <c r="H280" s="17">
        <v>0</v>
      </c>
      <c r="I280" s="17">
        <v>0</v>
      </c>
      <c r="J280" s="17">
        <v>0</v>
      </c>
      <c r="K280" s="11">
        <v>0</v>
      </c>
      <c r="L280" s="17">
        <v>1</v>
      </c>
      <c r="M280" s="17" t="s">
        <v>82</v>
      </c>
      <c r="N280" s="17" t="s">
        <v>0</v>
      </c>
      <c r="O280" s="17" t="s">
        <v>0</v>
      </c>
      <c r="P280" s="17" t="s">
        <v>56</v>
      </c>
      <c r="Q280" s="17" t="s">
        <v>0</v>
      </c>
      <c r="R280" s="17" t="s">
        <v>56</v>
      </c>
      <c r="S280" s="17" t="s">
        <v>0</v>
      </c>
      <c r="T280" s="17" t="s">
        <v>56</v>
      </c>
      <c r="U280" s="17" t="s">
        <v>0</v>
      </c>
      <c r="V280" s="17" t="s">
        <v>0</v>
      </c>
      <c r="W280" s="17" t="s">
        <v>0</v>
      </c>
      <c r="X280" s="17" t="s">
        <v>0</v>
      </c>
      <c r="Y280" s="17" t="s">
        <v>0</v>
      </c>
      <c r="Z280" s="17">
        <v>3</v>
      </c>
      <c r="AA280" s="17">
        <v>3</v>
      </c>
      <c r="AB280" s="17">
        <v>3</v>
      </c>
      <c r="AC280" s="17">
        <v>3</v>
      </c>
      <c r="AD280" s="17">
        <v>3</v>
      </c>
      <c r="AE280" s="17">
        <v>3</v>
      </c>
      <c r="AF280" s="17">
        <v>3</v>
      </c>
      <c r="AG280" s="17">
        <v>3</v>
      </c>
      <c r="AH280" s="17">
        <v>3</v>
      </c>
      <c r="AI280" s="17">
        <v>3</v>
      </c>
      <c r="AJ280" s="17">
        <v>3</v>
      </c>
      <c r="AK280" s="17">
        <v>3</v>
      </c>
      <c r="AL280" s="17">
        <v>3</v>
      </c>
      <c r="AM280" s="17">
        <v>3</v>
      </c>
      <c r="AN280" s="17">
        <v>3</v>
      </c>
      <c r="AO280" s="17">
        <v>3</v>
      </c>
      <c r="AP280" s="17">
        <v>3</v>
      </c>
      <c r="AQ280" s="17">
        <v>3</v>
      </c>
      <c r="AR280" s="17">
        <v>3</v>
      </c>
      <c r="AS280" s="17">
        <v>3</v>
      </c>
    </row>
    <row r="281" spans="1:45" x14ac:dyDescent="0.2">
      <c r="A281" s="35">
        <v>322</v>
      </c>
      <c r="B281" s="17" t="s">
        <v>10</v>
      </c>
      <c r="C281" s="17">
        <v>25</v>
      </c>
      <c r="D281" s="19">
        <v>1.59</v>
      </c>
      <c r="E281" s="20">
        <v>51</v>
      </c>
      <c r="F281" s="11" t="s">
        <v>56</v>
      </c>
      <c r="G281" s="17" t="s">
        <v>0</v>
      </c>
      <c r="H281" s="17">
        <v>0</v>
      </c>
      <c r="I281" s="17">
        <v>0</v>
      </c>
      <c r="J281" s="17">
        <v>0</v>
      </c>
      <c r="K281" s="11">
        <v>0</v>
      </c>
      <c r="L281" s="17">
        <v>1</v>
      </c>
      <c r="M281" s="17">
        <v>1</v>
      </c>
      <c r="N281" s="17" t="s">
        <v>0</v>
      </c>
      <c r="O281" s="17" t="s">
        <v>0</v>
      </c>
      <c r="P281" s="17" t="s">
        <v>0</v>
      </c>
      <c r="Q281" s="17" t="s">
        <v>0</v>
      </c>
      <c r="R281" s="17" t="s">
        <v>0</v>
      </c>
      <c r="S281" s="17" t="s">
        <v>0</v>
      </c>
      <c r="T281" s="17" t="s">
        <v>0</v>
      </c>
      <c r="U281" s="17" t="s">
        <v>0</v>
      </c>
      <c r="V281" s="17" t="s">
        <v>0</v>
      </c>
      <c r="W281" s="17" t="s">
        <v>0</v>
      </c>
      <c r="X281" s="17" t="s">
        <v>0</v>
      </c>
      <c r="Y281" s="17" t="s">
        <v>0</v>
      </c>
      <c r="Z281" s="17">
        <v>3</v>
      </c>
      <c r="AA281" s="17">
        <v>3</v>
      </c>
      <c r="AB281" s="17">
        <v>3</v>
      </c>
      <c r="AC281" s="17">
        <v>3</v>
      </c>
      <c r="AD281" s="17">
        <v>3</v>
      </c>
      <c r="AE281" s="17">
        <v>3</v>
      </c>
      <c r="AF281" s="17">
        <v>3</v>
      </c>
      <c r="AG281" s="17">
        <v>3</v>
      </c>
      <c r="AH281" s="17">
        <v>3</v>
      </c>
      <c r="AI281" s="17">
        <v>3</v>
      </c>
      <c r="AJ281" s="17">
        <v>3</v>
      </c>
      <c r="AK281" s="17">
        <v>3</v>
      </c>
      <c r="AL281" s="17">
        <v>3</v>
      </c>
      <c r="AM281" s="17">
        <v>3</v>
      </c>
      <c r="AN281" s="17">
        <v>3</v>
      </c>
      <c r="AO281" s="17">
        <v>3</v>
      </c>
      <c r="AP281" s="17">
        <v>3</v>
      </c>
      <c r="AQ281" s="17">
        <v>3</v>
      </c>
      <c r="AR281" s="17">
        <v>3</v>
      </c>
      <c r="AS281" s="17">
        <v>3</v>
      </c>
    </row>
    <row r="282" spans="1:45" x14ac:dyDescent="0.2">
      <c r="A282" s="35">
        <v>323</v>
      </c>
      <c r="B282" s="17" t="s">
        <v>10</v>
      </c>
      <c r="C282" s="17">
        <v>42</v>
      </c>
      <c r="D282" s="19">
        <v>1.53</v>
      </c>
      <c r="E282" s="20">
        <v>51</v>
      </c>
      <c r="F282" s="11" t="s">
        <v>56</v>
      </c>
      <c r="G282" s="17" t="s">
        <v>0</v>
      </c>
      <c r="H282" s="17">
        <v>0</v>
      </c>
      <c r="I282" s="17">
        <v>0</v>
      </c>
      <c r="J282" s="17">
        <v>0</v>
      </c>
      <c r="K282" s="11">
        <v>0</v>
      </c>
      <c r="L282" s="17">
        <v>1</v>
      </c>
      <c r="M282" s="17">
        <v>1</v>
      </c>
      <c r="N282" s="17" t="s">
        <v>0</v>
      </c>
      <c r="O282" s="17" t="s">
        <v>0</v>
      </c>
      <c r="P282" s="17" t="s">
        <v>0</v>
      </c>
      <c r="Q282" s="17" t="s">
        <v>0</v>
      </c>
      <c r="R282" s="17" t="s">
        <v>0</v>
      </c>
      <c r="S282" s="17" t="s">
        <v>0</v>
      </c>
      <c r="T282" s="17" t="s">
        <v>0</v>
      </c>
      <c r="U282" s="17" t="s">
        <v>0</v>
      </c>
      <c r="V282" s="17" t="s">
        <v>62</v>
      </c>
      <c r="W282" s="17" t="s">
        <v>0</v>
      </c>
      <c r="X282" s="17" t="s">
        <v>62</v>
      </c>
      <c r="Y282" s="17" t="s">
        <v>0</v>
      </c>
      <c r="Z282" s="17">
        <v>3</v>
      </c>
      <c r="AA282" s="17">
        <v>3</v>
      </c>
      <c r="AB282" s="17">
        <v>3</v>
      </c>
      <c r="AC282" s="17">
        <v>3</v>
      </c>
      <c r="AD282" s="17">
        <v>3</v>
      </c>
      <c r="AE282" s="17">
        <v>3</v>
      </c>
      <c r="AF282" s="17">
        <v>3</v>
      </c>
      <c r="AG282" s="17">
        <v>3</v>
      </c>
      <c r="AH282" s="17">
        <v>3</v>
      </c>
      <c r="AI282" s="17">
        <v>3</v>
      </c>
      <c r="AJ282" s="17">
        <v>3</v>
      </c>
      <c r="AK282" s="17">
        <v>3</v>
      </c>
      <c r="AL282" s="17">
        <v>3</v>
      </c>
      <c r="AM282" s="17">
        <v>3</v>
      </c>
      <c r="AN282" s="17">
        <v>3</v>
      </c>
      <c r="AO282" s="17">
        <v>3</v>
      </c>
      <c r="AP282" s="17">
        <v>3</v>
      </c>
      <c r="AQ282" s="17">
        <v>3</v>
      </c>
      <c r="AR282" s="17">
        <v>3</v>
      </c>
      <c r="AS282" s="17">
        <v>3</v>
      </c>
    </row>
    <row r="283" spans="1:45" x14ac:dyDescent="0.2">
      <c r="A283" s="35">
        <v>324</v>
      </c>
      <c r="B283" s="17" t="s">
        <v>10</v>
      </c>
      <c r="C283" s="17">
        <v>29</v>
      </c>
      <c r="D283" s="19">
        <v>1.6</v>
      </c>
      <c r="E283" s="20">
        <v>50</v>
      </c>
      <c r="F283" s="11" t="s">
        <v>56</v>
      </c>
      <c r="G283" s="17" t="s">
        <v>0</v>
      </c>
      <c r="H283" s="17">
        <v>60</v>
      </c>
      <c r="I283" s="17">
        <v>0</v>
      </c>
      <c r="J283" s="17">
        <v>0</v>
      </c>
      <c r="K283" s="11" t="s">
        <v>160</v>
      </c>
      <c r="L283" s="17">
        <v>2</v>
      </c>
      <c r="M283" s="17">
        <v>12</v>
      </c>
      <c r="N283" s="17" t="s">
        <v>0</v>
      </c>
      <c r="O283" s="17" t="s">
        <v>0</v>
      </c>
      <c r="P283" s="17" t="s">
        <v>56</v>
      </c>
      <c r="Q283" s="17" t="s">
        <v>0</v>
      </c>
      <c r="R283" s="17" t="s">
        <v>56</v>
      </c>
      <c r="S283" s="17" t="s">
        <v>0</v>
      </c>
      <c r="T283" s="17" t="s">
        <v>56</v>
      </c>
      <c r="U283" s="17" t="s">
        <v>0</v>
      </c>
      <c r="V283" s="17" t="s">
        <v>0</v>
      </c>
      <c r="W283" s="17" t="s">
        <v>0</v>
      </c>
      <c r="X283" s="17" t="s">
        <v>0</v>
      </c>
      <c r="Y283" s="17" t="s">
        <v>0</v>
      </c>
      <c r="Z283" s="17">
        <v>3</v>
      </c>
      <c r="AA283" s="17">
        <v>4</v>
      </c>
      <c r="AB283" s="17">
        <v>3</v>
      </c>
      <c r="AC283" s="17">
        <v>2</v>
      </c>
      <c r="AD283" s="17">
        <v>4</v>
      </c>
      <c r="AE283" s="17">
        <v>2</v>
      </c>
      <c r="AF283" s="17">
        <v>3</v>
      </c>
      <c r="AG283" s="17">
        <v>2</v>
      </c>
      <c r="AH283" s="17">
        <v>4</v>
      </c>
      <c r="AI283" s="17">
        <v>4</v>
      </c>
      <c r="AJ283" s="17">
        <v>3</v>
      </c>
      <c r="AK283" s="17">
        <v>3</v>
      </c>
      <c r="AL283" s="17">
        <v>3</v>
      </c>
      <c r="AM283" s="17">
        <v>3</v>
      </c>
      <c r="AN283" s="17">
        <v>1</v>
      </c>
      <c r="AO283" s="17">
        <v>4</v>
      </c>
      <c r="AP283" s="17">
        <v>4</v>
      </c>
      <c r="AQ283" s="17">
        <v>5</v>
      </c>
      <c r="AR283" s="17">
        <v>3</v>
      </c>
      <c r="AS283" s="17">
        <v>3</v>
      </c>
    </row>
    <row r="284" spans="1:45" x14ac:dyDescent="0.2">
      <c r="A284" s="35">
        <v>325</v>
      </c>
      <c r="B284" s="17" t="s">
        <v>10</v>
      </c>
      <c r="C284" s="17">
        <v>48</v>
      </c>
      <c r="D284" s="19">
        <v>1.68</v>
      </c>
      <c r="E284" s="20">
        <v>60</v>
      </c>
      <c r="F284" s="11" t="s">
        <v>56</v>
      </c>
      <c r="G284" s="17" t="s">
        <v>0</v>
      </c>
      <c r="H284" s="17">
        <v>15</v>
      </c>
      <c r="I284" s="17">
        <v>0</v>
      </c>
      <c r="J284" s="17">
        <v>0</v>
      </c>
      <c r="K284" s="11">
        <v>0</v>
      </c>
      <c r="L284" s="17" t="s">
        <v>82</v>
      </c>
      <c r="M284" s="17" t="s">
        <v>82</v>
      </c>
      <c r="N284" s="17" t="s">
        <v>0</v>
      </c>
      <c r="O284" s="17" t="s">
        <v>0</v>
      </c>
      <c r="P284" s="17" t="s">
        <v>56</v>
      </c>
      <c r="Q284" s="17" t="s">
        <v>0</v>
      </c>
      <c r="R284" s="17" t="s">
        <v>56</v>
      </c>
      <c r="S284" s="17" t="s">
        <v>0</v>
      </c>
      <c r="T284" s="17" t="s">
        <v>56</v>
      </c>
      <c r="U284" s="17" t="s">
        <v>0</v>
      </c>
      <c r="V284" s="17" t="s">
        <v>0</v>
      </c>
      <c r="W284" s="17" t="s">
        <v>0</v>
      </c>
      <c r="X284" s="17" t="s">
        <v>0</v>
      </c>
      <c r="Y284" s="17" t="s">
        <v>0</v>
      </c>
      <c r="Z284" s="17">
        <v>1</v>
      </c>
      <c r="AA284" s="17">
        <v>2</v>
      </c>
      <c r="AB284" s="17">
        <v>2</v>
      </c>
      <c r="AC284" s="17">
        <v>3</v>
      </c>
      <c r="AD284" s="17">
        <v>3</v>
      </c>
      <c r="AE284" s="17">
        <v>2</v>
      </c>
      <c r="AF284" s="17">
        <v>1</v>
      </c>
      <c r="AG284" s="17">
        <v>2</v>
      </c>
      <c r="AH284" s="17">
        <v>3</v>
      </c>
      <c r="AI284" s="17">
        <v>2</v>
      </c>
      <c r="AJ284" s="17">
        <v>1</v>
      </c>
      <c r="AK284" s="17">
        <v>1</v>
      </c>
      <c r="AL284" s="17">
        <v>3</v>
      </c>
      <c r="AM284" s="17">
        <v>2</v>
      </c>
      <c r="AN284" s="17">
        <v>2</v>
      </c>
      <c r="AO284" s="17">
        <v>3</v>
      </c>
      <c r="AP284" s="17">
        <v>2</v>
      </c>
      <c r="AQ284" s="17">
        <v>3</v>
      </c>
      <c r="AR284" s="17">
        <v>3</v>
      </c>
      <c r="AS284" s="17">
        <v>2</v>
      </c>
    </row>
    <row r="285" spans="1:45" x14ac:dyDescent="0.2">
      <c r="A285" s="35">
        <v>326</v>
      </c>
      <c r="B285" s="17" t="s">
        <v>10</v>
      </c>
      <c r="C285" s="17">
        <v>34</v>
      </c>
      <c r="D285" s="19">
        <v>1.5</v>
      </c>
      <c r="E285" s="20">
        <v>42</v>
      </c>
      <c r="F285" s="11" t="s">
        <v>56</v>
      </c>
      <c r="G285" s="17" t="s">
        <v>0</v>
      </c>
      <c r="H285" s="17">
        <v>0</v>
      </c>
      <c r="I285" s="17">
        <v>0</v>
      </c>
      <c r="J285" s="17">
        <v>0</v>
      </c>
      <c r="K285" s="11">
        <v>0</v>
      </c>
      <c r="L285" s="17">
        <v>1</v>
      </c>
      <c r="M285" s="17" t="s">
        <v>82</v>
      </c>
      <c r="N285" s="17" t="s">
        <v>0</v>
      </c>
      <c r="O285" s="17" t="s">
        <v>0</v>
      </c>
      <c r="P285" s="17" t="s">
        <v>0</v>
      </c>
      <c r="Q285" s="17" t="s">
        <v>0</v>
      </c>
      <c r="R285" s="17" t="s">
        <v>0</v>
      </c>
      <c r="S285" s="17" t="s">
        <v>0</v>
      </c>
      <c r="T285" s="17" t="s">
        <v>0</v>
      </c>
      <c r="U285" s="17" t="s">
        <v>0</v>
      </c>
      <c r="V285" s="17" t="s">
        <v>0</v>
      </c>
      <c r="W285" s="17" t="s">
        <v>0</v>
      </c>
      <c r="X285" s="17" t="s">
        <v>0</v>
      </c>
      <c r="Y285" s="17" t="s">
        <v>0</v>
      </c>
      <c r="Z285" s="17">
        <v>3</v>
      </c>
      <c r="AA285" s="17">
        <v>3</v>
      </c>
      <c r="AB285" s="17">
        <v>3</v>
      </c>
      <c r="AC285" s="17">
        <v>3</v>
      </c>
      <c r="AD285" s="17">
        <v>3</v>
      </c>
      <c r="AE285" s="17">
        <v>3</v>
      </c>
      <c r="AF285" s="17">
        <v>3</v>
      </c>
      <c r="AG285" s="17">
        <v>3</v>
      </c>
      <c r="AH285" s="17">
        <v>3</v>
      </c>
      <c r="AI285" s="17">
        <v>3</v>
      </c>
      <c r="AJ285" s="17">
        <v>3</v>
      </c>
      <c r="AK285" s="17">
        <v>3</v>
      </c>
      <c r="AL285" s="17">
        <v>3</v>
      </c>
      <c r="AM285" s="17">
        <v>3</v>
      </c>
      <c r="AN285" s="17">
        <v>3</v>
      </c>
      <c r="AO285" s="17">
        <v>3</v>
      </c>
      <c r="AP285" s="17">
        <v>3</v>
      </c>
      <c r="AQ285" s="17">
        <v>3</v>
      </c>
      <c r="AR285" s="17">
        <v>3</v>
      </c>
      <c r="AS285" s="17">
        <v>3</v>
      </c>
    </row>
    <row r="286" spans="1:45" x14ac:dyDescent="0.2">
      <c r="A286" s="35">
        <v>327</v>
      </c>
      <c r="B286" s="17" t="s">
        <v>10</v>
      </c>
      <c r="C286" s="17">
        <v>26</v>
      </c>
      <c r="D286" s="19">
        <v>1.65</v>
      </c>
      <c r="E286" s="20">
        <v>70</v>
      </c>
      <c r="F286" s="11" t="s">
        <v>56</v>
      </c>
      <c r="G286" s="17" t="s">
        <v>0</v>
      </c>
      <c r="H286" s="17">
        <v>0</v>
      </c>
      <c r="I286" s="17">
        <v>0</v>
      </c>
      <c r="J286" s="17">
        <v>0</v>
      </c>
      <c r="K286" s="11">
        <v>0</v>
      </c>
      <c r="L286" s="17">
        <v>1</v>
      </c>
      <c r="M286" s="17" t="s">
        <v>82</v>
      </c>
      <c r="N286" s="17" t="s">
        <v>0</v>
      </c>
      <c r="O286" s="17" t="s">
        <v>0</v>
      </c>
      <c r="P286" s="17" t="s">
        <v>0</v>
      </c>
      <c r="Q286" s="17" t="s">
        <v>0</v>
      </c>
      <c r="R286" s="17" t="s">
        <v>0</v>
      </c>
      <c r="S286" s="17" t="s">
        <v>0</v>
      </c>
      <c r="T286" s="17" t="s">
        <v>0</v>
      </c>
      <c r="U286" s="17" t="s">
        <v>0</v>
      </c>
      <c r="V286" s="17" t="s">
        <v>0</v>
      </c>
      <c r="W286" s="17" t="s">
        <v>0</v>
      </c>
      <c r="X286" s="17" t="s">
        <v>0</v>
      </c>
      <c r="Y286" s="17" t="s">
        <v>0</v>
      </c>
      <c r="Z286" s="17">
        <v>3</v>
      </c>
      <c r="AA286" s="17">
        <v>3</v>
      </c>
      <c r="AB286" s="17">
        <v>3</v>
      </c>
      <c r="AC286" s="17">
        <v>3</v>
      </c>
      <c r="AD286" s="17">
        <v>3</v>
      </c>
      <c r="AE286" s="17">
        <v>3</v>
      </c>
      <c r="AF286" s="17">
        <v>3</v>
      </c>
      <c r="AG286" s="17">
        <v>3</v>
      </c>
      <c r="AH286" s="17">
        <v>3</v>
      </c>
      <c r="AI286" s="17">
        <v>3</v>
      </c>
      <c r="AJ286" s="17">
        <v>3</v>
      </c>
      <c r="AK286" s="17">
        <v>3</v>
      </c>
      <c r="AL286" s="17">
        <v>3</v>
      </c>
      <c r="AM286" s="17">
        <v>3</v>
      </c>
      <c r="AN286" s="17">
        <v>3</v>
      </c>
      <c r="AO286" s="17">
        <v>3</v>
      </c>
      <c r="AP286" s="17">
        <v>3</v>
      </c>
      <c r="AQ286" s="17">
        <v>3</v>
      </c>
      <c r="AR286" s="17">
        <v>3</v>
      </c>
      <c r="AS286" s="17">
        <v>3</v>
      </c>
    </row>
    <row r="287" spans="1:45" x14ac:dyDescent="0.2">
      <c r="A287" s="35">
        <v>328</v>
      </c>
      <c r="B287" s="17" t="s">
        <v>10</v>
      </c>
      <c r="C287" s="17">
        <v>50</v>
      </c>
      <c r="D287" s="19">
        <v>1.68</v>
      </c>
      <c r="E287" s="20">
        <v>56</v>
      </c>
      <c r="F287" s="11" t="s">
        <v>56</v>
      </c>
      <c r="G287" s="17" t="s">
        <v>0</v>
      </c>
      <c r="H287" s="17">
        <v>0</v>
      </c>
      <c r="I287" s="17">
        <v>0</v>
      </c>
      <c r="J287" s="17">
        <v>0</v>
      </c>
      <c r="K287" s="11">
        <v>0</v>
      </c>
      <c r="L287" s="17">
        <v>1</v>
      </c>
      <c r="M287" s="17" t="s">
        <v>82</v>
      </c>
      <c r="N287" s="17" t="s">
        <v>0</v>
      </c>
      <c r="O287" s="17" t="s">
        <v>0</v>
      </c>
      <c r="P287" s="17" t="s">
        <v>0</v>
      </c>
      <c r="Q287" s="17" t="s">
        <v>0</v>
      </c>
      <c r="R287" s="17" t="s">
        <v>0</v>
      </c>
      <c r="S287" s="17" t="s">
        <v>0</v>
      </c>
      <c r="T287" s="17" t="s">
        <v>0</v>
      </c>
      <c r="U287" s="17" t="s">
        <v>0</v>
      </c>
      <c r="V287" s="17" t="s">
        <v>0</v>
      </c>
      <c r="W287" s="17" t="s">
        <v>0</v>
      </c>
      <c r="X287" s="17" t="s">
        <v>0</v>
      </c>
      <c r="Y287" s="17" t="s">
        <v>0</v>
      </c>
      <c r="Z287" s="17">
        <v>3</v>
      </c>
      <c r="AA287" s="17">
        <v>3</v>
      </c>
      <c r="AB287" s="17">
        <v>3</v>
      </c>
      <c r="AC287" s="17">
        <v>3</v>
      </c>
      <c r="AD287" s="17">
        <v>3</v>
      </c>
      <c r="AE287" s="17">
        <v>3</v>
      </c>
      <c r="AF287" s="17">
        <v>3</v>
      </c>
      <c r="AG287" s="17">
        <v>3</v>
      </c>
      <c r="AH287" s="17">
        <v>3</v>
      </c>
      <c r="AI287" s="17">
        <v>3</v>
      </c>
      <c r="AJ287" s="17">
        <v>3</v>
      </c>
      <c r="AK287" s="17">
        <v>3</v>
      </c>
      <c r="AL287" s="17">
        <v>3</v>
      </c>
      <c r="AM287" s="17">
        <v>3</v>
      </c>
      <c r="AN287" s="17">
        <v>3</v>
      </c>
      <c r="AO287" s="17">
        <v>3</v>
      </c>
      <c r="AP287" s="17">
        <v>3</v>
      </c>
      <c r="AQ287" s="17">
        <v>3</v>
      </c>
      <c r="AR287" s="17">
        <v>3</v>
      </c>
      <c r="AS287" s="17">
        <v>3</v>
      </c>
    </row>
    <row r="288" spans="1:45" x14ac:dyDescent="0.2">
      <c r="A288" s="35">
        <v>329</v>
      </c>
      <c r="B288" s="17" t="s">
        <v>10</v>
      </c>
      <c r="C288" s="17">
        <v>41</v>
      </c>
      <c r="D288" s="19">
        <v>1.6</v>
      </c>
      <c r="E288" s="20">
        <v>56</v>
      </c>
      <c r="F288" s="11" t="s">
        <v>56</v>
      </c>
      <c r="G288" s="17" t="s">
        <v>0</v>
      </c>
      <c r="H288" s="17">
        <v>0</v>
      </c>
      <c r="I288" s="17">
        <v>0</v>
      </c>
      <c r="J288" s="17">
        <v>0</v>
      </c>
      <c r="K288" s="11">
        <v>0</v>
      </c>
      <c r="L288" s="17">
        <v>2</v>
      </c>
      <c r="M288" s="17">
        <v>12</v>
      </c>
      <c r="N288" s="17" t="s">
        <v>0</v>
      </c>
      <c r="O288" s="17" t="s">
        <v>0</v>
      </c>
      <c r="P288" s="17" t="s">
        <v>56</v>
      </c>
      <c r="Q288" s="17" t="s">
        <v>0</v>
      </c>
      <c r="R288" s="17" t="s">
        <v>56</v>
      </c>
      <c r="S288" s="17" t="s">
        <v>0</v>
      </c>
      <c r="T288" s="17" t="s">
        <v>56</v>
      </c>
      <c r="U288" s="17" t="s">
        <v>0</v>
      </c>
      <c r="V288" s="17" t="s">
        <v>0</v>
      </c>
      <c r="W288" s="17" t="s">
        <v>0</v>
      </c>
      <c r="X288" s="17" t="s">
        <v>0</v>
      </c>
      <c r="Y288" s="17" t="s">
        <v>0</v>
      </c>
      <c r="Z288" s="17">
        <v>3</v>
      </c>
      <c r="AA288" s="17">
        <v>4</v>
      </c>
      <c r="AB288" s="17">
        <v>3</v>
      </c>
      <c r="AC288" s="17">
        <v>2</v>
      </c>
      <c r="AD288" s="17">
        <v>2</v>
      </c>
      <c r="AE288" s="17">
        <v>2</v>
      </c>
      <c r="AF288" s="17">
        <v>2</v>
      </c>
      <c r="AG288" s="17">
        <v>3</v>
      </c>
      <c r="AH288" s="17">
        <v>3</v>
      </c>
      <c r="AI288" s="17">
        <v>4</v>
      </c>
      <c r="AJ288" s="17">
        <v>3</v>
      </c>
      <c r="AK288" s="17">
        <v>3</v>
      </c>
      <c r="AL288" s="17">
        <v>3</v>
      </c>
      <c r="AM288" s="17">
        <v>2</v>
      </c>
      <c r="AN288" s="17">
        <v>2</v>
      </c>
      <c r="AO288" s="17">
        <v>4</v>
      </c>
      <c r="AP288" s="17">
        <v>4</v>
      </c>
      <c r="AQ288" s="17">
        <v>4</v>
      </c>
      <c r="AR288" s="17">
        <v>4</v>
      </c>
      <c r="AS288" s="17">
        <v>3</v>
      </c>
    </row>
    <row r="289" spans="1:45" x14ac:dyDescent="0.2">
      <c r="A289" s="35">
        <v>330</v>
      </c>
      <c r="B289" s="17" t="s">
        <v>10</v>
      </c>
      <c r="C289" s="17">
        <v>38</v>
      </c>
      <c r="D289" s="19">
        <v>1.55</v>
      </c>
      <c r="E289" s="20">
        <v>56</v>
      </c>
      <c r="F289" s="11" t="s">
        <v>56</v>
      </c>
      <c r="G289" s="17" t="s">
        <v>0</v>
      </c>
      <c r="H289" s="17">
        <v>0</v>
      </c>
      <c r="I289" s="17">
        <v>0</v>
      </c>
      <c r="J289" s="17">
        <v>0</v>
      </c>
      <c r="K289" s="11">
        <v>0</v>
      </c>
      <c r="L289" s="17">
        <v>1</v>
      </c>
      <c r="M289" s="17">
        <v>12</v>
      </c>
      <c r="N289" s="17" t="s">
        <v>0</v>
      </c>
      <c r="O289" s="17" t="s">
        <v>0</v>
      </c>
      <c r="P289" s="17" t="s">
        <v>0</v>
      </c>
      <c r="Q289" s="17" t="s">
        <v>0</v>
      </c>
      <c r="R289" s="17" t="s">
        <v>56</v>
      </c>
      <c r="S289" s="17" t="s">
        <v>0</v>
      </c>
      <c r="T289" s="17" t="s">
        <v>56</v>
      </c>
      <c r="U289" s="17" t="s">
        <v>62</v>
      </c>
      <c r="V289" s="17" t="s">
        <v>0</v>
      </c>
      <c r="W289" s="17" t="s">
        <v>0</v>
      </c>
      <c r="X289" s="17" t="s">
        <v>0</v>
      </c>
      <c r="Y289" s="17" t="s">
        <v>62</v>
      </c>
      <c r="Z289" s="17">
        <v>1</v>
      </c>
      <c r="AA289" s="17">
        <v>5</v>
      </c>
      <c r="AB289" s="17">
        <v>1</v>
      </c>
      <c r="AC289" s="17">
        <v>1</v>
      </c>
      <c r="AD289" s="17">
        <v>3</v>
      </c>
      <c r="AE289" s="17">
        <v>3</v>
      </c>
      <c r="AF289" s="17">
        <v>1</v>
      </c>
      <c r="AG289" s="17">
        <v>1</v>
      </c>
      <c r="AH289" s="17">
        <v>5</v>
      </c>
      <c r="AI289" s="17">
        <v>5</v>
      </c>
      <c r="AJ289" s="17">
        <v>1</v>
      </c>
      <c r="AK289" s="17">
        <v>3</v>
      </c>
      <c r="AL289" s="17">
        <v>5</v>
      </c>
      <c r="AM289" s="17">
        <v>5</v>
      </c>
      <c r="AN289" s="17">
        <v>1</v>
      </c>
      <c r="AO289" s="17">
        <v>3</v>
      </c>
      <c r="AP289" s="17">
        <v>4</v>
      </c>
      <c r="AQ289" s="17">
        <v>5</v>
      </c>
      <c r="AR289" s="17">
        <v>4</v>
      </c>
      <c r="AS289" s="17">
        <v>1</v>
      </c>
    </row>
    <row r="290" spans="1:45" x14ac:dyDescent="0.2">
      <c r="A290" s="35">
        <v>331</v>
      </c>
      <c r="B290" s="17" t="s">
        <v>10</v>
      </c>
      <c r="C290" s="17">
        <v>27</v>
      </c>
      <c r="D290" s="19">
        <v>1.6</v>
      </c>
      <c r="E290" s="20">
        <v>70</v>
      </c>
      <c r="F290" s="11" t="s">
        <v>56</v>
      </c>
      <c r="G290" s="17" t="s">
        <v>62</v>
      </c>
      <c r="H290" s="17">
        <v>0</v>
      </c>
      <c r="I290" s="17">
        <v>0</v>
      </c>
      <c r="J290" s="17">
        <v>0</v>
      </c>
      <c r="K290" s="11">
        <v>0</v>
      </c>
      <c r="L290" s="17" t="s">
        <v>82</v>
      </c>
      <c r="M290" s="17" t="s">
        <v>82</v>
      </c>
      <c r="N290" s="17" t="s">
        <v>0</v>
      </c>
      <c r="O290" s="17" t="s">
        <v>0</v>
      </c>
      <c r="P290" s="17" t="s">
        <v>0</v>
      </c>
      <c r="Q290" s="17" t="s">
        <v>0</v>
      </c>
      <c r="R290" s="17" t="s">
        <v>0</v>
      </c>
      <c r="S290" s="17" t="s">
        <v>0</v>
      </c>
      <c r="T290" s="17" t="s">
        <v>0</v>
      </c>
      <c r="U290" s="17" t="s">
        <v>0</v>
      </c>
      <c r="V290" s="17" t="s">
        <v>0</v>
      </c>
      <c r="W290" s="17" t="s">
        <v>0</v>
      </c>
      <c r="X290" s="17" t="s">
        <v>0</v>
      </c>
      <c r="Y290" s="17" t="s">
        <v>0</v>
      </c>
      <c r="Z290" s="17">
        <v>3</v>
      </c>
      <c r="AA290" s="17">
        <v>3</v>
      </c>
      <c r="AB290" s="17">
        <v>3</v>
      </c>
      <c r="AC290" s="17">
        <v>3</v>
      </c>
      <c r="AD290" s="17">
        <v>3</v>
      </c>
      <c r="AE290" s="17">
        <v>3</v>
      </c>
      <c r="AF290" s="17">
        <v>3</v>
      </c>
      <c r="AG290" s="17">
        <v>3</v>
      </c>
      <c r="AH290" s="17">
        <v>3</v>
      </c>
      <c r="AI290" s="17">
        <v>3</v>
      </c>
      <c r="AJ290" s="17">
        <v>3</v>
      </c>
      <c r="AK290" s="17">
        <v>3</v>
      </c>
      <c r="AL290" s="17">
        <v>3</v>
      </c>
      <c r="AM290" s="17">
        <v>3</v>
      </c>
      <c r="AN290" s="17">
        <v>3</v>
      </c>
      <c r="AO290" s="17">
        <v>3</v>
      </c>
      <c r="AP290" s="17">
        <v>3</v>
      </c>
      <c r="AQ290" s="17">
        <v>3</v>
      </c>
      <c r="AR290" s="17">
        <v>3</v>
      </c>
      <c r="AS290" s="17">
        <v>3</v>
      </c>
    </row>
    <row r="291" spans="1:45" x14ac:dyDescent="0.2">
      <c r="A291" s="35">
        <v>332</v>
      </c>
      <c r="B291" s="17" t="s">
        <v>10</v>
      </c>
      <c r="C291" s="17">
        <v>42</v>
      </c>
      <c r="D291" s="19">
        <v>1.4</v>
      </c>
      <c r="E291" s="20">
        <v>65</v>
      </c>
      <c r="F291" s="11" t="s">
        <v>56</v>
      </c>
      <c r="G291" s="17" t="s">
        <v>0</v>
      </c>
      <c r="H291" s="17">
        <v>30</v>
      </c>
      <c r="I291" s="17">
        <v>0</v>
      </c>
      <c r="J291" s="17">
        <v>0</v>
      </c>
      <c r="K291" s="11">
        <v>0</v>
      </c>
      <c r="L291" s="17" t="s">
        <v>82</v>
      </c>
      <c r="M291" s="17" t="s">
        <v>82</v>
      </c>
      <c r="N291" s="17" t="s">
        <v>0</v>
      </c>
      <c r="O291" s="17" t="s">
        <v>0</v>
      </c>
      <c r="P291" s="17" t="s">
        <v>0</v>
      </c>
      <c r="Q291" s="17" t="s">
        <v>0</v>
      </c>
      <c r="R291" s="17" t="s">
        <v>0</v>
      </c>
      <c r="S291" s="17" t="s">
        <v>0</v>
      </c>
      <c r="T291" s="17" t="s">
        <v>0</v>
      </c>
      <c r="U291" s="17" t="s">
        <v>0</v>
      </c>
      <c r="V291" s="17" t="s">
        <v>0</v>
      </c>
      <c r="W291" s="17" t="s">
        <v>0</v>
      </c>
      <c r="X291" s="17" t="s">
        <v>0</v>
      </c>
      <c r="Y291" s="17" t="s">
        <v>0</v>
      </c>
      <c r="Z291" s="17">
        <v>3</v>
      </c>
      <c r="AA291" s="17">
        <v>3</v>
      </c>
      <c r="AB291" s="17">
        <v>3</v>
      </c>
      <c r="AC291" s="17">
        <v>3</v>
      </c>
      <c r="AD291" s="17">
        <v>3</v>
      </c>
      <c r="AE291" s="17">
        <v>3</v>
      </c>
      <c r="AF291" s="17">
        <v>3</v>
      </c>
      <c r="AG291" s="17">
        <v>3</v>
      </c>
      <c r="AH291" s="17">
        <v>3</v>
      </c>
      <c r="AI291" s="17">
        <v>3</v>
      </c>
      <c r="AJ291" s="17">
        <v>3</v>
      </c>
      <c r="AK291" s="17">
        <v>3</v>
      </c>
      <c r="AL291" s="17">
        <v>3</v>
      </c>
      <c r="AM291" s="17">
        <v>3</v>
      </c>
      <c r="AN291" s="17">
        <v>3</v>
      </c>
      <c r="AO291" s="17">
        <v>3</v>
      </c>
      <c r="AP291" s="17">
        <v>3</v>
      </c>
      <c r="AQ291" s="17">
        <v>3</v>
      </c>
      <c r="AR291" s="17">
        <v>3</v>
      </c>
      <c r="AS291" s="17">
        <v>3</v>
      </c>
    </row>
    <row r="292" spans="1:45" x14ac:dyDescent="0.2">
      <c r="A292" s="35">
        <v>333</v>
      </c>
      <c r="B292" s="17" t="s">
        <v>10</v>
      </c>
      <c r="C292" s="17">
        <v>40</v>
      </c>
      <c r="D292" s="19">
        <v>1.52</v>
      </c>
      <c r="E292" s="20">
        <v>56</v>
      </c>
      <c r="F292" s="11" t="s">
        <v>56</v>
      </c>
      <c r="G292" s="17" t="s">
        <v>0</v>
      </c>
      <c r="H292" s="17">
        <v>0</v>
      </c>
      <c r="I292" s="17">
        <v>0</v>
      </c>
      <c r="J292" s="17">
        <v>0</v>
      </c>
      <c r="K292" s="11">
        <v>0</v>
      </c>
      <c r="L292" s="17" t="s">
        <v>82</v>
      </c>
      <c r="M292" s="17">
        <v>12</v>
      </c>
      <c r="N292" s="17" t="s">
        <v>0</v>
      </c>
      <c r="O292" s="17" t="s">
        <v>0</v>
      </c>
      <c r="P292" s="17" t="s">
        <v>0</v>
      </c>
      <c r="Q292" s="17" t="s">
        <v>0</v>
      </c>
      <c r="R292" s="17" t="s">
        <v>0</v>
      </c>
      <c r="S292" s="17" t="s">
        <v>0</v>
      </c>
      <c r="T292" s="17" t="s">
        <v>0</v>
      </c>
      <c r="U292" s="17" t="s">
        <v>0</v>
      </c>
      <c r="V292" s="17" t="s">
        <v>0</v>
      </c>
      <c r="W292" s="17" t="s">
        <v>0</v>
      </c>
      <c r="X292" s="17" t="s">
        <v>0</v>
      </c>
      <c r="Y292" s="17" t="s">
        <v>0</v>
      </c>
      <c r="Z292" s="17">
        <v>3</v>
      </c>
      <c r="AA292" s="17">
        <v>3</v>
      </c>
      <c r="AB292" s="17">
        <v>3</v>
      </c>
      <c r="AC292" s="17">
        <v>3</v>
      </c>
      <c r="AD292" s="17">
        <v>3</v>
      </c>
      <c r="AE292" s="17">
        <v>3</v>
      </c>
      <c r="AF292" s="17">
        <v>3</v>
      </c>
      <c r="AG292" s="17">
        <v>3</v>
      </c>
      <c r="AH292" s="17">
        <v>3</v>
      </c>
      <c r="AI292" s="17">
        <v>3</v>
      </c>
      <c r="AJ292" s="17">
        <v>3</v>
      </c>
      <c r="AK292" s="17">
        <v>3</v>
      </c>
      <c r="AL292" s="17">
        <v>3</v>
      </c>
      <c r="AM292" s="17">
        <v>3</v>
      </c>
      <c r="AN292" s="17">
        <v>3</v>
      </c>
      <c r="AO292" s="17">
        <v>3</v>
      </c>
      <c r="AP292" s="17">
        <v>3</v>
      </c>
      <c r="AQ292" s="17">
        <v>3</v>
      </c>
      <c r="AR292" s="17">
        <v>3</v>
      </c>
      <c r="AS292" s="17">
        <v>3</v>
      </c>
    </row>
    <row r="293" spans="1:45" x14ac:dyDescent="0.2">
      <c r="A293" s="35">
        <v>334</v>
      </c>
      <c r="B293" s="17" t="s">
        <v>10</v>
      </c>
      <c r="C293" s="17">
        <v>32</v>
      </c>
      <c r="D293" s="19">
        <v>1.59</v>
      </c>
      <c r="E293" s="20">
        <v>48</v>
      </c>
      <c r="F293" s="11" t="s">
        <v>56</v>
      </c>
      <c r="G293" s="17" t="s">
        <v>0</v>
      </c>
      <c r="H293" s="17">
        <v>0</v>
      </c>
      <c r="I293" s="17">
        <v>0</v>
      </c>
      <c r="J293" s="17">
        <v>0</v>
      </c>
      <c r="K293" s="11">
        <v>0</v>
      </c>
      <c r="L293" s="17" t="s">
        <v>82</v>
      </c>
      <c r="M293" s="17">
        <v>12</v>
      </c>
      <c r="N293" s="17" t="s">
        <v>0</v>
      </c>
      <c r="O293" s="17" t="s">
        <v>0</v>
      </c>
      <c r="P293" s="17" t="s">
        <v>0</v>
      </c>
      <c r="Q293" s="17" t="s">
        <v>0</v>
      </c>
      <c r="R293" s="17" t="s">
        <v>0</v>
      </c>
      <c r="S293" s="17" t="s">
        <v>0</v>
      </c>
      <c r="T293" s="17" t="s">
        <v>0</v>
      </c>
      <c r="U293" s="17" t="s">
        <v>0</v>
      </c>
      <c r="V293" s="17" t="s">
        <v>0</v>
      </c>
      <c r="W293" s="17" t="s">
        <v>0</v>
      </c>
      <c r="X293" s="17" t="s">
        <v>0</v>
      </c>
      <c r="Y293" s="17" t="s">
        <v>0</v>
      </c>
      <c r="Z293" s="17">
        <v>3</v>
      </c>
      <c r="AA293" s="17">
        <v>3</v>
      </c>
      <c r="AB293" s="17">
        <v>3</v>
      </c>
      <c r="AC293" s="17">
        <v>3</v>
      </c>
      <c r="AD293" s="17">
        <v>3</v>
      </c>
      <c r="AE293" s="17">
        <v>3</v>
      </c>
      <c r="AF293" s="17">
        <v>3</v>
      </c>
      <c r="AG293" s="17">
        <v>3</v>
      </c>
      <c r="AH293" s="17">
        <v>3</v>
      </c>
      <c r="AI293" s="17">
        <v>3</v>
      </c>
      <c r="AJ293" s="17">
        <v>3</v>
      </c>
      <c r="AK293" s="17">
        <v>3</v>
      </c>
      <c r="AL293" s="17">
        <v>3</v>
      </c>
      <c r="AM293" s="17">
        <v>3</v>
      </c>
      <c r="AN293" s="17">
        <v>3</v>
      </c>
      <c r="AO293" s="17">
        <v>3</v>
      </c>
      <c r="AP293" s="17">
        <v>3</v>
      </c>
      <c r="AQ293" s="17">
        <v>3</v>
      </c>
      <c r="AR293" s="17">
        <v>3</v>
      </c>
      <c r="AS293" s="17">
        <v>3</v>
      </c>
    </row>
    <row r="294" spans="1:45" x14ac:dyDescent="0.2">
      <c r="A294" s="35">
        <v>335</v>
      </c>
      <c r="B294" s="17" t="s">
        <v>10</v>
      </c>
      <c r="C294" s="17">
        <v>42</v>
      </c>
      <c r="D294" s="19">
        <v>1.58</v>
      </c>
      <c r="E294" s="20">
        <v>58</v>
      </c>
      <c r="F294" s="11" t="s">
        <v>56</v>
      </c>
      <c r="G294" s="17" t="s">
        <v>0</v>
      </c>
      <c r="H294" s="17">
        <v>0</v>
      </c>
      <c r="I294" s="17">
        <v>0</v>
      </c>
      <c r="J294" s="17">
        <v>0</v>
      </c>
      <c r="K294" s="11">
        <v>0</v>
      </c>
      <c r="L294" s="17" t="s">
        <v>82</v>
      </c>
      <c r="M294" s="17">
        <v>12</v>
      </c>
      <c r="N294" s="17" t="s">
        <v>0</v>
      </c>
      <c r="O294" s="17" t="s">
        <v>0</v>
      </c>
      <c r="P294" s="17" t="s">
        <v>0</v>
      </c>
      <c r="Q294" s="17" t="s">
        <v>0</v>
      </c>
      <c r="R294" s="17" t="s">
        <v>0</v>
      </c>
      <c r="S294" s="17" t="s">
        <v>0</v>
      </c>
      <c r="T294" s="17" t="s">
        <v>0</v>
      </c>
      <c r="U294" s="17" t="s">
        <v>0</v>
      </c>
      <c r="V294" s="17" t="s">
        <v>0</v>
      </c>
      <c r="W294" s="17" t="s">
        <v>0</v>
      </c>
      <c r="X294" s="17" t="s">
        <v>0</v>
      </c>
      <c r="Y294" s="17" t="s">
        <v>0</v>
      </c>
      <c r="Z294" s="17">
        <v>3</v>
      </c>
      <c r="AA294" s="17">
        <v>3</v>
      </c>
      <c r="AB294" s="17">
        <v>3</v>
      </c>
      <c r="AC294" s="17">
        <v>3</v>
      </c>
      <c r="AD294" s="17">
        <v>3</v>
      </c>
      <c r="AE294" s="17">
        <v>3</v>
      </c>
      <c r="AF294" s="17">
        <v>3</v>
      </c>
      <c r="AG294" s="17">
        <v>3</v>
      </c>
      <c r="AH294" s="17">
        <v>3</v>
      </c>
      <c r="AI294" s="17">
        <v>3</v>
      </c>
      <c r="AJ294" s="17">
        <v>3</v>
      </c>
      <c r="AK294" s="17">
        <v>3</v>
      </c>
      <c r="AL294" s="17">
        <v>3</v>
      </c>
      <c r="AM294" s="17">
        <v>3</v>
      </c>
      <c r="AN294" s="17">
        <v>3</v>
      </c>
      <c r="AO294" s="17">
        <v>3</v>
      </c>
      <c r="AP294" s="17">
        <v>3</v>
      </c>
      <c r="AQ294" s="17">
        <v>3</v>
      </c>
      <c r="AR294" s="17">
        <v>3</v>
      </c>
      <c r="AS294" s="17">
        <v>3</v>
      </c>
    </row>
    <row r="295" spans="1:45" x14ac:dyDescent="0.2">
      <c r="A295" s="35">
        <v>336</v>
      </c>
      <c r="B295" s="17" t="s">
        <v>10</v>
      </c>
      <c r="C295" s="17">
        <v>39</v>
      </c>
      <c r="D295" s="19">
        <v>1.6</v>
      </c>
      <c r="E295" s="20">
        <v>47</v>
      </c>
      <c r="F295" s="11" t="s">
        <v>56</v>
      </c>
      <c r="G295" s="17" t="s">
        <v>0</v>
      </c>
      <c r="H295" s="17">
        <v>0</v>
      </c>
      <c r="I295" s="17">
        <v>0</v>
      </c>
      <c r="J295" s="17">
        <v>0</v>
      </c>
      <c r="K295" s="11">
        <v>0</v>
      </c>
      <c r="L295" s="17" t="s">
        <v>82</v>
      </c>
      <c r="M295" s="17">
        <v>12</v>
      </c>
      <c r="N295" s="17" t="s">
        <v>0</v>
      </c>
      <c r="O295" s="17" t="s">
        <v>0</v>
      </c>
      <c r="P295" s="17" t="s">
        <v>0</v>
      </c>
      <c r="Q295" s="17" t="s">
        <v>0</v>
      </c>
      <c r="R295" s="17" t="s">
        <v>0</v>
      </c>
      <c r="S295" s="17" t="s">
        <v>0</v>
      </c>
      <c r="T295" s="17" t="s">
        <v>0</v>
      </c>
      <c r="U295" s="17" t="s">
        <v>0</v>
      </c>
      <c r="V295" s="17" t="s">
        <v>0</v>
      </c>
      <c r="W295" s="17" t="s">
        <v>0</v>
      </c>
      <c r="X295" s="17" t="s">
        <v>0</v>
      </c>
      <c r="Y295" s="17" t="s">
        <v>0</v>
      </c>
      <c r="Z295" s="17">
        <v>3</v>
      </c>
      <c r="AA295" s="17">
        <v>3</v>
      </c>
      <c r="AB295" s="17">
        <v>3</v>
      </c>
      <c r="AC295" s="17">
        <v>3</v>
      </c>
      <c r="AD295" s="17">
        <v>3</v>
      </c>
      <c r="AE295" s="17">
        <v>3</v>
      </c>
      <c r="AF295" s="17">
        <v>3</v>
      </c>
      <c r="AG295" s="17">
        <v>3</v>
      </c>
      <c r="AH295" s="17">
        <v>3</v>
      </c>
      <c r="AI295" s="17">
        <v>3</v>
      </c>
      <c r="AJ295" s="17">
        <v>3</v>
      </c>
      <c r="AK295" s="17">
        <v>3</v>
      </c>
      <c r="AL295" s="17">
        <v>3</v>
      </c>
      <c r="AM295" s="17">
        <v>3</v>
      </c>
      <c r="AN295" s="17">
        <v>3</v>
      </c>
      <c r="AO295" s="17">
        <v>3</v>
      </c>
      <c r="AP295" s="17">
        <v>3</v>
      </c>
      <c r="AQ295" s="17">
        <v>3</v>
      </c>
      <c r="AR295" s="17">
        <v>3</v>
      </c>
      <c r="AS295" s="17">
        <v>3</v>
      </c>
    </row>
    <row r="296" spans="1:45" x14ac:dyDescent="0.2">
      <c r="A296" s="35">
        <v>337</v>
      </c>
      <c r="B296" s="17" t="s">
        <v>10</v>
      </c>
      <c r="C296" s="17">
        <v>55</v>
      </c>
      <c r="D296" s="19">
        <v>1.55</v>
      </c>
      <c r="E296" s="20">
        <v>64</v>
      </c>
      <c r="F296" s="11" t="s">
        <v>56</v>
      </c>
      <c r="G296" s="17" t="s">
        <v>0</v>
      </c>
      <c r="H296" s="17">
        <v>0</v>
      </c>
      <c r="I296" s="17">
        <v>0</v>
      </c>
      <c r="J296" s="17">
        <v>0</v>
      </c>
      <c r="K296" s="11">
        <v>0</v>
      </c>
      <c r="L296" s="17" t="s">
        <v>82</v>
      </c>
      <c r="M296" s="17" t="s">
        <v>82</v>
      </c>
      <c r="N296" s="17" t="s">
        <v>0</v>
      </c>
      <c r="O296" s="17" t="s">
        <v>0</v>
      </c>
      <c r="P296" s="17" t="s">
        <v>0</v>
      </c>
      <c r="Q296" s="17" t="s">
        <v>0</v>
      </c>
      <c r="R296" s="17" t="s">
        <v>0</v>
      </c>
      <c r="S296" s="17" t="s">
        <v>0</v>
      </c>
      <c r="T296" s="17" t="s">
        <v>0</v>
      </c>
      <c r="U296" s="17" t="s">
        <v>0</v>
      </c>
      <c r="V296" s="17" t="s">
        <v>0</v>
      </c>
      <c r="W296" s="17" t="s">
        <v>0</v>
      </c>
      <c r="X296" s="17" t="s">
        <v>0</v>
      </c>
      <c r="Y296" s="17" t="s">
        <v>0</v>
      </c>
      <c r="Z296" s="17">
        <v>3</v>
      </c>
      <c r="AA296" s="17">
        <v>3</v>
      </c>
      <c r="AB296" s="17">
        <v>3</v>
      </c>
      <c r="AC296" s="17">
        <v>3</v>
      </c>
      <c r="AD296" s="17">
        <v>3</v>
      </c>
      <c r="AE296" s="17">
        <v>3</v>
      </c>
      <c r="AF296" s="17">
        <v>3</v>
      </c>
      <c r="AG296" s="17">
        <v>3</v>
      </c>
      <c r="AH296" s="17">
        <v>3</v>
      </c>
      <c r="AI296" s="17">
        <v>3</v>
      </c>
      <c r="AJ296" s="17">
        <v>3</v>
      </c>
      <c r="AK296" s="17">
        <v>3</v>
      </c>
      <c r="AL296" s="17">
        <v>3</v>
      </c>
      <c r="AM296" s="17">
        <v>3</v>
      </c>
      <c r="AN296" s="17">
        <v>3</v>
      </c>
      <c r="AO296" s="17">
        <v>3</v>
      </c>
      <c r="AP296" s="17">
        <v>3</v>
      </c>
      <c r="AQ296" s="17">
        <v>3</v>
      </c>
      <c r="AR296" s="17">
        <v>3</v>
      </c>
      <c r="AS296" s="17">
        <v>3</v>
      </c>
    </row>
    <row r="297" spans="1:45" x14ac:dyDescent="0.2">
      <c r="A297" s="35">
        <v>338</v>
      </c>
      <c r="B297" s="17" t="s">
        <v>10</v>
      </c>
      <c r="C297" s="17">
        <v>49</v>
      </c>
      <c r="D297" s="19">
        <v>1.53</v>
      </c>
      <c r="E297" s="20">
        <v>58</v>
      </c>
      <c r="F297" s="11" t="s">
        <v>56</v>
      </c>
      <c r="G297" s="17" t="s">
        <v>62</v>
      </c>
      <c r="H297" s="17">
        <v>0</v>
      </c>
      <c r="I297" s="17">
        <v>60</v>
      </c>
      <c r="J297" s="17">
        <v>0</v>
      </c>
      <c r="K297" s="11">
        <v>0</v>
      </c>
      <c r="L297" s="17" t="s">
        <v>82</v>
      </c>
      <c r="M297" s="17">
        <v>12</v>
      </c>
      <c r="N297" s="17" t="s">
        <v>0</v>
      </c>
      <c r="O297" s="17" t="s">
        <v>0</v>
      </c>
      <c r="P297" s="17" t="s">
        <v>0</v>
      </c>
      <c r="Q297" s="17" t="s">
        <v>0</v>
      </c>
      <c r="R297" s="17" t="s">
        <v>0</v>
      </c>
      <c r="S297" s="17" t="s">
        <v>0</v>
      </c>
      <c r="T297" s="17" t="s">
        <v>0</v>
      </c>
      <c r="U297" s="17" t="s">
        <v>0</v>
      </c>
      <c r="V297" s="17" t="s">
        <v>0</v>
      </c>
      <c r="W297" s="17" t="s">
        <v>0</v>
      </c>
      <c r="X297" s="17" t="s">
        <v>0</v>
      </c>
      <c r="Y297" s="17" t="s">
        <v>0</v>
      </c>
      <c r="Z297" s="17">
        <v>3</v>
      </c>
      <c r="AA297" s="17">
        <v>3</v>
      </c>
      <c r="AB297" s="17">
        <v>3</v>
      </c>
      <c r="AC297" s="17">
        <v>3</v>
      </c>
      <c r="AD297" s="17">
        <v>3</v>
      </c>
      <c r="AE297" s="17">
        <v>3</v>
      </c>
      <c r="AF297" s="17">
        <v>3</v>
      </c>
      <c r="AG297" s="17">
        <v>3</v>
      </c>
      <c r="AH297" s="17">
        <v>3</v>
      </c>
      <c r="AI297" s="17">
        <v>3</v>
      </c>
      <c r="AJ297" s="17">
        <v>3</v>
      </c>
      <c r="AK297" s="17">
        <v>3</v>
      </c>
      <c r="AL297" s="17">
        <v>3</v>
      </c>
      <c r="AM297" s="17">
        <v>3</v>
      </c>
      <c r="AN297" s="17">
        <v>3</v>
      </c>
      <c r="AO297" s="17">
        <v>3</v>
      </c>
      <c r="AP297" s="17">
        <v>3</v>
      </c>
      <c r="AQ297" s="17">
        <v>3</v>
      </c>
      <c r="AR297" s="17">
        <v>3</v>
      </c>
      <c r="AS297" s="17">
        <v>3</v>
      </c>
    </row>
    <row r="298" spans="1:45" x14ac:dyDescent="0.2">
      <c r="A298" s="35">
        <v>339</v>
      </c>
      <c r="B298" s="17" t="s">
        <v>10</v>
      </c>
      <c r="C298" s="17">
        <v>52</v>
      </c>
      <c r="D298" s="19">
        <v>1.5</v>
      </c>
      <c r="E298" s="20">
        <v>69</v>
      </c>
      <c r="F298" s="11" t="s">
        <v>56</v>
      </c>
      <c r="G298" s="17" t="s">
        <v>0</v>
      </c>
      <c r="H298" s="17">
        <v>0</v>
      </c>
      <c r="I298" s="17">
        <v>0</v>
      </c>
      <c r="J298" s="17">
        <v>0</v>
      </c>
      <c r="K298" s="11" t="s">
        <v>161</v>
      </c>
      <c r="L298" s="17" t="s">
        <v>82</v>
      </c>
      <c r="M298" s="17">
        <v>2</v>
      </c>
      <c r="N298" s="17" t="s">
        <v>0</v>
      </c>
      <c r="O298" s="17" t="s">
        <v>0</v>
      </c>
      <c r="P298" s="17" t="s">
        <v>0</v>
      </c>
      <c r="Q298" s="17" t="s">
        <v>0</v>
      </c>
      <c r="R298" s="17" t="s">
        <v>0</v>
      </c>
      <c r="S298" s="17" t="s">
        <v>0</v>
      </c>
      <c r="T298" s="17" t="s">
        <v>0</v>
      </c>
      <c r="U298" s="17" t="s">
        <v>0</v>
      </c>
      <c r="V298" s="17" t="s">
        <v>0</v>
      </c>
      <c r="W298" s="17" t="s">
        <v>0</v>
      </c>
      <c r="X298" s="17" t="s">
        <v>0</v>
      </c>
      <c r="Y298" s="17" t="s">
        <v>0</v>
      </c>
      <c r="Z298" s="17">
        <v>3</v>
      </c>
      <c r="AA298" s="17">
        <v>3</v>
      </c>
      <c r="AB298" s="17">
        <v>3</v>
      </c>
      <c r="AC298" s="17">
        <v>3</v>
      </c>
      <c r="AD298" s="17">
        <v>3</v>
      </c>
      <c r="AE298" s="17">
        <v>3</v>
      </c>
      <c r="AF298" s="17">
        <v>3</v>
      </c>
      <c r="AG298" s="17">
        <v>3</v>
      </c>
      <c r="AH298" s="17">
        <v>3</v>
      </c>
      <c r="AI298" s="17">
        <v>3</v>
      </c>
      <c r="AJ298" s="17">
        <v>3</v>
      </c>
      <c r="AK298" s="17">
        <v>3</v>
      </c>
      <c r="AL298" s="17">
        <v>3</v>
      </c>
      <c r="AM298" s="17">
        <v>3</v>
      </c>
      <c r="AN298" s="17">
        <v>3</v>
      </c>
      <c r="AO298" s="17">
        <v>3</v>
      </c>
      <c r="AP298" s="17">
        <v>3</v>
      </c>
      <c r="AQ298" s="17">
        <v>3</v>
      </c>
      <c r="AR298" s="17">
        <v>3</v>
      </c>
      <c r="AS298" s="17">
        <v>3</v>
      </c>
    </row>
    <row r="299" spans="1:45" x14ac:dyDescent="0.2">
      <c r="A299" s="35">
        <v>340</v>
      </c>
      <c r="B299" s="17" t="s">
        <v>10</v>
      </c>
      <c r="C299" s="17">
        <v>53</v>
      </c>
      <c r="D299" s="19">
        <v>1.65</v>
      </c>
      <c r="E299" s="20">
        <v>103</v>
      </c>
      <c r="F299" s="11" t="s">
        <v>56</v>
      </c>
      <c r="G299" s="17" t="s">
        <v>0</v>
      </c>
      <c r="H299" s="17">
        <v>0</v>
      </c>
      <c r="I299" s="17">
        <v>0</v>
      </c>
      <c r="J299" s="17">
        <v>0</v>
      </c>
      <c r="K299" s="11">
        <v>0</v>
      </c>
      <c r="L299" s="17" t="s">
        <v>82</v>
      </c>
      <c r="M299" s="17">
        <v>11</v>
      </c>
      <c r="N299" s="17" t="s">
        <v>0</v>
      </c>
      <c r="O299" s="17" t="s">
        <v>0</v>
      </c>
      <c r="P299" s="17" t="s">
        <v>0</v>
      </c>
      <c r="Q299" s="17" t="s">
        <v>0</v>
      </c>
      <c r="R299" s="17" t="s">
        <v>0</v>
      </c>
      <c r="S299" s="17" t="s">
        <v>0</v>
      </c>
      <c r="T299" s="17" t="s">
        <v>0</v>
      </c>
      <c r="U299" s="17" t="s">
        <v>0</v>
      </c>
      <c r="V299" s="17" t="s">
        <v>0</v>
      </c>
      <c r="W299" s="17" t="s">
        <v>0</v>
      </c>
      <c r="X299" s="17" t="s">
        <v>0</v>
      </c>
      <c r="Y299" s="17" t="s">
        <v>0</v>
      </c>
      <c r="Z299" s="17">
        <v>3</v>
      </c>
      <c r="AA299" s="17">
        <v>3</v>
      </c>
      <c r="AB299" s="17">
        <v>3</v>
      </c>
      <c r="AC299" s="17">
        <v>3</v>
      </c>
      <c r="AD299" s="17">
        <v>3</v>
      </c>
      <c r="AE299" s="17">
        <v>3</v>
      </c>
      <c r="AF299" s="17">
        <v>3</v>
      </c>
      <c r="AG299" s="17">
        <v>3</v>
      </c>
      <c r="AH299" s="17">
        <v>3</v>
      </c>
      <c r="AI299" s="17">
        <v>3</v>
      </c>
      <c r="AJ299" s="17">
        <v>3</v>
      </c>
      <c r="AK299" s="17">
        <v>3</v>
      </c>
      <c r="AL299" s="17">
        <v>3</v>
      </c>
      <c r="AM299" s="17">
        <v>3</v>
      </c>
      <c r="AN299" s="17">
        <v>3</v>
      </c>
      <c r="AO299" s="17">
        <v>3</v>
      </c>
      <c r="AP299" s="17">
        <v>3</v>
      </c>
      <c r="AQ299" s="17">
        <v>3</v>
      </c>
      <c r="AR299" s="17">
        <v>3</v>
      </c>
      <c r="AS299" s="17">
        <v>3</v>
      </c>
    </row>
    <row r="300" spans="1:45" x14ac:dyDescent="0.2">
      <c r="A300" s="35">
        <v>341</v>
      </c>
      <c r="B300" s="17" t="s">
        <v>10</v>
      </c>
      <c r="C300" s="17">
        <v>33</v>
      </c>
      <c r="D300" s="19">
        <v>1.67</v>
      </c>
      <c r="E300" s="20">
        <v>67</v>
      </c>
      <c r="F300" s="11" t="s">
        <v>56</v>
      </c>
      <c r="G300" s="17" t="s">
        <v>0</v>
      </c>
      <c r="H300" s="17">
        <v>20</v>
      </c>
      <c r="I300" s="17">
        <v>0</v>
      </c>
      <c r="J300" s="17">
        <v>0</v>
      </c>
      <c r="K300" s="11">
        <v>0</v>
      </c>
      <c r="L300" s="17" t="s">
        <v>82</v>
      </c>
      <c r="M300" s="17">
        <v>12</v>
      </c>
      <c r="N300" s="17" t="s">
        <v>0</v>
      </c>
      <c r="O300" s="17" t="s">
        <v>0</v>
      </c>
      <c r="P300" s="17" t="s">
        <v>0</v>
      </c>
      <c r="Q300" s="17" t="s">
        <v>0</v>
      </c>
      <c r="R300" s="17" t="s">
        <v>0</v>
      </c>
      <c r="S300" s="17" t="s">
        <v>0</v>
      </c>
      <c r="T300" s="17" t="s">
        <v>0</v>
      </c>
      <c r="U300" s="17" t="s">
        <v>0</v>
      </c>
      <c r="V300" s="17" t="s">
        <v>0</v>
      </c>
      <c r="W300" s="17" t="s">
        <v>0</v>
      </c>
      <c r="X300" s="17" t="s">
        <v>0</v>
      </c>
      <c r="Y300" s="17" t="s">
        <v>0</v>
      </c>
      <c r="Z300" s="17">
        <v>3</v>
      </c>
      <c r="AA300" s="17">
        <v>3</v>
      </c>
      <c r="AB300" s="17">
        <v>3</v>
      </c>
      <c r="AC300" s="17">
        <v>3</v>
      </c>
      <c r="AD300" s="17">
        <v>3</v>
      </c>
      <c r="AE300" s="17">
        <v>3</v>
      </c>
      <c r="AF300" s="17">
        <v>3</v>
      </c>
      <c r="AG300" s="17">
        <v>3</v>
      </c>
      <c r="AH300" s="17">
        <v>3</v>
      </c>
      <c r="AI300" s="17">
        <v>3</v>
      </c>
      <c r="AJ300" s="17">
        <v>3</v>
      </c>
      <c r="AK300" s="17">
        <v>3</v>
      </c>
      <c r="AL300" s="17">
        <v>3</v>
      </c>
      <c r="AM300" s="17">
        <v>3</v>
      </c>
      <c r="AN300" s="17">
        <v>3</v>
      </c>
      <c r="AO300" s="17">
        <v>3</v>
      </c>
      <c r="AP300" s="17">
        <v>3</v>
      </c>
      <c r="AQ300" s="17">
        <v>3</v>
      </c>
      <c r="AR300" s="17">
        <v>3</v>
      </c>
      <c r="AS300" s="17">
        <v>3</v>
      </c>
    </row>
    <row r="301" spans="1:45" x14ac:dyDescent="0.2">
      <c r="A301" s="35">
        <v>342</v>
      </c>
      <c r="B301" s="17" t="s">
        <v>10</v>
      </c>
      <c r="C301" s="17">
        <v>47</v>
      </c>
      <c r="D301" s="19">
        <v>1.55</v>
      </c>
      <c r="E301" s="20">
        <v>65</v>
      </c>
      <c r="F301" s="11" t="s">
        <v>56</v>
      </c>
      <c r="G301" s="17" t="s">
        <v>0</v>
      </c>
      <c r="H301" s="17">
        <v>0</v>
      </c>
      <c r="I301" s="17">
        <v>0</v>
      </c>
      <c r="J301" s="17">
        <v>0</v>
      </c>
      <c r="K301" s="11">
        <v>0</v>
      </c>
      <c r="L301" s="17">
        <v>1</v>
      </c>
      <c r="M301" s="17" t="s">
        <v>82</v>
      </c>
      <c r="N301" s="17" t="s">
        <v>0</v>
      </c>
      <c r="O301" s="17" t="s">
        <v>60</v>
      </c>
      <c r="P301" s="17" t="s">
        <v>0</v>
      </c>
      <c r="Q301" s="17" t="s">
        <v>60</v>
      </c>
      <c r="R301" s="17" t="s">
        <v>0</v>
      </c>
      <c r="S301" s="17" t="s">
        <v>0</v>
      </c>
      <c r="T301" s="17" t="s">
        <v>0</v>
      </c>
      <c r="U301" s="17" t="s">
        <v>0</v>
      </c>
      <c r="V301" s="17" t="s">
        <v>0</v>
      </c>
      <c r="W301" s="17" t="s">
        <v>0</v>
      </c>
      <c r="X301" s="17" t="s">
        <v>0</v>
      </c>
      <c r="Y301" s="17" t="s">
        <v>0</v>
      </c>
      <c r="Z301" s="17">
        <v>3</v>
      </c>
      <c r="AA301" s="17">
        <v>3</v>
      </c>
      <c r="AB301" s="17">
        <v>3</v>
      </c>
      <c r="AC301" s="17">
        <v>3</v>
      </c>
      <c r="AD301" s="17">
        <v>3</v>
      </c>
      <c r="AE301" s="17">
        <v>3</v>
      </c>
      <c r="AF301" s="17">
        <v>3</v>
      </c>
      <c r="AG301" s="17">
        <v>3</v>
      </c>
      <c r="AH301" s="17">
        <v>3</v>
      </c>
      <c r="AI301" s="17">
        <v>3</v>
      </c>
      <c r="AJ301" s="17">
        <v>3</v>
      </c>
      <c r="AK301" s="17">
        <v>3</v>
      </c>
      <c r="AL301" s="17">
        <v>3</v>
      </c>
      <c r="AM301" s="17">
        <v>3</v>
      </c>
      <c r="AN301" s="17">
        <v>3</v>
      </c>
      <c r="AO301" s="17">
        <v>3</v>
      </c>
      <c r="AP301" s="17">
        <v>3</v>
      </c>
      <c r="AQ301" s="17">
        <v>3</v>
      </c>
      <c r="AR301" s="17">
        <v>3</v>
      </c>
      <c r="AS301" s="17">
        <v>3</v>
      </c>
    </row>
    <row r="302" spans="1:45" x14ac:dyDescent="0.2">
      <c r="A302" s="35">
        <v>343</v>
      </c>
      <c r="B302" s="17" t="s">
        <v>10</v>
      </c>
      <c r="C302" s="17">
        <v>51</v>
      </c>
      <c r="D302" s="19">
        <v>1.51</v>
      </c>
      <c r="E302" s="20">
        <v>64</v>
      </c>
      <c r="F302" s="11" t="s">
        <v>56</v>
      </c>
      <c r="G302" s="17" t="s">
        <v>0</v>
      </c>
      <c r="H302" s="17">
        <v>0</v>
      </c>
      <c r="I302" s="17">
        <v>0</v>
      </c>
      <c r="J302" s="17">
        <v>0</v>
      </c>
      <c r="K302" s="11">
        <v>0</v>
      </c>
      <c r="L302" s="17">
        <v>2</v>
      </c>
      <c r="M302" s="17" t="s">
        <v>82</v>
      </c>
      <c r="N302" s="17" t="s">
        <v>0</v>
      </c>
      <c r="O302" s="17" t="s">
        <v>60</v>
      </c>
      <c r="P302" s="17" t="s">
        <v>0</v>
      </c>
      <c r="Q302" s="17" t="s">
        <v>60</v>
      </c>
      <c r="R302" s="17" t="s">
        <v>0</v>
      </c>
      <c r="S302" s="17" t="s">
        <v>0</v>
      </c>
      <c r="T302" s="17" t="s">
        <v>0</v>
      </c>
      <c r="U302" s="17" t="s">
        <v>0</v>
      </c>
      <c r="V302" s="17" t="s">
        <v>0</v>
      </c>
      <c r="W302" s="17" t="s">
        <v>0</v>
      </c>
      <c r="X302" s="17" t="s">
        <v>0</v>
      </c>
      <c r="Y302" s="17" t="s">
        <v>0</v>
      </c>
      <c r="Z302" s="17">
        <v>3</v>
      </c>
      <c r="AA302" s="17">
        <v>3</v>
      </c>
      <c r="AB302" s="17">
        <v>3</v>
      </c>
      <c r="AC302" s="17">
        <v>3</v>
      </c>
      <c r="AD302" s="17">
        <v>3</v>
      </c>
      <c r="AE302" s="17">
        <v>3</v>
      </c>
      <c r="AF302" s="17">
        <v>3</v>
      </c>
      <c r="AG302" s="17">
        <v>3</v>
      </c>
      <c r="AH302" s="17">
        <v>3</v>
      </c>
      <c r="AI302" s="17">
        <v>3</v>
      </c>
      <c r="AJ302" s="17">
        <v>3</v>
      </c>
      <c r="AK302" s="17">
        <v>3</v>
      </c>
      <c r="AL302" s="17">
        <v>3</v>
      </c>
      <c r="AM302" s="17">
        <v>3</v>
      </c>
      <c r="AN302" s="17">
        <v>3</v>
      </c>
      <c r="AO302" s="17">
        <v>3</v>
      </c>
      <c r="AP302" s="17">
        <v>3</v>
      </c>
      <c r="AQ302" s="17">
        <v>3</v>
      </c>
      <c r="AR302" s="17">
        <v>3</v>
      </c>
      <c r="AS302" s="17">
        <v>3</v>
      </c>
    </row>
    <row r="303" spans="1:45" x14ac:dyDescent="0.2">
      <c r="A303" s="35">
        <v>344</v>
      </c>
      <c r="B303" s="17" t="s">
        <v>10</v>
      </c>
      <c r="C303" s="17">
        <v>55</v>
      </c>
      <c r="D303" s="19">
        <v>1.66</v>
      </c>
      <c r="E303" s="20">
        <v>68</v>
      </c>
      <c r="F303" s="11" t="s">
        <v>56</v>
      </c>
      <c r="G303" s="17" t="s">
        <v>62</v>
      </c>
      <c r="H303" s="17">
        <v>0</v>
      </c>
      <c r="I303" s="17">
        <v>0</v>
      </c>
      <c r="J303" s="17">
        <v>0</v>
      </c>
      <c r="K303" s="11" t="s">
        <v>162</v>
      </c>
      <c r="L303" s="17" t="s">
        <v>163</v>
      </c>
      <c r="M303" s="17">
        <v>4</v>
      </c>
      <c r="N303" s="17" t="s">
        <v>0</v>
      </c>
      <c r="O303" s="17" t="s">
        <v>60</v>
      </c>
      <c r="P303" s="17" t="s">
        <v>56</v>
      </c>
      <c r="Q303" s="17" t="s">
        <v>0</v>
      </c>
      <c r="R303" s="17" t="s">
        <v>56</v>
      </c>
      <c r="S303" s="17" t="s">
        <v>0</v>
      </c>
      <c r="T303" s="17" t="s">
        <v>56</v>
      </c>
      <c r="U303" s="17" t="s">
        <v>62</v>
      </c>
      <c r="V303" s="17" t="s">
        <v>0</v>
      </c>
      <c r="W303" s="17" t="s">
        <v>0</v>
      </c>
      <c r="X303" s="17" t="s">
        <v>0</v>
      </c>
      <c r="Y303" s="17" t="s">
        <v>0</v>
      </c>
      <c r="Z303" s="17">
        <v>1</v>
      </c>
      <c r="AA303" s="17">
        <v>3</v>
      </c>
      <c r="AB303" s="17">
        <v>1</v>
      </c>
      <c r="AC303" s="17">
        <v>1</v>
      </c>
      <c r="AD303" s="17">
        <v>4</v>
      </c>
      <c r="AE303" s="17">
        <v>3</v>
      </c>
      <c r="AF303" s="17">
        <v>1</v>
      </c>
      <c r="AG303" s="17">
        <v>2</v>
      </c>
      <c r="AH303" s="17">
        <v>4</v>
      </c>
      <c r="AI303" s="17">
        <v>2</v>
      </c>
      <c r="AJ303" s="17">
        <v>2</v>
      </c>
      <c r="AK303" s="17">
        <v>3</v>
      </c>
      <c r="AL303" s="17" t="s">
        <v>56</v>
      </c>
      <c r="AM303" s="17" t="s">
        <v>56</v>
      </c>
      <c r="AN303" s="17" t="s">
        <v>56</v>
      </c>
      <c r="AO303" s="17" t="s">
        <v>56</v>
      </c>
      <c r="AP303" s="17" t="s">
        <v>56</v>
      </c>
      <c r="AQ303" s="17" t="s">
        <v>56</v>
      </c>
      <c r="AR303" s="17" t="s">
        <v>56</v>
      </c>
      <c r="AS303" s="17" t="s">
        <v>56</v>
      </c>
    </row>
    <row r="304" spans="1:45" x14ac:dyDescent="0.2">
      <c r="A304" s="35">
        <v>345</v>
      </c>
      <c r="B304" s="17" t="s">
        <v>10</v>
      </c>
      <c r="C304" s="17">
        <v>52</v>
      </c>
      <c r="D304" s="19">
        <v>1.52</v>
      </c>
      <c r="E304" s="20">
        <v>42</v>
      </c>
      <c r="F304" s="11" t="s">
        <v>56</v>
      </c>
      <c r="G304" s="17" t="s">
        <v>0</v>
      </c>
      <c r="H304" s="17">
        <v>0</v>
      </c>
      <c r="I304" s="17">
        <v>60</v>
      </c>
      <c r="J304" s="17">
        <v>0</v>
      </c>
      <c r="K304" s="11">
        <v>0</v>
      </c>
      <c r="L304" s="17" t="s">
        <v>82</v>
      </c>
      <c r="M304" s="17" t="s">
        <v>82</v>
      </c>
      <c r="N304" s="17" t="s">
        <v>0</v>
      </c>
      <c r="O304" s="17" t="s">
        <v>0</v>
      </c>
      <c r="P304" s="17" t="s">
        <v>0</v>
      </c>
      <c r="Q304" s="17" t="s">
        <v>0</v>
      </c>
      <c r="R304" s="17" t="s">
        <v>0</v>
      </c>
      <c r="S304" s="17" t="s">
        <v>0</v>
      </c>
      <c r="T304" s="17" t="s">
        <v>0</v>
      </c>
      <c r="U304" s="17" t="s">
        <v>0</v>
      </c>
      <c r="V304" s="17" t="s">
        <v>0</v>
      </c>
      <c r="W304" s="17" t="s">
        <v>0</v>
      </c>
      <c r="X304" s="17" t="s">
        <v>0</v>
      </c>
      <c r="Y304" s="17" t="s">
        <v>0</v>
      </c>
      <c r="Z304" s="17">
        <v>3</v>
      </c>
      <c r="AA304" s="17">
        <v>3</v>
      </c>
      <c r="AB304" s="17">
        <v>3</v>
      </c>
      <c r="AC304" s="17">
        <v>3</v>
      </c>
      <c r="AD304" s="17">
        <v>3</v>
      </c>
      <c r="AE304" s="17">
        <v>3</v>
      </c>
      <c r="AF304" s="17">
        <v>3</v>
      </c>
      <c r="AG304" s="17">
        <v>3</v>
      </c>
      <c r="AH304" s="17">
        <v>3</v>
      </c>
      <c r="AI304" s="17">
        <v>3</v>
      </c>
      <c r="AJ304" s="17">
        <v>3</v>
      </c>
      <c r="AK304" s="17">
        <v>3</v>
      </c>
      <c r="AL304" s="17">
        <v>3</v>
      </c>
      <c r="AM304" s="17">
        <v>3</v>
      </c>
      <c r="AN304" s="17">
        <v>3</v>
      </c>
      <c r="AO304" s="17">
        <v>3</v>
      </c>
      <c r="AP304" s="17">
        <v>3</v>
      </c>
      <c r="AQ304" s="17">
        <v>3</v>
      </c>
      <c r="AR304" s="17">
        <v>3</v>
      </c>
      <c r="AS304" s="17">
        <v>3</v>
      </c>
    </row>
    <row r="305" spans="1:45" x14ac:dyDescent="0.2">
      <c r="A305" s="35">
        <v>346</v>
      </c>
      <c r="B305" s="17" t="s">
        <v>10</v>
      </c>
      <c r="C305" s="17">
        <v>45</v>
      </c>
      <c r="D305" s="19">
        <v>1.62</v>
      </c>
      <c r="E305" s="20">
        <v>67</v>
      </c>
      <c r="F305" s="11" t="s">
        <v>56</v>
      </c>
      <c r="G305" s="17" t="s">
        <v>0</v>
      </c>
      <c r="H305" s="17">
        <v>0</v>
      </c>
      <c r="I305" s="17">
        <v>0</v>
      </c>
      <c r="J305" s="17">
        <v>0</v>
      </c>
      <c r="K305" s="11">
        <v>90</v>
      </c>
      <c r="L305" s="17" t="s">
        <v>82</v>
      </c>
      <c r="M305" s="17">
        <v>12</v>
      </c>
      <c r="N305" s="17" t="s">
        <v>0</v>
      </c>
      <c r="O305" s="17" t="s">
        <v>0</v>
      </c>
      <c r="P305" s="17" t="s">
        <v>0</v>
      </c>
      <c r="Q305" s="17" t="s">
        <v>0</v>
      </c>
      <c r="R305" s="17" t="s">
        <v>0</v>
      </c>
      <c r="S305" s="17" t="s">
        <v>0</v>
      </c>
      <c r="T305" s="17" t="s">
        <v>0</v>
      </c>
      <c r="U305" s="17" t="s">
        <v>0</v>
      </c>
      <c r="V305" s="17" t="s">
        <v>0</v>
      </c>
      <c r="W305" s="17" t="s">
        <v>0</v>
      </c>
      <c r="X305" s="17" t="s">
        <v>0</v>
      </c>
      <c r="Y305" s="17" t="s">
        <v>0</v>
      </c>
      <c r="Z305" s="17">
        <v>3</v>
      </c>
      <c r="AA305" s="17">
        <v>3</v>
      </c>
      <c r="AB305" s="17">
        <v>3</v>
      </c>
      <c r="AC305" s="17">
        <v>3</v>
      </c>
      <c r="AD305" s="17">
        <v>3</v>
      </c>
      <c r="AE305" s="17">
        <v>3</v>
      </c>
      <c r="AF305" s="17">
        <v>3</v>
      </c>
      <c r="AG305" s="17">
        <v>3</v>
      </c>
      <c r="AH305" s="17">
        <v>3</v>
      </c>
      <c r="AI305" s="17">
        <v>3</v>
      </c>
      <c r="AJ305" s="17">
        <v>3</v>
      </c>
      <c r="AK305" s="17">
        <v>3</v>
      </c>
      <c r="AL305" s="17">
        <v>3</v>
      </c>
      <c r="AM305" s="17">
        <v>3</v>
      </c>
      <c r="AN305" s="17">
        <v>3</v>
      </c>
      <c r="AO305" s="17">
        <v>3</v>
      </c>
      <c r="AP305" s="17">
        <v>3</v>
      </c>
      <c r="AQ305" s="17">
        <v>3</v>
      </c>
      <c r="AR305" s="17">
        <v>3</v>
      </c>
      <c r="AS305" s="17">
        <v>3</v>
      </c>
    </row>
    <row r="306" spans="1:45" x14ac:dyDescent="0.2">
      <c r="A306" s="35">
        <v>347</v>
      </c>
      <c r="B306" s="17" t="s">
        <v>10</v>
      </c>
      <c r="C306" s="17">
        <v>35</v>
      </c>
      <c r="D306" s="19">
        <v>1.58</v>
      </c>
      <c r="E306" s="20">
        <v>60</v>
      </c>
      <c r="F306" s="11" t="s">
        <v>56</v>
      </c>
      <c r="G306" s="17" t="s">
        <v>0</v>
      </c>
      <c r="H306" s="17" t="s">
        <v>56</v>
      </c>
      <c r="I306" s="17" t="s">
        <v>56</v>
      </c>
      <c r="J306" s="17" t="s">
        <v>56</v>
      </c>
      <c r="K306" s="11" t="s">
        <v>56</v>
      </c>
      <c r="L306" s="17" t="s">
        <v>56</v>
      </c>
      <c r="M306" s="17" t="s">
        <v>56</v>
      </c>
      <c r="N306" s="17" t="s">
        <v>56</v>
      </c>
      <c r="O306" s="17" t="s">
        <v>56</v>
      </c>
      <c r="P306" s="17" t="s">
        <v>56</v>
      </c>
      <c r="Q306" s="17" t="s">
        <v>56</v>
      </c>
      <c r="R306" s="17" t="s">
        <v>56</v>
      </c>
      <c r="S306" s="17" t="s">
        <v>56</v>
      </c>
      <c r="T306" s="17" t="s">
        <v>56</v>
      </c>
      <c r="U306" s="17" t="s">
        <v>56</v>
      </c>
      <c r="V306" s="17" t="s">
        <v>56</v>
      </c>
      <c r="W306" s="17" t="s">
        <v>56</v>
      </c>
      <c r="X306" s="17" t="s">
        <v>56</v>
      </c>
      <c r="Y306" s="17" t="s">
        <v>56</v>
      </c>
      <c r="Z306" s="17" t="s">
        <v>56</v>
      </c>
      <c r="AA306" s="17" t="s">
        <v>56</v>
      </c>
      <c r="AB306" s="17" t="s">
        <v>56</v>
      </c>
      <c r="AC306" s="17" t="s">
        <v>56</v>
      </c>
      <c r="AD306" s="17" t="s">
        <v>56</v>
      </c>
      <c r="AE306" s="17" t="s">
        <v>56</v>
      </c>
      <c r="AF306" s="17" t="s">
        <v>56</v>
      </c>
      <c r="AG306" s="17" t="s">
        <v>56</v>
      </c>
      <c r="AH306" s="17" t="s">
        <v>56</v>
      </c>
      <c r="AI306" s="17" t="s">
        <v>56</v>
      </c>
      <c r="AJ306" s="17" t="s">
        <v>56</v>
      </c>
      <c r="AK306" s="17" t="s">
        <v>56</v>
      </c>
      <c r="AL306" s="17" t="s">
        <v>56</v>
      </c>
      <c r="AM306" s="17" t="s">
        <v>56</v>
      </c>
      <c r="AN306" s="17" t="s">
        <v>56</v>
      </c>
      <c r="AO306" s="17" t="s">
        <v>56</v>
      </c>
      <c r="AP306" s="17" t="s">
        <v>56</v>
      </c>
      <c r="AQ306" s="17" t="s">
        <v>56</v>
      </c>
      <c r="AR306" s="17" t="s">
        <v>56</v>
      </c>
      <c r="AS306" s="17" t="s">
        <v>56</v>
      </c>
    </row>
    <row r="307" spans="1:45" x14ac:dyDescent="0.2">
      <c r="A307" s="35">
        <v>348</v>
      </c>
      <c r="B307" s="17" t="s">
        <v>10</v>
      </c>
      <c r="C307" s="17">
        <v>48</v>
      </c>
      <c r="D307" s="19">
        <v>1.55</v>
      </c>
      <c r="E307" s="20">
        <v>58</v>
      </c>
      <c r="F307" s="11" t="s">
        <v>56</v>
      </c>
      <c r="G307" s="17" t="s">
        <v>0</v>
      </c>
      <c r="H307" s="17">
        <v>60</v>
      </c>
      <c r="I307" s="17">
        <v>0</v>
      </c>
      <c r="J307" s="17">
        <v>0</v>
      </c>
      <c r="K307" s="11">
        <v>0</v>
      </c>
      <c r="L307" s="17" t="s">
        <v>82</v>
      </c>
      <c r="M307" s="17">
        <v>12</v>
      </c>
      <c r="N307" s="17" t="s">
        <v>0</v>
      </c>
      <c r="O307" s="17" t="s">
        <v>0</v>
      </c>
      <c r="P307" s="17" t="s">
        <v>0</v>
      </c>
      <c r="Q307" s="17" t="s">
        <v>0</v>
      </c>
      <c r="R307" s="17" t="s">
        <v>0</v>
      </c>
      <c r="S307" s="17" t="s">
        <v>0</v>
      </c>
      <c r="T307" s="17" t="s">
        <v>0</v>
      </c>
      <c r="U307" s="17" t="s">
        <v>0</v>
      </c>
      <c r="V307" s="17" t="s">
        <v>0</v>
      </c>
      <c r="W307" s="17" t="s">
        <v>0</v>
      </c>
      <c r="X307" s="17" t="s">
        <v>0</v>
      </c>
      <c r="Y307" s="17" t="s">
        <v>0</v>
      </c>
      <c r="Z307" s="17">
        <v>3</v>
      </c>
      <c r="AA307" s="17">
        <v>3</v>
      </c>
      <c r="AB307" s="17">
        <v>3</v>
      </c>
      <c r="AC307" s="17">
        <v>3</v>
      </c>
      <c r="AD307" s="17">
        <v>3</v>
      </c>
      <c r="AE307" s="17">
        <v>3</v>
      </c>
      <c r="AF307" s="17">
        <v>3</v>
      </c>
      <c r="AG307" s="17">
        <v>3</v>
      </c>
      <c r="AH307" s="17">
        <v>3</v>
      </c>
      <c r="AI307" s="17">
        <v>3</v>
      </c>
      <c r="AJ307" s="17">
        <v>3</v>
      </c>
      <c r="AK307" s="17">
        <v>3</v>
      </c>
      <c r="AL307" s="17">
        <v>3</v>
      </c>
      <c r="AM307" s="17">
        <v>3</v>
      </c>
      <c r="AN307" s="17">
        <v>3</v>
      </c>
      <c r="AO307" s="17">
        <v>3</v>
      </c>
      <c r="AP307" s="17">
        <v>3</v>
      </c>
      <c r="AQ307" s="17">
        <v>3</v>
      </c>
      <c r="AR307" s="17">
        <v>3</v>
      </c>
      <c r="AS307" s="17">
        <v>3</v>
      </c>
    </row>
    <row r="308" spans="1:45" x14ac:dyDescent="0.2">
      <c r="A308" s="35">
        <v>349</v>
      </c>
      <c r="B308" s="17" t="s">
        <v>10</v>
      </c>
      <c r="C308" s="17">
        <v>49</v>
      </c>
      <c r="D308" s="19">
        <v>1.56</v>
      </c>
      <c r="E308" s="20">
        <v>58</v>
      </c>
      <c r="F308" s="11" t="s">
        <v>97</v>
      </c>
      <c r="G308" s="17" t="s">
        <v>0</v>
      </c>
      <c r="H308" s="17">
        <v>60</v>
      </c>
      <c r="I308" s="17">
        <v>0</v>
      </c>
      <c r="J308" s="17">
        <v>0</v>
      </c>
      <c r="K308" s="11">
        <v>0</v>
      </c>
      <c r="L308" s="17" t="s">
        <v>82</v>
      </c>
      <c r="M308" s="17">
        <v>12</v>
      </c>
      <c r="N308" s="17" t="s">
        <v>0</v>
      </c>
      <c r="O308" s="17" t="s">
        <v>0</v>
      </c>
      <c r="P308" s="17" t="s">
        <v>0</v>
      </c>
      <c r="Q308" s="17" t="s">
        <v>0</v>
      </c>
      <c r="R308" s="17" t="s">
        <v>0</v>
      </c>
      <c r="S308" s="17" t="s">
        <v>0</v>
      </c>
      <c r="T308" s="17" t="s">
        <v>0</v>
      </c>
      <c r="U308" s="17" t="s">
        <v>0</v>
      </c>
      <c r="V308" s="17" t="s">
        <v>0</v>
      </c>
      <c r="W308" s="17" t="s">
        <v>0</v>
      </c>
      <c r="X308" s="17" t="s">
        <v>0</v>
      </c>
      <c r="Y308" s="17" t="s">
        <v>0</v>
      </c>
      <c r="Z308" s="17">
        <v>3</v>
      </c>
      <c r="AA308" s="17">
        <v>3</v>
      </c>
      <c r="AB308" s="17">
        <v>3</v>
      </c>
      <c r="AC308" s="17">
        <v>3</v>
      </c>
      <c r="AD308" s="17">
        <v>3</v>
      </c>
      <c r="AE308" s="17">
        <v>3</v>
      </c>
      <c r="AF308" s="17">
        <v>3</v>
      </c>
      <c r="AG308" s="17">
        <v>3</v>
      </c>
      <c r="AH308" s="17">
        <v>3</v>
      </c>
      <c r="AI308" s="17">
        <v>3</v>
      </c>
      <c r="AJ308" s="17">
        <v>3</v>
      </c>
      <c r="AK308" s="17">
        <v>3</v>
      </c>
      <c r="AL308" s="17">
        <v>3</v>
      </c>
      <c r="AM308" s="17">
        <v>3</v>
      </c>
      <c r="AN308" s="17">
        <v>3</v>
      </c>
      <c r="AO308" s="17">
        <v>4</v>
      </c>
      <c r="AP308" s="17">
        <v>3</v>
      </c>
      <c r="AQ308" s="17">
        <v>3</v>
      </c>
      <c r="AR308" s="17">
        <v>3</v>
      </c>
      <c r="AS308" s="17">
        <v>3</v>
      </c>
    </row>
    <row r="309" spans="1:45" x14ac:dyDescent="0.2">
      <c r="A309" s="35">
        <v>350</v>
      </c>
      <c r="B309" s="17" t="s">
        <v>10</v>
      </c>
      <c r="C309" s="17">
        <v>39</v>
      </c>
      <c r="D309" s="19">
        <v>1.5</v>
      </c>
      <c r="E309" s="20">
        <v>37</v>
      </c>
      <c r="F309" s="11" t="s">
        <v>56</v>
      </c>
      <c r="G309" s="17" t="s">
        <v>0</v>
      </c>
      <c r="H309" s="17">
        <v>0</v>
      </c>
      <c r="I309" s="17">
        <v>0</v>
      </c>
      <c r="J309" s="17">
        <v>0</v>
      </c>
      <c r="K309" s="11">
        <v>0</v>
      </c>
      <c r="L309" s="17">
        <v>1</v>
      </c>
      <c r="M309" s="17">
        <v>12</v>
      </c>
      <c r="N309" s="17" t="s">
        <v>0</v>
      </c>
      <c r="O309" s="17" t="s">
        <v>0</v>
      </c>
      <c r="P309" s="17" t="s">
        <v>0</v>
      </c>
      <c r="Q309" s="17" t="s">
        <v>0</v>
      </c>
      <c r="R309" s="17" t="s">
        <v>0</v>
      </c>
      <c r="S309" s="17" t="s">
        <v>0</v>
      </c>
      <c r="T309" s="17" t="s">
        <v>0</v>
      </c>
      <c r="U309" s="17" t="s">
        <v>0</v>
      </c>
      <c r="V309" s="17" t="s">
        <v>0</v>
      </c>
      <c r="W309" s="17" t="s">
        <v>0</v>
      </c>
      <c r="X309" s="17" t="s">
        <v>0</v>
      </c>
      <c r="Y309" s="17" t="s">
        <v>0</v>
      </c>
      <c r="Z309" s="17">
        <v>3</v>
      </c>
      <c r="AA309" s="17">
        <v>3</v>
      </c>
      <c r="AB309" s="17">
        <v>3</v>
      </c>
      <c r="AC309" s="17">
        <v>3</v>
      </c>
      <c r="AD309" s="17">
        <v>3</v>
      </c>
      <c r="AE309" s="17">
        <v>3</v>
      </c>
      <c r="AF309" s="17">
        <v>3</v>
      </c>
      <c r="AG309" s="17">
        <v>3</v>
      </c>
      <c r="AH309" s="17">
        <v>3</v>
      </c>
      <c r="AI309" s="17">
        <v>3</v>
      </c>
      <c r="AJ309" s="17">
        <v>3</v>
      </c>
      <c r="AK309" s="17">
        <v>3</v>
      </c>
      <c r="AL309" s="17">
        <v>3</v>
      </c>
      <c r="AM309" s="17">
        <v>3</v>
      </c>
      <c r="AN309" s="17">
        <v>3</v>
      </c>
      <c r="AO309" s="17">
        <v>3</v>
      </c>
      <c r="AP309" s="17">
        <v>3</v>
      </c>
      <c r="AQ309" s="17">
        <v>3</v>
      </c>
      <c r="AR309" s="17">
        <v>3</v>
      </c>
      <c r="AS309" s="17">
        <v>3</v>
      </c>
    </row>
    <row r="310" spans="1:45" x14ac:dyDescent="0.2">
      <c r="A310" s="35">
        <v>351</v>
      </c>
      <c r="B310" s="17" t="s">
        <v>10</v>
      </c>
      <c r="C310" s="17">
        <v>53</v>
      </c>
      <c r="D310" s="19" t="s">
        <v>140</v>
      </c>
      <c r="E310" s="20">
        <v>49</v>
      </c>
      <c r="F310" s="11" t="s">
        <v>56</v>
      </c>
      <c r="G310" s="17" t="s">
        <v>62</v>
      </c>
      <c r="H310" s="17">
        <v>0</v>
      </c>
      <c r="I310" s="17">
        <v>0</v>
      </c>
      <c r="J310" s="17">
        <v>0</v>
      </c>
      <c r="K310" s="11">
        <v>0</v>
      </c>
      <c r="L310" s="17" t="s">
        <v>82</v>
      </c>
      <c r="M310" s="17" t="s">
        <v>82</v>
      </c>
      <c r="N310" s="17" t="s">
        <v>0</v>
      </c>
      <c r="O310" s="17" t="s">
        <v>0</v>
      </c>
      <c r="P310" s="17" t="s">
        <v>0</v>
      </c>
      <c r="Q310" s="17" t="s">
        <v>0</v>
      </c>
      <c r="R310" s="17" t="s">
        <v>0</v>
      </c>
      <c r="S310" s="17" t="s">
        <v>0</v>
      </c>
      <c r="T310" s="17" t="s">
        <v>0</v>
      </c>
      <c r="U310" s="17" t="s">
        <v>0</v>
      </c>
      <c r="V310" s="17" t="s">
        <v>0</v>
      </c>
      <c r="W310" s="17" t="s">
        <v>0</v>
      </c>
      <c r="X310" s="17" t="s">
        <v>0</v>
      </c>
      <c r="Y310" s="17" t="s">
        <v>0</v>
      </c>
      <c r="Z310" s="17">
        <v>3</v>
      </c>
      <c r="AA310" s="17">
        <v>3</v>
      </c>
      <c r="AB310" s="17">
        <v>3</v>
      </c>
      <c r="AC310" s="17">
        <v>3</v>
      </c>
      <c r="AD310" s="17">
        <v>3</v>
      </c>
      <c r="AE310" s="17">
        <v>3</v>
      </c>
      <c r="AF310" s="17">
        <v>3</v>
      </c>
      <c r="AG310" s="17">
        <v>3</v>
      </c>
      <c r="AH310" s="17">
        <v>3</v>
      </c>
      <c r="AI310" s="17">
        <v>3</v>
      </c>
      <c r="AJ310" s="17">
        <v>3</v>
      </c>
      <c r="AK310" s="17">
        <v>3</v>
      </c>
      <c r="AL310" s="17">
        <v>3</v>
      </c>
      <c r="AM310" s="17">
        <v>3</v>
      </c>
      <c r="AN310" s="17">
        <v>3</v>
      </c>
      <c r="AO310" s="17">
        <v>3</v>
      </c>
      <c r="AP310" s="17">
        <v>3</v>
      </c>
      <c r="AQ310" s="17">
        <v>3</v>
      </c>
      <c r="AR310" s="17">
        <v>3</v>
      </c>
      <c r="AS310" s="17">
        <v>3</v>
      </c>
    </row>
    <row r="311" spans="1:45" x14ac:dyDescent="0.2">
      <c r="A311" s="35">
        <v>352</v>
      </c>
      <c r="B311" s="17" t="s">
        <v>10</v>
      </c>
      <c r="C311" s="17">
        <v>38</v>
      </c>
      <c r="D311" s="19">
        <v>1.58</v>
      </c>
      <c r="E311" s="20">
        <v>49</v>
      </c>
      <c r="F311" s="11" t="s">
        <v>56</v>
      </c>
      <c r="G311" s="17" t="s">
        <v>0</v>
      </c>
      <c r="H311" s="17">
        <v>0</v>
      </c>
      <c r="I311" s="17">
        <v>0</v>
      </c>
      <c r="J311" s="17">
        <v>0</v>
      </c>
      <c r="K311" s="11">
        <v>0</v>
      </c>
      <c r="L311" s="17" t="s">
        <v>82</v>
      </c>
      <c r="M311" s="17">
        <v>12</v>
      </c>
      <c r="N311" s="17" t="s">
        <v>0</v>
      </c>
      <c r="O311" s="17" t="s">
        <v>0</v>
      </c>
      <c r="P311" s="17" t="s">
        <v>0</v>
      </c>
      <c r="Q311" s="17" t="s">
        <v>0</v>
      </c>
      <c r="R311" s="17" t="s">
        <v>0</v>
      </c>
      <c r="S311" s="17" t="s">
        <v>0</v>
      </c>
      <c r="T311" s="17" t="s">
        <v>0</v>
      </c>
      <c r="U311" s="17" t="s">
        <v>0</v>
      </c>
      <c r="V311" s="17" t="s">
        <v>0</v>
      </c>
      <c r="W311" s="17" t="s">
        <v>0</v>
      </c>
      <c r="X311" s="17" t="s">
        <v>0</v>
      </c>
      <c r="Y311" s="17" t="s">
        <v>0</v>
      </c>
      <c r="Z311" s="17">
        <v>3</v>
      </c>
      <c r="AA311" s="17">
        <v>3</v>
      </c>
      <c r="AB311" s="17">
        <v>3</v>
      </c>
      <c r="AC311" s="17">
        <v>3</v>
      </c>
      <c r="AD311" s="17">
        <v>3</v>
      </c>
      <c r="AE311" s="17">
        <v>3</v>
      </c>
      <c r="AF311" s="17">
        <v>3</v>
      </c>
      <c r="AG311" s="17">
        <v>3</v>
      </c>
      <c r="AH311" s="17">
        <v>3</v>
      </c>
      <c r="AI311" s="17">
        <v>3</v>
      </c>
      <c r="AJ311" s="17">
        <v>3</v>
      </c>
      <c r="AK311" s="17">
        <v>3</v>
      </c>
      <c r="AL311" s="17">
        <v>3</v>
      </c>
      <c r="AM311" s="17">
        <v>3</v>
      </c>
      <c r="AN311" s="17">
        <v>3</v>
      </c>
      <c r="AO311" s="17">
        <v>3</v>
      </c>
      <c r="AP311" s="17">
        <v>3</v>
      </c>
      <c r="AQ311" s="17">
        <v>3</v>
      </c>
      <c r="AR311" s="17">
        <v>3</v>
      </c>
      <c r="AS311" s="17">
        <v>3</v>
      </c>
    </row>
    <row r="312" spans="1:45" x14ac:dyDescent="0.2">
      <c r="A312" s="35">
        <v>353</v>
      </c>
      <c r="B312" s="17" t="s">
        <v>10</v>
      </c>
      <c r="C312" s="17">
        <v>27</v>
      </c>
      <c r="D312" s="19">
        <v>1.68</v>
      </c>
      <c r="E312" s="20">
        <v>76</v>
      </c>
      <c r="F312" s="11" t="s">
        <v>56</v>
      </c>
      <c r="G312" s="17" t="s">
        <v>0</v>
      </c>
      <c r="H312" s="17">
        <v>0</v>
      </c>
      <c r="I312" s="17">
        <v>0</v>
      </c>
      <c r="J312" s="17">
        <v>0</v>
      </c>
      <c r="K312" s="11">
        <v>0</v>
      </c>
      <c r="L312" s="17" t="s">
        <v>82</v>
      </c>
      <c r="M312" s="17">
        <v>12</v>
      </c>
      <c r="N312" s="17" t="s">
        <v>0</v>
      </c>
      <c r="O312" s="17" t="s">
        <v>0</v>
      </c>
      <c r="P312" s="17" t="s">
        <v>0</v>
      </c>
      <c r="Q312" s="17" t="s">
        <v>0</v>
      </c>
      <c r="R312" s="17" t="s">
        <v>0</v>
      </c>
      <c r="S312" s="17" t="s">
        <v>0</v>
      </c>
      <c r="T312" s="17" t="s">
        <v>0</v>
      </c>
      <c r="U312" s="17" t="s">
        <v>0</v>
      </c>
      <c r="V312" s="17" t="s">
        <v>0</v>
      </c>
      <c r="W312" s="17" t="s">
        <v>0</v>
      </c>
      <c r="X312" s="17" t="s">
        <v>0</v>
      </c>
      <c r="Y312" s="17" t="s">
        <v>0</v>
      </c>
      <c r="Z312" s="17">
        <v>3</v>
      </c>
      <c r="AA312" s="17">
        <v>3</v>
      </c>
      <c r="AB312" s="17">
        <v>3</v>
      </c>
      <c r="AC312" s="17">
        <v>3</v>
      </c>
      <c r="AD312" s="17">
        <v>3</v>
      </c>
      <c r="AE312" s="17">
        <v>3</v>
      </c>
      <c r="AF312" s="17">
        <v>3</v>
      </c>
      <c r="AG312" s="17">
        <v>3</v>
      </c>
      <c r="AH312" s="17">
        <v>3</v>
      </c>
      <c r="AI312" s="17">
        <v>3</v>
      </c>
      <c r="AJ312" s="17">
        <v>3</v>
      </c>
      <c r="AK312" s="17">
        <v>3</v>
      </c>
      <c r="AL312" s="17">
        <v>3</v>
      </c>
      <c r="AM312" s="17">
        <v>3</v>
      </c>
      <c r="AN312" s="17">
        <v>3</v>
      </c>
      <c r="AO312" s="17">
        <v>3</v>
      </c>
      <c r="AP312" s="17">
        <v>3</v>
      </c>
      <c r="AQ312" s="17">
        <v>3</v>
      </c>
      <c r="AR312" s="17">
        <v>3</v>
      </c>
      <c r="AS312" s="17">
        <v>3</v>
      </c>
    </row>
    <row r="313" spans="1:45" x14ac:dyDescent="0.2">
      <c r="A313" s="35">
        <v>354</v>
      </c>
      <c r="B313" s="17" t="s">
        <v>10</v>
      </c>
      <c r="C313" s="17">
        <v>34</v>
      </c>
      <c r="D313" s="19">
        <v>1.5</v>
      </c>
      <c r="E313" s="20" t="s">
        <v>140</v>
      </c>
      <c r="F313" s="11" t="s">
        <v>56</v>
      </c>
      <c r="G313" s="17" t="s">
        <v>62</v>
      </c>
      <c r="H313" s="17">
        <v>0</v>
      </c>
      <c r="I313" s="17">
        <v>0</v>
      </c>
      <c r="J313" s="17">
        <v>0</v>
      </c>
      <c r="K313" s="11">
        <v>0</v>
      </c>
      <c r="L313" s="17" t="s">
        <v>82</v>
      </c>
      <c r="M313" s="17">
        <v>12</v>
      </c>
      <c r="N313" s="17" t="s">
        <v>0</v>
      </c>
      <c r="O313" s="17" t="s">
        <v>0</v>
      </c>
      <c r="P313" s="17" t="s">
        <v>0</v>
      </c>
      <c r="Q313" s="17" t="s">
        <v>0</v>
      </c>
      <c r="R313" s="17" t="s">
        <v>0</v>
      </c>
      <c r="S313" s="17" t="s">
        <v>0</v>
      </c>
      <c r="T313" s="17" t="s">
        <v>0</v>
      </c>
      <c r="U313" s="17" t="s">
        <v>0</v>
      </c>
      <c r="V313" s="17" t="s">
        <v>0</v>
      </c>
      <c r="W313" s="17" t="s">
        <v>0</v>
      </c>
      <c r="X313" s="17" t="s">
        <v>0</v>
      </c>
      <c r="Y313" s="17" t="s">
        <v>0</v>
      </c>
      <c r="Z313" s="17">
        <v>3</v>
      </c>
      <c r="AA313" s="17">
        <v>3</v>
      </c>
      <c r="AB313" s="17">
        <v>3</v>
      </c>
      <c r="AC313" s="17">
        <v>3</v>
      </c>
      <c r="AD313" s="17">
        <v>3</v>
      </c>
      <c r="AE313" s="17">
        <v>3</v>
      </c>
      <c r="AF313" s="17">
        <v>3</v>
      </c>
      <c r="AG313" s="17">
        <v>3</v>
      </c>
      <c r="AH313" s="17">
        <v>3</v>
      </c>
      <c r="AI313" s="17">
        <v>3</v>
      </c>
      <c r="AJ313" s="17">
        <v>3</v>
      </c>
      <c r="AK313" s="17">
        <v>3</v>
      </c>
      <c r="AL313" s="17">
        <v>3</v>
      </c>
      <c r="AM313" s="17">
        <v>3</v>
      </c>
      <c r="AN313" s="17">
        <v>3</v>
      </c>
      <c r="AO313" s="17">
        <v>3</v>
      </c>
      <c r="AP313" s="17">
        <v>3</v>
      </c>
      <c r="AQ313" s="17">
        <v>3</v>
      </c>
      <c r="AR313" s="17">
        <v>3</v>
      </c>
      <c r="AS313" s="17">
        <v>3</v>
      </c>
    </row>
    <row r="314" spans="1:45" x14ac:dyDescent="0.2">
      <c r="A314" s="35">
        <v>355</v>
      </c>
      <c r="B314" s="17" t="s">
        <v>10</v>
      </c>
      <c r="C314" s="17">
        <v>29</v>
      </c>
      <c r="D314" s="19">
        <v>1.63</v>
      </c>
      <c r="E314" s="20">
        <v>51</v>
      </c>
      <c r="F314" s="11" t="s">
        <v>56</v>
      </c>
      <c r="G314" s="17" t="s">
        <v>0</v>
      </c>
      <c r="H314" s="17">
        <v>30</v>
      </c>
      <c r="I314" s="17">
        <v>0</v>
      </c>
      <c r="J314" s="17">
        <v>0</v>
      </c>
      <c r="K314" s="11">
        <v>0</v>
      </c>
      <c r="L314" s="17">
        <v>2</v>
      </c>
      <c r="M314" s="17">
        <v>12</v>
      </c>
      <c r="N314" s="17" t="s">
        <v>0</v>
      </c>
      <c r="O314" s="17" t="s">
        <v>60</v>
      </c>
      <c r="P314" s="17" t="s">
        <v>60</v>
      </c>
      <c r="Q314" s="17" t="s">
        <v>60</v>
      </c>
      <c r="R314" s="17" t="s">
        <v>56</v>
      </c>
      <c r="S314" s="17" t="s">
        <v>0</v>
      </c>
      <c r="T314" s="17" t="s">
        <v>56</v>
      </c>
      <c r="U314" s="17" t="s">
        <v>0</v>
      </c>
      <c r="V314" s="17" t="s">
        <v>0</v>
      </c>
      <c r="W314" s="17" t="s">
        <v>0</v>
      </c>
      <c r="X314" s="17" t="s">
        <v>0</v>
      </c>
      <c r="Y314" s="17" t="s">
        <v>0</v>
      </c>
      <c r="Z314" s="17">
        <v>4</v>
      </c>
      <c r="AA314" s="17">
        <v>4</v>
      </c>
      <c r="AB314" s="17">
        <v>4</v>
      </c>
      <c r="AC314" s="17">
        <v>4</v>
      </c>
      <c r="AD314" s="17">
        <v>2</v>
      </c>
      <c r="AE314" s="17">
        <v>3</v>
      </c>
      <c r="AF314" s="17">
        <v>3</v>
      </c>
      <c r="AG314" s="17">
        <v>4</v>
      </c>
      <c r="AH314" s="17">
        <v>4</v>
      </c>
      <c r="AI314" s="17">
        <v>4</v>
      </c>
      <c r="AJ314" s="17">
        <v>4</v>
      </c>
      <c r="AK314" s="17">
        <v>4</v>
      </c>
      <c r="AL314" s="17">
        <v>1</v>
      </c>
      <c r="AM314" s="17">
        <v>1</v>
      </c>
      <c r="AN314" s="17">
        <v>1</v>
      </c>
      <c r="AO314" s="17">
        <v>2</v>
      </c>
      <c r="AP314" s="17">
        <v>2</v>
      </c>
      <c r="AQ314" s="17">
        <v>2</v>
      </c>
      <c r="AR314" s="17">
        <v>2</v>
      </c>
      <c r="AS314" s="17">
        <v>4</v>
      </c>
    </row>
    <row r="315" spans="1:45" x14ac:dyDescent="0.2">
      <c r="A315" s="35">
        <v>356</v>
      </c>
      <c r="B315" s="17" t="s">
        <v>10</v>
      </c>
      <c r="C315" s="17">
        <v>46</v>
      </c>
      <c r="D315" s="19">
        <v>1.51</v>
      </c>
      <c r="E315" s="20">
        <v>65</v>
      </c>
      <c r="F315" s="11" t="s">
        <v>56</v>
      </c>
      <c r="G315" s="17" t="s">
        <v>62</v>
      </c>
      <c r="H315" s="17">
        <v>0</v>
      </c>
      <c r="I315" s="17">
        <v>0</v>
      </c>
      <c r="J315" s="17">
        <v>0</v>
      </c>
      <c r="K315" s="11">
        <v>0</v>
      </c>
      <c r="L315" s="17" t="s">
        <v>82</v>
      </c>
      <c r="M315" s="17">
        <v>12</v>
      </c>
      <c r="N315" s="17" t="s">
        <v>0</v>
      </c>
      <c r="O315" s="17" t="s">
        <v>0</v>
      </c>
      <c r="P315" s="17" t="s">
        <v>0</v>
      </c>
      <c r="Q315" s="17" t="s">
        <v>0</v>
      </c>
      <c r="R315" s="17" t="s">
        <v>0</v>
      </c>
      <c r="S315" s="17" t="s">
        <v>0</v>
      </c>
      <c r="T315" s="17" t="s">
        <v>0</v>
      </c>
      <c r="U315" s="17" t="s">
        <v>0</v>
      </c>
      <c r="V315" s="17" t="s">
        <v>0</v>
      </c>
      <c r="W315" s="17" t="s">
        <v>0</v>
      </c>
      <c r="X315" s="17" t="s">
        <v>0</v>
      </c>
      <c r="Y315" s="17" t="s">
        <v>0</v>
      </c>
      <c r="Z315" s="17">
        <v>3</v>
      </c>
      <c r="AA315" s="17">
        <v>3</v>
      </c>
      <c r="AB315" s="17">
        <v>3</v>
      </c>
      <c r="AC315" s="17">
        <v>3</v>
      </c>
      <c r="AD315" s="17">
        <v>3</v>
      </c>
      <c r="AE315" s="17">
        <v>3</v>
      </c>
      <c r="AF315" s="17">
        <v>3</v>
      </c>
      <c r="AG315" s="17">
        <v>3</v>
      </c>
      <c r="AH315" s="17">
        <v>3</v>
      </c>
      <c r="AI315" s="17">
        <v>3</v>
      </c>
      <c r="AJ315" s="17">
        <v>3</v>
      </c>
      <c r="AK315" s="17">
        <v>3</v>
      </c>
      <c r="AL315" s="17">
        <v>3</v>
      </c>
      <c r="AM315" s="17">
        <v>3</v>
      </c>
      <c r="AN315" s="17">
        <v>3</v>
      </c>
      <c r="AO315" s="17">
        <v>3</v>
      </c>
      <c r="AP315" s="17">
        <v>3</v>
      </c>
      <c r="AQ315" s="17">
        <v>3</v>
      </c>
      <c r="AR315" s="17">
        <v>3</v>
      </c>
      <c r="AS315" s="17">
        <v>3</v>
      </c>
    </row>
    <row r="316" spans="1:45" x14ac:dyDescent="0.2">
      <c r="A316" s="35">
        <v>357</v>
      </c>
      <c r="B316" s="17" t="s">
        <v>10</v>
      </c>
      <c r="C316" s="17">
        <v>51</v>
      </c>
      <c r="D316" s="19">
        <v>1.65</v>
      </c>
      <c r="E316" s="20">
        <v>49</v>
      </c>
      <c r="F316" s="11" t="s">
        <v>56</v>
      </c>
      <c r="G316" s="17" t="s">
        <v>0</v>
      </c>
      <c r="H316" s="17">
        <v>0</v>
      </c>
      <c r="I316" s="17">
        <v>0</v>
      </c>
      <c r="J316" s="17">
        <v>0</v>
      </c>
      <c r="K316" s="11">
        <v>0</v>
      </c>
      <c r="L316" s="17" t="s">
        <v>82</v>
      </c>
      <c r="M316" s="17">
        <v>12</v>
      </c>
      <c r="N316" s="17" t="s">
        <v>0</v>
      </c>
      <c r="O316" s="17" t="s">
        <v>0</v>
      </c>
      <c r="P316" s="17" t="s">
        <v>0</v>
      </c>
      <c r="Q316" s="17" t="s">
        <v>0</v>
      </c>
      <c r="R316" s="17" t="s">
        <v>0</v>
      </c>
      <c r="S316" s="17" t="s">
        <v>0</v>
      </c>
      <c r="T316" s="17" t="s">
        <v>0</v>
      </c>
      <c r="U316" s="17" t="s">
        <v>0</v>
      </c>
      <c r="V316" s="17" t="s">
        <v>0</v>
      </c>
      <c r="W316" s="17" t="s">
        <v>0</v>
      </c>
      <c r="X316" s="17" t="s">
        <v>0</v>
      </c>
      <c r="Y316" s="17" t="s">
        <v>0</v>
      </c>
      <c r="Z316" s="17">
        <v>3</v>
      </c>
      <c r="AA316" s="17">
        <v>3</v>
      </c>
      <c r="AB316" s="17">
        <v>3</v>
      </c>
      <c r="AC316" s="17">
        <v>3</v>
      </c>
      <c r="AD316" s="17">
        <v>3</v>
      </c>
      <c r="AE316" s="17">
        <v>3</v>
      </c>
      <c r="AF316" s="17">
        <v>3</v>
      </c>
      <c r="AG316" s="17">
        <v>3</v>
      </c>
      <c r="AH316" s="17">
        <v>3</v>
      </c>
      <c r="AI316" s="17">
        <v>3</v>
      </c>
      <c r="AJ316" s="17">
        <v>3</v>
      </c>
      <c r="AK316" s="17">
        <v>3</v>
      </c>
      <c r="AL316" s="17">
        <v>3</v>
      </c>
      <c r="AM316" s="17">
        <v>3</v>
      </c>
      <c r="AN316" s="17">
        <v>3</v>
      </c>
      <c r="AO316" s="17">
        <v>3</v>
      </c>
      <c r="AP316" s="17">
        <v>3</v>
      </c>
      <c r="AQ316" s="17">
        <v>3</v>
      </c>
      <c r="AR316" s="17">
        <v>3</v>
      </c>
      <c r="AS316" s="17">
        <v>3</v>
      </c>
    </row>
    <row r="317" spans="1:45" x14ac:dyDescent="0.2">
      <c r="A317" s="35">
        <v>358</v>
      </c>
      <c r="B317" s="17" t="s">
        <v>10</v>
      </c>
      <c r="C317" s="17">
        <v>39</v>
      </c>
      <c r="D317" s="19">
        <v>1.5</v>
      </c>
      <c r="E317" s="20">
        <v>51</v>
      </c>
      <c r="F317" s="11" t="s">
        <v>56</v>
      </c>
      <c r="G317" s="17" t="s">
        <v>62</v>
      </c>
      <c r="H317" s="17">
        <v>0</v>
      </c>
      <c r="I317" s="17">
        <v>0</v>
      </c>
      <c r="J317" s="17">
        <v>0</v>
      </c>
      <c r="K317" s="11">
        <v>0</v>
      </c>
      <c r="L317" s="17" t="s">
        <v>82</v>
      </c>
      <c r="M317" s="17">
        <v>12</v>
      </c>
      <c r="N317" s="17" t="s">
        <v>0</v>
      </c>
      <c r="O317" s="17" t="s">
        <v>0</v>
      </c>
      <c r="P317" s="17" t="s">
        <v>0</v>
      </c>
      <c r="Q317" s="17" t="s">
        <v>0</v>
      </c>
      <c r="R317" s="17" t="s">
        <v>0</v>
      </c>
      <c r="S317" s="17" t="s">
        <v>0</v>
      </c>
      <c r="T317" s="17" t="s">
        <v>0</v>
      </c>
      <c r="U317" s="17" t="s">
        <v>0</v>
      </c>
      <c r="V317" s="17" t="s">
        <v>0</v>
      </c>
      <c r="W317" s="17" t="s">
        <v>0</v>
      </c>
      <c r="X317" s="17" t="s">
        <v>0</v>
      </c>
      <c r="Y317" s="17" t="s">
        <v>0</v>
      </c>
      <c r="Z317" s="17">
        <v>3</v>
      </c>
      <c r="AA317" s="17">
        <v>3</v>
      </c>
      <c r="AB317" s="17">
        <v>3</v>
      </c>
      <c r="AC317" s="17">
        <v>3</v>
      </c>
      <c r="AD317" s="17">
        <v>3</v>
      </c>
      <c r="AE317" s="17">
        <v>3</v>
      </c>
      <c r="AF317" s="17">
        <v>3</v>
      </c>
      <c r="AG317" s="17">
        <v>3</v>
      </c>
      <c r="AH317" s="17">
        <v>3</v>
      </c>
      <c r="AI317" s="17">
        <v>3</v>
      </c>
      <c r="AJ317" s="17">
        <v>3</v>
      </c>
      <c r="AK317" s="17">
        <v>3</v>
      </c>
      <c r="AL317" s="17">
        <v>3</v>
      </c>
      <c r="AM317" s="17">
        <v>3</v>
      </c>
      <c r="AN317" s="17">
        <v>3</v>
      </c>
      <c r="AO317" s="17">
        <v>3</v>
      </c>
      <c r="AP317" s="17">
        <v>3</v>
      </c>
      <c r="AQ317" s="17">
        <v>3</v>
      </c>
      <c r="AR317" s="17">
        <v>3</v>
      </c>
      <c r="AS317" s="17">
        <v>3</v>
      </c>
    </row>
    <row r="318" spans="1:45" x14ac:dyDescent="0.2">
      <c r="A318" s="35">
        <v>359</v>
      </c>
      <c r="B318" s="17" t="s">
        <v>10</v>
      </c>
      <c r="C318" s="17">
        <v>27</v>
      </c>
      <c r="D318" s="19">
        <v>1.6</v>
      </c>
      <c r="E318" s="20">
        <v>61</v>
      </c>
      <c r="F318" s="11" t="s">
        <v>56</v>
      </c>
      <c r="G318" s="17" t="s">
        <v>0</v>
      </c>
      <c r="H318" s="17">
        <v>0</v>
      </c>
      <c r="I318" s="17">
        <v>0</v>
      </c>
      <c r="J318" s="17">
        <v>0</v>
      </c>
      <c r="K318" s="11">
        <v>0</v>
      </c>
      <c r="L318" s="17" t="s">
        <v>82</v>
      </c>
      <c r="M318" s="17">
        <v>12</v>
      </c>
      <c r="N318" s="17" t="s">
        <v>0</v>
      </c>
      <c r="O318" s="17" t="s">
        <v>0</v>
      </c>
      <c r="P318" s="17" t="s">
        <v>0</v>
      </c>
      <c r="Q318" s="17" t="s">
        <v>0</v>
      </c>
      <c r="R318" s="17" t="s">
        <v>0</v>
      </c>
      <c r="S318" s="17" t="s">
        <v>0</v>
      </c>
      <c r="T318" s="17" t="s">
        <v>0</v>
      </c>
      <c r="U318" s="17" t="s">
        <v>0</v>
      </c>
      <c r="V318" s="17" t="s">
        <v>0</v>
      </c>
      <c r="W318" s="17" t="s">
        <v>0</v>
      </c>
      <c r="X318" s="17" t="s">
        <v>0</v>
      </c>
      <c r="Y318" s="17" t="s">
        <v>0</v>
      </c>
      <c r="Z318" s="17">
        <v>3</v>
      </c>
      <c r="AA318" s="17">
        <v>3</v>
      </c>
      <c r="AB318" s="17">
        <v>3</v>
      </c>
      <c r="AC318" s="17">
        <v>3</v>
      </c>
      <c r="AD318" s="17">
        <v>3</v>
      </c>
      <c r="AE318" s="17">
        <v>3</v>
      </c>
      <c r="AF318" s="17">
        <v>3</v>
      </c>
      <c r="AG318" s="17">
        <v>3</v>
      </c>
      <c r="AH318" s="17">
        <v>3</v>
      </c>
      <c r="AI318" s="17">
        <v>3</v>
      </c>
      <c r="AJ318" s="17">
        <v>3</v>
      </c>
      <c r="AK318" s="17">
        <v>3</v>
      </c>
      <c r="AL318" s="17">
        <v>3</v>
      </c>
      <c r="AM318" s="17">
        <v>3</v>
      </c>
      <c r="AN318" s="17">
        <v>3</v>
      </c>
      <c r="AO318" s="17">
        <v>3</v>
      </c>
      <c r="AP318" s="17">
        <v>3</v>
      </c>
      <c r="AQ318" s="17">
        <v>3</v>
      </c>
      <c r="AR318" s="17">
        <v>3</v>
      </c>
      <c r="AS318" s="17">
        <v>3</v>
      </c>
    </row>
    <row r="319" spans="1:45" x14ac:dyDescent="0.2">
      <c r="A319" s="35">
        <v>360</v>
      </c>
      <c r="B319" s="17" t="s">
        <v>10</v>
      </c>
      <c r="C319" s="17">
        <v>29</v>
      </c>
      <c r="D319" s="19">
        <v>1.54</v>
      </c>
      <c r="E319" s="20">
        <v>46</v>
      </c>
      <c r="F319" s="11" t="s">
        <v>56</v>
      </c>
      <c r="G319" s="17" t="s">
        <v>0</v>
      </c>
      <c r="H319" s="17">
        <v>0</v>
      </c>
      <c r="I319" s="17">
        <v>0</v>
      </c>
      <c r="J319" s="17">
        <v>0</v>
      </c>
      <c r="K319" s="11">
        <v>0</v>
      </c>
      <c r="L319" s="17" t="s">
        <v>82</v>
      </c>
      <c r="M319" s="17">
        <v>12</v>
      </c>
      <c r="N319" s="17" t="s">
        <v>0</v>
      </c>
      <c r="O319" s="17" t="s">
        <v>0</v>
      </c>
      <c r="P319" s="17" t="s">
        <v>0</v>
      </c>
      <c r="Q319" s="17" t="s">
        <v>0</v>
      </c>
      <c r="R319" s="17" t="s">
        <v>0</v>
      </c>
      <c r="S319" s="17" t="s">
        <v>0</v>
      </c>
      <c r="T319" s="17" t="s">
        <v>0</v>
      </c>
      <c r="U319" s="17" t="s">
        <v>0</v>
      </c>
      <c r="V319" s="17" t="s">
        <v>0</v>
      </c>
      <c r="W319" s="17" t="s">
        <v>0</v>
      </c>
      <c r="X319" s="17" t="s">
        <v>0</v>
      </c>
      <c r="Y319" s="17" t="s">
        <v>0</v>
      </c>
      <c r="Z319" s="17">
        <v>3</v>
      </c>
      <c r="AA319" s="17">
        <v>3</v>
      </c>
      <c r="AB319" s="17">
        <v>3</v>
      </c>
      <c r="AC319" s="17">
        <v>3</v>
      </c>
      <c r="AD319" s="17">
        <v>3</v>
      </c>
      <c r="AE319" s="17">
        <v>3</v>
      </c>
      <c r="AF319" s="17">
        <v>3</v>
      </c>
      <c r="AG319" s="17">
        <v>3</v>
      </c>
      <c r="AH319" s="17">
        <v>3</v>
      </c>
      <c r="AI319" s="17">
        <v>3</v>
      </c>
      <c r="AJ319" s="17">
        <v>3</v>
      </c>
      <c r="AK319" s="17">
        <v>3</v>
      </c>
      <c r="AL319" s="17">
        <v>3</v>
      </c>
      <c r="AM319" s="17">
        <v>3</v>
      </c>
      <c r="AN319" s="17">
        <v>3</v>
      </c>
      <c r="AO319" s="17">
        <v>3</v>
      </c>
      <c r="AP319" s="17">
        <v>3</v>
      </c>
      <c r="AQ319" s="17">
        <v>3</v>
      </c>
      <c r="AR319" s="17">
        <v>3</v>
      </c>
      <c r="AS319" s="17">
        <v>3</v>
      </c>
    </row>
    <row r="320" spans="1:45" x14ac:dyDescent="0.2">
      <c r="A320" s="35">
        <v>361</v>
      </c>
      <c r="B320" s="17" t="s">
        <v>10</v>
      </c>
      <c r="C320" s="17">
        <v>66</v>
      </c>
      <c r="D320" s="19" t="s">
        <v>140</v>
      </c>
      <c r="E320" s="20">
        <v>40</v>
      </c>
      <c r="F320" s="11" t="s">
        <v>56</v>
      </c>
      <c r="G320" s="17" t="s">
        <v>82</v>
      </c>
      <c r="H320" s="17">
        <v>0</v>
      </c>
      <c r="I320" s="17">
        <v>0</v>
      </c>
      <c r="J320" s="17">
        <v>0</v>
      </c>
      <c r="K320" s="11" t="s">
        <v>164</v>
      </c>
      <c r="L320" s="17">
        <v>2</v>
      </c>
      <c r="M320" s="17">
        <v>1</v>
      </c>
      <c r="N320" s="17" t="s">
        <v>0</v>
      </c>
      <c r="O320" s="17" t="s">
        <v>0</v>
      </c>
      <c r="P320" s="17" t="s">
        <v>56</v>
      </c>
      <c r="Q320" s="17" t="s">
        <v>0</v>
      </c>
      <c r="R320" s="17" t="s">
        <v>56</v>
      </c>
      <c r="S320" s="17" t="s">
        <v>0</v>
      </c>
      <c r="T320" s="17" t="s">
        <v>56</v>
      </c>
      <c r="U320" s="17" t="s">
        <v>0</v>
      </c>
      <c r="V320" s="17" t="s">
        <v>0</v>
      </c>
      <c r="W320" s="17" t="s">
        <v>62</v>
      </c>
      <c r="X320" s="17" t="s">
        <v>62</v>
      </c>
      <c r="Y320" s="17" t="s">
        <v>62</v>
      </c>
      <c r="Z320" s="17">
        <v>1</v>
      </c>
      <c r="AA320" s="17">
        <v>4</v>
      </c>
      <c r="AB320" s="17">
        <v>1</v>
      </c>
      <c r="AC320" s="17">
        <v>1</v>
      </c>
      <c r="AD320" s="17">
        <v>5</v>
      </c>
      <c r="AE320" s="17">
        <v>1</v>
      </c>
      <c r="AF320" s="17">
        <v>1</v>
      </c>
      <c r="AG320" s="17">
        <v>2</v>
      </c>
      <c r="AH320" s="17">
        <v>4</v>
      </c>
      <c r="AI320" s="17">
        <v>4</v>
      </c>
      <c r="AJ320" s="17">
        <v>1</v>
      </c>
      <c r="AK320" s="17">
        <v>2</v>
      </c>
      <c r="AL320" s="17">
        <v>5</v>
      </c>
      <c r="AM320" s="17">
        <v>5</v>
      </c>
      <c r="AN320" s="17">
        <v>2</v>
      </c>
      <c r="AO320" s="17">
        <v>4</v>
      </c>
      <c r="AP320" s="17">
        <v>4</v>
      </c>
      <c r="AQ320" s="17">
        <v>2</v>
      </c>
      <c r="AR320" s="17">
        <v>2</v>
      </c>
      <c r="AS320" s="17">
        <v>1</v>
      </c>
    </row>
    <row r="321" spans="1:45" x14ac:dyDescent="0.2">
      <c r="A321" s="35">
        <v>362</v>
      </c>
      <c r="B321" s="17" t="s">
        <v>10</v>
      </c>
      <c r="C321" s="17">
        <v>27</v>
      </c>
      <c r="D321" s="19" t="s">
        <v>140</v>
      </c>
      <c r="E321" s="20" t="s">
        <v>140</v>
      </c>
      <c r="F321" s="11" t="s">
        <v>56</v>
      </c>
      <c r="G321" s="17" t="s">
        <v>82</v>
      </c>
      <c r="H321" s="17">
        <v>0</v>
      </c>
      <c r="I321" s="17">
        <v>0</v>
      </c>
      <c r="J321" s="17">
        <v>0</v>
      </c>
      <c r="K321" s="11">
        <v>0</v>
      </c>
      <c r="L321" s="17">
        <v>1</v>
      </c>
      <c r="M321" s="17">
        <v>12</v>
      </c>
      <c r="N321" s="17" t="s">
        <v>0</v>
      </c>
      <c r="O321" s="17" t="s">
        <v>62</v>
      </c>
      <c r="P321" s="17" t="s">
        <v>0</v>
      </c>
      <c r="Q321" s="17" t="s">
        <v>0</v>
      </c>
      <c r="R321" s="17" t="s">
        <v>0</v>
      </c>
      <c r="S321" s="17" t="s">
        <v>0</v>
      </c>
      <c r="T321" s="17" t="s">
        <v>56</v>
      </c>
      <c r="U321" s="17" t="s">
        <v>0</v>
      </c>
      <c r="V321" s="17" t="s">
        <v>62</v>
      </c>
      <c r="W321" s="17" t="s">
        <v>0</v>
      </c>
      <c r="X321" s="17" t="s">
        <v>0</v>
      </c>
      <c r="Y321" s="17" t="s">
        <v>0</v>
      </c>
      <c r="Z321" s="17">
        <v>3</v>
      </c>
      <c r="AA321" s="17">
        <v>3</v>
      </c>
      <c r="AB321" s="17">
        <v>2</v>
      </c>
      <c r="AC321" s="17">
        <v>3</v>
      </c>
      <c r="AD321" s="17">
        <v>3</v>
      </c>
      <c r="AE321" s="17">
        <v>3</v>
      </c>
      <c r="AF321" s="17">
        <v>3</v>
      </c>
      <c r="AG321" s="17">
        <v>3</v>
      </c>
      <c r="AH321" s="17">
        <v>3</v>
      </c>
      <c r="AI321" s="17">
        <v>3</v>
      </c>
      <c r="AJ321" s="17">
        <v>3</v>
      </c>
      <c r="AK321" s="17">
        <v>3</v>
      </c>
      <c r="AL321" s="17">
        <v>3</v>
      </c>
      <c r="AM321" s="17">
        <v>3</v>
      </c>
      <c r="AN321" s="17">
        <v>3</v>
      </c>
      <c r="AO321" s="17">
        <v>3</v>
      </c>
      <c r="AP321" s="17">
        <v>3</v>
      </c>
      <c r="AQ321" s="17">
        <v>3</v>
      </c>
      <c r="AR321" s="17">
        <v>3</v>
      </c>
      <c r="AS321" s="17">
        <v>3</v>
      </c>
    </row>
    <row r="322" spans="1:45" x14ac:dyDescent="0.2">
      <c r="A322" s="35">
        <v>363</v>
      </c>
      <c r="B322" s="17" t="s">
        <v>10</v>
      </c>
      <c r="C322" s="17">
        <v>60</v>
      </c>
      <c r="D322" s="19" t="s">
        <v>140</v>
      </c>
      <c r="E322" s="20" t="s">
        <v>140</v>
      </c>
      <c r="F322" s="11" t="s">
        <v>56</v>
      </c>
      <c r="G322" s="17" t="s">
        <v>82</v>
      </c>
      <c r="H322" s="17">
        <v>0</v>
      </c>
      <c r="I322" s="17">
        <v>0</v>
      </c>
      <c r="J322" s="17">
        <v>0</v>
      </c>
      <c r="K322" s="11">
        <v>0</v>
      </c>
      <c r="L322" s="17" t="s">
        <v>82</v>
      </c>
      <c r="M322" s="17" t="s">
        <v>82</v>
      </c>
      <c r="N322" s="17" t="s">
        <v>0</v>
      </c>
      <c r="O322" s="17" t="s">
        <v>0</v>
      </c>
      <c r="P322" s="17" t="s">
        <v>56</v>
      </c>
      <c r="Q322" s="17" t="s">
        <v>0</v>
      </c>
      <c r="R322" s="17" t="s">
        <v>56</v>
      </c>
      <c r="S322" s="17" t="s">
        <v>0</v>
      </c>
      <c r="T322" s="17" t="s">
        <v>56</v>
      </c>
      <c r="U322" s="17" t="s">
        <v>0</v>
      </c>
      <c r="V322" s="17" t="s">
        <v>0</v>
      </c>
      <c r="W322" s="17" t="s">
        <v>0</v>
      </c>
      <c r="X322" s="17" t="s">
        <v>0</v>
      </c>
      <c r="Y322" s="17" t="s">
        <v>0</v>
      </c>
      <c r="Z322" s="17">
        <v>3</v>
      </c>
      <c r="AA322" s="17">
        <v>4</v>
      </c>
      <c r="AB322" s="17">
        <v>2</v>
      </c>
      <c r="AC322" s="17">
        <v>3</v>
      </c>
      <c r="AD322" s="17">
        <v>3</v>
      </c>
      <c r="AE322" s="17">
        <v>3</v>
      </c>
      <c r="AF322" s="17">
        <v>2</v>
      </c>
      <c r="AG322" s="17">
        <v>4</v>
      </c>
      <c r="AH322" s="17">
        <v>3</v>
      </c>
      <c r="AI322" s="17">
        <v>3</v>
      </c>
      <c r="AJ322" s="17">
        <v>3</v>
      </c>
      <c r="AK322" s="17">
        <v>2</v>
      </c>
      <c r="AL322" s="17">
        <v>3</v>
      </c>
      <c r="AM322" s="17">
        <v>3</v>
      </c>
      <c r="AN322" s="17">
        <v>3</v>
      </c>
      <c r="AO322" s="17">
        <v>2</v>
      </c>
      <c r="AP322" s="17">
        <v>3</v>
      </c>
      <c r="AQ322" s="17">
        <v>2</v>
      </c>
      <c r="AR322" s="17">
        <v>2</v>
      </c>
      <c r="AS322" s="17">
        <v>3</v>
      </c>
    </row>
    <row r="323" spans="1:45" x14ac:dyDescent="0.2">
      <c r="A323" s="35">
        <v>364</v>
      </c>
      <c r="B323" s="17" t="s">
        <v>10</v>
      </c>
      <c r="C323" s="17">
        <v>38</v>
      </c>
      <c r="D323" s="19">
        <v>1.66</v>
      </c>
      <c r="E323" s="20">
        <v>77</v>
      </c>
      <c r="F323" s="11" t="s">
        <v>56</v>
      </c>
      <c r="G323" s="17" t="s">
        <v>0</v>
      </c>
      <c r="H323" s="17">
        <v>0</v>
      </c>
      <c r="I323" s="17">
        <v>0</v>
      </c>
      <c r="J323" s="17">
        <v>0</v>
      </c>
      <c r="K323" s="11">
        <v>0</v>
      </c>
      <c r="L323" s="17" t="s">
        <v>82</v>
      </c>
      <c r="M323" s="17">
        <v>12</v>
      </c>
      <c r="N323" s="17" t="s">
        <v>62</v>
      </c>
      <c r="O323" s="17" t="s">
        <v>0</v>
      </c>
      <c r="P323" s="17" t="s">
        <v>56</v>
      </c>
      <c r="Q323" s="17" t="s">
        <v>60</v>
      </c>
      <c r="R323" s="17" t="s">
        <v>117</v>
      </c>
      <c r="S323" s="17" t="s">
        <v>60</v>
      </c>
      <c r="T323" s="17" t="s">
        <v>60</v>
      </c>
      <c r="U323" s="17" t="s">
        <v>0</v>
      </c>
      <c r="V323" s="17" t="s">
        <v>0</v>
      </c>
      <c r="W323" s="17" t="s">
        <v>0</v>
      </c>
      <c r="X323" s="17" t="s">
        <v>0</v>
      </c>
      <c r="Y323" s="17" t="s">
        <v>0</v>
      </c>
      <c r="Z323" s="17">
        <v>1</v>
      </c>
      <c r="AA323" s="17">
        <v>1</v>
      </c>
      <c r="AB323" s="17">
        <v>1</v>
      </c>
      <c r="AC323" s="17">
        <v>1</v>
      </c>
      <c r="AD323" s="17">
        <v>5</v>
      </c>
      <c r="AE323" s="17">
        <v>5</v>
      </c>
      <c r="AF323" s="17">
        <v>1</v>
      </c>
      <c r="AG323" s="17">
        <v>1</v>
      </c>
      <c r="AH323" s="17">
        <v>5</v>
      </c>
      <c r="AI323" s="17">
        <v>5</v>
      </c>
      <c r="AJ323" s="17">
        <v>1</v>
      </c>
      <c r="AK323" s="17">
        <v>1</v>
      </c>
      <c r="AL323" s="17">
        <v>1</v>
      </c>
      <c r="AM323" s="17">
        <v>5</v>
      </c>
      <c r="AN323" s="17">
        <v>5</v>
      </c>
      <c r="AO323" s="17">
        <v>5</v>
      </c>
      <c r="AP323" s="17">
        <v>5</v>
      </c>
      <c r="AQ323" s="17">
        <v>5</v>
      </c>
      <c r="AR323" s="17">
        <v>4</v>
      </c>
      <c r="AS323" s="17">
        <v>1</v>
      </c>
    </row>
    <row r="324" spans="1:45" x14ac:dyDescent="0.2">
      <c r="A324" s="35">
        <v>365</v>
      </c>
      <c r="B324" s="17" t="s">
        <v>10</v>
      </c>
      <c r="C324" s="17">
        <v>58</v>
      </c>
      <c r="D324" s="19">
        <v>1.61</v>
      </c>
      <c r="E324" s="20">
        <v>71</v>
      </c>
      <c r="F324" s="11" t="s">
        <v>56</v>
      </c>
      <c r="G324" s="17" t="s">
        <v>82</v>
      </c>
      <c r="H324" s="17">
        <v>0</v>
      </c>
      <c r="I324" s="17">
        <v>0</v>
      </c>
      <c r="J324" s="17">
        <v>0</v>
      </c>
      <c r="K324" s="11" t="s">
        <v>150</v>
      </c>
      <c r="L324" s="17" t="s">
        <v>82</v>
      </c>
      <c r="M324" s="17" t="s">
        <v>82</v>
      </c>
      <c r="N324" s="17" t="s">
        <v>0</v>
      </c>
      <c r="O324" s="17" t="s">
        <v>0</v>
      </c>
      <c r="P324" s="17" t="s">
        <v>0</v>
      </c>
      <c r="Q324" s="17" t="s">
        <v>0</v>
      </c>
      <c r="R324" s="17" t="s">
        <v>0</v>
      </c>
      <c r="S324" s="17" t="s">
        <v>0</v>
      </c>
      <c r="T324" s="17" t="s">
        <v>0</v>
      </c>
      <c r="U324" s="17" t="s">
        <v>0</v>
      </c>
      <c r="V324" s="17" t="s">
        <v>0</v>
      </c>
      <c r="W324" s="17" t="s">
        <v>0</v>
      </c>
      <c r="X324" s="17" t="s">
        <v>0</v>
      </c>
      <c r="Y324" s="17" t="s">
        <v>0</v>
      </c>
      <c r="Z324" s="17">
        <v>2</v>
      </c>
      <c r="AA324" s="17">
        <v>5</v>
      </c>
      <c r="AB324" s="17">
        <v>2</v>
      </c>
      <c r="AC324" s="17">
        <v>2</v>
      </c>
      <c r="AD324" s="17">
        <v>2</v>
      </c>
      <c r="AE324" s="17">
        <v>2</v>
      </c>
      <c r="AF324" s="17">
        <v>2</v>
      </c>
      <c r="AG324" s="17">
        <v>2</v>
      </c>
      <c r="AH324" s="17">
        <v>3</v>
      </c>
      <c r="AI324" s="17">
        <v>4</v>
      </c>
      <c r="AJ324" s="17">
        <v>2</v>
      </c>
      <c r="AK324" s="17">
        <v>2</v>
      </c>
      <c r="AL324" s="17">
        <v>2</v>
      </c>
      <c r="AM324" s="17">
        <v>4</v>
      </c>
      <c r="AN324" s="17">
        <v>3</v>
      </c>
      <c r="AO324" s="17">
        <v>2</v>
      </c>
      <c r="AP324" s="17">
        <v>2</v>
      </c>
      <c r="AQ324" s="17">
        <v>4</v>
      </c>
      <c r="AR324" s="17">
        <v>4</v>
      </c>
      <c r="AS324" s="17">
        <v>2</v>
      </c>
    </row>
    <row r="325" spans="1:45" x14ac:dyDescent="0.2">
      <c r="A325" s="35">
        <v>366</v>
      </c>
      <c r="B325" s="17" t="s">
        <v>10</v>
      </c>
      <c r="C325" s="17">
        <v>45</v>
      </c>
      <c r="D325" s="19">
        <v>1.65</v>
      </c>
      <c r="E325" s="20">
        <v>64</v>
      </c>
      <c r="F325" s="11" t="s">
        <v>56</v>
      </c>
      <c r="G325" s="17" t="s">
        <v>0</v>
      </c>
      <c r="H325" s="17">
        <v>0</v>
      </c>
      <c r="I325" s="17">
        <v>0</v>
      </c>
      <c r="J325" s="17">
        <v>0</v>
      </c>
      <c r="K325" s="11">
        <v>0</v>
      </c>
      <c r="L325" s="17" t="s">
        <v>82</v>
      </c>
      <c r="M325" s="17">
        <v>12</v>
      </c>
      <c r="N325" s="17" t="s">
        <v>0</v>
      </c>
      <c r="O325" s="17" t="s">
        <v>60</v>
      </c>
      <c r="P325" s="17" t="s">
        <v>60</v>
      </c>
      <c r="Q325" s="17" t="s">
        <v>60</v>
      </c>
      <c r="R325" s="17" t="s">
        <v>60</v>
      </c>
      <c r="S325" s="17" t="s">
        <v>60</v>
      </c>
      <c r="T325" s="17" t="s">
        <v>60</v>
      </c>
      <c r="U325" s="17" t="s">
        <v>0</v>
      </c>
      <c r="V325" s="17" t="s">
        <v>0</v>
      </c>
      <c r="W325" s="17" t="s">
        <v>0</v>
      </c>
      <c r="X325" s="17" t="s">
        <v>0</v>
      </c>
      <c r="Y325" s="17" t="s">
        <v>0</v>
      </c>
      <c r="Z325" s="17">
        <v>2</v>
      </c>
      <c r="AA325" s="17">
        <v>2</v>
      </c>
      <c r="AB325" s="17">
        <v>2</v>
      </c>
      <c r="AC325" s="17">
        <v>2</v>
      </c>
      <c r="AD325" s="17">
        <v>3</v>
      </c>
      <c r="AE325" s="17">
        <v>3</v>
      </c>
      <c r="AF325" s="17">
        <v>3</v>
      </c>
      <c r="AG325" s="17">
        <v>3</v>
      </c>
      <c r="AH325" s="17">
        <v>3</v>
      </c>
      <c r="AI325" s="17">
        <v>3</v>
      </c>
      <c r="AJ325" s="17">
        <v>3</v>
      </c>
      <c r="AK325" s="17">
        <v>3</v>
      </c>
      <c r="AL325" s="17">
        <v>3</v>
      </c>
      <c r="AM325" s="17">
        <v>3</v>
      </c>
      <c r="AN325" s="17">
        <v>3</v>
      </c>
      <c r="AO325" s="17">
        <v>3</v>
      </c>
      <c r="AP325" s="17">
        <v>3</v>
      </c>
      <c r="AQ325" s="17">
        <v>3</v>
      </c>
      <c r="AR325" s="17">
        <v>3</v>
      </c>
      <c r="AS325" s="17">
        <v>3</v>
      </c>
    </row>
    <row r="326" spans="1:45" x14ac:dyDescent="0.2">
      <c r="A326" s="35">
        <v>367</v>
      </c>
      <c r="B326" s="17" t="s">
        <v>10</v>
      </c>
      <c r="C326" s="17">
        <v>45</v>
      </c>
      <c r="D326" s="19">
        <v>1.46</v>
      </c>
      <c r="E326" s="20">
        <v>50</v>
      </c>
      <c r="F326" s="11" t="s">
        <v>56</v>
      </c>
      <c r="G326" s="17" t="s">
        <v>0</v>
      </c>
      <c r="H326" s="17">
        <v>0</v>
      </c>
      <c r="I326" s="17">
        <v>0</v>
      </c>
      <c r="J326" s="17">
        <v>0</v>
      </c>
      <c r="K326" s="11">
        <v>0</v>
      </c>
      <c r="L326" s="17">
        <v>1</v>
      </c>
      <c r="M326" s="17">
        <v>12</v>
      </c>
      <c r="N326" s="17" t="s">
        <v>0</v>
      </c>
      <c r="O326" s="17" t="s">
        <v>60</v>
      </c>
      <c r="P326" s="17" t="s">
        <v>56</v>
      </c>
      <c r="Q326" s="17" t="s">
        <v>60</v>
      </c>
      <c r="R326" s="17" t="s">
        <v>56</v>
      </c>
      <c r="S326" s="17" t="s">
        <v>0</v>
      </c>
      <c r="T326" s="17" t="s">
        <v>56</v>
      </c>
      <c r="U326" s="17" t="s">
        <v>0</v>
      </c>
      <c r="V326" s="17" t="s">
        <v>0</v>
      </c>
      <c r="W326" s="17" t="s">
        <v>0</v>
      </c>
      <c r="X326" s="17" t="s">
        <v>0</v>
      </c>
      <c r="Y326" s="17" t="s">
        <v>0</v>
      </c>
      <c r="Z326" s="17">
        <v>2</v>
      </c>
      <c r="AA326" s="17">
        <v>3</v>
      </c>
      <c r="AB326" s="17">
        <v>3</v>
      </c>
      <c r="AC326" s="17">
        <v>3</v>
      </c>
      <c r="AD326" s="17">
        <v>3</v>
      </c>
      <c r="AE326" s="17">
        <v>4</v>
      </c>
      <c r="AF326" s="17">
        <v>3</v>
      </c>
      <c r="AG326" s="17">
        <v>3</v>
      </c>
      <c r="AH326" s="17">
        <v>4</v>
      </c>
      <c r="AI326" s="17">
        <v>3</v>
      </c>
      <c r="AJ326" s="17">
        <v>3</v>
      </c>
      <c r="AK326" s="17">
        <v>3</v>
      </c>
      <c r="AL326" s="17">
        <v>3</v>
      </c>
      <c r="AM326" s="17">
        <v>4</v>
      </c>
      <c r="AN326" s="17">
        <v>4</v>
      </c>
      <c r="AO326" s="17">
        <v>3</v>
      </c>
      <c r="AP326" s="17">
        <v>3</v>
      </c>
      <c r="AQ326" s="17">
        <v>4</v>
      </c>
      <c r="AR326" s="17">
        <v>3</v>
      </c>
      <c r="AS326" s="17">
        <v>3</v>
      </c>
    </row>
    <row r="327" spans="1:45" x14ac:dyDescent="0.2">
      <c r="A327" s="35">
        <v>368</v>
      </c>
      <c r="B327" s="17" t="s">
        <v>10</v>
      </c>
      <c r="C327" s="17">
        <v>47</v>
      </c>
      <c r="D327" s="19">
        <v>1.57</v>
      </c>
      <c r="E327" s="20">
        <v>60</v>
      </c>
      <c r="F327" s="11" t="s">
        <v>56</v>
      </c>
      <c r="G327" s="17" t="s">
        <v>0</v>
      </c>
      <c r="H327" s="17">
        <v>0</v>
      </c>
      <c r="I327" s="17">
        <v>0</v>
      </c>
      <c r="J327" s="17">
        <v>0</v>
      </c>
      <c r="K327" s="11">
        <v>0</v>
      </c>
      <c r="L327" s="17">
        <v>2</v>
      </c>
      <c r="M327" s="17">
        <v>12</v>
      </c>
      <c r="N327" s="17" t="s">
        <v>0</v>
      </c>
      <c r="O327" s="17" t="s">
        <v>60</v>
      </c>
      <c r="P327" s="17" t="s">
        <v>60</v>
      </c>
      <c r="Q327" s="17" t="s">
        <v>60</v>
      </c>
      <c r="R327" s="17" t="s">
        <v>60</v>
      </c>
      <c r="S327" s="17" t="s">
        <v>60</v>
      </c>
      <c r="T327" s="17" t="s">
        <v>60</v>
      </c>
      <c r="U327" s="17" t="s">
        <v>0</v>
      </c>
      <c r="V327" s="17" t="s">
        <v>0</v>
      </c>
      <c r="W327" s="17" t="s">
        <v>0</v>
      </c>
      <c r="X327" s="17" t="s">
        <v>0</v>
      </c>
      <c r="Y327" s="17" t="s">
        <v>0</v>
      </c>
      <c r="Z327" s="17">
        <v>3</v>
      </c>
      <c r="AA327" s="17">
        <v>3</v>
      </c>
      <c r="AB327" s="17">
        <v>3</v>
      </c>
      <c r="AC327" s="17">
        <v>3</v>
      </c>
      <c r="AD327" s="17">
        <v>3</v>
      </c>
      <c r="AE327" s="17">
        <v>3</v>
      </c>
      <c r="AF327" s="17">
        <v>3</v>
      </c>
      <c r="AG327" s="17">
        <v>3</v>
      </c>
      <c r="AH327" s="17">
        <v>3</v>
      </c>
      <c r="AI327" s="17">
        <v>3</v>
      </c>
      <c r="AJ327" s="17">
        <v>3</v>
      </c>
      <c r="AK327" s="17">
        <v>3</v>
      </c>
      <c r="AL327" s="17">
        <v>3</v>
      </c>
      <c r="AM327" s="17">
        <v>3</v>
      </c>
      <c r="AN327" s="17">
        <v>3</v>
      </c>
      <c r="AO327" s="17">
        <v>3</v>
      </c>
      <c r="AP327" s="17">
        <v>3</v>
      </c>
      <c r="AQ327" s="17">
        <v>3</v>
      </c>
      <c r="AR327" s="17">
        <v>3</v>
      </c>
      <c r="AS327" s="17">
        <v>3</v>
      </c>
    </row>
    <row r="328" spans="1:45" x14ac:dyDescent="0.2">
      <c r="A328" s="35">
        <v>369</v>
      </c>
      <c r="B328" s="17" t="s">
        <v>10</v>
      </c>
      <c r="C328" s="17">
        <v>49</v>
      </c>
      <c r="D328" s="19">
        <v>1.5</v>
      </c>
      <c r="E328" s="20">
        <v>60</v>
      </c>
      <c r="F328" s="11" t="s">
        <v>56</v>
      </c>
      <c r="G328" s="17" t="s">
        <v>82</v>
      </c>
      <c r="H328" s="17">
        <v>0</v>
      </c>
      <c r="I328" s="17">
        <v>0</v>
      </c>
      <c r="J328" s="17">
        <v>0</v>
      </c>
      <c r="K328" s="11">
        <v>0</v>
      </c>
      <c r="L328" s="17" t="s">
        <v>82</v>
      </c>
      <c r="M328" s="17" t="s">
        <v>82</v>
      </c>
      <c r="N328" s="17" t="s">
        <v>0</v>
      </c>
      <c r="O328" s="17" t="s">
        <v>60</v>
      </c>
      <c r="P328" s="17" t="s">
        <v>60</v>
      </c>
      <c r="Q328" s="17" t="s">
        <v>60</v>
      </c>
      <c r="R328" s="17" t="s">
        <v>60</v>
      </c>
      <c r="S328" s="17" t="s">
        <v>60</v>
      </c>
      <c r="T328" s="17" t="s">
        <v>60</v>
      </c>
      <c r="U328" s="17" t="s">
        <v>0</v>
      </c>
      <c r="V328" s="17" t="s">
        <v>0</v>
      </c>
      <c r="W328" s="17" t="s">
        <v>0</v>
      </c>
      <c r="X328" s="17" t="s">
        <v>0</v>
      </c>
      <c r="Y328" s="17" t="s">
        <v>0</v>
      </c>
      <c r="Z328" s="17">
        <v>3</v>
      </c>
      <c r="AA328" s="17">
        <v>3</v>
      </c>
      <c r="AB328" s="17">
        <v>3</v>
      </c>
      <c r="AC328" s="17">
        <v>3</v>
      </c>
      <c r="AD328" s="17">
        <v>3</v>
      </c>
      <c r="AE328" s="17">
        <v>3</v>
      </c>
      <c r="AF328" s="17">
        <v>3</v>
      </c>
      <c r="AG328" s="17">
        <v>3</v>
      </c>
      <c r="AH328" s="17">
        <v>3</v>
      </c>
      <c r="AI328" s="17">
        <v>3</v>
      </c>
      <c r="AJ328" s="17">
        <v>3</v>
      </c>
      <c r="AK328" s="17">
        <v>3</v>
      </c>
      <c r="AL328" s="17">
        <v>3</v>
      </c>
      <c r="AM328" s="17">
        <v>3</v>
      </c>
      <c r="AN328" s="17">
        <v>3</v>
      </c>
      <c r="AO328" s="17">
        <v>3</v>
      </c>
      <c r="AP328" s="17">
        <v>3</v>
      </c>
      <c r="AQ328" s="17">
        <v>3</v>
      </c>
      <c r="AR328" s="17">
        <v>3</v>
      </c>
      <c r="AS328" s="17">
        <v>3</v>
      </c>
    </row>
    <row r="329" spans="1:45" x14ac:dyDescent="0.2">
      <c r="A329" s="35">
        <v>370</v>
      </c>
      <c r="B329" s="17" t="s">
        <v>10</v>
      </c>
      <c r="C329" s="17">
        <v>42</v>
      </c>
      <c r="D329" s="19">
        <v>1.62</v>
      </c>
      <c r="E329" s="20">
        <v>50</v>
      </c>
      <c r="F329" s="11" t="s">
        <v>56</v>
      </c>
      <c r="G329" s="17" t="s">
        <v>0</v>
      </c>
      <c r="H329" s="17">
        <v>45</v>
      </c>
      <c r="I329" s="17">
        <v>0</v>
      </c>
      <c r="J329" s="17">
        <v>0</v>
      </c>
      <c r="K329" s="11">
        <v>0</v>
      </c>
      <c r="L329" s="17">
        <v>2</v>
      </c>
      <c r="M329" s="17">
        <v>12</v>
      </c>
      <c r="N329" s="17" t="s">
        <v>0</v>
      </c>
      <c r="O329" s="17" t="s">
        <v>60</v>
      </c>
      <c r="P329" s="17" t="s">
        <v>0</v>
      </c>
      <c r="Q329" s="17" t="s">
        <v>60</v>
      </c>
      <c r="R329" s="17" t="s">
        <v>60</v>
      </c>
      <c r="S329" s="17" t="s">
        <v>0</v>
      </c>
      <c r="T329" s="17" t="s">
        <v>0</v>
      </c>
      <c r="U329" s="17" t="s">
        <v>0</v>
      </c>
      <c r="V329" s="17" t="s">
        <v>0</v>
      </c>
      <c r="W329" s="17" t="s">
        <v>0</v>
      </c>
      <c r="X329" s="17" t="s">
        <v>0</v>
      </c>
      <c r="Y329" s="17" t="s">
        <v>0</v>
      </c>
      <c r="Z329" s="17">
        <v>3</v>
      </c>
      <c r="AA329" s="17">
        <v>4</v>
      </c>
      <c r="AB329" s="17">
        <v>3</v>
      </c>
      <c r="AC329" s="17">
        <v>3</v>
      </c>
      <c r="AD329" s="17">
        <v>3</v>
      </c>
      <c r="AE329" s="17">
        <v>3</v>
      </c>
      <c r="AF329" s="17">
        <v>3</v>
      </c>
      <c r="AG329" s="17">
        <v>3</v>
      </c>
      <c r="AH329" s="17">
        <v>3</v>
      </c>
      <c r="AI329" s="17">
        <v>4</v>
      </c>
      <c r="AJ329" s="17">
        <v>3</v>
      </c>
      <c r="AK329" s="17">
        <v>3</v>
      </c>
      <c r="AL329" s="17">
        <v>4</v>
      </c>
      <c r="AM329" s="17">
        <v>3</v>
      </c>
      <c r="AN329" s="17">
        <v>3</v>
      </c>
      <c r="AO329" s="17">
        <v>3</v>
      </c>
      <c r="AP329" s="17">
        <v>4</v>
      </c>
      <c r="AQ329" s="17">
        <v>3</v>
      </c>
      <c r="AR329" s="17">
        <v>3</v>
      </c>
      <c r="AS329" s="17">
        <v>3</v>
      </c>
    </row>
    <row r="330" spans="1:45" x14ac:dyDescent="0.2">
      <c r="A330" s="35">
        <v>371</v>
      </c>
      <c r="B330" s="17" t="s">
        <v>10</v>
      </c>
      <c r="C330" s="17">
        <v>56</v>
      </c>
      <c r="D330" s="19">
        <v>1.61</v>
      </c>
      <c r="E330" s="20">
        <v>65</v>
      </c>
      <c r="F330" s="11" t="s">
        <v>56</v>
      </c>
      <c r="G330" s="17" t="s">
        <v>82</v>
      </c>
      <c r="H330" s="17">
        <v>0</v>
      </c>
      <c r="I330" s="17">
        <v>0</v>
      </c>
      <c r="J330" s="17">
        <v>0</v>
      </c>
      <c r="K330" s="11" t="s">
        <v>165</v>
      </c>
      <c r="L330" s="17">
        <v>1</v>
      </c>
      <c r="M330" s="17" t="s">
        <v>82</v>
      </c>
      <c r="N330" s="17" t="s">
        <v>0</v>
      </c>
      <c r="O330" s="17" t="s">
        <v>62</v>
      </c>
      <c r="P330" s="17" t="s">
        <v>60</v>
      </c>
      <c r="Q330" s="17" t="s">
        <v>60</v>
      </c>
      <c r="R330" s="17" t="s">
        <v>56</v>
      </c>
      <c r="S330" s="17" t="s">
        <v>62</v>
      </c>
      <c r="T330" s="17" t="s">
        <v>60</v>
      </c>
      <c r="U330" s="17" t="s">
        <v>0</v>
      </c>
      <c r="V330" s="17" t="s">
        <v>0</v>
      </c>
      <c r="W330" s="17" t="s">
        <v>0</v>
      </c>
      <c r="X330" s="17" t="s">
        <v>0</v>
      </c>
      <c r="Y330" s="17" t="s">
        <v>0</v>
      </c>
      <c r="Z330" s="17">
        <v>1</v>
      </c>
      <c r="AA330" s="17">
        <v>4</v>
      </c>
      <c r="AB330" s="17">
        <v>1</v>
      </c>
      <c r="AC330" s="17">
        <v>4</v>
      </c>
      <c r="AD330" s="17">
        <v>3</v>
      </c>
      <c r="AE330" s="17">
        <v>1</v>
      </c>
      <c r="AF330" s="17">
        <v>1</v>
      </c>
      <c r="AG330" s="17">
        <v>1</v>
      </c>
      <c r="AH330" s="17">
        <v>5</v>
      </c>
      <c r="AI330" s="17">
        <v>4</v>
      </c>
      <c r="AJ330" s="17">
        <v>1</v>
      </c>
      <c r="AK330" s="17">
        <v>4</v>
      </c>
      <c r="AL330" s="17">
        <v>5</v>
      </c>
      <c r="AM330" s="17">
        <v>3</v>
      </c>
      <c r="AN330" s="17">
        <v>4</v>
      </c>
      <c r="AO330" s="17">
        <v>4</v>
      </c>
      <c r="AP330" s="17">
        <v>5</v>
      </c>
      <c r="AQ330" s="17">
        <v>5</v>
      </c>
      <c r="AR330" s="17">
        <v>3</v>
      </c>
      <c r="AS330" s="17">
        <v>3</v>
      </c>
    </row>
    <row r="331" spans="1:45" x14ac:dyDescent="0.2">
      <c r="A331" s="35">
        <v>372</v>
      </c>
      <c r="B331" s="17" t="s">
        <v>10</v>
      </c>
      <c r="C331" s="17">
        <v>44</v>
      </c>
      <c r="D331" s="19">
        <v>1.54</v>
      </c>
      <c r="E331" s="20">
        <v>50</v>
      </c>
      <c r="F331" s="11" t="s">
        <v>56</v>
      </c>
      <c r="G331" s="17" t="s">
        <v>62</v>
      </c>
      <c r="H331" s="17">
        <v>45</v>
      </c>
      <c r="I331" s="17">
        <v>0</v>
      </c>
      <c r="J331" s="17">
        <v>0</v>
      </c>
      <c r="K331" s="11">
        <v>0</v>
      </c>
      <c r="L331" s="17">
        <v>3</v>
      </c>
      <c r="M331" s="17">
        <v>12</v>
      </c>
      <c r="N331" s="17" t="s">
        <v>0</v>
      </c>
      <c r="O331" s="17" t="s">
        <v>0</v>
      </c>
      <c r="P331" s="17" t="s">
        <v>56</v>
      </c>
      <c r="Q331" s="17" t="s">
        <v>60</v>
      </c>
      <c r="R331" s="17" t="s">
        <v>56</v>
      </c>
      <c r="S331" s="17" t="s">
        <v>60</v>
      </c>
      <c r="T331" s="17" t="s">
        <v>56</v>
      </c>
      <c r="U331" s="17" t="s">
        <v>0</v>
      </c>
      <c r="V331" s="17" t="s">
        <v>0</v>
      </c>
      <c r="W331" s="17" t="s">
        <v>0</v>
      </c>
      <c r="X331" s="17" t="s">
        <v>0</v>
      </c>
      <c r="Y331" s="17" t="s">
        <v>0</v>
      </c>
      <c r="Z331" s="17">
        <v>2</v>
      </c>
      <c r="AA331" s="17">
        <v>2</v>
      </c>
      <c r="AB331" s="17">
        <v>2</v>
      </c>
      <c r="AC331" s="17">
        <v>2</v>
      </c>
      <c r="AD331" s="17">
        <v>4</v>
      </c>
      <c r="AE331" s="17" t="s">
        <v>56</v>
      </c>
      <c r="AF331" s="17">
        <v>2</v>
      </c>
      <c r="AG331" s="17">
        <v>2</v>
      </c>
      <c r="AH331" s="17">
        <v>4</v>
      </c>
      <c r="AI331" s="17">
        <v>4</v>
      </c>
      <c r="AJ331" s="17">
        <v>2</v>
      </c>
      <c r="AK331" s="17">
        <v>2</v>
      </c>
      <c r="AL331" s="17">
        <v>2</v>
      </c>
      <c r="AM331" s="17">
        <v>4</v>
      </c>
      <c r="AN331" s="17">
        <v>2</v>
      </c>
      <c r="AO331" s="17">
        <v>4</v>
      </c>
      <c r="AP331" s="17">
        <v>4</v>
      </c>
      <c r="AQ331" s="17">
        <v>4</v>
      </c>
      <c r="AR331" s="17">
        <v>4</v>
      </c>
      <c r="AS331" s="17">
        <v>2</v>
      </c>
    </row>
    <row r="332" spans="1:45" x14ac:dyDescent="0.2">
      <c r="A332" s="35">
        <v>373</v>
      </c>
      <c r="B332" s="17" t="s">
        <v>10</v>
      </c>
      <c r="C332" s="17">
        <v>60</v>
      </c>
      <c r="D332" s="19">
        <v>1.65</v>
      </c>
      <c r="E332" s="20">
        <v>53</v>
      </c>
      <c r="F332" s="11" t="s">
        <v>56</v>
      </c>
      <c r="G332" s="17" t="s">
        <v>0</v>
      </c>
      <c r="H332" s="17">
        <v>0</v>
      </c>
      <c r="I332" s="17">
        <v>0</v>
      </c>
      <c r="J332" s="17">
        <v>0</v>
      </c>
      <c r="K332" s="11" t="s">
        <v>166</v>
      </c>
      <c r="L332" s="17">
        <v>2</v>
      </c>
      <c r="M332" s="17" t="s">
        <v>82</v>
      </c>
      <c r="N332" s="17" t="s">
        <v>0</v>
      </c>
      <c r="O332" s="17" t="s">
        <v>0</v>
      </c>
      <c r="P332" s="17" t="s">
        <v>56</v>
      </c>
      <c r="Q332" s="17" t="s">
        <v>60</v>
      </c>
      <c r="R332" s="17" t="s">
        <v>60</v>
      </c>
      <c r="S332" s="17" t="s">
        <v>0</v>
      </c>
      <c r="T332" s="17" t="s">
        <v>0</v>
      </c>
      <c r="U332" s="17" t="s">
        <v>0</v>
      </c>
      <c r="V332" s="17" t="s">
        <v>0</v>
      </c>
      <c r="W332" s="17" t="s">
        <v>0</v>
      </c>
      <c r="X332" s="17" t="s">
        <v>0</v>
      </c>
      <c r="Y332" s="17" t="s">
        <v>0</v>
      </c>
      <c r="Z332" s="17">
        <v>2</v>
      </c>
      <c r="AA332" s="17">
        <v>2</v>
      </c>
      <c r="AB332" s="17">
        <v>2</v>
      </c>
      <c r="AC332" s="17">
        <v>3</v>
      </c>
      <c r="AD332" s="17">
        <v>2</v>
      </c>
      <c r="AE332" s="17">
        <v>2</v>
      </c>
      <c r="AF332" s="17">
        <v>2</v>
      </c>
      <c r="AG332" s="17">
        <v>2</v>
      </c>
      <c r="AH332" s="17">
        <v>3</v>
      </c>
      <c r="AI332" s="17">
        <v>4</v>
      </c>
      <c r="AJ332" s="17">
        <v>2</v>
      </c>
      <c r="AK332" s="17">
        <v>3</v>
      </c>
      <c r="AL332" s="17">
        <v>4</v>
      </c>
      <c r="AM332" s="17">
        <v>4</v>
      </c>
      <c r="AN332" s="17">
        <v>2</v>
      </c>
      <c r="AO332" s="17">
        <v>3</v>
      </c>
      <c r="AP332" s="17">
        <v>4</v>
      </c>
      <c r="AQ332" s="17">
        <v>4</v>
      </c>
      <c r="AR332" s="17">
        <v>4</v>
      </c>
      <c r="AS332" s="17">
        <v>3</v>
      </c>
    </row>
    <row r="333" spans="1:45" x14ac:dyDescent="0.2">
      <c r="A333" s="35">
        <v>374</v>
      </c>
      <c r="B333" s="17" t="s">
        <v>10</v>
      </c>
      <c r="C333" s="17">
        <v>63</v>
      </c>
      <c r="D333" s="19">
        <v>1.71</v>
      </c>
      <c r="E333" s="20">
        <v>72</v>
      </c>
      <c r="F333" s="11" t="s">
        <v>56</v>
      </c>
      <c r="G333" s="17" t="s">
        <v>0</v>
      </c>
      <c r="H333" s="17">
        <v>0</v>
      </c>
      <c r="I333" s="17">
        <v>0</v>
      </c>
      <c r="J333" s="17">
        <v>0</v>
      </c>
      <c r="K333" s="11" t="s">
        <v>167</v>
      </c>
      <c r="L333" s="17">
        <v>3</v>
      </c>
      <c r="M333" s="17" t="s">
        <v>82</v>
      </c>
      <c r="N333" s="17" t="s">
        <v>0</v>
      </c>
      <c r="O333" s="17" t="s">
        <v>60</v>
      </c>
      <c r="P333" s="17" t="s">
        <v>0</v>
      </c>
      <c r="Q333" s="17" t="s">
        <v>0</v>
      </c>
      <c r="R333" s="17" t="s">
        <v>0</v>
      </c>
      <c r="S333" s="17" t="s">
        <v>0</v>
      </c>
      <c r="T333" s="17" t="s">
        <v>0</v>
      </c>
      <c r="U333" s="17" t="s">
        <v>0</v>
      </c>
      <c r="V333" s="17" t="s">
        <v>0</v>
      </c>
      <c r="W333" s="17" t="s">
        <v>0</v>
      </c>
      <c r="X333" s="17" t="s">
        <v>0</v>
      </c>
      <c r="Y333" s="17" t="s">
        <v>0</v>
      </c>
      <c r="Z333" s="17">
        <v>2</v>
      </c>
      <c r="AA333" s="17">
        <v>2</v>
      </c>
      <c r="AB333" s="17">
        <v>3</v>
      </c>
      <c r="AC333" s="17">
        <v>2</v>
      </c>
      <c r="AD333" s="17">
        <v>4</v>
      </c>
      <c r="AE333" s="17">
        <v>4</v>
      </c>
      <c r="AF333" s="17">
        <v>3</v>
      </c>
      <c r="AG333" s="17">
        <v>3</v>
      </c>
      <c r="AH333" s="17">
        <v>2</v>
      </c>
      <c r="AI333" s="17">
        <v>2</v>
      </c>
      <c r="AJ333" s="17">
        <v>2</v>
      </c>
      <c r="AK333" s="17">
        <v>2</v>
      </c>
      <c r="AL333" s="17">
        <v>2</v>
      </c>
      <c r="AM333" s="17">
        <v>4</v>
      </c>
      <c r="AN333" s="17">
        <v>3</v>
      </c>
      <c r="AO333" s="17">
        <v>3</v>
      </c>
      <c r="AP333" s="17">
        <v>3</v>
      </c>
      <c r="AQ333" s="17">
        <v>4</v>
      </c>
      <c r="AR333" s="17">
        <v>4</v>
      </c>
      <c r="AS333" s="17">
        <v>3</v>
      </c>
    </row>
    <row r="334" spans="1:45" x14ac:dyDescent="0.2">
      <c r="A334" s="35">
        <v>375</v>
      </c>
      <c r="B334" s="17" t="s">
        <v>10</v>
      </c>
      <c r="C334" s="17">
        <v>48</v>
      </c>
      <c r="D334" s="19">
        <v>1.53</v>
      </c>
      <c r="E334" s="20">
        <v>60</v>
      </c>
      <c r="F334" s="11" t="s">
        <v>56</v>
      </c>
      <c r="G334" s="17" t="s">
        <v>0</v>
      </c>
      <c r="H334" s="17">
        <v>0</v>
      </c>
      <c r="I334" s="17">
        <v>0</v>
      </c>
      <c r="J334" s="17">
        <v>0</v>
      </c>
      <c r="K334" s="11">
        <v>0</v>
      </c>
      <c r="L334" s="17">
        <v>1</v>
      </c>
      <c r="M334" s="17">
        <v>12</v>
      </c>
      <c r="N334" s="17" t="s">
        <v>0</v>
      </c>
      <c r="O334" s="17" t="s">
        <v>0</v>
      </c>
      <c r="P334" s="17" t="s">
        <v>56</v>
      </c>
      <c r="Q334" s="17" t="s">
        <v>0</v>
      </c>
      <c r="R334" s="17" t="s">
        <v>56</v>
      </c>
      <c r="S334" s="17" t="s">
        <v>0</v>
      </c>
      <c r="T334" s="17" t="s">
        <v>56</v>
      </c>
      <c r="U334" s="17" t="s">
        <v>0</v>
      </c>
      <c r="V334" s="17" t="s">
        <v>0</v>
      </c>
      <c r="W334" s="17" t="s">
        <v>0</v>
      </c>
      <c r="X334" s="17" t="s">
        <v>0</v>
      </c>
      <c r="Y334" s="17" t="s">
        <v>0</v>
      </c>
      <c r="Z334" s="17">
        <v>1</v>
      </c>
      <c r="AA334" s="17">
        <v>4</v>
      </c>
      <c r="AB334" s="17">
        <v>1</v>
      </c>
      <c r="AC334" s="17">
        <v>1</v>
      </c>
      <c r="AD334" s="17">
        <v>4</v>
      </c>
      <c r="AE334" s="17">
        <v>1</v>
      </c>
      <c r="AF334" s="17">
        <v>3</v>
      </c>
      <c r="AG334" s="17">
        <v>3</v>
      </c>
      <c r="AH334" s="17">
        <v>3</v>
      </c>
      <c r="AI334" s="17">
        <v>3</v>
      </c>
      <c r="AJ334" s="17">
        <v>1</v>
      </c>
      <c r="AK334" s="17">
        <v>1</v>
      </c>
      <c r="AL334" s="17">
        <v>3</v>
      </c>
      <c r="AM334" s="17">
        <v>3</v>
      </c>
      <c r="AN334" s="17">
        <v>3</v>
      </c>
      <c r="AO334" s="17">
        <v>4</v>
      </c>
      <c r="AP334" s="17">
        <v>4</v>
      </c>
      <c r="AQ334" s="17">
        <v>3</v>
      </c>
      <c r="AR334" s="17">
        <v>3</v>
      </c>
      <c r="AS334" s="17">
        <v>3</v>
      </c>
    </row>
    <row r="335" spans="1:45" x14ac:dyDescent="0.2">
      <c r="A335" s="35">
        <v>376</v>
      </c>
      <c r="B335" s="17" t="s">
        <v>10</v>
      </c>
      <c r="C335" s="17">
        <v>51</v>
      </c>
      <c r="D335" s="19">
        <v>1.64</v>
      </c>
      <c r="E335" s="20">
        <v>56</v>
      </c>
      <c r="F335" s="11" t="s">
        <v>56</v>
      </c>
      <c r="G335" s="17" t="s">
        <v>0</v>
      </c>
      <c r="H335" s="17">
        <v>0</v>
      </c>
      <c r="I335" s="17">
        <v>0</v>
      </c>
      <c r="J335" s="17">
        <v>0</v>
      </c>
      <c r="K335" s="11">
        <v>0</v>
      </c>
      <c r="L335" s="17">
        <v>1</v>
      </c>
      <c r="M335" s="17">
        <v>10</v>
      </c>
      <c r="N335" s="17" t="s">
        <v>0</v>
      </c>
      <c r="O335" s="17" t="s">
        <v>0</v>
      </c>
      <c r="P335" s="17" t="s">
        <v>0</v>
      </c>
      <c r="Q335" s="17" t="s">
        <v>0</v>
      </c>
      <c r="R335" s="17" t="s">
        <v>0</v>
      </c>
      <c r="S335" s="17" t="s">
        <v>62</v>
      </c>
      <c r="T335" s="17" t="s">
        <v>0</v>
      </c>
      <c r="U335" s="17" t="s">
        <v>62</v>
      </c>
      <c r="V335" s="17" t="s">
        <v>62</v>
      </c>
      <c r="W335" s="17" t="s">
        <v>0</v>
      </c>
      <c r="X335" s="17" t="s">
        <v>0</v>
      </c>
      <c r="Y335" s="17" t="s">
        <v>0</v>
      </c>
      <c r="Z335" s="17">
        <v>3</v>
      </c>
      <c r="AA335" s="17">
        <v>3</v>
      </c>
      <c r="AB335" s="17">
        <v>3</v>
      </c>
      <c r="AC335" s="17">
        <v>3</v>
      </c>
      <c r="AD335" s="17">
        <v>3</v>
      </c>
      <c r="AE335" s="17">
        <v>3</v>
      </c>
      <c r="AF335" s="17">
        <v>2</v>
      </c>
      <c r="AG335" s="17">
        <v>3</v>
      </c>
      <c r="AH335" s="17">
        <v>4</v>
      </c>
      <c r="AI335" s="17">
        <v>4</v>
      </c>
      <c r="AJ335" s="17">
        <v>2</v>
      </c>
      <c r="AK335" s="17">
        <v>3</v>
      </c>
      <c r="AL335" s="17">
        <v>4</v>
      </c>
      <c r="AM335" s="17">
        <v>4</v>
      </c>
      <c r="AN335" s="17">
        <v>3</v>
      </c>
      <c r="AO335" s="17">
        <v>3</v>
      </c>
      <c r="AP335" s="17">
        <v>4</v>
      </c>
      <c r="AQ335" s="17">
        <v>4</v>
      </c>
      <c r="AR335" s="17">
        <v>3</v>
      </c>
      <c r="AS335" s="17">
        <v>3</v>
      </c>
    </row>
    <row r="336" spans="1:45" x14ac:dyDescent="0.2">
      <c r="A336" s="35">
        <v>377</v>
      </c>
      <c r="B336" s="17" t="s">
        <v>10</v>
      </c>
      <c r="C336" s="17">
        <v>52</v>
      </c>
      <c r="D336" s="19">
        <v>1.57</v>
      </c>
      <c r="E336" s="20">
        <v>67</v>
      </c>
      <c r="F336" s="11" t="s">
        <v>56</v>
      </c>
      <c r="G336" s="17" t="s">
        <v>62</v>
      </c>
      <c r="H336" s="17">
        <v>30</v>
      </c>
      <c r="I336" s="17">
        <v>0</v>
      </c>
      <c r="J336" s="17">
        <v>0</v>
      </c>
      <c r="K336" s="11">
        <v>0</v>
      </c>
      <c r="L336" s="17">
        <v>2</v>
      </c>
      <c r="M336" s="17">
        <v>0</v>
      </c>
      <c r="N336" s="17" t="s">
        <v>0</v>
      </c>
      <c r="O336" s="17" t="s">
        <v>0</v>
      </c>
      <c r="P336" s="17" t="s">
        <v>0</v>
      </c>
      <c r="Q336" s="17" t="s">
        <v>0</v>
      </c>
      <c r="R336" s="17" t="s">
        <v>0</v>
      </c>
      <c r="S336" s="17" t="s">
        <v>0</v>
      </c>
      <c r="T336" s="17" t="s">
        <v>0</v>
      </c>
      <c r="U336" s="17" t="s">
        <v>0</v>
      </c>
      <c r="V336" s="17" t="s">
        <v>0</v>
      </c>
      <c r="W336" s="17" t="s">
        <v>0</v>
      </c>
      <c r="X336" s="17" t="s">
        <v>0</v>
      </c>
      <c r="Y336" s="17" t="s">
        <v>0</v>
      </c>
      <c r="Z336" s="17">
        <v>4</v>
      </c>
      <c r="AA336" s="17">
        <v>5</v>
      </c>
      <c r="AB336" s="17">
        <v>5</v>
      </c>
      <c r="AC336" s="17">
        <v>5</v>
      </c>
      <c r="AD336" s="17">
        <v>5</v>
      </c>
      <c r="AE336" s="17">
        <v>5</v>
      </c>
      <c r="AF336" s="17">
        <v>5</v>
      </c>
      <c r="AG336" s="17">
        <v>5</v>
      </c>
      <c r="AH336" s="17">
        <v>5</v>
      </c>
      <c r="AI336" s="17">
        <v>5</v>
      </c>
      <c r="AJ336" s="17">
        <v>5</v>
      </c>
      <c r="AK336" s="17">
        <v>5</v>
      </c>
      <c r="AL336" s="17">
        <v>5</v>
      </c>
      <c r="AM336" s="17">
        <v>5</v>
      </c>
      <c r="AN336" s="17">
        <v>5</v>
      </c>
      <c r="AO336" s="17">
        <v>5</v>
      </c>
      <c r="AP336" s="17">
        <v>5</v>
      </c>
      <c r="AQ336" s="17">
        <v>5</v>
      </c>
      <c r="AR336" s="17">
        <v>5</v>
      </c>
      <c r="AS336" s="17">
        <v>5</v>
      </c>
    </row>
    <row r="337" spans="1:45" x14ac:dyDescent="0.2">
      <c r="A337" s="35">
        <v>378</v>
      </c>
      <c r="B337" s="17" t="s">
        <v>10</v>
      </c>
      <c r="C337" s="17">
        <v>56</v>
      </c>
      <c r="D337" s="19">
        <v>1.76</v>
      </c>
      <c r="E337" s="20">
        <v>60</v>
      </c>
      <c r="F337" s="11" t="s">
        <v>56</v>
      </c>
      <c r="G337" s="17" t="s">
        <v>62</v>
      </c>
      <c r="H337" s="17">
        <v>10</v>
      </c>
      <c r="I337" s="17">
        <v>0</v>
      </c>
      <c r="J337" s="17">
        <v>0</v>
      </c>
      <c r="K337" s="11">
        <v>0</v>
      </c>
      <c r="L337" s="17" t="s">
        <v>163</v>
      </c>
      <c r="M337" s="17">
        <v>0</v>
      </c>
      <c r="N337" s="17" t="s">
        <v>0</v>
      </c>
      <c r="O337" s="17" t="s">
        <v>0</v>
      </c>
      <c r="P337" s="17" t="s">
        <v>0</v>
      </c>
      <c r="Q337" s="17" t="s">
        <v>62</v>
      </c>
      <c r="R337" s="17" t="s">
        <v>0</v>
      </c>
      <c r="S337" s="17" t="s">
        <v>62</v>
      </c>
      <c r="T337" s="17" t="s">
        <v>0</v>
      </c>
      <c r="U337" s="17" t="s">
        <v>0</v>
      </c>
      <c r="V337" s="17" t="s">
        <v>0</v>
      </c>
      <c r="W337" s="17" t="s">
        <v>0</v>
      </c>
      <c r="X337" s="17" t="s">
        <v>62</v>
      </c>
      <c r="Y337" s="17" t="s">
        <v>62</v>
      </c>
      <c r="Z337" s="17">
        <v>3</v>
      </c>
      <c r="AA337" s="17">
        <v>3</v>
      </c>
      <c r="AB337" s="17">
        <v>3</v>
      </c>
      <c r="AC337" s="17">
        <v>3</v>
      </c>
      <c r="AD337" s="17">
        <v>3</v>
      </c>
      <c r="AE337" s="17">
        <v>3</v>
      </c>
      <c r="AF337" s="17">
        <v>3</v>
      </c>
      <c r="AG337" s="17">
        <v>3</v>
      </c>
      <c r="AH337" s="17">
        <v>3</v>
      </c>
      <c r="AI337" s="17">
        <v>3</v>
      </c>
      <c r="AJ337" s="17">
        <v>3</v>
      </c>
      <c r="AK337" s="17">
        <v>3</v>
      </c>
      <c r="AL337" s="17">
        <v>3</v>
      </c>
      <c r="AM337" s="17">
        <v>3</v>
      </c>
      <c r="AN337" s="17">
        <v>3</v>
      </c>
      <c r="AO337" s="17">
        <v>4</v>
      </c>
      <c r="AP337" s="17">
        <v>4</v>
      </c>
      <c r="AQ337" s="17">
        <v>4</v>
      </c>
      <c r="AR337" s="17" t="s">
        <v>56</v>
      </c>
      <c r="AS337" s="17">
        <v>3</v>
      </c>
    </row>
    <row r="338" spans="1:45" x14ac:dyDescent="0.2">
      <c r="A338" s="35">
        <v>379</v>
      </c>
      <c r="B338" s="17" t="s">
        <v>10</v>
      </c>
      <c r="C338" s="17">
        <v>57</v>
      </c>
      <c r="D338" s="19">
        <v>1.49</v>
      </c>
      <c r="E338" s="20">
        <v>38</v>
      </c>
      <c r="F338" s="11" t="s">
        <v>56</v>
      </c>
      <c r="G338" s="17" t="s">
        <v>82</v>
      </c>
      <c r="H338" s="17">
        <v>0</v>
      </c>
      <c r="I338" s="17">
        <v>0</v>
      </c>
      <c r="J338" s="17">
        <v>0</v>
      </c>
      <c r="K338" s="11">
        <v>0</v>
      </c>
      <c r="L338" s="17">
        <v>2</v>
      </c>
      <c r="M338" s="17" t="s">
        <v>82</v>
      </c>
      <c r="N338" s="17" t="s">
        <v>0</v>
      </c>
      <c r="O338" s="17" t="s">
        <v>60</v>
      </c>
      <c r="P338" s="17" t="s">
        <v>60</v>
      </c>
      <c r="Q338" s="17" t="s">
        <v>60</v>
      </c>
      <c r="R338" s="17" t="s">
        <v>60</v>
      </c>
      <c r="S338" s="17" t="s">
        <v>0</v>
      </c>
      <c r="T338" s="17" t="s">
        <v>56</v>
      </c>
      <c r="U338" s="17" t="s">
        <v>0</v>
      </c>
      <c r="V338" s="17" t="s">
        <v>0</v>
      </c>
      <c r="W338" s="17" t="s">
        <v>0</v>
      </c>
      <c r="X338" s="17" t="s">
        <v>0</v>
      </c>
      <c r="Y338" s="17" t="s">
        <v>0</v>
      </c>
      <c r="Z338" s="17">
        <v>3</v>
      </c>
      <c r="AA338" s="17">
        <v>3</v>
      </c>
      <c r="AB338" s="17">
        <v>3</v>
      </c>
      <c r="AC338" s="17">
        <v>3</v>
      </c>
      <c r="AD338" s="17">
        <v>3</v>
      </c>
      <c r="AE338" s="17">
        <v>3</v>
      </c>
      <c r="AF338" s="17">
        <v>3</v>
      </c>
      <c r="AG338" s="17">
        <v>3</v>
      </c>
      <c r="AH338" s="17">
        <v>3</v>
      </c>
      <c r="AI338" s="17">
        <v>3</v>
      </c>
      <c r="AJ338" s="17">
        <v>3</v>
      </c>
      <c r="AK338" s="17">
        <v>3</v>
      </c>
      <c r="AL338" s="17">
        <v>3</v>
      </c>
      <c r="AM338" s="17">
        <v>3</v>
      </c>
      <c r="AN338" s="17">
        <v>3</v>
      </c>
      <c r="AO338" s="17">
        <v>3</v>
      </c>
      <c r="AP338" s="17">
        <v>3</v>
      </c>
      <c r="AQ338" s="17">
        <v>3</v>
      </c>
      <c r="AR338" s="17">
        <v>3</v>
      </c>
      <c r="AS338" s="17">
        <v>3</v>
      </c>
    </row>
    <row r="339" spans="1:45" x14ac:dyDescent="0.2">
      <c r="A339" s="35">
        <v>380</v>
      </c>
      <c r="B339" s="17" t="s">
        <v>10</v>
      </c>
      <c r="C339" s="17">
        <v>49</v>
      </c>
      <c r="D339" s="19">
        <v>1.56</v>
      </c>
      <c r="E339" s="20">
        <v>50</v>
      </c>
      <c r="F339" s="11" t="s">
        <v>56</v>
      </c>
      <c r="G339" s="17" t="s">
        <v>0</v>
      </c>
      <c r="H339" s="17">
        <v>30</v>
      </c>
      <c r="I339" s="17">
        <v>0</v>
      </c>
      <c r="J339" s="17">
        <v>0</v>
      </c>
      <c r="K339" s="11">
        <v>0</v>
      </c>
      <c r="L339" s="17" t="s">
        <v>82</v>
      </c>
      <c r="M339" s="17">
        <v>12</v>
      </c>
      <c r="N339" s="17" t="s">
        <v>0</v>
      </c>
      <c r="O339" s="17" t="s">
        <v>60</v>
      </c>
      <c r="P339" s="17" t="s">
        <v>56</v>
      </c>
      <c r="Q339" s="17" t="s">
        <v>60</v>
      </c>
      <c r="R339" s="17" t="s">
        <v>56</v>
      </c>
      <c r="S339" s="17" t="s">
        <v>0</v>
      </c>
      <c r="T339" s="17" t="s">
        <v>56</v>
      </c>
      <c r="U339" s="17" t="s">
        <v>0</v>
      </c>
      <c r="V339" s="17" t="s">
        <v>0</v>
      </c>
      <c r="W339" s="17" t="s">
        <v>0</v>
      </c>
      <c r="X339" s="17" t="s">
        <v>0</v>
      </c>
      <c r="Y339" s="17" t="s">
        <v>0</v>
      </c>
      <c r="Z339" s="17">
        <v>3</v>
      </c>
      <c r="AA339" s="17">
        <v>3</v>
      </c>
      <c r="AB339" s="17">
        <v>3</v>
      </c>
      <c r="AC339" s="17">
        <v>3</v>
      </c>
      <c r="AD339" s="17">
        <v>2</v>
      </c>
      <c r="AE339" s="17">
        <v>3</v>
      </c>
      <c r="AF339" s="17">
        <v>3</v>
      </c>
      <c r="AG339" s="17">
        <v>3</v>
      </c>
      <c r="AH339" s="17">
        <v>3</v>
      </c>
      <c r="AI339" s="17">
        <v>3</v>
      </c>
      <c r="AJ339" s="17">
        <v>3</v>
      </c>
      <c r="AK339" s="17">
        <v>3</v>
      </c>
      <c r="AL339" s="17">
        <v>3</v>
      </c>
      <c r="AM339" s="17">
        <v>3</v>
      </c>
      <c r="AN339" s="17">
        <v>3</v>
      </c>
      <c r="AO339" s="17">
        <v>4</v>
      </c>
      <c r="AP339" s="17">
        <v>4</v>
      </c>
      <c r="AQ339" s="17">
        <v>3</v>
      </c>
      <c r="AR339" s="17">
        <v>3</v>
      </c>
      <c r="AS339" s="17">
        <v>3</v>
      </c>
    </row>
    <row r="340" spans="1:45" x14ac:dyDescent="0.2">
      <c r="A340" s="35">
        <v>381</v>
      </c>
      <c r="B340" s="17" t="s">
        <v>10</v>
      </c>
      <c r="C340" s="17">
        <v>43</v>
      </c>
      <c r="D340" s="19">
        <v>1.58</v>
      </c>
      <c r="E340" s="20">
        <v>85</v>
      </c>
      <c r="F340" s="11" t="s">
        <v>56</v>
      </c>
      <c r="G340" s="17" t="s">
        <v>0</v>
      </c>
      <c r="H340" s="17">
        <v>0</v>
      </c>
      <c r="I340" s="17">
        <v>0</v>
      </c>
      <c r="J340" s="17">
        <v>0</v>
      </c>
      <c r="K340" s="11">
        <v>0</v>
      </c>
      <c r="L340" s="17">
        <v>1</v>
      </c>
      <c r="M340" s="17">
        <v>12</v>
      </c>
      <c r="N340" s="17" t="s">
        <v>0</v>
      </c>
      <c r="O340" s="17" t="s">
        <v>60</v>
      </c>
      <c r="P340" s="17" t="s">
        <v>60</v>
      </c>
      <c r="Q340" s="17" t="s">
        <v>60</v>
      </c>
      <c r="R340" s="17" t="s">
        <v>60</v>
      </c>
      <c r="S340" s="17" t="s">
        <v>0</v>
      </c>
      <c r="T340" s="17" t="s">
        <v>56</v>
      </c>
      <c r="U340" s="17" t="s">
        <v>0</v>
      </c>
      <c r="V340" s="17" t="s">
        <v>0</v>
      </c>
      <c r="W340" s="17" t="s">
        <v>0</v>
      </c>
      <c r="X340" s="17" t="s">
        <v>0</v>
      </c>
      <c r="Y340" s="17" t="s">
        <v>0</v>
      </c>
      <c r="Z340" s="17">
        <v>4</v>
      </c>
      <c r="AA340" s="17">
        <v>5</v>
      </c>
      <c r="AB340" s="17">
        <v>4</v>
      </c>
      <c r="AC340" s="17">
        <v>4</v>
      </c>
      <c r="AD340" s="17">
        <v>3</v>
      </c>
      <c r="AE340" s="17">
        <v>4</v>
      </c>
      <c r="AF340" s="17">
        <v>2</v>
      </c>
      <c r="AG340" s="17">
        <v>3</v>
      </c>
      <c r="AH340" s="17">
        <v>3</v>
      </c>
      <c r="AI340" s="17">
        <v>5</v>
      </c>
      <c r="AJ340" s="17">
        <v>3</v>
      </c>
      <c r="AK340" s="17">
        <v>4</v>
      </c>
      <c r="AL340" s="17">
        <v>4</v>
      </c>
      <c r="AM340" s="17">
        <v>4</v>
      </c>
      <c r="AN340" s="17">
        <v>3</v>
      </c>
      <c r="AO340" s="17">
        <v>4</v>
      </c>
      <c r="AP340" s="17">
        <v>4</v>
      </c>
      <c r="AQ340" s="17">
        <v>5</v>
      </c>
      <c r="AR340" s="17">
        <v>5</v>
      </c>
      <c r="AS340" s="17">
        <v>4</v>
      </c>
    </row>
    <row r="341" spans="1:45" x14ac:dyDescent="0.2">
      <c r="A341" s="35">
        <v>382</v>
      </c>
      <c r="B341" s="17" t="s">
        <v>10</v>
      </c>
      <c r="C341" s="17">
        <v>56</v>
      </c>
      <c r="D341" s="19">
        <v>1.6</v>
      </c>
      <c r="E341" s="20">
        <v>47</v>
      </c>
      <c r="F341" s="11" t="s">
        <v>56</v>
      </c>
      <c r="G341" s="17" t="s">
        <v>0</v>
      </c>
      <c r="H341" s="17">
        <v>0</v>
      </c>
      <c r="I341" s="17">
        <v>0</v>
      </c>
      <c r="J341" s="17">
        <v>0</v>
      </c>
      <c r="K341" s="11">
        <v>0</v>
      </c>
      <c r="L341" s="17" t="s">
        <v>82</v>
      </c>
      <c r="M341" s="17" t="s">
        <v>82</v>
      </c>
      <c r="N341" s="17" t="s">
        <v>62</v>
      </c>
      <c r="O341" s="17" t="s">
        <v>0</v>
      </c>
      <c r="P341" s="17" t="s">
        <v>0</v>
      </c>
      <c r="Q341" s="17" t="s">
        <v>60</v>
      </c>
      <c r="R341" s="17" t="s">
        <v>60</v>
      </c>
      <c r="S341" s="17" t="s">
        <v>62</v>
      </c>
      <c r="T341" s="17" t="s">
        <v>0</v>
      </c>
      <c r="U341" s="17" t="s">
        <v>0</v>
      </c>
      <c r="V341" s="17" t="s">
        <v>0</v>
      </c>
      <c r="W341" s="17" t="s">
        <v>0</v>
      </c>
      <c r="X341" s="17" t="s">
        <v>0</v>
      </c>
      <c r="Y341" s="17" t="s">
        <v>0</v>
      </c>
      <c r="Z341" s="17">
        <v>3</v>
      </c>
      <c r="AA341" s="17">
        <v>3</v>
      </c>
      <c r="AB341" s="17">
        <v>3</v>
      </c>
      <c r="AC341" s="17" t="s">
        <v>56</v>
      </c>
      <c r="AD341" s="17">
        <v>3</v>
      </c>
      <c r="AE341" s="17" t="s">
        <v>56</v>
      </c>
      <c r="AF341" s="17">
        <v>3</v>
      </c>
      <c r="AG341" s="17">
        <v>4</v>
      </c>
      <c r="AH341" s="17">
        <v>3</v>
      </c>
      <c r="AI341" s="17" t="s">
        <v>56</v>
      </c>
      <c r="AJ341" s="17">
        <v>3</v>
      </c>
      <c r="AK341" s="17" t="s">
        <v>56</v>
      </c>
      <c r="AL341" s="17">
        <v>3</v>
      </c>
      <c r="AM341" s="17">
        <v>5</v>
      </c>
      <c r="AN341" s="17" t="s">
        <v>56</v>
      </c>
      <c r="AO341" s="17">
        <v>3</v>
      </c>
      <c r="AP341" s="17" t="s">
        <v>56</v>
      </c>
      <c r="AQ341" s="17">
        <v>4</v>
      </c>
      <c r="AR341" s="17">
        <v>3</v>
      </c>
      <c r="AS341" s="17">
        <v>3</v>
      </c>
    </row>
    <row r="342" spans="1:45" x14ac:dyDescent="0.2">
      <c r="A342" s="35">
        <v>383</v>
      </c>
      <c r="B342" s="17" t="s">
        <v>10</v>
      </c>
      <c r="C342" s="17">
        <v>40</v>
      </c>
      <c r="D342" s="19">
        <v>1.52</v>
      </c>
      <c r="E342" s="20">
        <v>52</v>
      </c>
      <c r="F342" s="11" t="s">
        <v>56</v>
      </c>
      <c r="G342" s="17" t="s">
        <v>62</v>
      </c>
      <c r="H342" s="17">
        <v>0</v>
      </c>
      <c r="I342" s="17">
        <v>30</v>
      </c>
      <c r="J342" s="17">
        <v>0</v>
      </c>
      <c r="K342" s="11" t="s">
        <v>168</v>
      </c>
      <c r="L342" s="17">
        <v>2</v>
      </c>
      <c r="M342" s="17">
        <v>12</v>
      </c>
      <c r="N342" s="17" t="s">
        <v>0</v>
      </c>
      <c r="O342" s="17" t="s">
        <v>0</v>
      </c>
      <c r="P342" s="17" t="s">
        <v>56</v>
      </c>
      <c r="Q342" s="17" t="s">
        <v>0</v>
      </c>
      <c r="R342" s="17" t="s">
        <v>0</v>
      </c>
      <c r="S342" s="17" t="s">
        <v>0</v>
      </c>
      <c r="T342" s="17" t="s">
        <v>0</v>
      </c>
      <c r="U342" s="17" t="s">
        <v>62</v>
      </c>
      <c r="V342" s="17" t="s">
        <v>0</v>
      </c>
      <c r="W342" s="17" t="s">
        <v>0</v>
      </c>
      <c r="X342" s="17" t="s">
        <v>0</v>
      </c>
      <c r="Y342" s="17" t="s">
        <v>0</v>
      </c>
      <c r="Z342" s="17">
        <v>2</v>
      </c>
      <c r="AA342" s="17">
        <v>5</v>
      </c>
      <c r="AB342" s="17">
        <v>4</v>
      </c>
      <c r="AC342" s="17">
        <v>1</v>
      </c>
      <c r="AD342" s="17">
        <v>3</v>
      </c>
      <c r="AE342" s="17">
        <v>2</v>
      </c>
      <c r="AF342" s="17">
        <v>2</v>
      </c>
      <c r="AG342" s="17">
        <v>2</v>
      </c>
      <c r="AH342" s="17">
        <v>4</v>
      </c>
      <c r="AI342" s="17">
        <v>4</v>
      </c>
      <c r="AJ342" s="17">
        <v>2</v>
      </c>
      <c r="AK342" s="17">
        <v>2</v>
      </c>
      <c r="AL342" s="17">
        <v>4</v>
      </c>
      <c r="AM342" s="17">
        <v>4</v>
      </c>
      <c r="AN342" s="17">
        <v>1</v>
      </c>
      <c r="AO342" s="17">
        <v>4</v>
      </c>
      <c r="AP342" s="17">
        <v>4</v>
      </c>
      <c r="AQ342" s="17">
        <v>4</v>
      </c>
      <c r="AR342" s="17">
        <v>4</v>
      </c>
      <c r="AS342" s="17">
        <v>2</v>
      </c>
    </row>
    <row r="343" spans="1:45" x14ac:dyDescent="0.2">
      <c r="A343" s="35">
        <v>384</v>
      </c>
      <c r="B343" s="17" t="s">
        <v>10</v>
      </c>
      <c r="C343" s="17">
        <v>41</v>
      </c>
      <c r="D343" s="19">
        <v>1.72</v>
      </c>
      <c r="E343" s="20">
        <v>52</v>
      </c>
      <c r="F343" s="11" t="s">
        <v>56</v>
      </c>
      <c r="G343" s="17" t="s">
        <v>62</v>
      </c>
      <c r="H343" s="17">
        <v>0</v>
      </c>
      <c r="I343" s="17">
        <v>0</v>
      </c>
      <c r="J343" s="17">
        <v>0</v>
      </c>
      <c r="K343" s="11">
        <v>0</v>
      </c>
      <c r="L343" s="17">
        <v>1</v>
      </c>
      <c r="M343" s="17">
        <v>12</v>
      </c>
      <c r="N343" s="17" t="s">
        <v>0</v>
      </c>
      <c r="O343" s="17" t="s">
        <v>62</v>
      </c>
      <c r="P343" s="17" t="s">
        <v>0</v>
      </c>
      <c r="Q343" s="17" t="s">
        <v>62</v>
      </c>
      <c r="R343" s="17" t="s">
        <v>0</v>
      </c>
      <c r="S343" s="17" t="s">
        <v>0</v>
      </c>
      <c r="T343" s="17" t="s">
        <v>0</v>
      </c>
      <c r="U343" s="17" t="s">
        <v>62</v>
      </c>
      <c r="V343" s="17" t="s">
        <v>0</v>
      </c>
      <c r="W343" s="17" t="s">
        <v>0</v>
      </c>
      <c r="X343" s="17" t="s">
        <v>0</v>
      </c>
      <c r="Y343" s="17" t="s">
        <v>0</v>
      </c>
      <c r="Z343" s="17">
        <v>3</v>
      </c>
      <c r="AA343" s="17">
        <v>1</v>
      </c>
      <c r="AB343" s="17">
        <v>3</v>
      </c>
      <c r="AC343" s="17">
        <v>2</v>
      </c>
      <c r="AD343" s="17">
        <v>2</v>
      </c>
      <c r="AE343" s="17">
        <v>5</v>
      </c>
      <c r="AF343" s="17">
        <v>2</v>
      </c>
      <c r="AG343" s="17">
        <v>3</v>
      </c>
      <c r="AH343" s="17">
        <v>5</v>
      </c>
      <c r="AI343" s="17">
        <v>4</v>
      </c>
      <c r="AJ343" s="17">
        <v>1</v>
      </c>
      <c r="AK343" s="17">
        <v>2</v>
      </c>
      <c r="AL343" s="17">
        <v>4</v>
      </c>
      <c r="AM343" s="17">
        <v>4</v>
      </c>
      <c r="AN343" s="17">
        <v>4</v>
      </c>
      <c r="AO343" s="17">
        <v>2</v>
      </c>
      <c r="AP343" s="17">
        <v>5</v>
      </c>
      <c r="AQ343" s="17">
        <v>5</v>
      </c>
      <c r="AR343" s="17">
        <v>5</v>
      </c>
      <c r="AS343" s="17">
        <v>3</v>
      </c>
    </row>
    <row r="344" spans="1:45" x14ac:dyDescent="0.2">
      <c r="A344" s="35">
        <v>385</v>
      </c>
      <c r="B344" s="17" t="s">
        <v>10</v>
      </c>
      <c r="C344" s="17">
        <v>27</v>
      </c>
      <c r="D344" s="19">
        <v>1.58</v>
      </c>
      <c r="E344" s="20">
        <v>43</v>
      </c>
      <c r="F344" s="11" t="s">
        <v>56</v>
      </c>
      <c r="G344" s="17" t="s">
        <v>0</v>
      </c>
      <c r="H344" s="17">
        <v>0</v>
      </c>
      <c r="I344" s="17">
        <v>0</v>
      </c>
      <c r="J344" s="17">
        <v>0</v>
      </c>
      <c r="K344" s="11">
        <v>0</v>
      </c>
      <c r="L344" s="17">
        <v>1</v>
      </c>
      <c r="M344" s="17" t="s">
        <v>82</v>
      </c>
      <c r="N344" s="17" t="s">
        <v>0</v>
      </c>
      <c r="O344" s="17" t="s">
        <v>0</v>
      </c>
      <c r="P344" s="17" t="s">
        <v>0</v>
      </c>
      <c r="Q344" s="17">
        <v>0</v>
      </c>
      <c r="R344" s="17" t="s">
        <v>56</v>
      </c>
      <c r="S344" s="17" t="s">
        <v>0</v>
      </c>
      <c r="T344" s="17" t="s">
        <v>56</v>
      </c>
      <c r="U344" s="17" t="s">
        <v>62</v>
      </c>
      <c r="V344" s="17" t="s">
        <v>0</v>
      </c>
      <c r="W344" s="17" t="s">
        <v>0</v>
      </c>
      <c r="X344" s="17" t="s">
        <v>0</v>
      </c>
      <c r="Y344" s="17" t="s">
        <v>0</v>
      </c>
      <c r="Z344" s="17">
        <v>1</v>
      </c>
      <c r="AA344" s="17">
        <v>4</v>
      </c>
      <c r="AB344" s="17">
        <v>2</v>
      </c>
      <c r="AC344" s="17">
        <v>1</v>
      </c>
      <c r="AD344" s="17">
        <v>2</v>
      </c>
      <c r="AE344" s="17">
        <v>2</v>
      </c>
      <c r="AF344" s="17">
        <v>2</v>
      </c>
      <c r="AG344" s="17">
        <v>2</v>
      </c>
      <c r="AH344" s="17">
        <v>2</v>
      </c>
      <c r="AI344" s="17">
        <v>4</v>
      </c>
      <c r="AJ344" s="17">
        <v>2</v>
      </c>
      <c r="AK344" s="17">
        <v>2</v>
      </c>
      <c r="AL344" s="17">
        <v>2</v>
      </c>
      <c r="AM344" s="17">
        <v>4</v>
      </c>
      <c r="AN344" s="17">
        <v>2</v>
      </c>
      <c r="AO344" s="17">
        <v>3</v>
      </c>
      <c r="AP344" s="17">
        <v>3</v>
      </c>
      <c r="AQ344" s="17">
        <v>4</v>
      </c>
      <c r="AR344" s="17">
        <v>3</v>
      </c>
      <c r="AS344" s="17">
        <v>2</v>
      </c>
    </row>
    <row r="345" spans="1:45" x14ac:dyDescent="0.2">
      <c r="A345" s="35">
        <v>386</v>
      </c>
      <c r="B345" s="17" t="s">
        <v>10</v>
      </c>
      <c r="C345" s="17">
        <v>37</v>
      </c>
      <c r="D345" s="19" t="s">
        <v>140</v>
      </c>
      <c r="E345" s="20" t="s">
        <v>140</v>
      </c>
      <c r="F345" s="11" t="s">
        <v>56</v>
      </c>
      <c r="G345" s="17" t="s">
        <v>62</v>
      </c>
      <c r="H345" s="17">
        <v>0</v>
      </c>
      <c r="I345" s="17">
        <v>60</v>
      </c>
      <c r="J345" s="17">
        <v>0</v>
      </c>
      <c r="K345" s="11" t="s">
        <v>169</v>
      </c>
      <c r="L345" s="17">
        <v>1</v>
      </c>
      <c r="M345" s="17">
        <v>12</v>
      </c>
      <c r="N345" s="17" t="s">
        <v>0</v>
      </c>
      <c r="O345" s="17" t="s">
        <v>60</v>
      </c>
      <c r="P345" s="17" t="s">
        <v>56</v>
      </c>
      <c r="Q345" s="17" t="s">
        <v>60</v>
      </c>
      <c r="R345" s="17" t="s">
        <v>56</v>
      </c>
      <c r="S345" s="17" t="s">
        <v>60</v>
      </c>
      <c r="T345" s="17" t="s">
        <v>56</v>
      </c>
      <c r="U345" s="17" t="s">
        <v>0</v>
      </c>
      <c r="V345" s="17" t="s">
        <v>62</v>
      </c>
      <c r="W345" s="17" t="s">
        <v>0</v>
      </c>
      <c r="X345" s="17" t="s">
        <v>0</v>
      </c>
      <c r="Y345" s="17" t="s">
        <v>62</v>
      </c>
      <c r="Z345" s="17">
        <v>3</v>
      </c>
      <c r="AA345" s="17">
        <v>3</v>
      </c>
      <c r="AB345" s="17">
        <v>3</v>
      </c>
      <c r="AC345" s="17">
        <v>3</v>
      </c>
      <c r="AD345" s="17">
        <v>3</v>
      </c>
      <c r="AE345" s="17">
        <v>3</v>
      </c>
      <c r="AF345" s="17">
        <v>3</v>
      </c>
      <c r="AG345" s="17">
        <v>4</v>
      </c>
      <c r="AH345" s="17">
        <v>3</v>
      </c>
      <c r="AI345" s="17">
        <v>3</v>
      </c>
      <c r="AJ345" s="17">
        <v>3</v>
      </c>
      <c r="AK345" s="17">
        <v>3</v>
      </c>
      <c r="AL345" s="17">
        <v>3</v>
      </c>
      <c r="AM345" s="17">
        <v>3</v>
      </c>
      <c r="AN345" s="17">
        <v>4</v>
      </c>
      <c r="AO345" s="17">
        <v>3</v>
      </c>
      <c r="AP345" s="17">
        <v>3</v>
      </c>
      <c r="AQ345" s="17">
        <v>3</v>
      </c>
      <c r="AR345" s="17">
        <v>3</v>
      </c>
      <c r="AS345" s="17">
        <v>3</v>
      </c>
    </row>
    <row r="346" spans="1:45" x14ac:dyDescent="0.2">
      <c r="A346" s="35">
        <v>387</v>
      </c>
      <c r="B346" s="17" t="s">
        <v>10</v>
      </c>
      <c r="C346" s="17">
        <v>44</v>
      </c>
      <c r="D346" s="19">
        <v>1.57</v>
      </c>
      <c r="E346" s="20">
        <v>58</v>
      </c>
      <c r="F346" s="11" t="s">
        <v>56</v>
      </c>
      <c r="G346" s="17" t="s">
        <v>62</v>
      </c>
      <c r="H346" s="17">
        <v>0</v>
      </c>
      <c r="I346" s="17">
        <v>0</v>
      </c>
      <c r="J346" s="17">
        <v>0</v>
      </c>
      <c r="K346" s="11">
        <v>0</v>
      </c>
      <c r="L346" s="17" t="s">
        <v>82</v>
      </c>
      <c r="M346" s="17">
        <v>12</v>
      </c>
      <c r="N346" s="17" t="s">
        <v>0</v>
      </c>
      <c r="O346" s="17" t="s">
        <v>0</v>
      </c>
      <c r="P346" s="17" t="s">
        <v>56</v>
      </c>
      <c r="Q346" s="17" t="s">
        <v>0</v>
      </c>
      <c r="R346" s="17" t="s">
        <v>60</v>
      </c>
      <c r="S346" s="17" t="s">
        <v>0</v>
      </c>
      <c r="T346" s="17" t="s">
        <v>0</v>
      </c>
      <c r="U346" s="17" t="s">
        <v>0</v>
      </c>
      <c r="V346" s="17" t="s">
        <v>0</v>
      </c>
      <c r="W346" s="17" t="s">
        <v>0</v>
      </c>
      <c r="X346" s="17" t="s">
        <v>0</v>
      </c>
      <c r="Y346" s="17" t="s">
        <v>0</v>
      </c>
      <c r="Z346" s="17">
        <v>4</v>
      </c>
      <c r="AA346" s="17">
        <v>4</v>
      </c>
      <c r="AB346" s="17">
        <v>4</v>
      </c>
      <c r="AC346" s="17">
        <v>4</v>
      </c>
      <c r="AD346" s="17">
        <v>4</v>
      </c>
      <c r="AE346" s="17">
        <v>4</v>
      </c>
      <c r="AF346" s="17">
        <v>4</v>
      </c>
      <c r="AG346" s="17">
        <v>4</v>
      </c>
      <c r="AH346" s="17">
        <v>4</v>
      </c>
      <c r="AI346" s="17">
        <v>4</v>
      </c>
      <c r="AJ346" s="17">
        <v>3</v>
      </c>
      <c r="AK346" s="17">
        <v>4</v>
      </c>
      <c r="AL346" s="17">
        <v>4</v>
      </c>
      <c r="AM346" s="17">
        <v>4</v>
      </c>
      <c r="AN346" s="17">
        <v>4</v>
      </c>
      <c r="AO346" s="17">
        <v>4</v>
      </c>
      <c r="AP346" s="17">
        <v>4</v>
      </c>
      <c r="AQ346" s="17">
        <v>4</v>
      </c>
      <c r="AR346" s="17">
        <v>4</v>
      </c>
      <c r="AS346" s="17">
        <v>4</v>
      </c>
    </row>
    <row r="347" spans="1:45" x14ac:dyDescent="0.2">
      <c r="A347" s="35">
        <v>388</v>
      </c>
      <c r="B347" s="17" t="s">
        <v>10</v>
      </c>
      <c r="C347" s="17">
        <v>30</v>
      </c>
      <c r="D347" s="19">
        <v>1.55</v>
      </c>
      <c r="E347" s="20">
        <v>36</v>
      </c>
      <c r="F347" s="11" t="s">
        <v>56</v>
      </c>
      <c r="G347" s="17" t="s">
        <v>62</v>
      </c>
      <c r="H347" s="17">
        <v>0</v>
      </c>
      <c r="I347" s="17">
        <v>0</v>
      </c>
      <c r="J347" s="17">
        <v>0</v>
      </c>
      <c r="K347" s="11">
        <v>0</v>
      </c>
      <c r="L347" s="17">
        <v>1</v>
      </c>
      <c r="M347" s="17">
        <v>12</v>
      </c>
      <c r="N347" s="17" t="s">
        <v>0</v>
      </c>
      <c r="O347" s="17" t="s">
        <v>0</v>
      </c>
      <c r="P347" s="17" t="s">
        <v>0</v>
      </c>
      <c r="Q347" s="17" t="s">
        <v>60</v>
      </c>
      <c r="R347" s="17" t="s">
        <v>60</v>
      </c>
      <c r="S347" s="17" t="s">
        <v>62</v>
      </c>
      <c r="T347" s="17" t="s">
        <v>0</v>
      </c>
      <c r="U347" s="17" t="s">
        <v>0</v>
      </c>
      <c r="V347" s="17" t="s">
        <v>0</v>
      </c>
      <c r="W347" s="17" t="s">
        <v>0</v>
      </c>
      <c r="X347" s="17" t="s">
        <v>62</v>
      </c>
      <c r="Y347" s="17" t="s">
        <v>62</v>
      </c>
      <c r="Z347" s="17">
        <v>2</v>
      </c>
      <c r="AA347" s="17">
        <v>2</v>
      </c>
      <c r="AB347" s="17">
        <v>2</v>
      </c>
      <c r="AC347" s="17">
        <v>4</v>
      </c>
      <c r="AD347" s="17">
        <v>4</v>
      </c>
      <c r="AE347" s="17">
        <v>4</v>
      </c>
      <c r="AF347" s="17">
        <v>3</v>
      </c>
      <c r="AG347" s="17">
        <v>3</v>
      </c>
      <c r="AH347" s="17">
        <v>3</v>
      </c>
      <c r="AI347" s="17">
        <v>3</v>
      </c>
      <c r="AJ347" s="17">
        <v>4</v>
      </c>
      <c r="AK347" s="17">
        <v>3</v>
      </c>
      <c r="AL347" s="17">
        <v>3</v>
      </c>
      <c r="AM347" s="17">
        <v>4</v>
      </c>
      <c r="AN347" s="17">
        <v>2</v>
      </c>
      <c r="AO347" s="17">
        <v>4</v>
      </c>
      <c r="AP347" s="17">
        <v>4</v>
      </c>
      <c r="AQ347" s="17">
        <v>3</v>
      </c>
      <c r="AR347" s="17">
        <v>3</v>
      </c>
      <c r="AS347" s="17">
        <v>4</v>
      </c>
    </row>
    <row r="348" spans="1:45" x14ac:dyDescent="0.2">
      <c r="A348" s="35">
        <v>389</v>
      </c>
      <c r="B348" s="17" t="s">
        <v>10</v>
      </c>
      <c r="C348" s="17">
        <v>46</v>
      </c>
      <c r="D348" s="17">
        <v>1.56</v>
      </c>
      <c r="E348" s="17">
        <v>52</v>
      </c>
      <c r="F348" s="11" t="s">
        <v>56</v>
      </c>
      <c r="G348" s="17" t="s">
        <v>0</v>
      </c>
      <c r="H348" s="17">
        <v>0</v>
      </c>
      <c r="I348" s="17">
        <v>0</v>
      </c>
      <c r="J348" s="17">
        <v>0</v>
      </c>
      <c r="K348" s="11">
        <v>0</v>
      </c>
      <c r="L348" s="17" t="s">
        <v>82</v>
      </c>
      <c r="M348" s="17" t="s">
        <v>82</v>
      </c>
      <c r="N348" s="17" t="s">
        <v>0</v>
      </c>
      <c r="O348" s="17" t="s">
        <v>0</v>
      </c>
      <c r="P348" s="17" t="s">
        <v>0</v>
      </c>
      <c r="Q348" s="17" t="s">
        <v>0</v>
      </c>
      <c r="R348" s="17" t="s">
        <v>56</v>
      </c>
      <c r="S348" s="17" t="s">
        <v>0</v>
      </c>
      <c r="T348" s="17" t="s">
        <v>0</v>
      </c>
      <c r="U348" s="17" t="s">
        <v>62</v>
      </c>
      <c r="V348" s="17" t="s">
        <v>0</v>
      </c>
      <c r="W348" s="17" t="s">
        <v>0</v>
      </c>
      <c r="X348" s="17" t="s">
        <v>0</v>
      </c>
      <c r="Y348" s="17" t="s">
        <v>0</v>
      </c>
      <c r="Z348" s="17">
        <v>2</v>
      </c>
      <c r="AA348" s="17">
        <v>5</v>
      </c>
      <c r="AB348" s="17">
        <v>2</v>
      </c>
      <c r="AC348" s="17">
        <v>5</v>
      </c>
      <c r="AD348" s="17">
        <v>5</v>
      </c>
      <c r="AE348" s="17">
        <v>5</v>
      </c>
      <c r="AF348" s="17">
        <v>4</v>
      </c>
      <c r="AG348" s="17">
        <v>4</v>
      </c>
      <c r="AH348" s="17">
        <v>1</v>
      </c>
      <c r="AI348" s="17">
        <v>4</v>
      </c>
      <c r="AJ348" s="17">
        <v>4</v>
      </c>
      <c r="AK348" s="17">
        <v>4</v>
      </c>
      <c r="AL348" s="17">
        <v>4</v>
      </c>
      <c r="AM348" s="17">
        <v>1</v>
      </c>
      <c r="AN348" s="17">
        <v>3</v>
      </c>
      <c r="AO348" s="17">
        <v>4</v>
      </c>
      <c r="AP348" s="17">
        <v>4</v>
      </c>
      <c r="AQ348" s="17">
        <v>4</v>
      </c>
      <c r="AR348" s="17">
        <v>3</v>
      </c>
      <c r="AS348" s="17">
        <v>4</v>
      </c>
    </row>
    <row r="349" spans="1:45" x14ac:dyDescent="0.2">
      <c r="A349" s="35">
        <v>390</v>
      </c>
      <c r="B349" s="17" t="s">
        <v>10</v>
      </c>
      <c r="C349" s="17">
        <v>56</v>
      </c>
      <c r="D349" s="19">
        <v>1.59</v>
      </c>
      <c r="E349" s="20">
        <v>71</v>
      </c>
      <c r="F349" s="11" t="s">
        <v>56</v>
      </c>
      <c r="G349" s="17" t="s">
        <v>0</v>
      </c>
      <c r="H349" s="17">
        <v>120</v>
      </c>
      <c r="I349" s="17">
        <v>0</v>
      </c>
      <c r="J349" s="17">
        <v>0</v>
      </c>
      <c r="K349" s="11">
        <v>0</v>
      </c>
      <c r="L349" s="17" t="s">
        <v>82</v>
      </c>
      <c r="M349" s="17" t="s">
        <v>82</v>
      </c>
      <c r="N349" s="17" t="s">
        <v>0</v>
      </c>
      <c r="O349" s="17" t="s">
        <v>0</v>
      </c>
      <c r="P349" s="17" t="s">
        <v>56</v>
      </c>
      <c r="Q349" s="17" t="s">
        <v>0</v>
      </c>
      <c r="R349" s="17" t="s">
        <v>0</v>
      </c>
      <c r="S349" s="17" t="s">
        <v>0</v>
      </c>
      <c r="T349" s="17" t="s">
        <v>0</v>
      </c>
      <c r="U349" s="17" t="s">
        <v>0</v>
      </c>
      <c r="V349" s="17" t="s">
        <v>0</v>
      </c>
      <c r="W349" s="17" t="s">
        <v>0</v>
      </c>
      <c r="X349" s="17" t="s">
        <v>0</v>
      </c>
      <c r="Y349" s="17" t="s">
        <v>0</v>
      </c>
      <c r="Z349" s="17">
        <v>1</v>
      </c>
      <c r="AA349" s="17">
        <v>1</v>
      </c>
      <c r="AB349" s="17">
        <v>1</v>
      </c>
      <c r="AC349" s="17">
        <v>1</v>
      </c>
      <c r="AD349" s="17">
        <v>2</v>
      </c>
      <c r="AE349" s="17">
        <v>2</v>
      </c>
      <c r="AF349" s="17">
        <v>1</v>
      </c>
      <c r="AG349" s="17">
        <v>1</v>
      </c>
      <c r="AH349" s="17">
        <v>4</v>
      </c>
      <c r="AI349" s="17">
        <v>4</v>
      </c>
      <c r="AJ349" s="17">
        <v>1</v>
      </c>
      <c r="AK349" s="17">
        <v>1</v>
      </c>
      <c r="AL349" s="17">
        <v>4</v>
      </c>
      <c r="AM349" s="17">
        <v>4</v>
      </c>
      <c r="AN349" s="17">
        <v>4</v>
      </c>
      <c r="AO349" s="17">
        <v>4</v>
      </c>
      <c r="AP349" s="17">
        <v>4</v>
      </c>
      <c r="AQ349" s="17">
        <v>4</v>
      </c>
      <c r="AR349" s="17">
        <v>4</v>
      </c>
      <c r="AS349" s="17">
        <v>1</v>
      </c>
    </row>
    <row r="350" spans="1:45" x14ac:dyDescent="0.2">
      <c r="A350" s="35">
        <v>391</v>
      </c>
      <c r="B350" s="17" t="s">
        <v>10</v>
      </c>
      <c r="C350" s="17">
        <v>56</v>
      </c>
      <c r="D350" s="19">
        <v>1.45</v>
      </c>
      <c r="E350" s="20">
        <v>54</v>
      </c>
      <c r="F350" s="11" t="s">
        <v>56</v>
      </c>
      <c r="G350" s="17" t="s">
        <v>0</v>
      </c>
      <c r="H350" s="17">
        <v>0</v>
      </c>
      <c r="I350" s="17">
        <v>0</v>
      </c>
      <c r="J350" s="17">
        <v>0</v>
      </c>
      <c r="K350" s="11" t="s">
        <v>170</v>
      </c>
      <c r="L350" s="17">
        <v>3</v>
      </c>
      <c r="M350" s="17" t="s">
        <v>82</v>
      </c>
      <c r="N350" s="17" t="s">
        <v>62</v>
      </c>
      <c r="O350" s="17" t="s">
        <v>0</v>
      </c>
      <c r="P350" s="17" t="s">
        <v>0</v>
      </c>
      <c r="Q350" s="17" t="s">
        <v>0</v>
      </c>
      <c r="R350" s="17" t="s">
        <v>0</v>
      </c>
      <c r="S350" s="17" t="s">
        <v>0</v>
      </c>
      <c r="T350" s="17" t="s">
        <v>0</v>
      </c>
      <c r="U350" s="17" t="s">
        <v>0</v>
      </c>
      <c r="V350" s="17" t="s">
        <v>0</v>
      </c>
      <c r="W350" s="17" t="s">
        <v>0</v>
      </c>
      <c r="X350" s="17" t="s">
        <v>62</v>
      </c>
      <c r="Y350" s="17" t="s">
        <v>0</v>
      </c>
      <c r="Z350" s="17">
        <v>2</v>
      </c>
      <c r="AA350" s="17">
        <v>3</v>
      </c>
      <c r="AB350" s="17">
        <v>2</v>
      </c>
      <c r="AC350" s="17">
        <v>2</v>
      </c>
      <c r="AD350" s="17">
        <v>3</v>
      </c>
      <c r="AE350" s="17">
        <v>3</v>
      </c>
      <c r="AF350" s="17">
        <v>1</v>
      </c>
      <c r="AG350" s="17">
        <v>2</v>
      </c>
      <c r="AH350" s="17">
        <v>4</v>
      </c>
      <c r="AI350" s="17">
        <v>4</v>
      </c>
      <c r="AJ350" s="17">
        <v>2</v>
      </c>
      <c r="AK350" s="17">
        <v>2</v>
      </c>
      <c r="AL350" s="17">
        <v>4</v>
      </c>
      <c r="AM350" s="17">
        <v>4</v>
      </c>
      <c r="AN350" s="17">
        <v>3</v>
      </c>
      <c r="AO350" s="17">
        <v>4</v>
      </c>
      <c r="AP350" s="17">
        <v>4</v>
      </c>
      <c r="AQ350" s="17">
        <v>4</v>
      </c>
      <c r="AR350" s="17">
        <v>4</v>
      </c>
      <c r="AS350" s="17">
        <v>2</v>
      </c>
    </row>
    <row r="351" spans="1:45" x14ac:dyDescent="0.2">
      <c r="A351" s="35">
        <v>392</v>
      </c>
      <c r="B351" s="17" t="s">
        <v>10</v>
      </c>
      <c r="C351" s="17">
        <v>61</v>
      </c>
      <c r="D351" s="19">
        <v>1.53</v>
      </c>
      <c r="E351" s="20">
        <v>60</v>
      </c>
      <c r="F351" s="11" t="s">
        <v>56</v>
      </c>
      <c r="G351" s="17" t="s">
        <v>82</v>
      </c>
      <c r="H351" s="17">
        <v>0</v>
      </c>
      <c r="I351" s="17">
        <v>0</v>
      </c>
      <c r="J351" s="17">
        <v>0</v>
      </c>
      <c r="K351" s="11" t="s">
        <v>171</v>
      </c>
      <c r="L351" s="17">
        <v>2</v>
      </c>
      <c r="M351" s="17">
        <v>1</v>
      </c>
      <c r="N351" s="17" t="s">
        <v>0</v>
      </c>
      <c r="O351" s="17" t="s">
        <v>60</v>
      </c>
      <c r="P351" s="17" t="s">
        <v>60</v>
      </c>
      <c r="Q351" s="17" t="s">
        <v>60</v>
      </c>
      <c r="R351" s="17" t="s">
        <v>60</v>
      </c>
      <c r="S351" s="17" t="s">
        <v>60</v>
      </c>
      <c r="T351" s="17" t="s">
        <v>60</v>
      </c>
      <c r="U351" s="17" t="s">
        <v>0</v>
      </c>
      <c r="V351" s="17" t="s">
        <v>0</v>
      </c>
      <c r="W351" s="17" t="s">
        <v>0</v>
      </c>
      <c r="X351" s="17" t="s">
        <v>0</v>
      </c>
      <c r="Y351" s="17" t="s">
        <v>0</v>
      </c>
      <c r="Z351" s="17">
        <v>1</v>
      </c>
      <c r="AA351" s="17">
        <v>2</v>
      </c>
      <c r="AB351" s="17">
        <v>2</v>
      </c>
      <c r="AC351" s="17">
        <v>2</v>
      </c>
      <c r="AD351" s="17">
        <v>2</v>
      </c>
      <c r="AE351" s="17">
        <v>2</v>
      </c>
      <c r="AF351" s="17">
        <v>2</v>
      </c>
      <c r="AG351" s="17">
        <v>2</v>
      </c>
      <c r="AH351" s="17">
        <v>2</v>
      </c>
      <c r="AI351" s="17">
        <v>2</v>
      </c>
      <c r="AJ351" s="17">
        <v>2</v>
      </c>
      <c r="AK351" s="17">
        <v>2</v>
      </c>
      <c r="AL351" s="17">
        <v>2</v>
      </c>
      <c r="AM351" s="17">
        <v>2</v>
      </c>
      <c r="AN351" s="17">
        <v>2</v>
      </c>
      <c r="AO351" s="17">
        <v>2</v>
      </c>
      <c r="AP351" s="17">
        <v>2</v>
      </c>
      <c r="AQ351" s="17">
        <v>2</v>
      </c>
      <c r="AR351" s="17">
        <v>2</v>
      </c>
      <c r="AS351" s="17">
        <v>2</v>
      </c>
    </row>
    <row r="352" spans="1:45" x14ac:dyDescent="0.2">
      <c r="A352" s="35">
        <v>393</v>
      </c>
      <c r="B352" s="17" t="s">
        <v>10</v>
      </c>
      <c r="C352" s="17">
        <v>52</v>
      </c>
      <c r="D352" s="19" t="s">
        <v>140</v>
      </c>
      <c r="E352" s="20" t="s">
        <v>140</v>
      </c>
      <c r="F352" s="11" t="s">
        <v>56</v>
      </c>
      <c r="G352" s="17" t="s">
        <v>82</v>
      </c>
      <c r="H352" s="17">
        <v>0</v>
      </c>
      <c r="I352" s="17">
        <v>0</v>
      </c>
      <c r="J352" s="17">
        <v>0</v>
      </c>
      <c r="K352" s="11">
        <v>0</v>
      </c>
      <c r="L352" s="17">
        <v>2</v>
      </c>
      <c r="M352" s="17">
        <v>6</v>
      </c>
      <c r="N352" s="17" t="s">
        <v>0</v>
      </c>
      <c r="O352" s="17" t="s">
        <v>60</v>
      </c>
      <c r="P352" s="17" t="s">
        <v>56</v>
      </c>
      <c r="Q352" s="17" t="s">
        <v>60</v>
      </c>
      <c r="R352" s="17" t="s">
        <v>56</v>
      </c>
      <c r="S352" s="17" t="s">
        <v>60</v>
      </c>
      <c r="T352" s="17" t="s">
        <v>56</v>
      </c>
      <c r="U352" s="17" t="s">
        <v>0</v>
      </c>
      <c r="V352" s="17" t="s">
        <v>0</v>
      </c>
      <c r="W352" s="17" t="s">
        <v>0</v>
      </c>
      <c r="X352" s="17" t="s">
        <v>0</v>
      </c>
      <c r="Y352" s="17" t="s">
        <v>0</v>
      </c>
      <c r="Z352" s="17">
        <v>3</v>
      </c>
      <c r="AA352" s="17">
        <v>3</v>
      </c>
      <c r="AB352" s="17" t="s">
        <v>56</v>
      </c>
      <c r="AC352" s="17">
        <v>5</v>
      </c>
      <c r="AD352" s="17">
        <v>3</v>
      </c>
      <c r="AE352" s="17">
        <v>3</v>
      </c>
      <c r="AF352" s="17">
        <v>3</v>
      </c>
      <c r="AG352" s="17">
        <v>3</v>
      </c>
      <c r="AH352" s="17">
        <v>3</v>
      </c>
      <c r="AI352" s="17">
        <v>3</v>
      </c>
      <c r="AJ352" s="17">
        <v>3</v>
      </c>
      <c r="AK352" s="17">
        <v>3</v>
      </c>
      <c r="AL352" s="17">
        <v>3</v>
      </c>
      <c r="AM352" s="17">
        <v>3</v>
      </c>
      <c r="AN352" s="17">
        <v>3</v>
      </c>
      <c r="AO352" s="17">
        <v>3</v>
      </c>
      <c r="AP352" s="17">
        <v>3</v>
      </c>
      <c r="AQ352" s="17">
        <v>3</v>
      </c>
      <c r="AR352" s="17">
        <v>3</v>
      </c>
      <c r="AS352" s="17">
        <v>3</v>
      </c>
    </row>
    <row r="353" spans="1:45" x14ac:dyDescent="0.2">
      <c r="A353" s="35">
        <v>394</v>
      </c>
      <c r="B353" s="17" t="s">
        <v>10</v>
      </c>
      <c r="C353" s="17">
        <v>53</v>
      </c>
      <c r="D353" s="19">
        <v>1.58</v>
      </c>
      <c r="E353" s="20">
        <v>64</v>
      </c>
      <c r="F353" s="11" t="s">
        <v>56</v>
      </c>
      <c r="G353" s="17" t="s">
        <v>0</v>
      </c>
      <c r="H353" s="17">
        <v>0</v>
      </c>
      <c r="I353" s="17">
        <v>0</v>
      </c>
      <c r="J353" s="17">
        <v>0</v>
      </c>
      <c r="K353" s="11">
        <v>0</v>
      </c>
      <c r="L353" s="17">
        <v>1</v>
      </c>
      <c r="M353" s="17" t="s">
        <v>82</v>
      </c>
      <c r="N353" s="17" t="s">
        <v>0</v>
      </c>
      <c r="O353" s="17" t="s">
        <v>0</v>
      </c>
      <c r="P353" s="17" t="s">
        <v>56</v>
      </c>
      <c r="Q353" s="17" t="s">
        <v>60</v>
      </c>
      <c r="R353" s="17" t="s">
        <v>60</v>
      </c>
      <c r="S353" s="17" t="s">
        <v>0</v>
      </c>
      <c r="T353" s="17" t="s">
        <v>0</v>
      </c>
      <c r="U353" s="17" t="s">
        <v>0</v>
      </c>
      <c r="V353" s="17" t="s">
        <v>0</v>
      </c>
      <c r="W353" s="17" t="s">
        <v>0</v>
      </c>
      <c r="X353" s="17" t="s">
        <v>0</v>
      </c>
      <c r="Y353" s="17" t="s">
        <v>0</v>
      </c>
      <c r="Z353" s="17">
        <v>3</v>
      </c>
      <c r="AA353" s="17">
        <v>3</v>
      </c>
      <c r="AB353" s="17">
        <v>3</v>
      </c>
      <c r="AC353" s="17">
        <v>3</v>
      </c>
      <c r="AD353" s="17">
        <v>4</v>
      </c>
      <c r="AE353" s="17">
        <v>4</v>
      </c>
      <c r="AF353" s="17">
        <v>2</v>
      </c>
      <c r="AG353" s="17">
        <v>3</v>
      </c>
      <c r="AH353" s="17">
        <v>3</v>
      </c>
      <c r="AI353" s="17">
        <v>3</v>
      </c>
      <c r="AJ353" s="17">
        <v>2</v>
      </c>
      <c r="AK353" s="17">
        <v>3</v>
      </c>
      <c r="AL353" s="17">
        <v>3</v>
      </c>
      <c r="AM353" s="17">
        <v>3</v>
      </c>
      <c r="AN353" s="17">
        <v>3</v>
      </c>
      <c r="AO353" s="17">
        <v>3</v>
      </c>
      <c r="AP353" s="17">
        <v>3</v>
      </c>
      <c r="AQ353" s="17">
        <v>3</v>
      </c>
      <c r="AR353" s="17">
        <v>3</v>
      </c>
      <c r="AS353" s="17">
        <v>3</v>
      </c>
    </row>
    <row r="354" spans="1:45" x14ac:dyDescent="0.2">
      <c r="A354" s="35">
        <v>395</v>
      </c>
      <c r="B354" s="17" t="s">
        <v>10</v>
      </c>
      <c r="C354" s="17">
        <v>39</v>
      </c>
      <c r="D354" s="19">
        <v>1.52</v>
      </c>
      <c r="E354" s="20">
        <v>38</v>
      </c>
      <c r="F354" s="11" t="s">
        <v>56</v>
      </c>
      <c r="G354" s="17" t="s">
        <v>62</v>
      </c>
      <c r="H354" s="17">
        <v>0</v>
      </c>
      <c r="I354" s="17">
        <v>0</v>
      </c>
      <c r="J354" s="17">
        <v>0</v>
      </c>
      <c r="K354" s="11">
        <v>0</v>
      </c>
      <c r="L354" s="17" t="s">
        <v>82</v>
      </c>
      <c r="M354" s="17">
        <v>12</v>
      </c>
      <c r="N354" s="17" t="s">
        <v>0</v>
      </c>
      <c r="O354" s="17" t="s">
        <v>62</v>
      </c>
      <c r="P354" s="17" t="s">
        <v>0</v>
      </c>
      <c r="Q354" s="17" t="s">
        <v>0</v>
      </c>
      <c r="R354" s="17" t="s">
        <v>60</v>
      </c>
      <c r="S354" s="17" t="s">
        <v>0</v>
      </c>
      <c r="T354" s="17" t="s">
        <v>0</v>
      </c>
      <c r="U354" s="17" t="s">
        <v>0</v>
      </c>
      <c r="V354" s="17" t="s">
        <v>0</v>
      </c>
      <c r="W354" s="17" t="s">
        <v>0</v>
      </c>
      <c r="X354" s="17" t="s">
        <v>0</v>
      </c>
      <c r="Y354" s="17" t="s">
        <v>0</v>
      </c>
      <c r="Z354" s="17">
        <v>2</v>
      </c>
      <c r="AA354" s="17">
        <v>5</v>
      </c>
      <c r="AB354" s="17">
        <v>3</v>
      </c>
      <c r="AC354" s="17">
        <v>2</v>
      </c>
      <c r="AD354" s="17">
        <v>3</v>
      </c>
      <c r="AE354" s="17">
        <v>2</v>
      </c>
      <c r="AF354" s="17">
        <v>2</v>
      </c>
      <c r="AG354" s="17">
        <v>2</v>
      </c>
      <c r="AH354" s="17">
        <v>5</v>
      </c>
      <c r="AI354" s="17">
        <v>5</v>
      </c>
      <c r="AJ354" s="17">
        <v>2</v>
      </c>
      <c r="AK354" s="17">
        <v>2</v>
      </c>
      <c r="AL354" s="17">
        <v>4</v>
      </c>
      <c r="AM354" s="17">
        <v>5</v>
      </c>
      <c r="AN354" s="17">
        <v>2</v>
      </c>
      <c r="AO354" s="17">
        <v>4</v>
      </c>
      <c r="AP354" s="17">
        <v>5</v>
      </c>
      <c r="AQ354" s="17">
        <v>5</v>
      </c>
      <c r="AR354" s="17">
        <v>5</v>
      </c>
      <c r="AS354" s="17">
        <v>3</v>
      </c>
    </row>
    <row r="355" spans="1:45" x14ac:dyDescent="0.2">
      <c r="A355" s="35">
        <v>396</v>
      </c>
      <c r="B355" s="17" t="s">
        <v>10</v>
      </c>
      <c r="C355" s="17">
        <v>43</v>
      </c>
      <c r="D355" s="19">
        <v>1.6</v>
      </c>
      <c r="E355" s="20">
        <v>85</v>
      </c>
      <c r="F355" s="11" t="s">
        <v>56</v>
      </c>
      <c r="G355" s="17" t="s">
        <v>0</v>
      </c>
      <c r="H355" s="17">
        <v>0</v>
      </c>
      <c r="I355" s="17">
        <v>0</v>
      </c>
      <c r="J355" s="17">
        <v>0</v>
      </c>
      <c r="K355" s="11" t="s">
        <v>135</v>
      </c>
      <c r="L355" s="17">
        <v>2</v>
      </c>
      <c r="M355" s="17">
        <v>4</v>
      </c>
      <c r="N355" s="17" t="s">
        <v>0</v>
      </c>
      <c r="O355" s="17" t="s">
        <v>0</v>
      </c>
      <c r="P355" s="17" t="s">
        <v>0</v>
      </c>
      <c r="Q355" s="17" t="s">
        <v>0</v>
      </c>
      <c r="R355" s="17" t="s">
        <v>0</v>
      </c>
      <c r="S355" s="17" t="s">
        <v>0</v>
      </c>
      <c r="T355" s="17" t="s">
        <v>0</v>
      </c>
      <c r="U355" s="17" t="s">
        <v>0</v>
      </c>
      <c r="V355" s="17" t="s">
        <v>0</v>
      </c>
      <c r="W355" s="17" t="s">
        <v>0</v>
      </c>
      <c r="X355" s="17" t="s">
        <v>0</v>
      </c>
      <c r="Y355" s="17" t="s">
        <v>0</v>
      </c>
      <c r="Z355" s="17">
        <v>3</v>
      </c>
      <c r="AA355" s="17">
        <v>3</v>
      </c>
      <c r="AB355" s="17">
        <v>4</v>
      </c>
      <c r="AC355" s="17">
        <v>3</v>
      </c>
      <c r="AD355" s="17">
        <v>3</v>
      </c>
      <c r="AE355" s="17">
        <v>3</v>
      </c>
      <c r="AF355" s="17">
        <v>2</v>
      </c>
      <c r="AG355" s="17">
        <v>3</v>
      </c>
      <c r="AH355" s="17">
        <v>3</v>
      </c>
      <c r="AI355" s="17">
        <v>3</v>
      </c>
      <c r="AJ355" s="17">
        <v>3</v>
      </c>
      <c r="AK355" s="17">
        <v>2</v>
      </c>
      <c r="AL355" s="17">
        <v>2</v>
      </c>
      <c r="AM355" s="17">
        <v>3</v>
      </c>
      <c r="AN355" s="17">
        <v>3</v>
      </c>
      <c r="AO355" s="17">
        <v>3</v>
      </c>
      <c r="AP355" s="17">
        <v>3</v>
      </c>
      <c r="AQ355" s="17">
        <v>2</v>
      </c>
      <c r="AR355" s="17">
        <v>4</v>
      </c>
      <c r="AS355" s="17">
        <v>3</v>
      </c>
    </row>
    <row r="356" spans="1:45" x14ac:dyDescent="0.2">
      <c r="A356" s="35">
        <v>397</v>
      </c>
      <c r="B356" s="17" t="s">
        <v>10</v>
      </c>
      <c r="C356" s="17">
        <v>41</v>
      </c>
      <c r="D356" s="19">
        <v>1.47</v>
      </c>
      <c r="E356" s="20">
        <v>50</v>
      </c>
      <c r="F356" s="11" t="s">
        <v>56</v>
      </c>
      <c r="G356" s="17" t="s">
        <v>0</v>
      </c>
      <c r="H356" s="17">
        <v>0</v>
      </c>
      <c r="I356" s="17">
        <v>0</v>
      </c>
      <c r="J356" s="17">
        <v>0</v>
      </c>
      <c r="K356" s="11">
        <v>0</v>
      </c>
      <c r="L356" s="17">
        <v>1</v>
      </c>
      <c r="M356" s="17">
        <v>12</v>
      </c>
      <c r="N356" s="17" t="s">
        <v>0</v>
      </c>
      <c r="O356" s="17" t="s">
        <v>0</v>
      </c>
      <c r="P356" s="17" t="s">
        <v>0</v>
      </c>
      <c r="Q356" s="17" t="s">
        <v>0</v>
      </c>
      <c r="R356" s="17" t="s">
        <v>0</v>
      </c>
      <c r="S356" s="17" t="s">
        <v>0</v>
      </c>
      <c r="T356" s="17" t="s">
        <v>0</v>
      </c>
      <c r="U356" s="17" t="s">
        <v>0</v>
      </c>
      <c r="V356" s="17" t="s">
        <v>0</v>
      </c>
      <c r="W356" s="17" t="s">
        <v>0</v>
      </c>
      <c r="X356" s="17" t="s">
        <v>0</v>
      </c>
      <c r="Y356" s="17" t="s">
        <v>0</v>
      </c>
      <c r="Z356" s="17">
        <v>2</v>
      </c>
      <c r="AA356" s="17">
        <v>2</v>
      </c>
      <c r="AB356" s="17">
        <v>2</v>
      </c>
      <c r="AC356" s="17">
        <v>2</v>
      </c>
      <c r="AD356" s="17">
        <v>3</v>
      </c>
      <c r="AE356" s="17">
        <v>2</v>
      </c>
      <c r="AF356" s="17">
        <v>3</v>
      </c>
      <c r="AG356" s="17">
        <v>2</v>
      </c>
      <c r="AH356" s="17">
        <v>2</v>
      </c>
      <c r="AI356" s="17">
        <v>4</v>
      </c>
      <c r="AJ356" s="17">
        <v>3</v>
      </c>
      <c r="AK356" s="17">
        <v>3</v>
      </c>
      <c r="AL356" s="17">
        <v>3</v>
      </c>
      <c r="AM356" s="17">
        <v>2</v>
      </c>
      <c r="AN356" s="17">
        <v>3</v>
      </c>
      <c r="AO356" s="17">
        <v>3</v>
      </c>
      <c r="AP356" s="17">
        <v>3</v>
      </c>
      <c r="AQ356" s="17">
        <v>3</v>
      </c>
      <c r="AR356" s="17">
        <v>3</v>
      </c>
      <c r="AS356" s="17">
        <v>3</v>
      </c>
    </row>
    <row r="357" spans="1:45" x14ac:dyDescent="0.2">
      <c r="A357" s="35">
        <v>398</v>
      </c>
      <c r="B357" s="17" t="s">
        <v>10</v>
      </c>
      <c r="C357" s="17">
        <v>38</v>
      </c>
      <c r="D357" s="19">
        <v>1.57</v>
      </c>
      <c r="E357" s="20">
        <v>65</v>
      </c>
      <c r="F357" s="11" t="s">
        <v>56</v>
      </c>
      <c r="G357" s="17" t="s">
        <v>0</v>
      </c>
      <c r="H357" s="17">
        <v>0</v>
      </c>
      <c r="I357" s="17">
        <v>0</v>
      </c>
      <c r="J357" s="17">
        <v>180</v>
      </c>
      <c r="K357" s="11">
        <v>0</v>
      </c>
      <c r="L357" s="17">
        <v>2</v>
      </c>
      <c r="M357" s="17">
        <v>12</v>
      </c>
      <c r="N357" s="17" t="s">
        <v>62</v>
      </c>
      <c r="O357" s="17" t="s">
        <v>0</v>
      </c>
      <c r="P357" s="17" t="s">
        <v>56</v>
      </c>
      <c r="Q357" s="17" t="s">
        <v>60</v>
      </c>
      <c r="R357" s="17" t="s">
        <v>56</v>
      </c>
      <c r="S357" s="17" t="s">
        <v>62</v>
      </c>
      <c r="T357" s="17" t="s">
        <v>0</v>
      </c>
      <c r="U357" s="17" t="s">
        <v>0</v>
      </c>
      <c r="V357" s="17" t="s">
        <v>0</v>
      </c>
      <c r="W357" s="17" t="s">
        <v>0</v>
      </c>
      <c r="X357" s="17" t="s">
        <v>0</v>
      </c>
      <c r="Y357" s="17" t="s">
        <v>62</v>
      </c>
      <c r="Z357" s="17">
        <v>3</v>
      </c>
      <c r="AA357" s="17">
        <v>3</v>
      </c>
      <c r="AB357" s="17">
        <v>4</v>
      </c>
      <c r="AC357" s="17">
        <v>2</v>
      </c>
      <c r="AD357" s="17">
        <v>3</v>
      </c>
      <c r="AE357" s="17">
        <v>4</v>
      </c>
      <c r="AF357" s="17">
        <v>2</v>
      </c>
      <c r="AG357" s="17">
        <v>3</v>
      </c>
      <c r="AH357" s="17">
        <v>4</v>
      </c>
      <c r="AI357" s="17">
        <v>2</v>
      </c>
      <c r="AJ357" s="17">
        <v>3</v>
      </c>
      <c r="AK357" s="17">
        <v>4</v>
      </c>
      <c r="AL357" s="17">
        <v>5</v>
      </c>
      <c r="AM357" s="17">
        <v>2</v>
      </c>
      <c r="AN357" s="17">
        <v>4</v>
      </c>
      <c r="AO357" s="17">
        <v>4</v>
      </c>
      <c r="AP357" s="17">
        <v>4</v>
      </c>
      <c r="AQ357" s="17">
        <v>4</v>
      </c>
      <c r="AR357" s="17">
        <v>4</v>
      </c>
      <c r="AS357" s="17">
        <v>4</v>
      </c>
    </row>
    <row r="358" spans="1:45" x14ac:dyDescent="0.2">
      <c r="A358" s="35">
        <v>399</v>
      </c>
      <c r="B358" s="17" t="s">
        <v>10</v>
      </c>
      <c r="C358" s="17">
        <v>61</v>
      </c>
      <c r="D358" s="19">
        <v>1.55</v>
      </c>
      <c r="E358" s="20">
        <v>52</v>
      </c>
      <c r="F358" s="11" t="s">
        <v>56</v>
      </c>
      <c r="G358" s="17" t="s">
        <v>62</v>
      </c>
      <c r="H358" s="17">
        <v>0</v>
      </c>
      <c r="I358" s="17">
        <v>0</v>
      </c>
      <c r="J358" s="17">
        <v>0</v>
      </c>
      <c r="K358" s="11">
        <v>0</v>
      </c>
      <c r="L358" s="17">
        <v>1</v>
      </c>
      <c r="M358" s="17" t="s">
        <v>82</v>
      </c>
      <c r="N358" s="17" t="s">
        <v>0</v>
      </c>
      <c r="O358" s="17" t="s">
        <v>0</v>
      </c>
      <c r="P358" s="17" t="s">
        <v>60</v>
      </c>
      <c r="Q358" s="17" t="s">
        <v>60</v>
      </c>
      <c r="R358" s="17" t="s">
        <v>60</v>
      </c>
      <c r="S358" s="17" t="s">
        <v>0</v>
      </c>
      <c r="T358" s="17" t="s">
        <v>0</v>
      </c>
      <c r="U358" s="17" t="s">
        <v>0</v>
      </c>
      <c r="V358" s="17" t="s">
        <v>0</v>
      </c>
      <c r="W358" s="17" t="s">
        <v>0</v>
      </c>
      <c r="X358" s="17" t="s">
        <v>0</v>
      </c>
      <c r="Y358" s="17" t="s">
        <v>56</v>
      </c>
      <c r="Z358" s="17">
        <v>3</v>
      </c>
      <c r="AA358" s="17">
        <v>3</v>
      </c>
      <c r="AB358" s="17">
        <v>4</v>
      </c>
      <c r="AC358" s="17">
        <v>3</v>
      </c>
      <c r="AD358" s="17">
        <v>4</v>
      </c>
      <c r="AE358" s="17">
        <v>4</v>
      </c>
      <c r="AF358" s="17">
        <v>4</v>
      </c>
      <c r="AG358" s="17">
        <v>3</v>
      </c>
      <c r="AH358" s="17">
        <v>3</v>
      </c>
      <c r="AI358" s="17">
        <v>3</v>
      </c>
      <c r="AJ358" s="17">
        <v>5</v>
      </c>
      <c r="AK358" s="17">
        <v>4</v>
      </c>
      <c r="AL358" s="17">
        <v>3</v>
      </c>
      <c r="AM358" s="17">
        <v>5</v>
      </c>
      <c r="AN358" s="17">
        <v>4</v>
      </c>
      <c r="AO358" s="17">
        <v>3</v>
      </c>
      <c r="AP358" s="17">
        <v>4</v>
      </c>
      <c r="AQ358" s="17">
        <v>4</v>
      </c>
      <c r="AR358" s="17">
        <v>4</v>
      </c>
      <c r="AS358" s="17">
        <v>3</v>
      </c>
    </row>
    <row r="359" spans="1:45" x14ac:dyDescent="0.2">
      <c r="A359" s="35">
        <v>400</v>
      </c>
      <c r="B359" s="17" t="s">
        <v>10</v>
      </c>
      <c r="C359" s="17">
        <v>56</v>
      </c>
      <c r="D359" s="19">
        <v>1.5</v>
      </c>
      <c r="E359" s="20">
        <v>51</v>
      </c>
      <c r="F359" s="11" t="s">
        <v>56</v>
      </c>
      <c r="G359" s="17" t="s">
        <v>62</v>
      </c>
      <c r="H359" s="17">
        <v>0</v>
      </c>
      <c r="I359" s="17">
        <v>0</v>
      </c>
      <c r="J359" s="17">
        <v>0</v>
      </c>
      <c r="K359" s="11" t="s">
        <v>101</v>
      </c>
      <c r="L359" s="17">
        <v>1</v>
      </c>
      <c r="M359" s="17" t="s">
        <v>82</v>
      </c>
      <c r="N359" s="17" t="s">
        <v>0</v>
      </c>
      <c r="O359" s="17" t="s">
        <v>60</v>
      </c>
      <c r="P359" s="17" t="s">
        <v>0</v>
      </c>
      <c r="Q359" s="17" t="s">
        <v>60</v>
      </c>
      <c r="R359" s="17" t="s">
        <v>60</v>
      </c>
      <c r="S359" s="17" t="s">
        <v>0</v>
      </c>
      <c r="T359" s="17" t="s">
        <v>0</v>
      </c>
      <c r="U359" s="17" t="s">
        <v>0</v>
      </c>
      <c r="V359" s="17" t="s">
        <v>0</v>
      </c>
      <c r="W359" s="17" t="s">
        <v>0</v>
      </c>
      <c r="X359" s="17" t="s">
        <v>0</v>
      </c>
      <c r="Y359" s="17" t="s">
        <v>0</v>
      </c>
      <c r="Z359" s="17">
        <v>4</v>
      </c>
      <c r="AA359" s="17">
        <v>4</v>
      </c>
      <c r="AB359" s="17">
        <v>2</v>
      </c>
      <c r="AC359" s="17">
        <v>2</v>
      </c>
      <c r="AD359" s="17">
        <v>4</v>
      </c>
      <c r="AE359" s="17">
        <v>2</v>
      </c>
      <c r="AF359" s="17">
        <v>2</v>
      </c>
      <c r="AG359" s="17">
        <v>2</v>
      </c>
      <c r="AH359" s="17">
        <v>3</v>
      </c>
      <c r="AI359" s="17">
        <v>2</v>
      </c>
      <c r="AJ359" s="17">
        <v>2</v>
      </c>
      <c r="AK359" s="17">
        <v>3</v>
      </c>
      <c r="AL359" s="17">
        <v>4</v>
      </c>
      <c r="AM359" s="17">
        <v>3</v>
      </c>
      <c r="AN359" s="17">
        <v>4</v>
      </c>
      <c r="AO359" s="17">
        <v>3</v>
      </c>
      <c r="AP359" s="17">
        <v>4</v>
      </c>
      <c r="AQ359" s="17">
        <v>4</v>
      </c>
      <c r="AR359" s="17">
        <v>2</v>
      </c>
      <c r="AS359" s="17">
        <v>4</v>
      </c>
    </row>
    <row r="360" spans="1:45" x14ac:dyDescent="0.2">
      <c r="A360" s="35">
        <v>401</v>
      </c>
      <c r="B360" s="17" t="s">
        <v>10</v>
      </c>
      <c r="C360" s="17">
        <v>57</v>
      </c>
      <c r="D360" s="19">
        <v>1.51</v>
      </c>
      <c r="E360" s="20">
        <v>42</v>
      </c>
      <c r="F360" s="11" t="s">
        <v>56</v>
      </c>
      <c r="G360" s="17" t="s">
        <v>0</v>
      </c>
      <c r="H360" s="17">
        <v>0</v>
      </c>
      <c r="I360" s="17">
        <v>0</v>
      </c>
      <c r="J360" s="17">
        <v>0</v>
      </c>
      <c r="K360" s="11" t="s">
        <v>172</v>
      </c>
      <c r="L360" s="17">
        <v>2</v>
      </c>
      <c r="M360" s="17" t="s">
        <v>82</v>
      </c>
      <c r="N360" s="17" t="s">
        <v>0</v>
      </c>
      <c r="O360" s="17" t="s">
        <v>60</v>
      </c>
      <c r="P360" s="17" t="s">
        <v>56</v>
      </c>
      <c r="Q360" s="17" t="s">
        <v>60</v>
      </c>
      <c r="R360" s="17" t="s">
        <v>56</v>
      </c>
      <c r="S360" s="17" t="s">
        <v>62</v>
      </c>
      <c r="T360" s="17" t="s">
        <v>62</v>
      </c>
      <c r="U360" s="17" t="s">
        <v>0</v>
      </c>
      <c r="V360" s="17" t="s">
        <v>0</v>
      </c>
      <c r="W360" s="17" t="s">
        <v>0</v>
      </c>
      <c r="X360" s="17" t="s">
        <v>0</v>
      </c>
      <c r="Y360" s="17" t="s">
        <v>0</v>
      </c>
      <c r="Z360" s="17">
        <v>2</v>
      </c>
      <c r="AA360" s="17">
        <v>5</v>
      </c>
      <c r="AB360" s="17">
        <v>2</v>
      </c>
      <c r="AC360" s="17">
        <v>1</v>
      </c>
      <c r="AD360" s="17">
        <v>4</v>
      </c>
      <c r="AE360" s="17">
        <v>1</v>
      </c>
      <c r="AF360" s="17">
        <v>1</v>
      </c>
      <c r="AG360" s="17">
        <v>3</v>
      </c>
      <c r="AH360" s="17">
        <v>4</v>
      </c>
      <c r="AI360" s="17">
        <v>5</v>
      </c>
      <c r="AJ360" s="17">
        <v>1</v>
      </c>
      <c r="AK360" s="17">
        <v>1</v>
      </c>
      <c r="AL360" s="17">
        <v>5</v>
      </c>
      <c r="AM360" s="17">
        <v>5</v>
      </c>
      <c r="AN360" s="17">
        <v>1</v>
      </c>
      <c r="AO360" s="17">
        <v>4</v>
      </c>
      <c r="AP360" s="17">
        <v>5</v>
      </c>
      <c r="AQ360" s="17">
        <v>5</v>
      </c>
      <c r="AR360" s="17">
        <v>4</v>
      </c>
      <c r="AS360" s="17">
        <v>4</v>
      </c>
    </row>
    <row r="361" spans="1:45" x14ac:dyDescent="0.2">
      <c r="A361" s="35">
        <v>402</v>
      </c>
      <c r="B361" s="17" t="s">
        <v>10</v>
      </c>
      <c r="C361" s="17">
        <v>41</v>
      </c>
      <c r="D361" s="19">
        <v>1.58</v>
      </c>
      <c r="E361" s="20">
        <v>59</v>
      </c>
      <c r="F361" s="11" t="s">
        <v>56</v>
      </c>
      <c r="G361" s="17" t="s">
        <v>0</v>
      </c>
      <c r="H361" s="17">
        <v>0</v>
      </c>
      <c r="I361" s="17">
        <v>0</v>
      </c>
      <c r="J361" s="17">
        <v>0</v>
      </c>
      <c r="K361" s="11" t="s">
        <v>173</v>
      </c>
      <c r="L361" s="17" t="s">
        <v>82</v>
      </c>
      <c r="M361" s="17">
        <v>12</v>
      </c>
      <c r="N361" s="17" t="s">
        <v>62</v>
      </c>
      <c r="O361" s="17" t="s">
        <v>62</v>
      </c>
      <c r="P361" s="17" t="s">
        <v>60</v>
      </c>
      <c r="Q361" s="17" t="s">
        <v>62</v>
      </c>
      <c r="R361" s="17" t="s">
        <v>60</v>
      </c>
      <c r="S361" s="17" t="s">
        <v>62</v>
      </c>
      <c r="T361" s="17" t="s">
        <v>62</v>
      </c>
      <c r="U361" s="17" t="s">
        <v>62</v>
      </c>
      <c r="V361" s="17" t="s">
        <v>62</v>
      </c>
      <c r="W361" s="17" t="s">
        <v>0</v>
      </c>
      <c r="X361" s="17" t="s">
        <v>62</v>
      </c>
      <c r="Y361" s="17" t="s">
        <v>62</v>
      </c>
      <c r="Z361" s="17">
        <v>3</v>
      </c>
      <c r="AA361" s="17">
        <v>3</v>
      </c>
      <c r="AB361" s="17">
        <v>3</v>
      </c>
      <c r="AC361" s="17">
        <v>3</v>
      </c>
      <c r="AD361" s="17">
        <v>3</v>
      </c>
      <c r="AE361" s="17">
        <v>3</v>
      </c>
      <c r="AF361" s="17">
        <v>3</v>
      </c>
      <c r="AG361" s="17">
        <v>3</v>
      </c>
      <c r="AH361" s="17">
        <v>3</v>
      </c>
      <c r="AI361" s="17">
        <v>3</v>
      </c>
      <c r="AJ361" s="17">
        <v>3</v>
      </c>
      <c r="AK361" s="17">
        <v>3</v>
      </c>
      <c r="AL361" s="17">
        <v>3</v>
      </c>
      <c r="AM361" s="17">
        <v>3</v>
      </c>
      <c r="AN361" s="17">
        <v>3</v>
      </c>
      <c r="AO361" s="17">
        <v>3</v>
      </c>
      <c r="AP361" s="17">
        <v>3</v>
      </c>
      <c r="AQ361" s="17">
        <v>3</v>
      </c>
      <c r="AR361" s="17">
        <v>3</v>
      </c>
      <c r="AS361" s="17">
        <v>3</v>
      </c>
    </row>
    <row r="362" spans="1:45" x14ac:dyDescent="0.2">
      <c r="A362" s="35">
        <v>403</v>
      </c>
      <c r="B362" s="17" t="s">
        <v>10</v>
      </c>
      <c r="C362" s="17">
        <v>31</v>
      </c>
      <c r="D362" s="19">
        <v>1.67</v>
      </c>
      <c r="E362" s="20">
        <v>74</v>
      </c>
      <c r="F362" s="11" t="s">
        <v>56</v>
      </c>
      <c r="G362" s="17" t="s">
        <v>0</v>
      </c>
      <c r="H362" s="17">
        <v>15</v>
      </c>
      <c r="I362" s="17">
        <v>0</v>
      </c>
      <c r="J362" s="17">
        <v>0</v>
      </c>
      <c r="K362" s="11">
        <v>0</v>
      </c>
      <c r="L362" s="17">
        <v>12</v>
      </c>
      <c r="M362" s="17" t="s">
        <v>82</v>
      </c>
      <c r="N362" s="17" t="s">
        <v>60</v>
      </c>
      <c r="O362" s="17" t="s">
        <v>60</v>
      </c>
      <c r="P362" s="17" t="s">
        <v>60</v>
      </c>
      <c r="Q362" s="17" t="s">
        <v>60</v>
      </c>
      <c r="R362" s="17" t="s">
        <v>60</v>
      </c>
      <c r="S362" s="17" t="s">
        <v>60</v>
      </c>
      <c r="T362" s="17" t="s">
        <v>60</v>
      </c>
      <c r="U362" s="17" t="s">
        <v>0</v>
      </c>
      <c r="V362" s="17" t="s">
        <v>0</v>
      </c>
      <c r="W362" s="17" t="s">
        <v>0</v>
      </c>
      <c r="X362" s="17" t="s">
        <v>62</v>
      </c>
      <c r="Y362" s="17" t="s">
        <v>62</v>
      </c>
      <c r="Z362" s="17">
        <v>5</v>
      </c>
      <c r="AA362" s="17">
        <v>3</v>
      </c>
      <c r="AB362" s="17">
        <v>5</v>
      </c>
      <c r="AC362" s="17">
        <v>3</v>
      </c>
      <c r="AD362" s="17">
        <v>1</v>
      </c>
      <c r="AE362" s="17">
        <v>5</v>
      </c>
      <c r="AF362" s="17">
        <v>4</v>
      </c>
      <c r="AG362" s="17">
        <v>5</v>
      </c>
      <c r="AH362" s="17">
        <v>2</v>
      </c>
      <c r="AI362" s="17">
        <v>1</v>
      </c>
      <c r="AJ362" s="17">
        <v>3</v>
      </c>
      <c r="AK362" s="17">
        <v>4</v>
      </c>
      <c r="AL362" s="17">
        <v>3</v>
      </c>
      <c r="AM362" s="17">
        <v>1</v>
      </c>
      <c r="AN362" s="17">
        <v>1</v>
      </c>
      <c r="AO362" s="17">
        <v>1</v>
      </c>
      <c r="AP362" s="17">
        <v>1</v>
      </c>
      <c r="AQ362" s="17">
        <v>1</v>
      </c>
      <c r="AR362" s="17">
        <v>1</v>
      </c>
      <c r="AS362" s="17">
        <v>4</v>
      </c>
    </row>
    <row r="363" spans="1:45" x14ac:dyDescent="0.2">
      <c r="A363" s="35">
        <v>404</v>
      </c>
      <c r="B363" s="17" t="s">
        <v>10</v>
      </c>
      <c r="C363" s="17">
        <v>35</v>
      </c>
      <c r="D363" s="19">
        <v>1.62</v>
      </c>
      <c r="E363" s="20">
        <v>56</v>
      </c>
      <c r="F363" s="11" t="s">
        <v>56</v>
      </c>
      <c r="G363" s="17" t="s">
        <v>62</v>
      </c>
      <c r="H363" s="17">
        <v>0</v>
      </c>
      <c r="I363" s="17">
        <v>0</v>
      </c>
      <c r="J363" s="17">
        <v>0</v>
      </c>
      <c r="K363" s="11" t="s">
        <v>174</v>
      </c>
      <c r="L363" s="17">
        <v>2</v>
      </c>
      <c r="M363" s="17">
        <v>11</v>
      </c>
      <c r="N363" s="17" t="s">
        <v>0</v>
      </c>
      <c r="O363" s="17" t="s">
        <v>0</v>
      </c>
      <c r="P363" s="17" t="s">
        <v>56</v>
      </c>
      <c r="Q363" s="17" t="s">
        <v>0</v>
      </c>
      <c r="R363" s="17" t="s">
        <v>56</v>
      </c>
      <c r="S363" s="17" t="s">
        <v>0</v>
      </c>
      <c r="T363" s="17" t="s">
        <v>0</v>
      </c>
      <c r="U363" s="17" t="s">
        <v>0</v>
      </c>
      <c r="V363" s="17" t="s">
        <v>0</v>
      </c>
      <c r="W363" s="17" t="s">
        <v>0</v>
      </c>
      <c r="X363" s="17" t="s">
        <v>0</v>
      </c>
      <c r="Y363" s="17" t="s">
        <v>0</v>
      </c>
      <c r="Z363" s="17">
        <v>2</v>
      </c>
      <c r="AA363" s="17">
        <v>3</v>
      </c>
      <c r="AB363" s="17">
        <v>3</v>
      </c>
      <c r="AC363" s="17">
        <v>3</v>
      </c>
      <c r="AD363" s="17">
        <v>3</v>
      </c>
      <c r="AE363" s="17">
        <v>2</v>
      </c>
      <c r="AF363" s="17">
        <v>2</v>
      </c>
      <c r="AG363" s="17">
        <v>4</v>
      </c>
      <c r="AH363" s="17">
        <v>4</v>
      </c>
      <c r="AI363" s="17">
        <v>4</v>
      </c>
      <c r="AJ363" s="17">
        <v>2</v>
      </c>
      <c r="AK363" s="17">
        <v>4</v>
      </c>
      <c r="AL363" s="17">
        <v>4</v>
      </c>
      <c r="AM363" s="17">
        <v>4</v>
      </c>
      <c r="AN363" s="17">
        <v>3</v>
      </c>
      <c r="AO363" s="17">
        <v>2</v>
      </c>
      <c r="AP363" s="17">
        <v>4</v>
      </c>
      <c r="AQ363" s="17">
        <v>4</v>
      </c>
      <c r="AR363" s="17">
        <v>2</v>
      </c>
      <c r="AS363" s="17">
        <v>3</v>
      </c>
    </row>
    <row r="364" spans="1:45" x14ac:dyDescent="0.2">
      <c r="A364" s="35">
        <v>405</v>
      </c>
      <c r="B364" s="17" t="s">
        <v>10</v>
      </c>
      <c r="C364" s="17">
        <v>47</v>
      </c>
      <c r="D364" s="19">
        <v>1.46</v>
      </c>
      <c r="E364" s="20">
        <v>44</v>
      </c>
      <c r="F364" s="11" t="s">
        <v>56</v>
      </c>
      <c r="G364" s="17" t="s">
        <v>62</v>
      </c>
      <c r="H364" s="17">
        <v>60</v>
      </c>
      <c r="I364" s="17">
        <v>0</v>
      </c>
      <c r="J364" s="17">
        <v>0</v>
      </c>
      <c r="K364" s="11">
        <v>0</v>
      </c>
      <c r="L364" s="17">
        <v>2</v>
      </c>
      <c r="M364" s="17">
        <v>12</v>
      </c>
      <c r="N364" s="17" t="s">
        <v>0</v>
      </c>
      <c r="O364" s="17" t="s">
        <v>60</v>
      </c>
      <c r="P364" s="17" t="s">
        <v>0</v>
      </c>
      <c r="Q364" s="17" t="s">
        <v>60</v>
      </c>
      <c r="R364" s="17" t="s">
        <v>60</v>
      </c>
      <c r="S364" s="17" t="s">
        <v>0</v>
      </c>
      <c r="T364" s="17" t="s">
        <v>0</v>
      </c>
      <c r="U364" s="17" t="s">
        <v>0</v>
      </c>
      <c r="V364" s="17" t="s">
        <v>0</v>
      </c>
      <c r="W364" s="17" t="s">
        <v>0</v>
      </c>
      <c r="X364" s="17" t="s">
        <v>0</v>
      </c>
      <c r="Y364" s="17" t="s">
        <v>62</v>
      </c>
      <c r="Z364" s="17">
        <v>3</v>
      </c>
      <c r="AA364" s="17">
        <v>3</v>
      </c>
      <c r="AB364" s="17">
        <v>3</v>
      </c>
      <c r="AC364" s="17">
        <v>3</v>
      </c>
      <c r="AD364" s="17">
        <v>3</v>
      </c>
      <c r="AE364" s="17">
        <v>3</v>
      </c>
      <c r="AF364" s="17">
        <v>3</v>
      </c>
      <c r="AG364" s="17">
        <v>3</v>
      </c>
      <c r="AH364" s="17">
        <v>4</v>
      </c>
      <c r="AI364" s="17">
        <v>4</v>
      </c>
      <c r="AJ364" s="17">
        <v>3</v>
      </c>
      <c r="AK364" s="17">
        <v>4</v>
      </c>
      <c r="AL364" s="17">
        <v>3</v>
      </c>
      <c r="AM364" s="17">
        <v>3</v>
      </c>
      <c r="AN364" s="17">
        <v>3</v>
      </c>
      <c r="AO364" s="17">
        <v>4</v>
      </c>
      <c r="AP364" s="17">
        <v>4</v>
      </c>
      <c r="AQ364" s="17">
        <v>4</v>
      </c>
      <c r="AR364" s="17">
        <v>3</v>
      </c>
      <c r="AS364" s="17">
        <v>3</v>
      </c>
    </row>
    <row r="365" spans="1:45" x14ac:dyDescent="0.2">
      <c r="A365" s="35">
        <v>406</v>
      </c>
      <c r="B365" s="17" t="s">
        <v>10</v>
      </c>
      <c r="C365" s="17">
        <v>25</v>
      </c>
      <c r="D365" s="19">
        <v>1.68</v>
      </c>
      <c r="E365" s="20">
        <v>61</v>
      </c>
      <c r="F365" s="11" t="s">
        <v>56</v>
      </c>
      <c r="G365" s="17" t="s">
        <v>0</v>
      </c>
      <c r="H365" s="17">
        <v>20</v>
      </c>
      <c r="I365" s="17">
        <v>10</v>
      </c>
      <c r="J365" s="17">
        <v>0</v>
      </c>
      <c r="K365" s="11" t="s">
        <v>175</v>
      </c>
      <c r="L365" s="17">
        <v>2</v>
      </c>
      <c r="M365" s="17">
        <v>12</v>
      </c>
      <c r="N365" s="17" t="s">
        <v>0</v>
      </c>
      <c r="O365" s="17" t="s">
        <v>60</v>
      </c>
      <c r="P365" s="17" t="s">
        <v>0</v>
      </c>
      <c r="Q365" s="17" t="s">
        <v>60</v>
      </c>
      <c r="R365" s="17" t="s">
        <v>60</v>
      </c>
      <c r="S365" s="17" t="s">
        <v>60</v>
      </c>
      <c r="T365" s="17" t="s">
        <v>60</v>
      </c>
      <c r="U365" s="17" t="s">
        <v>0</v>
      </c>
      <c r="V365" s="17" t="s">
        <v>0</v>
      </c>
      <c r="W365" s="17" t="s">
        <v>0</v>
      </c>
      <c r="X365" s="17" t="s">
        <v>0</v>
      </c>
      <c r="Y365" s="17" t="s">
        <v>62</v>
      </c>
      <c r="Z365" s="17">
        <v>3</v>
      </c>
      <c r="AA365" s="17">
        <v>5</v>
      </c>
      <c r="AB365" s="17">
        <v>1</v>
      </c>
      <c r="AC365" s="17">
        <v>1</v>
      </c>
      <c r="AD365" s="17">
        <v>4</v>
      </c>
      <c r="AE365" s="17">
        <v>2</v>
      </c>
      <c r="AF365" s="17">
        <v>2</v>
      </c>
      <c r="AG365" s="17">
        <v>1</v>
      </c>
      <c r="AH365" s="17">
        <v>4</v>
      </c>
      <c r="AI365" s="17">
        <v>5</v>
      </c>
      <c r="AJ365" s="17">
        <v>2</v>
      </c>
      <c r="AK365" s="17">
        <v>1</v>
      </c>
      <c r="AL365" s="17">
        <v>4</v>
      </c>
      <c r="AM365" s="17">
        <v>4</v>
      </c>
      <c r="AN365" s="17">
        <v>1</v>
      </c>
      <c r="AO365" s="17">
        <v>3</v>
      </c>
      <c r="AP365" s="17">
        <v>1</v>
      </c>
      <c r="AQ365" s="17">
        <v>5</v>
      </c>
      <c r="AR365" s="17">
        <v>4</v>
      </c>
      <c r="AS365" s="17">
        <v>2</v>
      </c>
    </row>
    <row r="366" spans="1:45" x14ac:dyDescent="0.2">
      <c r="A366" s="35">
        <v>407</v>
      </c>
      <c r="B366" s="17" t="s">
        <v>10</v>
      </c>
      <c r="C366" s="17">
        <v>48</v>
      </c>
      <c r="D366" s="17">
        <v>1.64</v>
      </c>
      <c r="E366" s="17">
        <v>52</v>
      </c>
      <c r="F366" s="11" t="s">
        <v>56</v>
      </c>
      <c r="G366" s="17" t="s">
        <v>62</v>
      </c>
      <c r="H366" s="17">
        <v>15</v>
      </c>
      <c r="I366" s="17">
        <v>0</v>
      </c>
      <c r="J366" s="17">
        <v>0</v>
      </c>
      <c r="K366" s="11">
        <v>0</v>
      </c>
      <c r="L366" s="17" t="s">
        <v>82</v>
      </c>
      <c r="M366" s="17">
        <v>12</v>
      </c>
      <c r="N366" s="17" t="s">
        <v>0</v>
      </c>
      <c r="O366" s="17" t="s">
        <v>0</v>
      </c>
      <c r="P366" s="17" t="s">
        <v>56</v>
      </c>
      <c r="Q366" s="17" t="s">
        <v>0</v>
      </c>
      <c r="R366" s="17" t="s">
        <v>56</v>
      </c>
      <c r="S366" s="17" t="s">
        <v>0</v>
      </c>
      <c r="T366" s="17" t="s">
        <v>56</v>
      </c>
      <c r="U366" s="17" t="s">
        <v>0</v>
      </c>
      <c r="V366" s="17" t="s">
        <v>0</v>
      </c>
      <c r="W366" s="17" t="s">
        <v>0</v>
      </c>
      <c r="X366" s="17" t="s">
        <v>0</v>
      </c>
      <c r="Y366" s="17" t="s">
        <v>0</v>
      </c>
      <c r="Z366" s="17">
        <v>3</v>
      </c>
      <c r="AA366" s="17">
        <v>3</v>
      </c>
      <c r="AB366" s="17">
        <v>3</v>
      </c>
      <c r="AC366" s="17">
        <v>4</v>
      </c>
      <c r="AD366" s="17">
        <v>3</v>
      </c>
      <c r="AE366" s="17">
        <v>4</v>
      </c>
      <c r="AF366" s="17">
        <v>3</v>
      </c>
      <c r="AG366" s="17">
        <v>4</v>
      </c>
      <c r="AH366" s="17">
        <v>3</v>
      </c>
      <c r="AI366" s="17">
        <v>3</v>
      </c>
      <c r="AJ366" s="17">
        <v>3</v>
      </c>
      <c r="AK366" s="17">
        <v>5</v>
      </c>
      <c r="AL366" s="17">
        <v>3</v>
      </c>
      <c r="AM366" s="17">
        <v>5</v>
      </c>
      <c r="AN366" s="17">
        <v>3</v>
      </c>
      <c r="AO366" s="17">
        <v>3</v>
      </c>
      <c r="AP366" s="17">
        <v>3</v>
      </c>
      <c r="AQ366" s="17">
        <v>5</v>
      </c>
      <c r="AR366" s="17">
        <v>3</v>
      </c>
      <c r="AS366" s="17">
        <v>3</v>
      </c>
    </row>
    <row r="367" spans="1:45" x14ac:dyDescent="0.2">
      <c r="A367" s="35">
        <v>408</v>
      </c>
      <c r="B367" s="17" t="s">
        <v>10</v>
      </c>
      <c r="C367" s="17">
        <v>44</v>
      </c>
      <c r="D367" s="19">
        <v>1.64</v>
      </c>
      <c r="E367" s="20">
        <v>55</v>
      </c>
      <c r="F367" s="11" t="s">
        <v>56</v>
      </c>
      <c r="G367" s="17" t="s">
        <v>62</v>
      </c>
      <c r="H367" s="17">
        <v>0</v>
      </c>
      <c r="I367" s="17">
        <v>0</v>
      </c>
      <c r="J367" s="17">
        <v>0</v>
      </c>
      <c r="K367" s="11" t="s">
        <v>176</v>
      </c>
      <c r="L367" s="17">
        <v>2</v>
      </c>
      <c r="M367" s="17">
        <v>12</v>
      </c>
      <c r="N367" s="17" t="s">
        <v>0</v>
      </c>
      <c r="O367" s="17" t="s">
        <v>0</v>
      </c>
      <c r="P367" s="17" t="s">
        <v>56</v>
      </c>
      <c r="Q367" s="17" t="s">
        <v>0</v>
      </c>
      <c r="R367" s="17" t="s">
        <v>56</v>
      </c>
      <c r="S367" s="17" t="s">
        <v>0</v>
      </c>
      <c r="T367" s="17" t="s">
        <v>56</v>
      </c>
      <c r="U367" s="17" t="s">
        <v>62</v>
      </c>
      <c r="V367" s="17" t="s">
        <v>0</v>
      </c>
      <c r="W367" s="17" t="s">
        <v>0</v>
      </c>
      <c r="X367" s="17" t="s">
        <v>0</v>
      </c>
      <c r="Y367" s="17" t="s">
        <v>0</v>
      </c>
      <c r="Z367" s="17">
        <v>1</v>
      </c>
      <c r="AA367" s="17">
        <v>5</v>
      </c>
      <c r="AB367" s="17">
        <v>2</v>
      </c>
      <c r="AC367" s="17">
        <v>2</v>
      </c>
      <c r="AD367" s="17">
        <v>3</v>
      </c>
      <c r="AE367" s="17">
        <v>1</v>
      </c>
      <c r="AF367" s="17">
        <v>1</v>
      </c>
      <c r="AG367" s="17">
        <v>2</v>
      </c>
      <c r="AH367" s="17">
        <v>2</v>
      </c>
      <c r="AI367" s="17">
        <v>4</v>
      </c>
      <c r="AJ367" s="17">
        <v>1</v>
      </c>
      <c r="AK367" s="17">
        <v>2</v>
      </c>
      <c r="AL367" s="17">
        <v>2</v>
      </c>
      <c r="AM367" s="17">
        <v>5</v>
      </c>
      <c r="AN367" s="17">
        <v>1</v>
      </c>
      <c r="AO367" s="17">
        <v>3</v>
      </c>
      <c r="AP367" s="17">
        <v>3</v>
      </c>
      <c r="AQ367" s="17">
        <v>3</v>
      </c>
      <c r="AR367" s="17">
        <v>2</v>
      </c>
      <c r="AS367" s="17">
        <v>2</v>
      </c>
    </row>
    <row r="368" spans="1:45" x14ac:dyDescent="0.2">
      <c r="A368" s="35">
        <v>409</v>
      </c>
      <c r="B368" s="17" t="s">
        <v>10</v>
      </c>
      <c r="C368" s="17">
        <v>43</v>
      </c>
      <c r="D368" s="19">
        <v>1.58</v>
      </c>
      <c r="E368" s="20">
        <v>58</v>
      </c>
      <c r="F368" s="11" t="s">
        <v>56</v>
      </c>
      <c r="G368" s="17" t="s">
        <v>0</v>
      </c>
      <c r="H368" s="17">
        <v>45</v>
      </c>
      <c r="I368" s="17">
        <v>0</v>
      </c>
      <c r="J368" s="17">
        <v>0</v>
      </c>
      <c r="K368" s="11">
        <v>0</v>
      </c>
      <c r="L368" s="17">
        <v>2</v>
      </c>
      <c r="M368" s="17" t="s">
        <v>82</v>
      </c>
      <c r="N368" s="17" t="s">
        <v>0</v>
      </c>
      <c r="O368" s="17" t="s">
        <v>0</v>
      </c>
      <c r="P368" s="17" t="s">
        <v>0</v>
      </c>
      <c r="Q368" s="17" t="s">
        <v>0</v>
      </c>
      <c r="R368" s="17" t="s">
        <v>0</v>
      </c>
      <c r="S368" s="17" t="s">
        <v>0</v>
      </c>
      <c r="T368" s="17" t="s">
        <v>0</v>
      </c>
      <c r="U368" s="17" t="s">
        <v>0</v>
      </c>
      <c r="V368" s="17" t="s">
        <v>0</v>
      </c>
      <c r="W368" s="17" t="s">
        <v>0</v>
      </c>
      <c r="X368" s="17" t="s">
        <v>0</v>
      </c>
      <c r="Y368" s="17" t="s">
        <v>0</v>
      </c>
      <c r="Z368" s="17">
        <v>1</v>
      </c>
      <c r="AA368" s="17">
        <v>2</v>
      </c>
      <c r="AB368" s="17">
        <v>2</v>
      </c>
      <c r="AC368" s="17">
        <v>2</v>
      </c>
      <c r="AD368" s="17">
        <v>1</v>
      </c>
      <c r="AE368" s="17">
        <v>2</v>
      </c>
      <c r="AF368" s="17">
        <v>2</v>
      </c>
      <c r="AG368" s="17">
        <v>2</v>
      </c>
      <c r="AH368" s="17">
        <v>2</v>
      </c>
      <c r="AI368" s="17">
        <v>2</v>
      </c>
      <c r="AJ368" s="17">
        <v>1</v>
      </c>
      <c r="AK368" s="17">
        <v>2</v>
      </c>
      <c r="AL368" s="17">
        <v>2</v>
      </c>
      <c r="AM368" s="17">
        <v>5</v>
      </c>
      <c r="AN368" s="17">
        <v>2</v>
      </c>
      <c r="AO368" s="17">
        <v>2</v>
      </c>
      <c r="AP368" s="17">
        <v>2</v>
      </c>
      <c r="AQ368" s="17">
        <v>4</v>
      </c>
      <c r="AR368" s="17">
        <v>3</v>
      </c>
      <c r="AS368" s="17">
        <v>3</v>
      </c>
    </row>
    <row r="369" spans="1:45" x14ac:dyDescent="0.2">
      <c r="A369" s="35">
        <v>410</v>
      </c>
      <c r="B369" s="17" t="s">
        <v>10</v>
      </c>
      <c r="C369" s="17">
        <v>42</v>
      </c>
      <c r="D369" s="19">
        <v>1.6</v>
      </c>
      <c r="E369" s="20">
        <v>41</v>
      </c>
      <c r="F369" s="11" t="s">
        <v>56</v>
      </c>
      <c r="G369" s="17" t="s">
        <v>0</v>
      </c>
      <c r="H369" s="17">
        <v>0</v>
      </c>
      <c r="I369" s="17">
        <v>0</v>
      </c>
      <c r="J369" s="17">
        <v>0</v>
      </c>
      <c r="K369" s="11" t="s">
        <v>135</v>
      </c>
      <c r="L369" s="17">
        <v>2</v>
      </c>
      <c r="M369" s="17">
        <v>12</v>
      </c>
      <c r="N369" s="17" t="s">
        <v>0</v>
      </c>
      <c r="O369" s="17" t="s">
        <v>0</v>
      </c>
      <c r="P369" s="17" t="s">
        <v>56</v>
      </c>
      <c r="Q369" s="17" t="s">
        <v>0</v>
      </c>
      <c r="R369" s="17" t="s">
        <v>56</v>
      </c>
      <c r="S369" s="17" t="s">
        <v>0</v>
      </c>
      <c r="T369" s="17" t="s">
        <v>56</v>
      </c>
      <c r="U369" s="17" t="s">
        <v>0</v>
      </c>
      <c r="V369" s="17" t="s">
        <v>0</v>
      </c>
      <c r="W369" s="17" t="s">
        <v>0</v>
      </c>
      <c r="X369" s="17" t="s">
        <v>0</v>
      </c>
      <c r="Y369" s="17" t="s">
        <v>0</v>
      </c>
      <c r="Z369" s="17">
        <v>3</v>
      </c>
      <c r="AA369" s="17">
        <v>3</v>
      </c>
      <c r="AB369" s="17">
        <v>3</v>
      </c>
      <c r="AC369" s="17">
        <v>2</v>
      </c>
      <c r="AD369" s="17">
        <v>3</v>
      </c>
      <c r="AE369" s="17">
        <v>4</v>
      </c>
      <c r="AF369" s="17">
        <v>3</v>
      </c>
      <c r="AG369" s="17">
        <v>3</v>
      </c>
      <c r="AH369" s="17">
        <v>3</v>
      </c>
      <c r="AI369" s="17">
        <v>3</v>
      </c>
      <c r="AJ369" s="17">
        <v>3</v>
      </c>
      <c r="AK369" s="17">
        <v>2</v>
      </c>
      <c r="AL369" s="17">
        <v>3</v>
      </c>
      <c r="AM369" s="17">
        <v>4</v>
      </c>
      <c r="AN369" s="17">
        <v>3</v>
      </c>
      <c r="AO369" s="17">
        <v>4</v>
      </c>
      <c r="AP369" s="17">
        <v>2</v>
      </c>
      <c r="AQ369" s="17">
        <v>3</v>
      </c>
      <c r="AR369" s="17">
        <v>3</v>
      </c>
      <c r="AS369" s="17">
        <v>3</v>
      </c>
    </row>
    <row r="370" spans="1:45" x14ac:dyDescent="0.2">
      <c r="A370" s="35">
        <v>411</v>
      </c>
      <c r="B370" s="17" t="s">
        <v>10</v>
      </c>
      <c r="C370" s="17">
        <v>55</v>
      </c>
      <c r="D370" s="19">
        <v>1.65</v>
      </c>
      <c r="E370" s="20">
        <v>61</v>
      </c>
      <c r="F370" s="11" t="s">
        <v>56</v>
      </c>
      <c r="G370" s="17" t="s">
        <v>62</v>
      </c>
      <c r="H370" s="17">
        <v>0</v>
      </c>
      <c r="I370" s="17">
        <v>0</v>
      </c>
      <c r="J370" s="17">
        <v>0</v>
      </c>
      <c r="K370" s="11" t="s">
        <v>102</v>
      </c>
      <c r="L370" s="17" t="s">
        <v>82</v>
      </c>
      <c r="M370" s="17" t="s">
        <v>82</v>
      </c>
      <c r="N370" s="17" t="s">
        <v>62</v>
      </c>
      <c r="O370" s="17" t="s">
        <v>0</v>
      </c>
      <c r="P370" s="17" t="s">
        <v>56</v>
      </c>
      <c r="Q370" s="17" t="s">
        <v>0</v>
      </c>
      <c r="R370" s="17" t="s">
        <v>56</v>
      </c>
      <c r="S370" s="17" t="s">
        <v>62</v>
      </c>
      <c r="T370" s="17" t="s">
        <v>0</v>
      </c>
      <c r="U370" s="17" t="s">
        <v>0</v>
      </c>
      <c r="V370" s="17" t="s">
        <v>0</v>
      </c>
      <c r="W370" s="17" t="s">
        <v>0</v>
      </c>
      <c r="X370" s="17" t="s">
        <v>0</v>
      </c>
      <c r="Y370" s="17" t="s">
        <v>0</v>
      </c>
      <c r="Z370" s="17">
        <v>2</v>
      </c>
      <c r="AA370" s="17">
        <v>2</v>
      </c>
      <c r="AB370" s="17">
        <v>2</v>
      </c>
      <c r="AC370" s="17">
        <v>2</v>
      </c>
      <c r="AD370" s="17">
        <v>2</v>
      </c>
      <c r="AE370" s="17">
        <v>2</v>
      </c>
      <c r="AF370" s="17">
        <v>2</v>
      </c>
      <c r="AG370" s="17">
        <v>2</v>
      </c>
      <c r="AH370" s="17">
        <v>4</v>
      </c>
      <c r="AI370" s="17">
        <v>4</v>
      </c>
      <c r="AJ370" s="17">
        <v>2</v>
      </c>
      <c r="AK370" s="17">
        <v>2</v>
      </c>
      <c r="AL370" s="17">
        <v>4</v>
      </c>
      <c r="AM370" s="17">
        <v>4</v>
      </c>
      <c r="AN370" s="17">
        <v>2</v>
      </c>
      <c r="AO370" s="17">
        <v>3</v>
      </c>
      <c r="AP370" s="17">
        <v>4</v>
      </c>
      <c r="AQ370" s="17">
        <v>4</v>
      </c>
      <c r="AR370" s="17">
        <v>3</v>
      </c>
      <c r="AS370" s="17">
        <v>3</v>
      </c>
    </row>
    <row r="371" spans="1:45" x14ac:dyDescent="0.2">
      <c r="A371" s="35">
        <v>412</v>
      </c>
      <c r="B371" s="17" t="s">
        <v>10</v>
      </c>
      <c r="C371" s="17">
        <v>25</v>
      </c>
      <c r="D371" s="19">
        <v>1.65</v>
      </c>
      <c r="E371" s="20">
        <v>83</v>
      </c>
      <c r="F371" s="11" t="s">
        <v>56</v>
      </c>
      <c r="G371" s="17" t="s">
        <v>0</v>
      </c>
      <c r="H371" s="17">
        <v>0</v>
      </c>
      <c r="I371" s="17">
        <v>0</v>
      </c>
      <c r="J371" s="17">
        <v>0</v>
      </c>
      <c r="K371" s="11" t="s">
        <v>84</v>
      </c>
      <c r="L371" s="17">
        <v>2</v>
      </c>
      <c r="M371" s="17">
        <v>7</v>
      </c>
      <c r="N371" s="17" t="s">
        <v>0</v>
      </c>
      <c r="O371" s="17" t="s">
        <v>0</v>
      </c>
      <c r="P371" s="17" t="s">
        <v>0</v>
      </c>
      <c r="Q371" s="17" t="s">
        <v>60</v>
      </c>
      <c r="R371" s="17" t="s">
        <v>60</v>
      </c>
      <c r="S371" s="17" t="s">
        <v>0</v>
      </c>
      <c r="T371" s="17" t="s">
        <v>0</v>
      </c>
      <c r="U371" s="17" t="s">
        <v>0</v>
      </c>
      <c r="V371" s="17" t="s">
        <v>62</v>
      </c>
      <c r="W371" s="17" t="s">
        <v>0</v>
      </c>
      <c r="X371" s="17" t="s">
        <v>62</v>
      </c>
      <c r="Y371" s="17" t="s">
        <v>0</v>
      </c>
      <c r="Z371" s="17">
        <v>3</v>
      </c>
      <c r="AA371" s="17">
        <v>4</v>
      </c>
      <c r="AB371" s="17">
        <v>3</v>
      </c>
      <c r="AC371" s="17">
        <v>1</v>
      </c>
      <c r="AD371" s="17">
        <v>3</v>
      </c>
      <c r="AE371" s="17">
        <v>3</v>
      </c>
      <c r="AF371" s="17">
        <v>2</v>
      </c>
      <c r="AG371" s="17">
        <v>4</v>
      </c>
      <c r="AH371" s="17">
        <v>4</v>
      </c>
      <c r="AI371" s="17">
        <v>5</v>
      </c>
      <c r="AJ371" s="17">
        <v>2</v>
      </c>
      <c r="AK371" s="17">
        <v>4</v>
      </c>
      <c r="AL371" s="17">
        <v>5</v>
      </c>
      <c r="AM371" s="17">
        <v>5</v>
      </c>
      <c r="AN371" s="17">
        <v>2</v>
      </c>
      <c r="AO371" s="17">
        <v>4</v>
      </c>
      <c r="AP371" s="17">
        <v>5</v>
      </c>
      <c r="AQ371" s="17">
        <v>4</v>
      </c>
      <c r="AR371" s="17">
        <v>3</v>
      </c>
      <c r="AS371" s="17">
        <v>3</v>
      </c>
    </row>
    <row r="372" spans="1:45" x14ac:dyDescent="0.2">
      <c r="A372" s="35">
        <v>413</v>
      </c>
      <c r="B372" s="17" t="s">
        <v>10</v>
      </c>
      <c r="C372" s="17">
        <v>52</v>
      </c>
      <c r="D372" s="19">
        <v>1.62</v>
      </c>
      <c r="E372" s="20">
        <v>59</v>
      </c>
      <c r="F372" s="11" t="s">
        <v>56</v>
      </c>
      <c r="G372" s="17" t="s">
        <v>62</v>
      </c>
      <c r="H372" s="17">
        <v>0</v>
      </c>
      <c r="I372" s="17">
        <v>0</v>
      </c>
      <c r="J372" s="17">
        <v>0</v>
      </c>
      <c r="K372" s="11" t="s">
        <v>177</v>
      </c>
      <c r="L372" s="17">
        <v>1</v>
      </c>
      <c r="M372" s="17">
        <v>7</v>
      </c>
      <c r="N372" s="17" t="s">
        <v>0</v>
      </c>
      <c r="O372" s="17" t="s">
        <v>0</v>
      </c>
      <c r="P372" s="17" t="s">
        <v>56</v>
      </c>
      <c r="Q372" s="17" t="s">
        <v>0</v>
      </c>
      <c r="R372" s="17" t="s">
        <v>56</v>
      </c>
      <c r="S372" s="17" t="s">
        <v>0</v>
      </c>
      <c r="T372" s="17" t="s">
        <v>56</v>
      </c>
      <c r="U372" s="17" t="s">
        <v>0</v>
      </c>
      <c r="V372" s="17" t="s">
        <v>0</v>
      </c>
      <c r="W372" s="17" t="s">
        <v>0</v>
      </c>
      <c r="X372" s="17" t="s">
        <v>0</v>
      </c>
      <c r="Y372" s="17" t="s">
        <v>62</v>
      </c>
      <c r="Z372" s="17">
        <v>2</v>
      </c>
      <c r="AA372" s="17">
        <v>4</v>
      </c>
      <c r="AB372" s="17">
        <v>3</v>
      </c>
      <c r="AC372" s="17">
        <v>1</v>
      </c>
      <c r="AD372" s="17">
        <v>2</v>
      </c>
      <c r="AE372" s="17">
        <v>2</v>
      </c>
      <c r="AF372" s="17">
        <v>2</v>
      </c>
      <c r="AG372" s="17">
        <v>1</v>
      </c>
      <c r="AH372" s="17">
        <v>5</v>
      </c>
      <c r="AI372" s="17">
        <v>5</v>
      </c>
      <c r="AJ372" s="17">
        <v>3</v>
      </c>
      <c r="AK372" s="17">
        <v>4</v>
      </c>
      <c r="AL372" s="17">
        <v>4</v>
      </c>
      <c r="AM372" s="17">
        <v>5</v>
      </c>
      <c r="AN372" s="17">
        <v>3</v>
      </c>
      <c r="AO372" s="17">
        <v>3</v>
      </c>
      <c r="AP372" s="17">
        <v>5</v>
      </c>
      <c r="AQ372" s="17">
        <v>5</v>
      </c>
      <c r="AR372" s="17">
        <v>5</v>
      </c>
      <c r="AS372" s="17">
        <v>2</v>
      </c>
    </row>
    <row r="373" spans="1:45" x14ac:dyDescent="0.2">
      <c r="A373" s="35">
        <v>414</v>
      </c>
      <c r="B373" s="17" t="s">
        <v>10</v>
      </c>
      <c r="C373" s="17">
        <v>59</v>
      </c>
      <c r="D373" s="19">
        <v>1.68</v>
      </c>
      <c r="E373" s="20">
        <v>49</v>
      </c>
      <c r="F373" s="11" t="s">
        <v>56</v>
      </c>
      <c r="G373" s="17" t="s">
        <v>0</v>
      </c>
      <c r="H373" s="17">
        <v>0</v>
      </c>
      <c r="I373" s="17">
        <v>0</v>
      </c>
      <c r="J373" s="17">
        <v>0</v>
      </c>
      <c r="K373" s="11" t="s">
        <v>165</v>
      </c>
      <c r="L373" s="17" t="s">
        <v>82</v>
      </c>
      <c r="M373" s="17" t="s">
        <v>82</v>
      </c>
      <c r="N373" s="17" t="s">
        <v>0</v>
      </c>
      <c r="O373" s="17" t="s">
        <v>56</v>
      </c>
      <c r="P373" s="17" t="s">
        <v>56</v>
      </c>
      <c r="Q373" s="17" t="s">
        <v>56</v>
      </c>
      <c r="R373" s="17" t="s">
        <v>56</v>
      </c>
      <c r="S373" s="17" t="s">
        <v>56</v>
      </c>
      <c r="T373" s="17" t="s">
        <v>56</v>
      </c>
      <c r="U373" s="17" t="s">
        <v>56</v>
      </c>
      <c r="V373" s="17" t="s">
        <v>56</v>
      </c>
      <c r="W373" s="17" t="s">
        <v>56</v>
      </c>
      <c r="X373" s="17" t="s">
        <v>56</v>
      </c>
      <c r="Y373" s="17" t="s">
        <v>56</v>
      </c>
      <c r="Z373" s="17">
        <v>1</v>
      </c>
      <c r="AA373" s="17">
        <v>1</v>
      </c>
      <c r="AB373" s="17">
        <v>1</v>
      </c>
      <c r="AC373" s="17">
        <v>1</v>
      </c>
      <c r="AD373" s="17">
        <v>5</v>
      </c>
      <c r="AE373" s="17">
        <v>1</v>
      </c>
      <c r="AF373" s="17">
        <v>1</v>
      </c>
      <c r="AG373" s="17">
        <v>2</v>
      </c>
      <c r="AH373" s="17">
        <v>5</v>
      </c>
      <c r="AI373" s="17">
        <v>5</v>
      </c>
      <c r="AJ373" s="17">
        <v>1</v>
      </c>
      <c r="AK373" s="17">
        <v>1</v>
      </c>
      <c r="AL373" s="17">
        <v>5</v>
      </c>
      <c r="AM373" s="17">
        <v>5</v>
      </c>
      <c r="AN373" s="17">
        <v>1</v>
      </c>
      <c r="AO373" s="17">
        <v>5</v>
      </c>
      <c r="AP373" s="17">
        <v>5</v>
      </c>
      <c r="AQ373" s="17">
        <v>5</v>
      </c>
      <c r="AR373" s="17">
        <v>5</v>
      </c>
      <c r="AS373" s="17">
        <v>1</v>
      </c>
    </row>
    <row r="374" spans="1:45" x14ac:dyDescent="0.2">
      <c r="A374" s="35">
        <v>415</v>
      </c>
      <c r="B374" s="17" t="s">
        <v>10</v>
      </c>
      <c r="C374" s="17">
        <v>45</v>
      </c>
      <c r="D374" s="19">
        <v>1.63</v>
      </c>
      <c r="E374" s="20">
        <v>63</v>
      </c>
      <c r="F374" s="11" t="s">
        <v>56</v>
      </c>
      <c r="G374" s="17" t="s">
        <v>0</v>
      </c>
      <c r="H374" s="17">
        <v>0</v>
      </c>
      <c r="I374" s="17">
        <v>0</v>
      </c>
      <c r="J374" s="17">
        <v>0</v>
      </c>
      <c r="K374" s="11">
        <v>0</v>
      </c>
      <c r="L374" s="17">
        <v>1</v>
      </c>
      <c r="M374" s="17">
        <v>12</v>
      </c>
      <c r="N374" s="17" t="s">
        <v>0</v>
      </c>
      <c r="O374" s="17" t="s">
        <v>0</v>
      </c>
      <c r="P374" s="17" t="s">
        <v>56</v>
      </c>
      <c r="Q374" s="17" t="s">
        <v>60</v>
      </c>
      <c r="R374" s="17" t="s">
        <v>56</v>
      </c>
      <c r="S374" s="17" t="s">
        <v>0</v>
      </c>
      <c r="T374" s="17" t="s">
        <v>0</v>
      </c>
      <c r="U374" s="17" t="s">
        <v>0</v>
      </c>
      <c r="V374" s="17" t="s">
        <v>0</v>
      </c>
      <c r="W374" s="17" t="s">
        <v>0</v>
      </c>
      <c r="X374" s="17" t="s">
        <v>0</v>
      </c>
      <c r="Y374" s="17" t="s">
        <v>0</v>
      </c>
      <c r="Z374" s="17">
        <v>1</v>
      </c>
      <c r="AA374" s="17">
        <v>4</v>
      </c>
      <c r="AB374" s="17">
        <v>4</v>
      </c>
      <c r="AC374" s="17">
        <v>3</v>
      </c>
      <c r="AD374" s="17">
        <v>3</v>
      </c>
      <c r="AE374" s="17">
        <v>3</v>
      </c>
      <c r="AF374" s="17">
        <v>2</v>
      </c>
      <c r="AG374" s="17">
        <v>3</v>
      </c>
      <c r="AH374" s="17">
        <v>3</v>
      </c>
      <c r="AI374" s="17">
        <v>3</v>
      </c>
      <c r="AJ374" s="17">
        <v>2</v>
      </c>
      <c r="AK374" s="17">
        <v>2</v>
      </c>
      <c r="AL374" s="17">
        <v>3</v>
      </c>
      <c r="AM374" s="17">
        <v>5</v>
      </c>
      <c r="AN374" s="17">
        <v>4</v>
      </c>
      <c r="AO374" s="17">
        <v>3</v>
      </c>
      <c r="AP374" s="17">
        <v>3</v>
      </c>
      <c r="AQ374" s="17">
        <v>3</v>
      </c>
      <c r="AR374" s="17">
        <v>4</v>
      </c>
      <c r="AS374" s="17">
        <v>1</v>
      </c>
    </row>
    <row r="375" spans="1:45" x14ac:dyDescent="0.2">
      <c r="A375" s="35">
        <v>416</v>
      </c>
      <c r="B375" s="17" t="s">
        <v>10</v>
      </c>
      <c r="C375" s="17">
        <v>46</v>
      </c>
      <c r="D375" s="19">
        <v>1.56</v>
      </c>
      <c r="E375" s="20">
        <v>95</v>
      </c>
      <c r="F375" s="11" t="s">
        <v>56</v>
      </c>
      <c r="G375" s="17" t="s">
        <v>62</v>
      </c>
      <c r="H375" s="17">
        <v>0</v>
      </c>
      <c r="I375" s="17">
        <v>0</v>
      </c>
      <c r="J375" s="17">
        <v>0</v>
      </c>
      <c r="K375" s="11" t="s">
        <v>178</v>
      </c>
      <c r="L375" s="17">
        <v>2</v>
      </c>
      <c r="M375" s="17">
        <v>12</v>
      </c>
      <c r="N375" s="17" t="s">
        <v>62</v>
      </c>
      <c r="O375" s="17" t="s">
        <v>62</v>
      </c>
      <c r="P375" s="17" t="s">
        <v>0</v>
      </c>
      <c r="Q375" s="17" t="s">
        <v>62</v>
      </c>
      <c r="R375" s="17" t="s">
        <v>0</v>
      </c>
      <c r="S375" s="17" t="s">
        <v>62</v>
      </c>
      <c r="T375" s="17" t="s">
        <v>0</v>
      </c>
      <c r="U375" s="17" t="s">
        <v>62</v>
      </c>
      <c r="V375" s="17" t="s">
        <v>62</v>
      </c>
      <c r="W375" s="17" t="s">
        <v>62</v>
      </c>
      <c r="X375" s="17" t="s">
        <v>62</v>
      </c>
      <c r="Y375" s="17" t="s">
        <v>62</v>
      </c>
      <c r="Z375" s="17">
        <v>3</v>
      </c>
      <c r="AA375" s="17">
        <v>3</v>
      </c>
      <c r="AB375" s="17">
        <v>3</v>
      </c>
      <c r="AC375" s="17">
        <v>3</v>
      </c>
      <c r="AD375" s="17">
        <v>2</v>
      </c>
      <c r="AE375" s="17">
        <v>2</v>
      </c>
      <c r="AF375" s="17">
        <v>2</v>
      </c>
      <c r="AG375" s="17">
        <v>3</v>
      </c>
      <c r="AH375" s="17">
        <v>4</v>
      </c>
      <c r="AI375" s="17">
        <v>3</v>
      </c>
      <c r="AJ375" s="17">
        <v>3</v>
      </c>
      <c r="AK375" s="17">
        <v>3</v>
      </c>
      <c r="AL375" s="17">
        <v>3</v>
      </c>
      <c r="AM375" s="17">
        <v>4</v>
      </c>
      <c r="AN375" s="17">
        <v>3</v>
      </c>
      <c r="AO375" s="17">
        <v>3</v>
      </c>
      <c r="AP375" s="17">
        <v>3</v>
      </c>
      <c r="AQ375" s="17">
        <v>3</v>
      </c>
      <c r="AR375" s="17">
        <v>3</v>
      </c>
      <c r="AS375" s="17">
        <v>3</v>
      </c>
    </row>
    <row r="376" spans="1:45" x14ac:dyDescent="0.2">
      <c r="A376" s="35">
        <v>417</v>
      </c>
      <c r="B376" s="17" t="s">
        <v>10</v>
      </c>
      <c r="C376" s="17">
        <v>60</v>
      </c>
      <c r="D376" s="19">
        <v>1.57</v>
      </c>
      <c r="E376" s="20">
        <v>59</v>
      </c>
      <c r="F376" s="11" t="s">
        <v>56</v>
      </c>
      <c r="G376" s="17" t="s">
        <v>82</v>
      </c>
      <c r="H376" s="17">
        <v>0</v>
      </c>
      <c r="I376" s="17">
        <v>0</v>
      </c>
      <c r="J376" s="17">
        <v>0</v>
      </c>
      <c r="K376" s="11" t="s">
        <v>179</v>
      </c>
      <c r="L376" s="17">
        <v>2</v>
      </c>
      <c r="M376" s="17" t="s">
        <v>82</v>
      </c>
      <c r="N376" s="17" t="s">
        <v>0</v>
      </c>
      <c r="O376" s="17" t="s">
        <v>0</v>
      </c>
      <c r="P376" s="17" t="s">
        <v>0</v>
      </c>
      <c r="Q376" s="17" t="s">
        <v>60</v>
      </c>
      <c r="R376" s="17" t="s">
        <v>60</v>
      </c>
      <c r="S376" s="17" t="s">
        <v>0</v>
      </c>
      <c r="T376" s="17" t="s">
        <v>0</v>
      </c>
      <c r="U376" s="17" t="s">
        <v>0</v>
      </c>
      <c r="V376" s="17" t="s">
        <v>0</v>
      </c>
      <c r="W376" s="17" t="s">
        <v>0</v>
      </c>
      <c r="X376" s="17" t="s">
        <v>0</v>
      </c>
      <c r="Y376" s="17" t="s">
        <v>0</v>
      </c>
      <c r="Z376" s="17">
        <v>3</v>
      </c>
      <c r="AA376" s="17">
        <v>3</v>
      </c>
      <c r="AB376" s="17">
        <v>3</v>
      </c>
      <c r="AC376" s="17" t="s">
        <v>56</v>
      </c>
      <c r="AD376" s="17">
        <v>3</v>
      </c>
      <c r="AE376" s="17">
        <v>3</v>
      </c>
      <c r="AF376" s="17">
        <v>3</v>
      </c>
      <c r="AG376" s="17">
        <v>3</v>
      </c>
      <c r="AH376" s="17">
        <v>3</v>
      </c>
      <c r="AI376" s="17">
        <v>3</v>
      </c>
      <c r="AJ376" s="17">
        <v>2</v>
      </c>
      <c r="AK376" s="17">
        <v>3</v>
      </c>
      <c r="AL376" s="17">
        <v>4</v>
      </c>
      <c r="AM376" s="17">
        <v>3</v>
      </c>
      <c r="AN376" s="17">
        <v>3</v>
      </c>
      <c r="AO376" s="17">
        <v>3</v>
      </c>
      <c r="AP376" s="17">
        <v>4</v>
      </c>
      <c r="AQ376" s="17">
        <v>4</v>
      </c>
      <c r="AR376" s="17">
        <v>4</v>
      </c>
      <c r="AS376" s="17">
        <v>3</v>
      </c>
    </row>
    <row r="377" spans="1:45" x14ac:dyDescent="0.2">
      <c r="A377" s="35">
        <v>418</v>
      </c>
      <c r="B377" s="17" t="s">
        <v>10</v>
      </c>
      <c r="C377" s="17">
        <v>35</v>
      </c>
      <c r="D377" s="19">
        <v>1.53</v>
      </c>
      <c r="E377" s="20">
        <v>41</v>
      </c>
      <c r="F377" s="11" t="s">
        <v>180</v>
      </c>
      <c r="G377" s="17" t="s">
        <v>62</v>
      </c>
      <c r="H377" s="17">
        <v>0</v>
      </c>
      <c r="I377" s="17">
        <v>0</v>
      </c>
      <c r="J377" s="17">
        <v>0</v>
      </c>
      <c r="K377" s="11" t="s">
        <v>161</v>
      </c>
      <c r="L377" s="17">
        <v>1</v>
      </c>
      <c r="M377" s="17">
        <v>12</v>
      </c>
      <c r="N377" s="17" t="s">
        <v>0</v>
      </c>
      <c r="O377" s="17" t="s">
        <v>60</v>
      </c>
      <c r="P377" s="17" t="s">
        <v>60</v>
      </c>
      <c r="Q377" s="17" t="s">
        <v>60</v>
      </c>
      <c r="R377" s="17" t="s">
        <v>60</v>
      </c>
      <c r="S377" s="17" t="s">
        <v>0</v>
      </c>
      <c r="T377" s="17" t="s">
        <v>0</v>
      </c>
      <c r="U377" s="17" t="s">
        <v>0</v>
      </c>
      <c r="V377" s="17" t="s">
        <v>0</v>
      </c>
      <c r="W377" s="17" t="s">
        <v>0</v>
      </c>
      <c r="X377" s="17" t="s">
        <v>0</v>
      </c>
      <c r="Y377" s="17" t="s">
        <v>0</v>
      </c>
      <c r="Z377" s="17">
        <v>1</v>
      </c>
      <c r="AA377" s="17">
        <v>4</v>
      </c>
      <c r="AB377" s="17">
        <v>1</v>
      </c>
      <c r="AC377" s="17">
        <v>1</v>
      </c>
      <c r="AD377" s="17">
        <v>4</v>
      </c>
      <c r="AE377" s="17">
        <v>2</v>
      </c>
      <c r="AF377" s="17" t="s">
        <v>56</v>
      </c>
      <c r="AG377" s="17">
        <v>4</v>
      </c>
      <c r="AH377" s="17">
        <v>4</v>
      </c>
      <c r="AI377" s="17">
        <v>4</v>
      </c>
      <c r="AJ377" s="17">
        <v>3</v>
      </c>
      <c r="AK377" s="17">
        <v>2</v>
      </c>
      <c r="AL377" s="17">
        <v>4</v>
      </c>
      <c r="AM377" s="17">
        <v>4</v>
      </c>
      <c r="AN377" s="17">
        <v>2</v>
      </c>
      <c r="AO377" s="17">
        <v>4</v>
      </c>
      <c r="AP377" s="17">
        <v>4</v>
      </c>
      <c r="AQ377" s="17">
        <v>4</v>
      </c>
      <c r="AR377" s="17">
        <v>4</v>
      </c>
      <c r="AS377" s="17">
        <v>2</v>
      </c>
    </row>
    <row r="378" spans="1:45" x14ac:dyDescent="0.2">
      <c r="A378" s="35">
        <v>419</v>
      </c>
      <c r="B378" s="17" t="s">
        <v>10</v>
      </c>
      <c r="C378" s="17">
        <v>25</v>
      </c>
      <c r="D378" s="19" t="s">
        <v>140</v>
      </c>
      <c r="E378" s="20" t="s">
        <v>140</v>
      </c>
      <c r="F378" s="11" t="s">
        <v>56</v>
      </c>
      <c r="G378" s="17" t="s">
        <v>62</v>
      </c>
      <c r="H378" s="17">
        <v>0</v>
      </c>
      <c r="I378" s="17">
        <v>0</v>
      </c>
      <c r="J378" s="17">
        <v>0</v>
      </c>
      <c r="K378" s="11">
        <v>0</v>
      </c>
      <c r="L378" s="17">
        <v>1</v>
      </c>
      <c r="M378" s="17">
        <v>12</v>
      </c>
      <c r="N378" s="17" t="s">
        <v>0</v>
      </c>
      <c r="O378" s="17" t="s">
        <v>0</v>
      </c>
      <c r="P378" s="17" t="s">
        <v>0</v>
      </c>
      <c r="Q378" s="17" t="s">
        <v>0</v>
      </c>
      <c r="R378" s="17" t="s">
        <v>0</v>
      </c>
      <c r="S378" s="17" t="s">
        <v>0</v>
      </c>
      <c r="T378" s="17" t="s">
        <v>0</v>
      </c>
      <c r="U378" s="17" t="s">
        <v>62</v>
      </c>
      <c r="V378" s="17" t="s">
        <v>62</v>
      </c>
      <c r="W378" s="17" t="s">
        <v>62</v>
      </c>
      <c r="X378" s="17" t="s">
        <v>62</v>
      </c>
      <c r="Y378" s="17" t="s">
        <v>62</v>
      </c>
      <c r="Z378" s="17">
        <v>4</v>
      </c>
      <c r="AA378" s="17">
        <v>4</v>
      </c>
      <c r="AB378" s="17">
        <v>4</v>
      </c>
      <c r="AC378" s="17">
        <v>2</v>
      </c>
      <c r="AD378" s="17">
        <v>2</v>
      </c>
      <c r="AE378" s="17">
        <v>2</v>
      </c>
      <c r="AF378" s="17">
        <v>2</v>
      </c>
      <c r="AG378" s="17">
        <v>3</v>
      </c>
      <c r="AH378" s="17">
        <v>3</v>
      </c>
      <c r="AI378" s="17">
        <v>4</v>
      </c>
      <c r="AJ378" s="17">
        <v>2</v>
      </c>
      <c r="AK378" s="17">
        <v>4</v>
      </c>
      <c r="AL378" s="17">
        <v>2</v>
      </c>
      <c r="AM378" s="17">
        <v>4</v>
      </c>
      <c r="AN378" s="17">
        <v>4</v>
      </c>
      <c r="AO378" s="17">
        <v>2</v>
      </c>
      <c r="AP378" s="17">
        <v>4</v>
      </c>
      <c r="AQ378" s="17">
        <v>3</v>
      </c>
      <c r="AR378" s="17">
        <v>3</v>
      </c>
      <c r="AS378" s="17">
        <v>3</v>
      </c>
    </row>
    <row r="379" spans="1:45" x14ac:dyDescent="0.2">
      <c r="A379" s="35">
        <v>420</v>
      </c>
      <c r="B379" s="17" t="s">
        <v>10</v>
      </c>
      <c r="C379" s="17">
        <v>30</v>
      </c>
      <c r="D379" s="17">
        <v>1.47</v>
      </c>
      <c r="E379" s="17">
        <v>91</v>
      </c>
      <c r="F379" s="11" t="s">
        <v>56</v>
      </c>
      <c r="G379" s="17" t="s">
        <v>62</v>
      </c>
      <c r="H379" s="17">
        <v>0</v>
      </c>
      <c r="I379" s="17">
        <v>0</v>
      </c>
      <c r="J379" s="17">
        <v>0</v>
      </c>
      <c r="K379" s="11" t="s">
        <v>125</v>
      </c>
      <c r="L379" s="17">
        <v>2</v>
      </c>
      <c r="M379" s="17">
        <v>12</v>
      </c>
      <c r="N379" s="17" t="s">
        <v>0</v>
      </c>
      <c r="O379" s="17" t="s">
        <v>0</v>
      </c>
      <c r="P379" s="17" t="s">
        <v>56</v>
      </c>
      <c r="Q379" s="17" t="s">
        <v>0</v>
      </c>
      <c r="R379" s="17" t="s">
        <v>56</v>
      </c>
      <c r="S379" s="17" t="s">
        <v>0</v>
      </c>
      <c r="T379" s="17" t="s">
        <v>56</v>
      </c>
      <c r="U379" s="17" t="s">
        <v>0</v>
      </c>
      <c r="V379" s="17" t="s">
        <v>0</v>
      </c>
      <c r="W379" s="17" t="s">
        <v>0</v>
      </c>
      <c r="X379" s="17" t="s">
        <v>0</v>
      </c>
      <c r="Y379" s="17" t="s">
        <v>0</v>
      </c>
      <c r="Z379" s="17">
        <v>3</v>
      </c>
      <c r="AA379" s="17">
        <v>3</v>
      </c>
      <c r="AB379" s="17">
        <v>3</v>
      </c>
      <c r="AC379" s="17">
        <v>2</v>
      </c>
      <c r="AD379" s="17">
        <v>3</v>
      </c>
      <c r="AE379" s="17">
        <v>3</v>
      </c>
      <c r="AF379" s="17">
        <v>3</v>
      </c>
      <c r="AG379" s="17">
        <v>4</v>
      </c>
      <c r="AH379" s="17">
        <v>3</v>
      </c>
      <c r="AI379" s="17">
        <v>3</v>
      </c>
      <c r="AJ379" s="17">
        <v>3</v>
      </c>
      <c r="AK379" s="17">
        <v>3</v>
      </c>
      <c r="AL379" s="17">
        <v>3</v>
      </c>
      <c r="AM379" s="17">
        <v>3</v>
      </c>
      <c r="AN379" s="17">
        <v>4</v>
      </c>
      <c r="AO379" s="17">
        <v>3</v>
      </c>
      <c r="AP379" s="17">
        <v>3</v>
      </c>
      <c r="AQ379" s="17">
        <v>4</v>
      </c>
      <c r="AR379" s="17">
        <v>4</v>
      </c>
      <c r="AS379" s="17">
        <v>4</v>
      </c>
    </row>
    <row r="380" spans="1:45" x14ac:dyDescent="0.2">
      <c r="A380" s="35">
        <v>421</v>
      </c>
      <c r="B380" s="17" t="s">
        <v>10</v>
      </c>
      <c r="C380" s="17">
        <v>35</v>
      </c>
      <c r="D380" s="19" t="s">
        <v>140</v>
      </c>
      <c r="E380" s="20" t="s">
        <v>140</v>
      </c>
      <c r="F380" s="11" t="s">
        <v>56</v>
      </c>
      <c r="G380" s="17" t="s">
        <v>62</v>
      </c>
      <c r="H380" s="17">
        <v>0</v>
      </c>
      <c r="I380" s="17">
        <v>0</v>
      </c>
      <c r="J380" s="17">
        <v>0</v>
      </c>
      <c r="K380" s="11" t="s">
        <v>181</v>
      </c>
      <c r="L380" s="17">
        <v>1</v>
      </c>
      <c r="M380" s="17">
        <v>12</v>
      </c>
      <c r="N380" s="17" t="s">
        <v>0</v>
      </c>
      <c r="O380" s="17" t="s">
        <v>62</v>
      </c>
      <c r="P380" s="17" t="s">
        <v>60</v>
      </c>
      <c r="Q380" s="17" t="s">
        <v>62</v>
      </c>
      <c r="R380" s="17" t="s">
        <v>60</v>
      </c>
      <c r="S380" s="17" t="s">
        <v>0</v>
      </c>
      <c r="T380" s="17" t="s">
        <v>0</v>
      </c>
      <c r="U380" s="17" t="s">
        <v>0</v>
      </c>
      <c r="V380" s="17" t="s">
        <v>62</v>
      </c>
      <c r="W380" s="17" t="s">
        <v>0</v>
      </c>
      <c r="X380" s="17" t="s">
        <v>0</v>
      </c>
      <c r="Y380" s="17" t="s">
        <v>0</v>
      </c>
      <c r="Z380" s="17">
        <v>3</v>
      </c>
      <c r="AA380" s="17">
        <v>4</v>
      </c>
      <c r="AB380" s="17">
        <v>3</v>
      </c>
      <c r="AC380" s="17">
        <v>3</v>
      </c>
      <c r="AD380" s="17">
        <v>3</v>
      </c>
      <c r="AE380" s="17">
        <v>2</v>
      </c>
      <c r="AF380" s="17">
        <v>3</v>
      </c>
      <c r="AG380" s="17">
        <v>3</v>
      </c>
      <c r="AH380" s="17">
        <v>3</v>
      </c>
      <c r="AI380" s="17">
        <v>4</v>
      </c>
      <c r="AJ380" s="17">
        <v>3</v>
      </c>
      <c r="AK380" s="17">
        <v>3</v>
      </c>
      <c r="AL380" s="17">
        <v>3</v>
      </c>
      <c r="AM380" s="17">
        <v>3</v>
      </c>
      <c r="AN380" s="17">
        <v>1</v>
      </c>
      <c r="AO380" s="17">
        <v>3</v>
      </c>
      <c r="AP380" s="17">
        <v>4</v>
      </c>
      <c r="AQ380" s="17">
        <v>4</v>
      </c>
      <c r="AR380" s="17">
        <v>3</v>
      </c>
      <c r="AS380" s="17">
        <v>3</v>
      </c>
    </row>
    <row r="381" spans="1:45" x14ac:dyDescent="0.2">
      <c r="A381" s="35">
        <v>422</v>
      </c>
      <c r="B381" s="17" t="s">
        <v>10</v>
      </c>
      <c r="C381" s="17">
        <v>51</v>
      </c>
      <c r="D381" s="19">
        <v>1.48</v>
      </c>
      <c r="E381" s="20">
        <v>41</v>
      </c>
      <c r="F381" s="11" t="s">
        <v>56</v>
      </c>
      <c r="G381" s="17" t="s">
        <v>62</v>
      </c>
      <c r="H381" s="17">
        <v>0</v>
      </c>
      <c r="I381" s="17">
        <v>0</v>
      </c>
      <c r="J381" s="17">
        <v>0</v>
      </c>
      <c r="K381" s="11">
        <v>0</v>
      </c>
      <c r="L381" s="17" t="s">
        <v>82</v>
      </c>
      <c r="M381" s="17" t="s">
        <v>182</v>
      </c>
      <c r="N381" s="17" t="s">
        <v>0</v>
      </c>
      <c r="O381" s="17" t="s">
        <v>0</v>
      </c>
      <c r="P381" s="17" t="s">
        <v>0</v>
      </c>
      <c r="Q381" s="17" t="s">
        <v>0</v>
      </c>
      <c r="R381" s="17" t="s">
        <v>0</v>
      </c>
      <c r="S381" s="17" t="s">
        <v>0</v>
      </c>
      <c r="T381" s="17" t="s">
        <v>0</v>
      </c>
      <c r="U381" s="17" t="s">
        <v>0</v>
      </c>
      <c r="V381" s="17" t="s">
        <v>0</v>
      </c>
      <c r="W381" s="17" t="s">
        <v>0</v>
      </c>
      <c r="X381" s="17" t="s">
        <v>0</v>
      </c>
      <c r="Y381" s="17" t="s">
        <v>0</v>
      </c>
      <c r="Z381" s="17">
        <v>3</v>
      </c>
      <c r="AA381" s="17">
        <v>3</v>
      </c>
      <c r="AB381" s="17">
        <v>3</v>
      </c>
      <c r="AC381" s="17">
        <v>3</v>
      </c>
      <c r="AD381" s="17">
        <v>3</v>
      </c>
      <c r="AE381" s="17">
        <v>5</v>
      </c>
      <c r="AF381" s="17" t="s">
        <v>56</v>
      </c>
      <c r="AG381" s="17">
        <v>5</v>
      </c>
      <c r="AH381" s="17">
        <v>5</v>
      </c>
      <c r="AI381" s="17">
        <v>4</v>
      </c>
      <c r="AJ381" s="17">
        <v>3</v>
      </c>
      <c r="AK381" s="17">
        <v>3</v>
      </c>
      <c r="AL381" s="17">
        <v>4</v>
      </c>
      <c r="AM381" s="17" t="s">
        <v>56</v>
      </c>
      <c r="AN381" s="17">
        <v>3</v>
      </c>
      <c r="AO381" s="17">
        <v>5</v>
      </c>
      <c r="AP381" s="17">
        <v>5</v>
      </c>
      <c r="AQ381" s="17">
        <v>5</v>
      </c>
      <c r="AR381" s="17">
        <v>5</v>
      </c>
      <c r="AS381" s="17">
        <v>5</v>
      </c>
    </row>
    <row r="382" spans="1:45" x14ac:dyDescent="0.2">
      <c r="A382" s="35">
        <v>423</v>
      </c>
      <c r="B382" s="17" t="s">
        <v>10</v>
      </c>
      <c r="C382" s="17">
        <v>27</v>
      </c>
      <c r="D382" s="17">
        <v>1.56</v>
      </c>
      <c r="E382" s="17">
        <v>44</v>
      </c>
      <c r="F382" s="11" t="s">
        <v>56</v>
      </c>
      <c r="G382" s="17" t="s">
        <v>0</v>
      </c>
      <c r="H382" s="17">
        <v>0</v>
      </c>
      <c r="I382" s="17">
        <v>0</v>
      </c>
      <c r="J382" s="17">
        <v>0</v>
      </c>
      <c r="K382" s="11">
        <v>0</v>
      </c>
      <c r="L382" s="17">
        <v>1</v>
      </c>
      <c r="M382" s="17">
        <v>12</v>
      </c>
      <c r="N382" s="17" t="s">
        <v>0</v>
      </c>
      <c r="O382" s="17" t="s">
        <v>0</v>
      </c>
      <c r="P382" s="17" t="s">
        <v>0</v>
      </c>
      <c r="Q382" s="17" t="s">
        <v>0</v>
      </c>
      <c r="R382" s="17" t="s">
        <v>0</v>
      </c>
      <c r="S382" s="17" t="s">
        <v>0</v>
      </c>
      <c r="T382" s="17" t="s">
        <v>56</v>
      </c>
      <c r="U382" s="17" t="s">
        <v>0</v>
      </c>
      <c r="V382" s="17" t="s">
        <v>0</v>
      </c>
      <c r="W382" s="17" t="s">
        <v>0</v>
      </c>
      <c r="X382" s="17" t="s">
        <v>0</v>
      </c>
      <c r="Y382" s="17" t="s">
        <v>0</v>
      </c>
      <c r="Z382" s="17">
        <v>2</v>
      </c>
      <c r="AA382" s="17">
        <v>5</v>
      </c>
      <c r="AB382" s="17">
        <v>2</v>
      </c>
      <c r="AC382" s="17">
        <v>2</v>
      </c>
      <c r="AD382" s="17">
        <v>5</v>
      </c>
      <c r="AE382" s="17">
        <v>2</v>
      </c>
      <c r="AF382" s="17">
        <v>1</v>
      </c>
      <c r="AG382" s="17">
        <v>2</v>
      </c>
      <c r="AH382" s="17">
        <v>4</v>
      </c>
      <c r="AI382" s="17">
        <v>5</v>
      </c>
      <c r="AJ382" s="17">
        <v>2</v>
      </c>
      <c r="AK382" s="17">
        <v>2</v>
      </c>
      <c r="AL382" s="17">
        <v>5</v>
      </c>
      <c r="AM382" s="17">
        <v>5</v>
      </c>
      <c r="AN382" s="17">
        <v>2</v>
      </c>
      <c r="AO382" s="17">
        <v>5</v>
      </c>
      <c r="AP382" s="17">
        <v>5</v>
      </c>
      <c r="AQ382" s="17">
        <v>5</v>
      </c>
      <c r="AR382" s="17">
        <v>5</v>
      </c>
      <c r="AS382" s="17">
        <v>1</v>
      </c>
    </row>
    <row r="383" spans="1:45" x14ac:dyDescent="0.2">
      <c r="A383" s="35">
        <v>424</v>
      </c>
      <c r="B383" s="17" t="s">
        <v>10</v>
      </c>
      <c r="C383" s="17">
        <v>65</v>
      </c>
      <c r="D383" s="19">
        <v>1.57</v>
      </c>
      <c r="E383" s="20">
        <v>57</v>
      </c>
      <c r="F383" s="11" t="s">
        <v>56</v>
      </c>
      <c r="G383" s="17" t="s">
        <v>62</v>
      </c>
      <c r="H383" s="17">
        <v>0</v>
      </c>
      <c r="I383" s="17">
        <v>0</v>
      </c>
      <c r="J383" s="17">
        <v>0</v>
      </c>
      <c r="K383" s="11" t="s">
        <v>101</v>
      </c>
      <c r="L383" s="17">
        <v>2</v>
      </c>
      <c r="M383" s="17" t="s">
        <v>82</v>
      </c>
      <c r="N383" s="17" t="s">
        <v>0</v>
      </c>
      <c r="O383" s="17" t="s">
        <v>0</v>
      </c>
      <c r="P383" s="17" t="s">
        <v>56</v>
      </c>
      <c r="Q383" s="17" t="s">
        <v>60</v>
      </c>
      <c r="R383" s="17" t="s">
        <v>56</v>
      </c>
      <c r="S383" s="17" t="s">
        <v>0</v>
      </c>
      <c r="T383" s="17" t="s">
        <v>56</v>
      </c>
      <c r="U383" s="17" t="s">
        <v>0</v>
      </c>
      <c r="V383" s="17" t="s">
        <v>0</v>
      </c>
      <c r="W383" s="17" t="s">
        <v>0</v>
      </c>
      <c r="X383" s="17" t="s">
        <v>0</v>
      </c>
      <c r="Y383" s="17" t="s">
        <v>0</v>
      </c>
      <c r="Z383" s="17">
        <v>1</v>
      </c>
      <c r="AA383" s="17">
        <v>2</v>
      </c>
      <c r="AB383" s="17">
        <v>2</v>
      </c>
      <c r="AC383" s="17">
        <v>2</v>
      </c>
      <c r="AD383" s="17">
        <v>2</v>
      </c>
      <c r="AE383" s="17">
        <v>2</v>
      </c>
      <c r="AF383" s="17">
        <v>2</v>
      </c>
      <c r="AG383" s="17">
        <v>2</v>
      </c>
      <c r="AH383" s="17">
        <v>2</v>
      </c>
      <c r="AI383" s="17">
        <v>2</v>
      </c>
      <c r="AJ383" s="17">
        <v>2</v>
      </c>
      <c r="AK383" s="17">
        <v>2</v>
      </c>
      <c r="AL383" s="17">
        <v>2</v>
      </c>
      <c r="AM383" s="17">
        <v>2</v>
      </c>
      <c r="AN383" s="17">
        <v>2</v>
      </c>
      <c r="AO383" s="17">
        <v>2</v>
      </c>
      <c r="AP383" s="17">
        <v>2</v>
      </c>
      <c r="AQ383" s="17">
        <v>2</v>
      </c>
      <c r="AR383" s="17">
        <v>2</v>
      </c>
      <c r="AS383" s="17">
        <v>2</v>
      </c>
    </row>
    <row r="384" spans="1:45" x14ac:dyDescent="0.2">
      <c r="A384" s="35">
        <v>425</v>
      </c>
      <c r="B384" s="17" t="s">
        <v>10</v>
      </c>
      <c r="C384" s="17">
        <v>44</v>
      </c>
      <c r="D384" s="19">
        <v>1.55</v>
      </c>
      <c r="E384" s="20">
        <v>55</v>
      </c>
      <c r="F384" s="11" t="s">
        <v>56</v>
      </c>
      <c r="G384" s="17" t="s">
        <v>0</v>
      </c>
      <c r="H384" s="17">
        <v>0</v>
      </c>
      <c r="I384" s="17">
        <v>0</v>
      </c>
      <c r="J384" s="17">
        <v>0</v>
      </c>
      <c r="K384" s="11">
        <v>0</v>
      </c>
      <c r="L384" s="17" t="s">
        <v>82</v>
      </c>
      <c r="M384" s="17" t="s">
        <v>82</v>
      </c>
      <c r="N384" s="17" t="s">
        <v>0</v>
      </c>
      <c r="O384" s="17" t="s">
        <v>0</v>
      </c>
      <c r="P384" s="17" t="s">
        <v>0</v>
      </c>
      <c r="Q384" s="17" t="s">
        <v>0</v>
      </c>
      <c r="R384" s="17" t="s">
        <v>0</v>
      </c>
      <c r="S384" s="17" t="s">
        <v>0</v>
      </c>
      <c r="T384" s="17" t="s">
        <v>0</v>
      </c>
      <c r="U384" s="17" t="s">
        <v>0</v>
      </c>
      <c r="V384" s="17" t="s">
        <v>0</v>
      </c>
      <c r="W384" s="17" t="s">
        <v>0</v>
      </c>
      <c r="X384" s="17" t="s">
        <v>0</v>
      </c>
      <c r="Y384" s="17" t="s">
        <v>0</v>
      </c>
      <c r="Z384" s="17">
        <v>1</v>
      </c>
      <c r="AA384" s="17">
        <v>1</v>
      </c>
      <c r="AB384" s="17">
        <v>1</v>
      </c>
      <c r="AC384" s="17" t="s">
        <v>56</v>
      </c>
      <c r="AD384" s="17" t="s">
        <v>56</v>
      </c>
      <c r="AE384" s="17" t="s">
        <v>56</v>
      </c>
      <c r="AF384" s="17" t="s">
        <v>56</v>
      </c>
      <c r="AG384" s="17" t="s">
        <v>56</v>
      </c>
      <c r="AH384" s="17" t="s">
        <v>56</v>
      </c>
      <c r="AI384" s="17" t="s">
        <v>56</v>
      </c>
      <c r="AJ384" s="17" t="s">
        <v>56</v>
      </c>
      <c r="AK384" s="17" t="s">
        <v>56</v>
      </c>
      <c r="AL384" s="17" t="s">
        <v>56</v>
      </c>
      <c r="AM384" s="17" t="s">
        <v>56</v>
      </c>
      <c r="AN384" s="17" t="s">
        <v>56</v>
      </c>
      <c r="AO384" s="17" t="s">
        <v>56</v>
      </c>
      <c r="AP384" s="17" t="s">
        <v>56</v>
      </c>
      <c r="AQ384" s="17" t="s">
        <v>56</v>
      </c>
      <c r="AR384" s="17" t="s">
        <v>56</v>
      </c>
      <c r="AS384" s="17" t="s">
        <v>56</v>
      </c>
    </row>
    <row r="385" spans="1:45" x14ac:dyDescent="0.2">
      <c r="A385" s="35">
        <v>426</v>
      </c>
      <c r="B385" s="17" t="s">
        <v>10</v>
      </c>
      <c r="C385" s="17">
        <v>57</v>
      </c>
      <c r="D385" s="19">
        <v>1.51</v>
      </c>
      <c r="E385" s="20">
        <v>49</v>
      </c>
      <c r="F385" s="11" t="s">
        <v>118</v>
      </c>
      <c r="G385" s="17" t="s">
        <v>0</v>
      </c>
      <c r="H385" s="17">
        <v>0</v>
      </c>
      <c r="I385" s="17">
        <v>0</v>
      </c>
      <c r="J385" s="17">
        <v>0</v>
      </c>
      <c r="K385" s="11">
        <v>0</v>
      </c>
      <c r="L385" s="17" t="s">
        <v>82</v>
      </c>
      <c r="M385" s="17" t="s">
        <v>82</v>
      </c>
      <c r="N385" s="17" t="s">
        <v>0</v>
      </c>
      <c r="O385" s="17" t="s">
        <v>60</v>
      </c>
      <c r="P385" s="17" t="s">
        <v>60</v>
      </c>
      <c r="Q385" s="17" t="s">
        <v>60</v>
      </c>
      <c r="R385" s="17" t="s">
        <v>60</v>
      </c>
      <c r="S385" s="17" t="s">
        <v>60</v>
      </c>
      <c r="T385" s="17" t="s">
        <v>60</v>
      </c>
      <c r="U385" s="17" t="s">
        <v>0</v>
      </c>
      <c r="V385" s="17" t="s">
        <v>0</v>
      </c>
      <c r="W385" s="17" t="s">
        <v>0</v>
      </c>
      <c r="X385" s="17" t="s">
        <v>0</v>
      </c>
      <c r="Y385" s="17" t="s">
        <v>56</v>
      </c>
      <c r="Z385" s="17">
        <v>2</v>
      </c>
      <c r="AA385" s="17">
        <v>2</v>
      </c>
      <c r="AB385" s="17">
        <v>2</v>
      </c>
      <c r="AC385" s="17">
        <v>1</v>
      </c>
      <c r="AD385" s="17">
        <v>5</v>
      </c>
      <c r="AE385" s="17">
        <v>2</v>
      </c>
      <c r="AF385" s="17">
        <v>2</v>
      </c>
      <c r="AG385" s="17">
        <v>2</v>
      </c>
      <c r="AH385" s="17">
        <v>5</v>
      </c>
      <c r="AI385" s="17">
        <v>5</v>
      </c>
      <c r="AJ385" s="17">
        <v>1</v>
      </c>
      <c r="AK385" s="17">
        <v>1</v>
      </c>
      <c r="AL385" s="17">
        <v>2</v>
      </c>
      <c r="AM385" s="17">
        <v>5</v>
      </c>
      <c r="AN385" s="17">
        <v>2</v>
      </c>
      <c r="AO385" s="17">
        <v>5</v>
      </c>
      <c r="AP385" s="17">
        <v>5</v>
      </c>
      <c r="AQ385" s="17">
        <v>5</v>
      </c>
      <c r="AR385" s="17">
        <v>4</v>
      </c>
      <c r="AS385" s="17">
        <v>1</v>
      </c>
    </row>
    <row r="386" spans="1:45" x14ac:dyDescent="0.2">
      <c r="A386" s="35">
        <v>427</v>
      </c>
      <c r="B386" s="17" t="s">
        <v>10</v>
      </c>
      <c r="C386" s="17">
        <v>60</v>
      </c>
      <c r="D386" s="19">
        <v>1.55</v>
      </c>
      <c r="E386" s="20">
        <v>50</v>
      </c>
      <c r="F386" s="11" t="s">
        <v>56</v>
      </c>
      <c r="G386" s="17" t="s">
        <v>0</v>
      </c>
      <c r="H386" s="17">
        <v>0</v>
      </c>
      <c r="I386" s="17">
        <v>0</v>
      </c>
      <c r="J386" s="17">
        <v>0</v>
      </c>
      <c r="K386" s="11" t="s">
        <v>183</v>
      </c>
      <c r="L386" s="17">
        <v>2</v>
      </c>
      <c r="M386" s="17" t="s">
        <v>82</v>
      </c>
      <c r="N386" s="17" t="s">
        <v>0</v>
      </c>
      <c r="O386" s="17" t="s">
        <v>62</v>
      </c>
      <c r="P386" s="17" t="s">
        <v>0</v>
      </c>
      <c r="Q386" s="17" t="s">
        <v>62</v>
      </c>
      <c r="R386" s="17" t="s">
        <v>0</v>
      </c>
      <c r="S386" s="17" t="s">
        <v>0</v>
      </c>
      <c r="T386" s="17" t="s">
        <v>0</v>
      </c>
      <c r="U386" s="17" t="s">
        <v>0</v>
      </c>
      <c r="V386" s="17" t="s">
        <v>0</v>
      </c>
      <c r="W386" s="17" t="s">
        <v>0</v>
      </c>
      <c r="X386" s="17" t="s">
        <v>0</v>
      </c>
      <c r="Y386" s="17" t="s">
        <v>56</v>
      </c>
      <c r="Z386" s="17">
        <v>2</v>
      </c>
      <c r="AA386" s="17">
        <v>5</v>
      </c>
      <c r="AB386" s="17">
        <v>3</v>
      </c>
      <c r="AC386" s="17">
        <v>2</v>
      </c>
      <c r="AD386" s="17">
        <v>3</v>
      </c>
      <c r="AE386" s="17">
        <v>2</v>
      </c>
      <c r="AF386" s="17">
        <v>1</v>
      </c>
      <c r="AG386" s="17">
        <v>3</v>
      </c>
      <c r="AH386" s="17">
        <v>5</v>
      </c>
      <c r="AI386" s="17">
        <v>2</v>
      </c>
      <c r="AJ386" s="17">
        <v>2</v>
      </c>
      <c r="AK386" s="17">
        <v>2</v>
      </c>
      <c r="AL386" s="17">
        <v>4</v>
      </c>
      <c r="AM386" s="17">
        <v>2</v>
      </c>
      <c r="AN386" s="17">
        <v>4</v>
      </c>
      <c r="AO386" s="17">
        <v>3</v>
      </c>
      <c r="AP386" s="17">
        <v>3</v>
      </c>
      <c r="AQ386" s="17">
        <v>4</v>
      </c>
      <c r="AR386" s="17">
        <v>3</v>
      </c>
      <c r="AS386" s="17">
        <v>3</v>
      </c>
    </row>
    <row r="387" spans="1:45" x14ac:dyDescent="0.2">
      <c r="A387" s="35">
        <v>428</v>
      </c>
      <c r="B387" s="17" t="s">
        <v>10</v>
      </c>
      <c r="C387" s="17">
        <v>60</v>
      </c>
      <c r="D387" s="19">
        <v>1.47</v>
      </c>
      <c r="E387" s="20">
        <v>62</v>
      </c>
      <c r="F387" s="11" t="s">
        <v>56</v>
      </c>
      <c r="G387" s="17" t="s">
        <v>0</v>
      </c>
      <c r="H387" s="17">
        <v>0</v>
      </c>
      <c r="I387" s="17">
        <v>0</v>
      </c>
      <c r="J387" s="17">
        <v>0</v>
      </c>
      <c r="K387" s="11">
        <v>0</v>
      </c>
      <c r="L387" s="17">
        <v>2</v>
      </c>
      <c r="M387" s="17" t="s">
        <v>82</v>
      </c>
      <c r="N387" s="17" t="s">
        <v>0</v>
      </c>
      <c r="O387" s="17" t="s">
        <v>62</v>
      </c>
      <c r="P387" s="17" t="s">
        <v>60</v>
      </c>
      <c r="Q387" s="17" t="s">
        <v>62</v>
      </c>
      <c r="R387" s="17" t="s">
        <v>60</v>
      </c>
      <c r="S387" s="17" t="s">
        <v>62</v>
      </c>
      <c r="T387" s="17" t="s">
        <v>0</v>
      </c>
      <c r="U387" s="17" t="s">
        <v>0</v>
      </c>
      <c r="V387" s="17" t="s">
        <v>0</v>
      </c>
      <c r="W387" s="17" t="s">
        <v>0</v>
      </c>
      <c r="X387" s="17" t="s">
        <v>0</v>
      </c>
      <c r="Y387" s="17" t="s">
        <v>0</v>
      </c>
      <c r="Z387" s="17">
        <v>3</v>
      </c>
      <c r="AA387" s="17">
        <v>5</v>
      </c>
      <c r="AB387" s="17">
        <v>5</v>
      </c>
      <c r="AC387" s="17">
        <v>5</v>
      </c>
      <c r="AD387" s="17">
        <v>2</v>
      </c>
      <c r="AE387" s="17">
        <v>4</v>
      </c>
      <c r="AF387" s="17">
        <v>5</v>
      </c>
      <c r="AG387" s="17">
        <v>5</v>
      </c>
      <c r="AH387" s="17">
        <v>1</v>
      </c>
      <c r="AI387" s="17">
        <v>1</v>
      </c>
      <c r="AJ387" s="17">
        <v>4</v>
      </c>
      <c r="AK387" s="17">
        <v>4</v>
      </c>
      <c r="AL387" s="17">
        <v>2</v>
      </c>
      <c r="AM387" s="17">
        <v>1</v>
      </c>
      <c r="AN387" s="17">
        <v>4</v>
      </c>
      <c r="AO387" s="17">
        <v>1</v>
      </c>
      <c r="AP387" s="17">
        <v>1</v>
      </c>
      <c r="AQ387" s="17">
        <v>1</v>
      </c>
      <c r="AR387" s="17">
        <v>1</v>
      </c>
      <c r="AS387" s="17">
        <v>4</v>
      </c>
    </row>
    <row r="388" spans="1:45" x14ac:dyDescent="0.2">
      <c r="A388" s="35">
        <v>429</v>
      </c>
      <c r="B388" s="17" t="s">
        <v>10</v>
      </c>
      <c r="C388" s="17" t="s">
        <v>140</v>
      </c>
      <c r="D388" s="28" t="s">
        <v>140</v>
      </c>
      <c r="E388" s="20" t="s">
        <v>140</v>
      </c>
      <c r="F388" s="11" t="s">
        <v>56</v>
      </c>
      <c r="G388" s="17" t="s">
        <v>0</v>
      </c>
      <c r="H388" s="17">
        <v>0</v>
      </c>
      <c r="I388" s="17">
        <v>0</v>
      </c>
      <c r="J388" s="17">
        <v>0</v>
      </c>
      <c r="K388" s="11">
        <v>0</v>
      </c>
      <c r="L388" s="17">
        <v>2</v>
      </c>
      <c r="M388" s="17">
        <v>12</v>
      </c>
      <c r="N388" s="17" t="s">
        <v>62</v>
      </c>
      <c r="O388" s="17" t="s">
        <v>60</v>
      </c>
      <c r="P388" s="17" t="s">
        <v>56</v>
      </c>
      <c r="Q388" s="17" t="s">
        <v>60</v>
      </c>
      <c r="R388" s="17" t="s">
        <v>56</v>
      </c>
      <c r="S388" s="17" t="s">
        <v>0</v>
      </c>
      <c r="T388" s="17" t="s">
        <v>56</v>
      </c>
      <c r="U388" s="17" t="s">
        <v>0</v>
      </c>
      <c r="V388" s="17" t="s">
        <v>0</v>
      </c>
      <c r="W388" s="17" t="s">
        <v>0</v>
      </c>
      <c r="X388" s="17" t="s">
        <v>0</v>
      </c>
      <c r="Y388" s="17" t="s">
        <v>56</v>
      </c>
      <c r="Z388" s="17">
        <v>3</v>
      </c>
      <c r="AA388" s="17">
        <v>3</v>
      </c>
      <c r="AB388" s="17">
        <v>3</v>
      </c>
      <c r="AC388" s="17">
        <v>2</v>
      </c>
      <c r="AD388" s="17">
        <v>3</v>
      </c>
      <c r="AE388" s="17">
        <v>3</v>
      </c>
      <c r="AF388" s="17">
        <v>3</v>
      </c>
      <c r="AG388" s="17">
        <v>3</v>
      </c>
      <c r="AH388" s="17">
        <v>4</v>
      </c>
      <c r="AI388" s="17">
        <v>3</v>
      </c>
      <c r="AJ388" s="17">
        <v>3</v>
      </c>
      <c r="AK388" s="17">
        <v>3</v>
      </c>
      <c r="AL388" s="17">
        <v>3</v>
      </c>
      <c r="AM388" s="17">
        <v>4</v>
      </c>
      <c r="AN388" s="17">
        <v>3</v>
      </c>
      <c r="AO388" s="17">
        <v>2</v>
      </c>
      <c r="AP388" s="17">
        <v>2</v>
      </c>
      <c r="AQ388" s="17">
        <v>3</v>
      </c>
      <c r="AR388" s="17">
        <v>3</v>
      </c>
      <c r="AS388" s="17">
        <v>3</v>
      </c>
    </row>
    <row r="389" spans="1:45" x14ac:dyDescent="0.2">
      <c r="A389" s="35">
        <v>430</v>
      </c>
      <c r="B389" s="17" t="s">
        <v>10</v>
      </c>
      <c r="C389" s="17">
        <v>51</v>
      </c>
      <c r="D389" s="19">
        <v>1.4</v>
      </c>
      <c r="E389" s="20">
        <v>50</v>
      </c>
      <c r="F389" s="11" t="s">
        <v>56</v>
      </c>
      <c r="G389" s="17" t="s">
        <v>0</v>
      </c>
      <c r="H389" s="17">
        <v>0</v>
      </c>
      <c r="I389" s="17">
        <v>0</v>
      </c>
      <c r="J389" s="17">
        <v>0</v>
      </c>
      <c r="K389" s="11">
        <v>0</v>
      </c>
      <c r="L389" s="17" t="s">
        <v>184</v>
      </c>
      <c r="M389" s="17">
        <v>12</v>
      </c>
      <c r="N389" s="17" t="s">
        <v>0</v>
      </c>
      <c r="O389" s="17" t="s">
        <v>62</v>
      </c>
      <c r="P389" s="17" t="s">
        <v>0</v>
      </c>
      <c r="Q389" s="17" t="s">
        <v>62</v>
      </c>
      <c r="R389" s="17" t="s">
        <v>0</v>
      </c>
      <c r="S389" s="17" t="s">
        <v>62</v>
      </c>
      <c r="T389" s="17" t="s">
        <v>0</v>
      </c>
      <c r="U389" s="17" t="s">
        <v>0</v>
      </c>
      <c r="V389" s="17" t="s">
        <v>0</v>
      </c>
      <c r="W389" s="17" t="s">
        <v>0</v>
      </c>
      <c r="X389" s="17" t="s">
        <v>0</v>
      </c>
      <c r="Y389" s="17" t="s">
        <v>0</v>
      </c>
      <c r="Z389" s="17">
        <v>3</v>
      </c>
      <c r="AA389" s="17">
        <v>3</v>
      </c>
      <c r="AB389" s="17">
        <v>3</v>
      </c>
      <c r="AC389" s="17">
        <v>3</v>
      </c>
      <c r="AD389" s="17">
        <v>2</v>
      </c>
      <c r="AE389" s="17">
        <v>3</v>
      </c>
      <c r="AF389" s="17">
        <v>3</v>
      </c>
      <c r="AG389" s="17">
        <v>3</v>
      </c>
      <c r="AH389" s="17">
        <v>3</v>
      </c>
      <c r="AI389" s="17">
        <v>3</v>
      </c>
      <c r="AJ389" s="17">
        <v>3</v>
      </c>
      <c r="AK389" s="17">
        <v>4</v>
      </c>
      <c r="AL389" s="17">
        <v>3</v>
      </c>
      <c r="AM389" s="17">
        <v>4</v>
      </c>
      <c r="AN389" s="17">
        <v>3</v>
      </c>
      <c r="AO389" s="17">
        <v>3</v>
      </c>
      <c r="AP389" s="17">
        <v>3</v>
      </c>
      <c r="AQ389" s="17">
        <v>4</v>
      </c>
      <c r="AR389" s="17">
        <v>3</v>
      </c>
      <c r="AS389" s="17">
        <v>3</v>
      </c>
    </row>
    <row r="390" spans="1:45" x14ac:dyDescent="0.2">
      <c r="A390" s="35">
        <v>432</v>
      </c>
      <c r="B390" s="17" t="s">
        <v>10</v>
      </c>
      <c r="C390" s="17">
        <v>54</v>
      </c>
      <c r="D390" s="19">
        <v>1.6</v>
      </c>
      <c r="E390" s="20">
        <v>90</v>
      </c>
      <c r="F390" s="11" t="s">
        <v>56</v>
      </c>
      <c r="G390" s="17" t="s">
        <v>62</v>
      </c>
      <c r="H390" s="17">
        <v>0</v>
      </c>
      <c r="I390" s="17">
        <v>0</v>
      </c>
      <c r="J390" s="17">
        <v>0</v>
      </c>
      <c r="K390" s="11" t="s">
        <v>185</v>
      </c>
      <c r="L390" s="17" t="s">
        <v>82</v>
      </c>
      <c r="M390" s="17">
        <v>9</v>
      </c>
      <c r="N390" s="17" t="s">
        <v>62</v>
      </c>
      <c r="O390" s="17" t="s">
        <v>62</v>
      </c>
      <c r="P390" s="17" t="s">
        <v>0</v>
      </c>
      <c r="Q390" s="17" t="s">
        <v>62</v>
      </c>
      <c r="R390" s="17" t="s">
        <v>0</v>
      </c>
      <c r="S390" s="17" t="s">
        <v>0</v>
      </c>
      <c r="T390" s="17" t="s">
        <v>0</v>
      </c>
      <c r="U390" s="17" t="s">
        <v>62</v>
      </c>
      <c r="V390" s="17" t="s">
        <v>62</v>
      </c>
      <c r="W390" s="17" t="s">
        <v>62</v>
      </c>
      <c r="X390" s="17" t="s">
        <v>62</v>
      </c>
      <c r="Y390" s="17" t="s">
        <v>0</v>
      </c>
      <c r="Z390" s="17">
        <v>3</v>
      </c>
      <c r="AA390" s="17">
        <v>4</v>
      </c>
      <c r="AB390" s="17">
        <v>3</v>
      </c>
      <c r="AC390" s="17">
        <v>3</v>
      </c>
      <c r="AD390" s="17">
        <v>4</v>
      </c>
      <c r="AE390" s="17">
        <v>3</v>
      </c>
      <c r="AF390" s="17">
        <v>3</v>
      </c>
      <c r="AG390" s="17">
        <v>2</v>
      </c>
      <c r="AH390" s="17">
        <v>4</v>
      </c>
      <c r="AI390" s="17">
        <v>4</v>
      </c>
      <c r="AJ390" s="17">
        <v>3</v>
      </c>
      <c r="AK390" s="17">
        <v>3</v>
      </c>
      <c r="AL390" s="17">
        <v>4</v>
      </c>
      <c r="AM390" s="17">
        <v>4</v>
      </c>
      <c r="AN390" s="17">
        <v>4</v>
      </c>
      <c r="AO390" s="17">
        <v>4</v>
      </c>
      <c r="AP390" s="17">
        <v>4</v>
      </c>
      <c r="AQ390" s="17">
        <v>4</v>
      </c>
      <c r="AR390" s="17">
        <v>4</v>
      </c>
      <c r="AS390" s="17">
        <v>2</v>
      </c>
    </row>
    <row r="391" spans="1:45" x14ac:dyDescent="0.2">
      <c r="A391" s="35">
        <v>434</v>
      </c>
      <c r="B391" s="17" t="s">
        <v>10</v>
      </c>
      <c r="C391" s="17">
        <v>44</v>
      </c>
      <c r="D391" s="19">
        <v>1.55</v>
      </c>
      <c r="E391" s="20">
        <v>50</v>
      </c>
      <c r="F391" s="11" t="s">
        <v>56</v>
      </c>
      <c r="G391" s="17" t="s">
        <v>0</v>
      </c>
      <c r="H391" s="17">
        <v>0</v>
      </c>
      <c r="I391" s="17">
        <v>0</v>
      </c>
      <c r="J391" s="17">
        <v>0</v>
      </c>
      <c r="K391" s="11">
        <v>0</v>
      </c>
      <c r="L391" s="17">
        <v>1</v>
      </c>
      <c r="M391" s="17">
        <v>1</v>
      </c>
      <c r="N391" s="17" t="s">
        <v>62</v>
      </c>
      <c r="O391" s="17" t="s">
        <v>62</v>
      </c>
      <c r="P391" s="17" t="s">
        <v>62</v>
      </c>
      <c r="Q391" s="17" t="s">
        <v>60</v>
      </c>
      <c r="R391" s="17" t="s">
        <v>56</v>
      </c>
      <c r="S391" s="17" t="s">
        <v>0</v>
      </c>
      <c r="T391" s="17" t="s">
        <v>56</v>
      </c>
      <c r="U391" s="17" t="s">
        <v>62</v>
      </c>
      <c r="V391" s="17" t="s">
        <v>62</v>
      </c>
      <c r="W391" s="17" t="s">
        <v>0</v>
      </c>
      <c r="X391" s="17" t="s">
        <v>62</v>
      </c>
      <c r="Y391" s="17" t="s">
        <v>0</v>
      </c>
      <c r="Z391" s="17">
        <v>2</v>
      </c>
      <c r="AA391" s="17">
        <v>4</v>
      </c>
      <c r="AB391" s="17">
        <v>2</v>
      </c>
      <c r="AC391" s="17">
        <v>2</v>
      </c>
      <c r="AD391" s="17">
        <v>2</v>
      </c>
      <c r="AE391" s="17">
        <v>2</v>
      </c>
      <c r="AF391" s="17">
        <v>2</v>
      </c>
      <c r="AG391" s="17">
        <v>3</v>
      </c>
      <c r="AH391" s="17">
        <v>4</v>
      </c>
      <c r="AI391" s="17">
        <v>4</v>
      </c>
      <c r="AJ391" s="17">
        <v>2</v>
      </c>
      <c r="AK391" s="17">
        <v>3</v>
      </c>
      <c r="AL391" s="17">
        <v>2</v>
      </c>
      <c r="AM391" s="17">
        <v>4</v>
      </c>
      <c r="AN391" s="17">
        <v>2</v>
      </c>
      <c r="AO391" s="17">
        <v>3</v>
      </c>
      <c r="AP391" s="17">
        <v>4</v>
      </c>
      <c r="AQ391" s="17">
        <v>3</v>
      </c>
      <c r="AR391" s="17">
        <v>3</v>
      </c>
      <c r="AS391" s="17">
        <v>3</v>
      </c>
    </row>
    <row r="392" spans="1:45" x14ac:dyDescent="0.2">
      <c r="A392" s="35">
        <v>435</v>
      </c>
      <c r="B392" s="17" t="s">
        <v>10</v>
      </c>
      <c r="C392" s="17">
        <v>30</v>
      </c>
      <c r="D392" s="19">
        <v>1.63</v>
      </c>
      <c r="E392" s="20">
        <v>47</v>
      </c>
      <c r="F392" s="11" t="s">
        <v>56</v>
      </c>
      <c r="G392" s="17" t="s">
        <v>0</v>
      </c>
      <c r="H392" s="17">
        <v>0</v>
      </c>
      <c r="I392" s="17">
        <v>0</v>
      </c>
      <c r="J392" s="17">
        <v>0</v>
      </c>
      <c r="K392" s="11">
        <v>0</v>
      </c>
      <c r="L392" s="17" t="s">
        <v>163</v>
      </c>
      <c r="M392" s="17">
        <v>14</v>
      </c>
      <c r="N392" s="17" t="s">
        <v>0</v>
      </c>
      <c r="O392" s="17" t="s">
        <v>60</v>
      </c>
      <c r="P392" s="17" t="s">
        <v>56</v>
      </c>
      <c r="Q392" s="17" t="s">
        <v>60</v>
      </c>
      <c r="R392" s="17" t="s">
        <v>56</v>
      </c>
      <c r="S392" s="17" t="s">
        <v>0</v>
      </c>
      <c r="T392" s="17" t="s">
        <v>56</v>
      </c>
      <c r="U392" s="17" t="s">
        <v>0</v>
      </c>
      <c r="V392" s="17" t="s">
        <v>0</v>
      </c>
      <c r="W392" s="17" t="s">
        <v>0</v>
      </c>
      <c r="X392" s="17" t="s">
        <v>0</v>
      </c>
      <c r="Y392" s="17" t="s">
        <v>0</v>
      </c>
      <c r="Z392" s="17">
        <v>4</v>
      </c>
      <c r="AA392" s="17">
        <v>3</v>
      </c>
      <c r="AB392" s="17">
        <v>5</v>
      </c>
      <c r="AC392" s="17">
        <v>1</v>
      </c>
      <c r="AD392" s="17">
        <v>1</v>
      </c>
      <c r="AE392" s="17">
        <v>1</v>
      </c>
      <c r="AF392" s="17">
        <v>2</v>
      </c>
      <c r="AG392" s="17">
        <v>5</v>
      </c>
      <c r="AH392" s="17">
        <v>3</v>
      </c>
      <c r="AI392" s="17">
        <v>3</v>
      </c>
      <c r="AJ392" s="17">
        <v>2</v>
      </c>
      <c r="AK392" s="17">
        <v>4</v>
      </c>
      <c r="AL392" s="17">
        <v>4</v>
      </c>
      <c r="AM392" s="17">
        <v>2</v>
      </c>
      <c r="AN392" s="17">
        <v>2</v>
      </c>
      <c r="AO392" s="17">
        <v>2</v>
      </c>
      <c r="AP392" s="17">
        <v>4</v>
      </c>
      <c r="AQ392" s="17">
        <v>3</v>
      </c>
      <c r="AR392" s="17">
        <v>2</v>
      </c>
      <c r="AS392" s="17">
        <v>5</v>
      </c>
    </row>
    <row r="393" spans="1:45" x14ac:dyDescent="0.2">
      <c r="A393" s="35">
        <v>436</v>
      </c>
      <c r="B393" s="17" t="s">
        <v>10</v>
      </c>
      <c r="C393" s="17">
        <v>30</v>
      </c>
      <c r="D393" s="19">
        <v>1.6</v>
      </c>
      <c r="E393" s="20">
        <v>43</v>
      </c>
      <c r="F393" s="11" t="s">
        <v>56</v>
      </c>
      <c r="G393" s="17" t="s">
        <v>0</v>
      </c>
      <c r="H393" s="17">
        <v>60</v>
      </c>
      <c r="I393" s="17">
        <v>0</v>
      </c>
      <c r="J393" s="17">
        <v>0</v>
      </c>
      <c r="K393" s="11">
        <v>0</v>
      </c>
      <c r="L393" s="17" t="s">
        <v>82</v>
      </c>
      <c r="M393" s="17">
        <v>12</v>
      </c>
      <c r="N393" s="17" t="s">
        <v>0</v>
      </c>
      <c r="O393" s="17" t="s">
        <v>0</v>
      </c>
      <c r="P393" s="17" t="s">
        <v>0</v>
      </c>
      <c r="Q393" s="17" t="s">
        <v>0</v>
      </c>
      <c r="R393" s="17" t="s">
        <v>0</v>
      </c>
      <c r="S393" s="17" t="s">
        <v>0</v>
      </c>
      <c r="T393" s="17" t="s">
        <v>0</v>
      </c>
      <c r="U393" s="17" t="s">
        <v>0</v>
      </c>
      <c r="V393" s="17" t="s">
        <v>0</v>
      </c>
      <c r="W393" s="17" t="s">
        <v>0</v>
      </c>
      <c r="X393" s="17" t="s">
        <v>0</v>
      </c>
      <c r="Y393" s="17" t="s">
        <v>0</v>
      </c>
      <c r="Z393" s="17">
        <v>3</v>
      </c>
      <c r="AA393" s="17">
        <v>5</v>
      </c>
      <c r="AB393" s="17">
        <v>2</v>
      </c>
      <c r="AC393" s="17">
        <v>2</v>
      </c>
      <c r="AD393" s="17">
        <v>4</v>
      </c>
      <c r="AE393" s="17">
        <v>4</v>
      </c>
      <c r="AF393" s="17">
        <v>2</v>
      </c>
      <c r="AG393" s="17">
        <v>3</v>
      </c>
      <c r="AH393" s="17">
        <v>5</v>
      </c>
      <c r="AI393" s="17">
        <v>5</v>
      </c>
      <c r="AJ393" s="17">
        <v>2</v>
      </c>
      <c r="AK393" s="17">
        <v>5</v>
      </c>
      <c r="AL393" s="17">
        <v>5</v>
      </c>
      <c r="AM393" s="17">
        <v>5</v>
      </c>
      <c r="AN393" s="17">
        <v>3</v>
      </c>
      <c r="AO393" s="17">
        <v>4</v>
      </c>
      <c r="AP393" s="17">
        <v>4</v>
      </c>
      <c r="AQ393" s="17">
        <v>5</v>
      </c>
      <c r="AR393" s="17">
        <v>4</v>
      </c>
      <c r="AS393" s="17">
        <v>3</v>
      </c>
    </row>
    <row r="394" spans="1:45" x14ac:dyDescent="0.2">
      <c r="A394" s="35">
        <v>437</v>
      </c>
      <c r="B394" s="17" t="s">
        <v>10</v>
      </c>
      <c r="C394" s="17" t="s">
        <v>140</v>
      </c>
      <c r="D394" s="19" t="s">
        <v>140</v>
      </c>
      <c r="E394" s="20" t="s">
        <v>140</v>
      </c>
      <c r="F394" s="11" t="s">
        <v>56</v>
      </c>
      <c r="G394" s="17" t="s">
        <v>0</v>
      </c>
      <c r="H394" s="17">
        <v>40</v>
      </c>
      <c r="I394" s="17">
        <v>0</v>
      </c>
      <c r="J394" s="17">
        <v>0</v>
      </c>
      <c r="K394" s="11" t="s">
        <v>186</v>
      </c>
      <c r="L394" s="17" t="s">
        <v>82</v>
      </c>
      <c r="M394" s="17" t="s">
        <v>82</v>
      </c>
      <c r="N394" s="17" t="s">
        <v>0</v>
      </c>
      <c r="O394" s="17" t="s">
        <v>60</v>
      </c>
      <c r="P394" s="17" t="s">
        <v>56</v>
      </c>
      <c r="Q394" s="17" t="s">
        <v>60</v>
      </c>
      <c r="R394" s="17" t="s">
        <v>60</v>
      </c>
      <c r="S394" s="17" t="s">
        <v>0</v>
      </c>
      <c r="T394" s="17" t="s">
        <v>0</v>
      </c>
      <c r="U394" s="17" t="s">
        <v>0</v>
      </c>
      <c r="V394" s="17" t="s">
        <v>0</v>
      </c>
      <c r="W394" s="17" t="s">
        <v>0</v>
      </c>
      <c r="X394" s="17" t="s">
        <v>0</v>
      </c>
      <c r="Y394" s="17" t="s">
        <v>0</v>
      </c>
      <c r="Z394" s="17">
        <v>3</v>
      </c>
      <c r="AA394" s="17">
        <v>5</v>
      </c>
      <c r="AB394" s="17">
        <v>2</v>
      </c>
      <c r="AC394" s="17">
        <v>2</v>
      </c>
      <c r="AD394" s="17">
        <v>3</v>
      </c>
      <c r="AE394" s="17">
        <v>3</v>
      </c>
      <c r="AF394" s="17">
        <v>3</v>
      </c>
      <c r="AG394" s="17">
        <v>3</v>
      </c>
      <c r="AH394" s="17">
        <v>5</v>
      </c>
      <c r="AI394" s="17">
        <v>5</v>
      </c>
      <c r="AJ394" s="17">
        <v>1</v>
      </c>
      <c r="AK394" s="17">
        <v>5</v>
      </c>
      <c r="AL394" s="17">
        <v>5</v>
      </c>
      <c r="AM394" s="17">
        <v>5</v>
      </c>
      <c r="AN394" s="17">
        <v>4</v>
      </c>
      <c r="AO394" s="17">
        <v>5</v>
      </c>
      <c r="AP394" s="17">
        <v>5</v>
      </c>
      <c r="AQ394" s="17">
        <v>5</v>
      </c>
      <c r="AR394" s="17">
        <v>5</v>
      </c>
      <c r="AS394" s="17">
        <v>2</v>
      </c>
    </row>
    <row r="395" spans="1:45" x14ac:dyDescent="0.2">
      <c r="A395" s="35">
        <v>438</v>
      </c>
      <c r="B395" s="17" t="s">
        <v>10</v>
      </c>
      <c r="C395" s="17">
        <v>60</v>
      </c>
      <c r="D395" s="19">
        <v>1.6</v>
      </c>
      <c r="E395" s="20">
        <v>66</v>
      </c>
      <c r="F395" s="11" t="s">
        <v>56</v>
      </c>
      <c r="G395" s="17" t="s">
        <v>0</v>
      </c>
      <c r="H395" s="17">
        <v>0</v>
      </c>
      <c r="I395" s="17">
        <v>0</v>
      </c>
      <c r="J395" s="17">
        <v>0</v>
      </c>
      <c r="K395" s="11">
        <v>0</v>
      </c>
      <c r="L395" s="17">
        <v>1</v>
      </c>
      <c r="M395" s="17" t="s">
        <v>82</v>
      </c>
      <c r="N395" s="17" t="s">
        <v>0</v>
      </c>
      <c r="O395" s="17" t="s">
        <v>0</v>
      </c>
      <c r="P395" s="17" t="s">
        <v>0</v>
      </c>
      <c r="Q395" s="17" t="s">
        <v>0</v>
      </c>
      <c r="R395" s="17" t="s">
        <v>0</v>
      </c>
      <c r="S395" s="17" t="s">
        <v>0</v>
      </c>
      <c r="T395" s="17" t="s">
        <v>0</v>
      </c>
      <c r="U395" s="17" t="s">
        <v>0</v>
      </c>
      <c r="V395" s="17" t="s">
        <v>0</v>
      </c>
      <c r="W395" s="17" t="s">
        <v>0</v>
      </c>
      <c r="X395" s="17" t="s">
        <v>0</v>
      </c>
      <c r="Y395" s="17" t="s">
        <v>0</v>
      </c>
      <c r="Z395" s="17">
        <v>1</v>
      </c>
      <c r="AA395" s="17">
        <v>4</v>
      </c>
      <c r="AB395" s="17">
        <v>1</v>
      </c>
      <c r="AC395" s="17">
        <v>2</v>
      </c>
      <c r="AD395" s="17">
        <v>2</v>
      </c>
      <c r="AE395" s="17">
        <v>1</v>
      </c>
      <c r="AF395" s="17">
        <v>1</v>
      </c>
      <c r="AG395" s="17">
        <v>1</v>
      </c>
      <c r="AH395" s="17">
        <v>2</v>
      </c>
      <c r="AI395" s="17">
        <v>1</v>
      </c>
      <c r="AJ395" s="17">
        <v>1</v>
      </c>
      <c r="AK395" s="17">
        <v>1</v>
      </c>
      <c r="AL395" s="17">
        <v>1</v>
      </c>
      <c r="AM395" s="17">
        <v>4</v>
      </c>
      <c r="AN395" s="17">
        <v>3</v>
      </c>
      <c r="AO395" s="17">
        <v>4</v>
      </c>
      <c r="AP395" s="17">
        <v>4</v>
      </c>
      <c r="AQ395" s="17">
        <v>4</v>
      </c>
      <c r="AR395" s="17">
        <v>4</v>
      </c>
      <c r="AS395" s="17">
        <v>1</v>
      </c>
    </row>
    <row r="396" spans="1:45" x14ac:dyDescent="0.2">
      <c r="A396" s="35">
        <v>439</v>
      </c>
      <c r="B396" s="17" t="s">
        <v>10</v>
      </c>
      <c r="C396" s="17">
        <v>22</v>
      </c>
      <c r="D396" s="19">
        <v>1.62</v>
      </c>
      <c r="E396" s="20">
        <v>59</v>
      </c>
      <c r="F396" s="11" t="s">
        <v>56</v>
      </c>
      <c r="G396" s="17" t="s">
        <v>0</v>
      </c>
      <c r="H396" s="17">
        <v>0</v>
      </c>
      <c r="I396" s="17">
        <v>0</v>
      </c>
      <c r="J396" s="17">
        <v>0</v>
      </c>
      <c r="K396" s="11" t="s">
        <v>187</v>
      </c>
      <c r="L396" s="17">
        <v>2</v>
      </c>
      <c r="M396" s="17">
        <v>10</v>
      </c>
      <c r="N396" s="17" t="s">
        <v>0</v>
      </c>
      <c r="O396" s="17" t="s">
        <v>0</v>
      </c>
      <c r="P396" s="17" t="s">
        <v>0</v>
      </c>
      <c r="Q396" s="17" t="s">
        <v>0</v>
      </c>
      <c r="R396" s="17" t="s">
        <v>0</v>
      </c>
      <c r="S396" s="17" t="s">
        <v>0</v>
      </c>
      <c r="T396" s="17" t="s">
        <v>0</v>
      </c>
      <c r="U396" s="17" t="s">
        <v>0</v>
      </c>
      <c r="V396" s="17" t="s">
        <v>0</v>
      </c>
      <c r="W396" s="17" t="s">
        <v>0</v>
      </c>
      <c r="X396" s="17" t="s">
        <v>0</v>
      </c>
      <c r="Y396" s="17" t="s">
        <v>0</v>
      </c>
      <c r="Z396" s="17">
        <v>1</v>
      </c>
      <c r="AA396" s="17">
        <v>5</v>
      </c>
      <c r="AB396" s="17">
        <v>1</v>
      </c>
      <c r="AC396" s="17">
        <v>1</v>
      </c>
      <c r="AD396" s="17">
        <v>4</v>
      </c>
      <c r="AE396" s="17">
        <v>3</v>
      </c>
      <c r="AF396" s="17">
        <v>1</v>
      </c>
      <c r="AG396" s="17">
        <v>3</v>
      </c>
      <c r="AH396" s="17">
        <v>4</v>
      </c>
      <c r="AI396" s="17">
        <v>4</v>
      </c>
      <c r="AJ396" s="17">
        <v>2</v>
      </c>
      <c r="AK396" s="17">
        <v>2</v>
      </c>
      <c r="AL396" s="17">
        <v>3</v>
      </c>
      <c r="AM396" s="17">
        <v>5</v>
      </c>
      <c r="AN396" s="17">
        <v>3</v>
      </c>
      <c r="AO396" s="17">
        <v>4</v>
      </c>
      <c r="AP396" s="17">
        <v>4</v>
      </c>
      <c r="AQ396" s="17">
        <v>4</v>
      </c>
      <c r="AR396" s="17">
        <v>3</v>
      </c>
      <c r="AS396" s="17">
        <v>1</v>
      </c>
    </row>
    <row r="397" spans="1:45" x14ac:dyDescent="0.2">
      <c r="A397" s="35">
        <v>440</v>
      </c>
      <c r="B397" s="17" t="s">
        <v>10</v>
      </c>
      <c r="C397" s="17">
        <v>34</v>
      </c>
      <c r="D397" s="17">
        <v>1.63</v>
      </c>
      <c r="E397" s="20">
        <v>66</v>
      </c>
      <c r="F397" s="11" t="s">
        <v>56</v>
      </c>
      <c r="G397" s="17" t="s">
        <v>0</v>
      </c>
      <c r="H397" s="17">
        <v>0</v>
      </c>
      <c r="I397" s="17">
        <v>0</v>
      </c>
      <c r="J397" s="17">
        <v>0</v>
      </c>
      <c r="K397" s="11" t="s">
        <v>188</v>
      </c>
      <c r="L397" s="17">
        <v>2</v>
      </c>
      <c r="M397" s="17">
        <v>12</v>
      </c>
      <c r="N397" s="17" t="s">
        <v>0</v>
      </c>
      <c r="O397" s="17" t="s">
        <v>0</v>
      </c>
      <c r="P397" s="17" t="s">
        <v>0</v>
      </c>
      <c r="Q397" s="17" t="s">
        <v>60</v>
      </c>
      <c r="R397" s="17" t="s">
        <v>60</v>
      </c>
      <c r="S397" s="17" t="s">
        <v>0</v>
      </c>
      <c r="T397" s="17" t="s">
        <v>0</v>
      </c>
      <c r="U397" s="17" t="s">
        <v>0</v>
      </c>
      <c r="V397" s="17" t="s">
        <v>0</v>
      </c>
      <c r="W397" s="17" t="s">
        <v>0</v>
      </c>
      <c r="X397" s="17" t="s">
        <v>0</v>
      </c>
      <c r="Y397" s="17" t="s">
        <v>0</v>
      </c>
      <c r="Z397" s="17">
        <v>3</v>
      </c>
      <c r="AA397" s="17">
        <v>3</v>
      </c>
      <c r="AB397" s="17">
        <v>3</v>
      </c>
      <c r="AC397" s="17">
        <v>3</v>
      </c>
      <c r="AD397" s="17">
        <v>3</v>
      </c>
      <c r="AE397" s="17">
        <v>2</v>
      </c>
      <c r="AF397" s="17">
        <v>2</v>
      </c>
      <c r="AG397" s="17">
        <v>3</v>
      </c>
      <c r="AH397" s="17">
        <v>4</v>
      </c>
      <c r="AI397" s="17">
        <v>4</v>
      </c>
      <c r="AJ397" s="17">
        <v>3</v>
      </c>
      <c r="AK397" s="17">
        <v>3</v>
      </c>
      <c r="AL397" s="17">
        <v>4</v>
      </c>
      <c r="AM397" s="17">
        <v>3</v>
      </c>
      <c r="AN397" s="17">
        <v>2</v>
      </c>
      <c r="AO397" s="17">
        <v>3</v>
      </c>
      <c r="AP397" s="17">
        <v>4</v>
      </c>
      <c r="AQ397" s="17">
        <v>4</v>
      </c>
      <c r="AR397" s="17">
        <v>4</v>
      </c>
      <c r="AS397" s="17">
        <v>3</v>
      </c>
    </row>
    <row r="398" spans="1:45" x14ac:dyDescent="0.2">
      <c r="A398" s="35">
        <v>441</v>
      </c>
      <c r="B398" s="17" t="s">
        <v>10</v>
      </c>
      <c r="C398" s="17">
        <v>50</v>
      </c>
      <c r="D398" s="17">
        <v>1.58</v>
      </c>
      <c r="E398" s="20">
        <v>53</v>
      </c>
      <c r="F398" s="11" t="s">
        <v>56</v>
      </c>
      <c r="G398" s="17" t="s">
        <v>62</v>
      </c>
      <c r="H398" s="17">
        <v>0</v>
      </c>
      <c r="I398" s="17">
        <v>0</v>
      </c>
      <c r="J398" s="17">
        <v>0</v>
      </c>
      <c r="K398" s="11" t="s">
        <v>189</v>
      </c>
      <c r="L398" s="17" t="s">
        <v>82</v>
      </c>
      <c r="M398" s="17" t="s">
        <v>82</v>
      </c>
      <c r="N398" s="17" t="s">
        <v>0</v>
      </c>
      <c r="O398" s="17" t="s">
        <v>0</v>
      </c>
      <c r="P398" s="17" t="s">
        <v>0</v>
      </c>
      <c r="Q398" s="17" t="s">
        <v>0</v>
      </c>
      <c r="R398" s="17" t="s">
        <v>0</v>
      </c>
      <c r="S398" s="17" t="s">
        <v>0</v>
      </c>
      <c r="T398" s="17" t="s">
        <v>0</v>
      </c>
      <c r="U398" s="17" t="s">
        <v>0</v>
      </c>
      <c r="V398" s="17" t="s">
        <v>0</v>
      </c>
      <c r="W398" s="17" t="s">
        <v>0</v>
      </c>
      <c r="X398" s="17" t="s">
        <v>0</v>
      </c>
      <c r="Y398" s="17" t="s">
        <v>62</v>
      </c>
      <c r="Z398" s="17">
        <v>2</v>
      </c>
      <c r="AA398" s="17">
        <v>4</v>
      </c>
      <c r="AB398" s="17">
        <v>4</v>
      </c>
      <c r="AC398" s="17">
        <v>4</v>
      </c>
      <c r="AD398" s="17">
        <v>3</v>
      </c>
      <c r="AE398" s="17">
        <v>4</v>
      </c>
      <c r="AF398" s="17">
        <v>2</v>
      </c>
      <c r="AG398" s="17">
        <v>2</v>
      </c>
      <c r="AH398" s="17">
        <v>4</v>
      </c>
      <c r="AI398" s="17">
        <v>4</v>
      </c>
      <c r="AJ398" s="17">
        <v>2</v>
      </c>
      <c r="AK398" s="17">
        <v>3</v>
      </c>
      <c r="AL398" s="17">
        <v>4</v>
      </c>
      <c r="AM398" s="17">
        <v>4</v>
      </c>
      <c r="AN398" s="17">
        <v>2</v>
      </c>
      <c r="AO398" s="17">
        <v>3</v>
      </c>
      <c r="AP398" s="17">
        <v>4</v>
      </c>
      <c r="AQ398" s="17">
        <v>4</v>
      </c>
      <c r="AR398" s="17">
        <v>4</v>
      </c>
      <c r="AS398" s="17">
        <v>2</v>
      </c>
    </row>
    <row r="399" spans="1:45" x14ac:dyDescent="0.2">
      <c r="A399" s="35">
        <v>442</v>
      </c>
      <c r="B399" s="17" t="s">
        <v>10</v>
      </c>
      <c r="C399" s="17">
        <v>47</v>
      </c>
      <c r="D399" s="17">
        <v>1.59</v>
      </c>
      <c r="E399" s="20">
        <v>54</v>
      </c>
      <c r="F399" s="11" t="s">
        <v>56</v>
      </c>
      <c r="G399" s="17" t="s">
        <v>62</v>
      </c>
      <c r="H399" s="17">
        <v>30</v>
      </c>
      <c r="I399" s="17">
        <v>0</v>
      </c>
      <c r="J399" s="17">
        <v>0</v>
      </c>
      <c r="K399" s="11">
        <v>0</v>
      </c>
      <c r="L399" s="17">
        <v>2</v>
      </c>
      <c r="M399" s="17">
        <v>12</v>
      </c>
      <c r="N399" s="17" t="s">
        <v>0</v>
      </c>
      <c r="O399" s="17" t="s">
        <v>56</v>
      </c>
      <c r="P399" s="17" t="s">
        <v>60</v>
      </c>
      <c r="Q399" s="17" t="s">
        <v>0</v>
      </c>
      <c r="R399" s="17" t="s">
        <v>0</v>
      </c>
      <c r="S399" s="17" t="s">
        <v>0</v>
      </c>
      <c r="T399" s="17" t="s">
        <v>0</v>
      </c>
      <c r="U399" s="17" t="s">
        <v>0</v>
      </c>
      <c r="V399" s="17" t="s">
        <v>0</v>
      </c>
      <c r="W399" s="17" t="s">
        <v>0</v>
      </c>
      <c r="X399" s="17" t="s">
        <v>62</v>
      </c>
      <c r="Y399" s="17" t="s">
        <v>0</v>
      </c>
      <c r="Z399" s="17">
        <v>3</v>
      </c>
      <c r="AA399" s="17">
        <v>3</v>
      </c>
      <c r="AB399" s="17">
        <v>3</v>
      </c>
      <c r="AC399" s="17">
        <v>3</v>
      </c>
      <c r="AD399" s="17">
        <v>3</v>
      </c>
      <c r="AE399" s="17">
        <v>3</v>
      </c>
      <c r="AF399" s="17">
        <v>3</v>
      </c>
      <c r="AG399" s="17">
        <v>4</v>
      </c>
      <c r="AH399" s="17">
        <v>4</v>
      </c>
      <c r="AI399" s="17">
        <v>4</v>
      </c>
      <c r="AJ399" s="17">
        <v>3</v>
      </c>
      <c r="AK399" s="17">
        <v>3</v>
      </c>
      <c r="AL399" s="17">
        <v>3</v>
      </c>
      <c r="AM399" s="17">
        <v>4</v>
      </c>
      <c r="AN399" s="17">
        <v>4</v>
      </c>
      <c r="AO399" s="17">
        <v>4</v>
      </c>
      <c r="AP399" s="17">
        <v>4</v>
      </c>
      <c r="AQ399" s="17">
        <v>4</v>
      </c>
      <c r="AR399" s="17">
        <v>4</v>
      </c>
      <c r="AS399" s="17">
        <v>4</v>
      </c>
    </row>
    <row r="400" spans="1:45" x14ac:dyDescent="0.2">
      <c r="A400" s="35">
        <v>443</v>
      </c>
      <c r="B400" s="17" t="s">
        <v>10</v>
      </c>
      <c r="C400" s="17">
        <v>44</v>
      </c>
      <c r="D400" s="17" t="s">
        <v>140</v>
      </c>
      <c r="E400" s="20" t="s">
        <v>140</v>
      </c>
      <c r="F400" s="11" t="s">
        <v>56</v>
      </c>
      <c r="G400" s="17" t="s">
        <v>0</v>
      </c>
      <c r="H400" s="17">
        <v>0</v>
      </c>
      <c r="I400" s="17">
        <v>0</v>
      </c>
      <c r="J400" s="17">
        <v>0</v>
      </c>
      <c r="K400" s="11">
        <v>0</v>
      </c>
      <c r="L400" s="17">
        <v>1</v>
      </c>
      <c r="M400" s="17">
        <v>12</v>
      </c>
      <c r="N400" s="17" t="s">
        <v>0</v>
      </c>
      <c r="O400" s="17" t="s">
        <v>0</v>
      </c>
      <c r="P400" s="17" t="s">
        <v>0</v>
      </c>
      <c r="Q400" s="17" t="s">
        <v>62</v>
      </c>
      <c r="R400" s="17" t="s">
        <v>0</v>
      </c>
      <c r="S400" s="17" t="s">
        <v>62</v>
      </c>
      <c r="T400" s="17" t="s">
        <v>0</v>
      </c>
      <c r="U400" s="17" t="s">
        <v>0</v>
      </c>
      <c r="V400" s="17" t="s">
        <v>0</v>
      </c>
      <c r="W400" s="17" t="s">
        <v>0</v>
      </c>
      <c r="X400" s="17" t="s">
        <v>62</v>
      </c>
      <c r="Y400" s="17" t="s">
        <v>0</v>
      </c>
      <c r="Z400" s="17">
        <v>3</v>
      </c>
      <c r="AA400" s="17">
        <v>3</v>
      </c>
      <c r="AB400" s="17">
        <v>3</v>
      </c>
      <c r="AC400" s="17">
        <v>3</v>
      </c>
      <c r="AD400" s="17">
        <v>3</v>
      </c>
      <c r="AE400" s="17">
        <v>3</v>
      </c>
      <c r="AF400" s="17">
        <v>3</v>
      </c>
      <c r="AG400" s="17">
        <v>3</v>
      </c>
      <c r="AH400" s="17">
        <v>3</v>
      </c>
      <c r="AI400" s="17">
        <v>3</v>
      </c>
      <c r="AJ400" s="17">
        <v>3</v>
      </c>
      <c r="AK400" s="17">
        <v>3</v>
      </c>
      <c r="AL400" s="17">
        <v>3</v>
      </c>
      <c r="AM400" s="17">
        <v>3</v>
      </c>
      <c r="AN400" s="17">
        <v>3</v>
      </c>
      <c r="AO400" s="17">
        <v>3</v>
      </c>
      <c r="AP400" s="17">
        <v>3</v>
      </c>
      <c r="AQ400" s="17">
        <v>3</v>
      </c>
      <c r="AR400" s="17">
        <v>3</v>
      </c>
      <c r="AS400" s="17">
        <v>3</v>
      </c>
    </row>
    <row r="401" spans="1:46" x14ac:dyDescent="0.2">
      <c r="A401" s="35">
        <v>444</v>
      </c>
      <c r="B401" s="17" t="s">
        <v>10</v>
      </c>
      <c r="C401" s="17">
        <v>46</v>
      </c>
      <c r="D401" s="17">
        <v>1.56</v>
      </c>
      <c r="E401" s="20">
        <v>51</v>
      </c>
      <c r="F401" s="11" t="s">
        <v>56</v>
      </c>
      <c r="G401" s="17" t="s">
        <v>0</v>
      </c>
      <c r="H401" s="17">
        <v>0</v>
      </c>
      <c r="I401" s="17">
        <v>0</v>
      </c>
      <c r="J401" s="17">
        <v>0</v>
      </c>
      <c r="K401" s="11">
        <v>0</v>
      </c>
      <c r="L401" s="17">
        <v>2</v>
      </c>
      <c r="M401" s="17" t="s">
        <v>82</v>
      </c>
      <c r="N401" s="17" t="s">
        <v>0</v>
      </c>
      <c r="O401" s="17" t="s">
        <v>0</v>
      </c>
      <c r="P401" s="17" t="s">
        <v>56</v>
      </c>
      <c r="Q401" s="17" t="s">
        <v>60</v>
      </c>
      <c r="R401" s="17" t="s">
        <v>56</v>
      </c>
      <c r="S401" s="17" t="s">
        <v>0</v>
      </c>
      <c r="T401" s="17" t="s">
        <v>56</v>
      </c>
      <c r="U401" s="17" t="s">
        <v>0</v>
      </c>
      <c r="V401" s="17" t="s">
        <v>0</v>
      </c>
      <c r="W401" s="17" t="s">
        <v>0</v>
      </c>
      <c r="X401" s="17" t="s">
        <v>0</v>
      </c>
      <c r="Y401" s="17" t="s">
        <v>0</v>
      </c>
      <c r="Z401" s="17">
        <v>2</v>
      </c>
      <c r="AA401" s="17">
        <v>4</v>
      </c>
      <c r="AB401" s="17">
        <v>3</v>
      </c>
      <c r="AC401" s="17">
        <v>3</v>
      </c>
      <c r="AD401" s="17">
        <v>3</v>
      </c>
      <c r="AE401" s="17">
        <v>4</v>
      </c>
      <c r="AF401" s="17">
        <v>2</v>
      </c>
      <c r="AG401" s="17">
        <v>2</v>
      </c>
      <c r="AH401" s="17">
        <v>2</v>
      </c>
      <c r="AI401" s="17">
        <v>3</v>
      </c>
      <c r="AJ401" s="17">
        <v>3</v>
      </c>
      <c r="AK401" s="17">
        <v>4</v>
      </c>
      <c r="AL401" s="17">
        <v>3</v>
      </c>
      <c r="AM401" s="17">
        <v>4</v>
      </c>
      <c r="AN401" s="17">
        <v>4</v>
      </c>
      <c r="AO401" s="17">
        <v>4</v>
      </c>
      <c r="AP401" s="17">
        <v>4</v>
      </c>
      <c r="AQ401" s="17">
        <v>4</v>
      </c>
      <c r="AR401" s="17">
        <v>4</v>
      </c>
      <c r="AS401" s="17">
        <v>2</v>
      </c>
    </row>
    <row r="402" spans="1:46" x14ac:dyDescent="0.2">
      <c r="A402" s="35">
        <v>445</v>
      </c>
      <c r="B402" s="17" t="s">
        <v>10</v>
      </c>
      <c r="C402" s="17">
        <v>58</v>
      </c>
      <c r="D402" s="17">
        <v>1.56</v>
      </c>
      <c r="E402" s="20">
        <v>71</v>
      </c>
      <c r="F402" s="11" t="s">
        <v>56</v>
      </c>
      <c r="G402" s="17" t="s">
        <v>82</v>
      </c>
      <c r="H402" s="17">
        <v>0</v>
      </c>
      <c r="I402" s="17">
        <v>0</v>
      </c>
      <c r="J402" s="17">
        <v>0</v>
      </c>
      <c r="K402" s="11" t="s">
        <v>190</v>
      </c>
      <c r="L402" s="17" t="s">
        <v>82</v>
      </c>
      <c r="M402" s="17" t="s">
        <v>82</v>
      </c>
      <c r="N402" s="17" t="s">
        <v>0</v>
      </c>
      <c r="O402" s="17" t="s">
        <v>0</v>
      </c>
      <c r="P402" s="17" t="s">
        <v>56</v>
      </c>
      <c r="Q402" s="17" t="s">
        <v>60</v>
      </c>
      <c r="R402" s="17" t="s">
        <v>56</v>
      </c>
      <c r="S402" s="17" t="s">
        <v>60</v>
      </c>
      <c r="T402" s="17" t="s">
        <v>56</v>
      </c>
      <c r="U402" s="17" t="s">
        <v>0</v>
      </c>
      <c r="V402" s="17" t="s">
        <v>0</v>
      </c>
      <c r="W402" s="17" t="s">
        <v>0</v>
      </c>
      <c r="X402" s="17" t="s">
        <v>0</v>
      </c>
      <c r="Y402" s="17" t="s">
        <v>0</v>
      </c>
      <c r="Z402" s="17">
        <v>3</v>
      </c>
      <c r="AA402" s="17">
        <v>4</v>
      </c>
      <c r="AB402" s="17">
        <v>3</v>
      </c>
      <c r="AC402" s="17">
        <v>3</v>
      </c>
      <c r="AD402" s="17">
        <v>5</v>
      </c>
      <c r="AE402" s="17">
        <v>3</v>
      </c>
      <c r="AF402" s="17">
        <v>3</v>
      </c>
      <c r="AG402" s="17">
        <v>3</v>
      </c>
      <c r="AH402" s="17">
        <v>5</v>
      </c>
      <c r="AI402" s="17">
        <v>5</v>
      </c>
      <c r="AJ402" s="17">
        <v>1</v>
      </c>
      <c r="AK402" s="17">
        <v>3</v>
      </c>
      <c r="AL402" s="17">
        <v>3</v>
      </c>
      <c r="AM402" s="17">
        <v>5</v>
      </c>
      <c r="AN402" s="17">
        <v>5</v>
      </c>
      <c r="AO402" s="17">
        <v>5</v>
      </c>
      <c r="AP402" s="17">
        <v>3</v>
      </c>
      <c r="AQ402" s="17">
        <v>5</v>
      </c>
      <c r="AR402" s="17">
        <v>5</v>
      </c>
      <c r="AS402" s="17">
        <v>5</v>
      </c>
    </row>
    <row r="403" spans="1:46" x14ac:dyDescent="0.2">
      <c r="A403" s="35">
        <v>446</v>
      </c>
      <c r="B403" s="17" t="s">
        <v>10</v>
      </c>
      <c r="C403" s="17">
        <v>46</v>
      </c>
      <c r="D403" s="17">
        <v>1.53</v>
      </c>
      <c r="E403" s="20">
        <v>64</v>
      </c>
      <c r="F403" s="11" t="s">
        <v>56</v>
      </c>
      <c r="G403" s="17" t="s">
        <v>0</v>
      </c>
      <c r="H403" s="17">
        <v>0</v>
      </c>
      <c r="I403" s="17">
        <v>0</v>
      </c>
      <c r="J403" s="17">
        <v>0</v>
      </c>
      <c r="K403" s="11">
        <v>0</v>
      </c>
      <c r="L403" s="17">
        <v>1</v>
      </c>
      <c r="M403" s="17">
        <v>12</v>
      </c>
      <c r="N403" s="17" t="s">
        <v>0</v>
      </c>
      <c r="O403" s="17" t="s">
        <v>0</v>
      </c>
      <c r="P403" s="17" t="s">
        <v>56</v>
      </c>
      <c r="Q403" s="17" t="s">
        <v>60</v>
      </c>
      <c r="R403" s="17" t="s">
        <v>56</v>
      </c>
      <c r="S403" s="17" t="s">
        <v>0</v>
      </c>
      <c r="T403" s="17" t="s">
        <v>56</v>
      </c>
      <c r="U403" s="17" t="s">
        <v>0</v>
      </c>
      <c r="V403" s="17" t="s">
        <v>0</v>
      </c>
      <c r="W403" s="17" t="s">
        <v>0</v>
      </c>
      <c r="X403" s="17" t="s">
        <v>0</v>
      </c>
      <c r="Y403" s="17" t="s">
        <v>0</v>
      </c>
      <c r="Z403" s="17">
        <v>2</v>
      </c>
      <c r="AA403" s="17">
        <v>2</v>
      </c>
      <c r="AB403" s="17">
        <v>2</v>
      </c>
      <c r="AC403" s="17">
        <v>2</v>
      </c>
      <c r="AD403" s="17">
        <v>2</v>
      </c>
      <c r="AE403" s="17">
        <v>2</v>
      </c>
      <c r="AF403" s="17">
        <v>2</v>
      </c>
      <c r="AG403" s="17">
        <v>4</v>
      </c>
      <c r="AH403" s="17">
        <v>4</v>
      </c>
      <c r="AI403" s="17">
        <v>1</v>
      </c>
      <c r="AJ403" s="17">
        <v>1</v>
      </c>
      <c r="AK403" s="17">
        <v>1</v>
      </c>
      <c r="AL403" s="17">
        <v>3</v>
      </c>
      <c r="AM403" s="17">
        <v>3</v>
      </c>
      <c r="AN403" s="17">
        <v>3</v>
      </c>
      <c r="AO403" s="17">
        <v>1</v>
      </c>
      <c r="AP403" s="17">
        <v>1</v>
      </c>
      <c r="AQ403" s="17">
        <v>1</v>
      </c>
      <c r="AR403" s="17">
        <v>1</v>
      </c>
      <c r="AS403" s="17">
        <v>1</v>
      </c>
    </row>
    <row r="404" spans="1:46" x14ac:dyDescent="0.2">
      <c r="A404" s="35">
        <v>447</v>
      </c>
      <c r="B404" s="17" t="s">
        <v>10</v>
      </c>
      <c r="C404" s="17">
        <v>36</v>
      </c>
      <c r="D404" s="17">
        <v>1.61</v>
      </c>
      <c r="E404" s="20">
        <v>48</v>
      </c>
      <c r="F404" s="11" t="s">
        <v>56</v>
      </c>
      <c r="G404" s="17" t="s">
        <v>0</v>
      </c>
      <c r="H404" s="17">
        <v>0</v>
      </c>
      <c r="I404" s="17">
        <v>0</v>
      </c>
      <c r="J404" s="17">
        <v>0</v>
      </c>
      <c r="K404" s="11" t="s">
        <v>191</v>
      </c>
      <c r="L404" s="17">
        <v>1</v>
      </c>
      <c r="M404" s="17">
        <v>0</v>
      </c>
      <c r="N404" s="17" t="s">
        <v>0</v>
      </c>
      <c r="O404" s="17" t="s">
        <v>62</v>
      </c>
      <c r="P404" s="17" t="s">
        <v>60</v>
      </c>
      <c r="Q404" s="17" t="s">
        <v>62</v>
      </c>
      <c r="R404" s="17" t="s">
        <v>60</v>
      </c>
      <c r="S404" s="17" t="s">
        <v>62</v>
      </c>
      <c r="T404" s="17" t="s">
        <v>62</v>
      </c>
      <c r="U404" s="17" t="s">
        <v>62</v>
      </c>
      <c r="V404" s="17" t="s">
        <v>62</v>
      </c>
      <c r="W404" s="17" t="s">
        <v>62</v>
      </c>
      <c r="X404" s="17" t="s">
        <v>62</v>
      </c>
      <c r="Y404" s="17" t="s">
        <v>0</v>
      </c>
      <c r="Z404" s="17">
        <v>2</v>
      </c>
      <c r="AA404" s="17">
        <v>2</v>
      </c>
      <c r="AB404" s="17">
        <v>2</v>
      </c>
      <c r="AC404" s="17">
        <v>2</v>
      </c>
      <c r="AD404" s="17">
        <v>1</v>
      </c>
      <c r="AE404" s="17">
        <v>2</v>
      </c>
      <c r="AF404" s="17">
        <v>2</v>
      </c>
      <c r="AG404" s="17">
        <v>4</v>
      </c>
      <c r="AH404" s="17">
        <v>5</v>
      </c>
      <c r="AI404" s="17">
        <v>4</v>
      </c>
      <c r="AJ404" s="17">
        <v>2</v>
      </c>
      <c r="AK404" s="17">
        <v>3</v>
      </c>
      <c r="AL404" s="17">
        <v>2</v>
      </c>
      <c r="AM404" s="17">
        <v>4</v>
      </c>
      <c r="AN404" s="17">
        <v>2</v>
      </c>
      <c r="AO404" s="17">
        <v>1</v>
      </c>
      <c r="AP404" s="17">
        <v>4</v>
      </c>
      <c r="AQ404" s="17">
        <v>4</v>
      </c>
      <c r="AR404" s="17">
        <v>2</v>
      </c>
      <c r="AS404" s="17">
        <v>2</v>
      </c>
    </row>
    <row r="405" spans="1:46" x14ac:dyDescent="0.2">
      <c r="A405" s="35">
        <v>448</v>
      </c>
      <c r="B405" s="17" t="s">
        <v>10</v>
      </c>
      <c r="C405" s="17">
        <v>44</v>
      </c>
      <c r="D405" s="17">
        <v>1.62</v>
      </c>
      <c r="E405" s="20">
        <v>52</v>
      </c>
      <c r="F405" s="11" t="s">
        <v>56</v>
      </c>
      <c r="G405" s="17" t="s">
        <v>62</v>
      </c>
      <c r="H405" s="17">
        <v>0</v>
      </c>
      <c r="I405" s="17">
        <v>0</v>
      </c>
      <c r="J405" s="17">
        <v>0</v>
      </c>
      <c r="K405" s="11" t="s">
        <v>164</v>
      </c>
      <c r="L405" s="17">
        <v>2</v>
      </c>
      <c r="M405" s="17">
        <v>12</v>
      </c>
      <c r="N405" s="17" t="s">
        <v>0</v>
      </c>
      <c r="O405" s="17" t="s">
        <v>0</v>
      </c>
      <c r="P405" s="17" t="s">
        <v>56</v>
      </c>
      <c r="Q405" s="17" t="s">
        <v>60</v>
      </c>
      <c r="R405" s="17" t="s">
        <v>56</v>
      </c>
      <c r="S405" s="17" t="s">
        <v>0</v>
      </c>
      <c r="T405" s="17" t="s">
        <v>56</v>
      </c>
      <c r="U405" s="17" t="s">
        <v>0</v>
      </c>
      <c r="V405" s="17" t="s">
        <v>0</v>
      </c>
      <c r="W405" s="17" t="s">
        <v>0</v>
      </c>
      <c r="X405" s="17" t="s">
        <v>0</v>
      </c>
      <c r="Y405" s="17" t="s">
        <v>0</v>
      </c>
      <c r="Z405" s="17">
        <v>1</v>
      </c>
      <c r="AA405" s="17">
        <v>4</v>
      </c>
      <c r="AB405" s="17">
        <v>2</v>
      </c>
      <c r="AC405" s="17">
        <v>2</v>
      </c>
      <c r="AD405" s="17">
        <v>3</v>
      </c>
      <c r="AE405" s="17">
        <v>1</v>
      </c>
      <c r="AF405" s="17">
        <v>2</v>
      </c>
      <c r="AG405" s="17">
        <v>3</v>
      </c>
      <c r="AH405" s="17">
        <v>4</v>
      </c>
      <c r="AI405" s="17">
        <v>4</v>
      </c>
      <c r="AJ405" s="17">
        <v>2</v>
      </c>
      <c r="AK405" s="17">
        <v>4</v>
      </c>
      <c r="AL405" s="17">
        <v>3</v>
      </c>
      <c r="AM405" s="17">
        <v>4</v>
      </c>
      <c r="AN405" s="17">
        <v>2</v>
      </c>
      <c r="AO405" s="17">
        <v>3</v>
      </c>
      <c r="AP405" s="17">
        <v>4</v>
      </c>
      <c r="AQ405" s="17">
        <v>4</v>
      </c>
      <c r="AR405" s="17">
        <v>3</v>
      </c>
      <c r="AS405" s="17">
        <v>2</v>
      </c>
    </row>
    <row r="406" spans="1:46" x14ac:dyDescent="0.2">
      <c r="A406" s="35">
        <v>449</v>
      </c>
      <c r="B406" s="17" t="s">
        <v>10</v>
      </c>
      <c r="C406" s="17">
        <v>34</v>
      </c>
      <c r="D406" s="17">
        <v>1.6</v>
      </c>
      <c r="E406" s="20">
        <v>44</v>
      </c>
      <c r="F406" s="11" t="s">
        <v>56</v>
      </c>
      <c r="G406" s="17" t="s">
        <v>0</v>
      </c>
      <c r="H406" s="17">
        <v>0</v>
      </c>
      <c r="I406" s="17">
        <v>0</v>
      </c>
      <c r="J406" s="17">
        <v>0</v>
      </c>
      <c r="K406" s="11" t="s">
        <v>192</v>
      </c>
      <c r="L406" s="17">
        <v>2</v>
      </c>
      <c r="M406" s="17">
        <v>12</v>
      </c>
      <c r="N406" s="17" t="s">
        <v>0</v>
      </c>
      <c r="O406" s="17" t="s">
        <v>60</v>
      </c>
      <c r="P406" s="17" t="s">
        <v>56</v>
      </c>
      <c r="Q406" s="17" t="s">
        <v>60</v>
      </c>
      <c r="R406" s="17" t="s">
        <v>56</v>
      </c>
      <c r="S406" s="17" t="s">
        <v>62</v>
      </c>
      <c r="T406" s="17" t="s">
        <v>0</v>
      </c>
      <c r="U406" s="17" t="s">
        <v>0</v>
      </c>
      <c r="V406" s="17" t="s">
        <v>0</v>
      </c>
      <c r="W406" s="17" t="s">
        <v>0</v>
      </c>
      <c r="X406" s="17" t="s">
        <v>0</v>
      </c>
      <c r="Y406" s="17" t="s">
        <v>62</v>
      </c>
      <c r="Z406" s="17">
        <v>4</v>
      </c>
      <c r="AA406" s="17">
        <v>2</v>
      </c>
      <c r="AB406" s="17">
        <v>4</v>
      </c>
      <c r="AC406" s="17">
        <v>2</v>
      </c>
      <c r="AD406" s="17">
        <v>1</v>
      </c>
      <c r="AE406" s="17">
        <v>4</v>
      </c>
      <c r="AF406" s="17">
        <v>2</v>
      </c>
      <c r="AG406" s="17">
        <v>4</v>
      </c>
      <c r="AH406" s="17">
        <v>5</v>
      </c>
      <c r="AI406" s="17">
        <v>4</v>
      </c>
      <c r="AJ406" s="17">
        <v>2</v>
      </c>
      <c r="AK406" s="17">
        <v>4</v>
      </c>
      <c r="AL406" s="17">
        <v>4</v>
      </c>
      <c r="AM406" s="17">
        <v>2</v>
      </c>
      <c r="AN406" s="17">
        <v>3</v>
      </c>
      <c r="AO406" s="17">
        <v>2</v>
      </c>
      <c r="AP406" s="17">
        <v>2</v>
      </c>
      <c r="AQ406" s="17">
        <v>4</v>
      </c>
      <c r="AR406" s="17">
        <v>3</v>
      </c>
      <c r="AS406" s="17">
        <v>4</v>
      </c>
    </row>
    <row r="407" spans="1:46" x14ac:dyDescent="0.2">
      <c r="A407" s="35">
        <v>450</v>
      </c>
      <c r="B407" s="17" t="s">
        <v>10</v>
      </c>
      <c r="C407" s="17">
        <v>51</v>
      </c>
      <c r="D407" s="17" t="s">
        <v>140</v>
      </c>
      <c r="E407" s="17" t="s">
        <v>140</v>
      </c>
      <c r="F407" s="11" t="s">
        <v>56</v>
      </c>
      <c r="G407" s="17" t="s">
        <v>82</v>
      </c>
      <c r="H407" s="17">
        <v>0</v>
      </c>
      <c r="I407" s="17">
        <v>0</v>
      </c>
      <c r="J407" s="17">
        <v>0</v>
      </c>
      <c r="K407" s="11" t="s">
        <v>101</v>
      </c>
      <c r="L407" s="17" t="s">
        <v>82</v>
      </c>
      <c r="M407" s="17">
        <v>12</v>
      </c>
      <c r="N407" s="17" t="s">
        <v>0</v>
      </c>
      <c r="O407" s="17" t="s">
        <v>56</v>
      </c>
      <c r="P407" s="17" t="s">
        <v>56</v>
      </c>
      <c r="Q407" s="17" t="s">
        <v>56</v>
      </c>
      <c r="R407" s="17" t="s">
        <v>56</v>
      </c>
      <c r="S407" s="17" t="s">
        <v>56</v>
      </c>
      <c r="T407" s="17" t="s">
        <v>56</v>
      </c>
      <c r="U407" s="17" t="s">
        <v>0</v>
      </c>
      <c r="V407" s="17" t="s">
        <v>0</v>
      </c>
      <c r="W407" s="17" t="s">
        <v>0</v>
      </c>
      <c r="X407" s="17" t="s">
        <v>0</v>
      </c>
      <c r="Y407" s="17" t="s">
        <v>0</v>
      </c>
      <c r="Z407" s="17">
        <v>1</v>
      </c>
      <c r="AA407" s="17">
        <v>2</v>
      </c>
      <c r="AB407" s="17">
        <v>2</v>
      </c>
      <c r="AC407" s="17">
        <v>2</v>
      </c>
      <c r="AD407" s="17">
        <v>4</v>
      </c>
      <c r="AE407" s="17">
        <v>2</v>
      </c>
      <c r="AF407" s="17">
        <v>1</v>
      </c>
      <c r="AG407" s="17">
        <v>2</v>
      </c>
      <c r="AH407" s="17" t="s">
        <v>56</v>
      </c>
      <c r="AI407" s="17">
        <v>4</v>
      </c>
      <c r="AJ407" s="17">
        <v>2</v>
      </c>
      <c r="AK407" s="17">
        <v>4</v>
      </c>
      <c r="AL407" s="17">
        <v>4</v>
      </c>
      <c r="AM407" s="17">
        <v>4</v>
      </c>
      <c r="AN407" s="17">
        <v>2</v>
      </c>
      <c r="AO407" s="17">
        <v>2</v>
      </c>
      <c r="AP407" s="17">
        <v>4</v>
      </c>
      <c r="AQ407" s="17">
        <v>4</v>
      </c>
      <c r="AR407" s="17">
        <v>4</v>
      </c>
      <c r="AS407" s="17">
        <v>1</v>
      </c>
    </row>
    <row r="408" spans="1:46" x14ac:dyDescent="0.2">
      <c r="A408" s="35">
        <v>451</v>
      </c>
      <c r="B408" s="17" t="s">
        <v>10</v>
      </c>
      <c r="C408" s="17">
        <v>25</v>
      </c>
      <c r="D408" s="17">
        <v>1.8</v>
      </c>
      <c r="E408" s="17">
        <v>58</v>
      </c>
      <c r="F408" s="11" t="s">
        <v>56</v>
      </c>
      <c r="G408" s="17" t="s">
        <v>0</v>
      </c>
      <c r="H408" s="17">
        <v>0</v>
      </c>
      <c r="I408" s="17">
        <v>0</v>
      </c>
      <c r="J408" s="17">
        <v>0</v>
      </c>
      <c r="K408" s="11" t="s">
        <v>193</v>
      </c>
      <c r="L408" s="17">
        <v>2</v>
      </c>
      <c r="M408" s="17">
        <v>12</v>
      </c>
      <c r="N408" s="17" t="s">
        <v>0</v>
      </c>
      <c r="O408" s="17" t="s">
        <v>60</v>
      </c>
      <c r="P408" s="17" t="s">
        <v>60</v>
      </c>
      <c r="Q408" s="17" t="s">
        <v>60</v>
      </c>
      <c r="R408" s="17" t="s">
        <v>60</v>
      </c>
      <c r="S408" s="17" t="s">
        <v>0</v>
      </c>
      <c r="T408" s="17" t="s">
        <v>0</v>
      </c>
      <c r="U408" s="17" t="s">
        <v>0</v>
      </c>
      <c r="V408" s="17" t="s">
        <v>0</v>
      </c>
      <c r="W408" s="17" t="s">
        <v>0</v>
      </c>
      <c r="X408" s="17" t="s">
        <v>0</v>
      </c>
      <c r="Y408" s="17" t="s">
        <v>0</v>
      </c>
      <c r="Z408" s="17">
        <v>1</v>
      </c>
      <c r="AA408" s="17">
        <v>5</v>
      </c>
      <c r="AB408" s="17">
        <v>2</v>
      </c>
      <c r="AC408" s="17">
        <v>1</v>
      </c>
      <c r="AD408" s="17">
        <v>3</v>
      </c>
      <c r="AE408" s="17">
        <v>1</v>
      </c>
      <c r="AF408" s="17">
        <v>1</v>
      </c>
      <c r="AG408" s="17">
        <v>3</v>
      </c>
      <c r="AH408" s="17">
        <v>3</v>
      </c>
      <c r="AI408" s="17">
        <v>5</v>
      </c>
      <c r="AJ408" s="17">
        <v>1</v>
      </c>
      <c r="AK408" s="17">
        <v>3</v>
      </c>
      <c r="AL408" s="17">
        <v>4</v>
      </c>
      <c r="AM408" s="17">
        <v>5</v>
      </c>
      <c r="AN408" s="17">
        <v>4</v>
      </c>
      <c r="AO408" s="17">
        <v>5</v>
      </c>
      <c r="AP408" s="17">
        <v>5</v>
      </c>
      <c r="AQ408" s="17">
        <v>5</v>
      </c>
      <c r="AR408" s="17">
        <v>5</v>
      </c>
      <c r="AS408" s="17">
        <v>1</v>
      </c>
    </row>
    <row r="409" spans="1:46" x14ac:dyDescent="0.2">
      <c r="A409" s="35">
        <v>452</v>
      </c>
      <c r="B409" s="17" t="s">
        <v>10</v>
      </c>
      <c r="C409" s="17">
        <v>47</v>
      </c>
      <c r="D409" s="17">
        <v>1.55</v>
      </c>
      <c r="E409" s="17">
        <v>55</v>
      </c>
      <c r="F409" s="11" t="s">
        <v>56</v>
      </c>
      <c r="G409" s="17" t="s">
        <v>0</v>
      </c>
      <c r="H409" s="17">
        <v>30</v>
      </c>
      <c r="I409" s="17">
        <v>0</v>
      </c>
      <c r="J409" s="17">
        <v>0</v>
      </c>
      <c r="K409" s="11">
        <v>0</v>
      </c>
      <c r="L409" s="17" t="s">
        <v>82</v>
      </c>
      <c r="M409" s="17">
        <v>12</v>
      </c>
      <c r="N409" s="17" t="s">
        <v>62</v>
      </c>
      <c r="O409" s="17" t="s">
        <v>62</v>
      </c>
      <c r="P409" s="17" t="s">
        <v>62</v>
      </c>
      <c r="Q409" s="17" t="s">
        <v>62</v>
      </c>
      <c r="R409" s="17" t="s">
        <v>62</v>
      </c>
      <c r="S409" s="17" t="s">
        <v>62</v>
      </c>
      <c r="T409" s="17" t="s">
        <v>62</v>
      </c>
      <c r="U409" s="17" t="s">
        <v>62</v>
      </c>
      <c r="V409" s="17" t="s">
        <v>62</v>
      </c>
      <c r="W409" s="17" t="s">
        <v>62</v>
      </c>
      <c r="X409" s="17" t="s">
        <v>62</v>
      </c>
      <c r="Y409" s="17" t="s">
        <v>62</v>
      </c>
      <c r="Z409" s="17">
        <v>1</v>
      </c>
      <c r="AA409" s="17">
        <v>4</v>
      </c>
      <c r="AB409" s="17">
        <v>1</v>
      </c>
      <c r="AC409" s="17">
        <v>1</v>
      </c>
      <c r="AD409" s="17">
        <v>1</v>
      </c>
      <c r="AE409" s="17">
        <v>2</v>
      </c>
      <c r="AF409" s="17">
        <v>1</v>
      </c>
      <c r="AG409" s="17">
        <v>2</v>
      </c>
      <c r="AH409" s="17">
        <v>4</v>
      </c>
      <c r="AI409" s="17">
        <v>3</v>
      </c>
      <c r="AJ409" s="17">
        <v>1</v>
      </c>
      <c r="AK409" s="17">
        <v>4</v>
      </c>
      <c r="AL409" s="17">
        <v>5</v>
      </c>
      <c r="AM409" s="17">
        <v>5</v>
      </c>
      <c r="AN409" s="17">
        <v>1</v>
      </c>
      <c r="AO409" s="17">
        <v>2</v>
      </c>
      <c r="AP409" s="17">
        <v>2</v>
      </c>
      <c r="AQ409" s="17">
        <v>5</v>
      </c>
      <c r="AR409" s="17">
        <v>3</v>
      </c>
      <c r="AS409" s="17">
        <v>2</v>
      </c>
      <c r="AT409" s="21" t="s">
        <v>194</v>
      </c>
    </row>
    <row r="410" spans="1:46" x14ac:dyDescent="0.2">
      <c r="A410" s="35">
        <v>501</v>
      </c>
      <c r="B410" s="17" t="s">
        <v>10</v>
      </c>
      <c r="C410" s="17">
        <v>29</v>
      </c>
      <c r="D410" s="17">
        <v>1.62</v>
      </c>
      <c r="E410" s="17">
        <v>82</v>
      </c>
      <c r="F410" s="11" t="s">
        <v>56</v>
      </c>
      <c r="G410" s="17" t="s">
        <v>0</v>
      </c>
      <c r="H410" s="17" t="s">
        <v>56</v>
      </c>
      <c r="I410" s="17">
        <v>30</v>
      </c>
      <c r="J410" s="17">
        <v>60</v>
      </c>
      <c r="K410" s="11">
        <v>90</v>
      </c>
      <c r="L410" s="17">
        <v>2</v>
      </c>
      <c r="M410" s="17">
        <v>12</v>
      </c>
      <c r="N410" s="17" t="s">
        <v>0</v>
      </c>
      <c r="O410" s="17" t="s">
        <v>0</v>
      </c>
      <c r="P410" s="17" t="s">
        <v>0</v>
      </c>
      <c r="Q410" s="17" t="s">
        <v>0</v>
      </c>
      <c r="R410" s="17" t="s">
        <v>0</v>
      </c>
      <c r="S410" s="17" t="s">
        <v>0</v>
      </c>
      <c r="T410" s="17" t="s">
        <v>0</v>
      </c>
      <c r="U410" s="17" t="s">
        <v>56</v>
      </c>
      <c r="V410" s="17" t="s">
        <v>56</v>
      </c>
      <c r="W410" s="17" t="s">
        <v>56</v>
      </c>
      <c r="X410" s="17" t="s">
        <v>62</v>
      </c>
      <c r="Y410" s="17" t="s">
        <v>62</v>
      </c>
      <c r="Z410" s="17">
        <v>5</v>
      </c>
      <c r="AA410" s="17">
        <v>2</v>
      </c>
      <c r="AB410" s="17">
        <v>4</v>
      </c>
      <c r="AC410" s="17">
        <v>1</v>
      </c>
      <c r="AD410" s="17">
        <v>2</v>
      </c>
      <c r="AE410" s="17">
        <v>1</v>
      </c>
      <c r="AF410" s="17">
        <v>3</v>
      </c>
      <c r="AG410" s="17">
        <v>4</v>
      </c>
      <c r="AH410" s="17">
        <v>4</v>
      </c>
      <c r="AI410" s="17">
        <v>4</v>
      </c>
      <c r="AJ410" s="17">
        <v>3</v>
      </c>
      <c r="AK410" s="17">
        <v>3</v>
      </c>
      <c r="AL410" s="17">
        <v>4</v>
      </c>
      <c r="AM410" s="17">
        <v>1</v>
      </c>
      <c r="AN410" s="17">
        <v>3</v>
      </c>
      <c r="AO410" s="17">
        <v>3</v>
      </c>
      <c r="AP410" s="17">
        <v>3</v>
      </c>
      <c r="AQ410" s="17">
        <v>2</v>
      </c>
      <c r="AR410" s="17">
        <v>2</v>
      </c>
      <c r="AS410" s="17">
        <v>5</v>
      </c>
    </row>
    <row r="411" spans="1:46" x14ac:dyDescent="0.2">
      <c r="A411" s="35">
        <v>503</v>
      </c>
      <c r="B411" s="17" t="s">
        <v>10</v>
      </c>
      <c r="C411" s="17">
        <v>58</v>
      </c>
      <c r="D411" s="17">
        <v>1.59</v>
      </c>
      <c r="E411" s="17">
        <v>61</v>
      </c>
      <c r="F411" s="11" t="s">
        <v>56</v>
      </c>
      <c r="G411" s="17" t="s">
        <v>0</v>
      </c>
      <c r="H411" s="17">
        <v>60</v>
      </c>
      <c r="I411" s="17" t="s">
        <v>56</v>
      </c>
      <c r="J411" s="17" t="s">
        <v>56</v>
      </c>
      <c r="K411" s="11">
        <v>60</v>
      </c>
      <c r="L411" s="17" t="s">
        <v>56</v>
      </c>
      <c r="M411" s="17" t="s">
        <v>56</v>
      </c>
      <c r="N411" s="17" t="s">
        <v>56</v>
      </c>
      <c r="O411" s="17" t="s">
        <v>62</v>
      </c>
      <c r="P411" s="17" t="s">
        <v>60</v>
      </c>
      <c r="Q411" s="17" t="s">
        <v>60</v>
      </c>
      <c r="R411" s="17" t="s">
        <v>60</v>
      </c>
      <c r="S411" s="17" t="s">
        <v>0</v>
      </c>
      <c r="T411" s="17" t="s">
        <v>0</v>
      </c>
      <c r="U411" s="17" t="s">
        <v>56</v>
      </c>
      <c r="V411" s="17" t="s">
        <v>56</v>
      </c>
      <c r="W411" s="17" t="s">
        <v>56</v>
      </c>
      <c r="X411" s="17" t="s">
        <v>56</v>
      </c>
      <c r="Y411" s="17" t="s">
        <v>56</v>
      </c>
      <c r="Z411" s="17">
        <v>3</v>
      </c>
      <c r="AA411" s="17" t="s">
        <v>56</v>
      </c>
      <c r="AB411" s="17">
        <v>3</v>
      </c>
      <c r="AC411" s="17">
        <v>3</v>
      </c>
      <c r="AD411" s="17">
        <v>3</v>
      </c>
      <c r="AE411" s="17">
        <v>3</v>
      </c>
      <c r="AF411" s="17">
        <v>2</v>
      </c>
      <c r="AG411" s="17">
        <v>3</v>
      </c>
      <c r="AH411" s="17">
        <v>4</v>
      </c>
      <c r="AI411" s="17">
        <v>4</v>
      </c>
      <c r="AJ411" s="17">
        <v>3</v>
      </c>
      <c r="AK411" s="17">
        <v>4</v>
      </c>
      <c r="AL411" s="17">
        <v>4</v>
      </c>
      <c r="AM411" s="17">
        <v>4</v>
      </c>
      <c r="AN411" s="17">
        <v>2</v>
      </c>
      <c r="AO411" s="17">
        <v>3</v>
      </c>
      <c r="AP411" s="17">
        <v>3</v>
      </c>
      <c r="AQ411" s="17">
        <v>4</v>
      </c>
      <c r="AR411" s="17">
        <v>4</v>
      </c>
      <c r="AS411" s="17">
        <v>3</v>
      </c>
    </row>
    <row r="412" spans="1:46" x14ac:dyDescent="0.2">
      <c r="A412" s="35">
        <v>504</v>
      </c>
      <c r="B412" s="17" t="s">
        <v>10</v>
      </c>
      <c r="C412" s="17">
        <v>24</v>
      </c>
      <c r="D412" s="17">
        <v>1.6</v>
      </c>
      <c r="E412" s="17">
        <v>52</v>
      </c>
      <c r="F412" s="11" t="s">
        <v>56</v>
      </c>
      <c r="G412" s="17" t="s">
        <v>0</v>
      </c>
      <c r="H412" s="17">
        <v>0</v>
      </c>
      <c r="I412" s="17">
        <v>0</v>
      </c>
      <c r="J412" s="17">
        <v>0</v>
      </c>
      <c r="K412" s="11" t="s">
        <v>56</v>
      </c>
      <c r="L412" s="17">
        <v>1</v>
      </c>
      <c r="M412" s="17">
        <v>10</v>
      </c>
      <c r="N412" s="17" t="s">
        <v>0</v>
      </c>
      <c r="O412" s="17" t="s">
        <v>62</v>
      </c>
      <c r="P412" s="17" t="s">
        <v>60</v>
      </c>
      <c r="Q412" s="17" t="s">
        <v>62</v>
      </c>
      <c r="R412" s="17" t="s">
        <v>60</v>
      </c>
      <c r="S412" s="17" t="s">
        <v>62</v>
      </c>
      <c r="T412" s="17" t="s">
        <v>0</v>
      </c>
      <c r="U412" s="17" t="s">
        <v>56</v>
      </c>
      <c r="V412" s="17" t="s">
        <v>56</v>
      </c>
      <c r="W412" s="17" t="s">
        <v>56</v>
      </c>
      <c r="X412" s="17" t="s">
        <v>62</v>
      </c>
      <c r="Y412" s="17" t="s">
        <v>62</v>
      </c>
      <c r="Z412" s="17">
        <v>2</v>
      </c>
      <c r="AA412" s="17">
        <v>4</v>
      </c>
      <c r="AB412" s="17">
        <v>3</v>
      </c>
      <c r="AC412" s="17">
        <v>1</v>
      </c>
      <c r="AD412" s="17">
        <v>2</v>
      </c>
      <c r="AE412" s="17">
        <v>2</v>
      </c>
      <c r="AF412" s="17">
        <v>2</v>
      </c>
      <c r="AG412" s="17">
        <v>2</v>
      </c>
      <c r="AH412" s="17">
        <v>3</v>
      </c>
      <c r="AI412" s="17">
        <v>4</v>
      </c>
      <c r="AJ412" s="17">
        <v>2</v>
      </c>
      <c r="AK412" s="17">
        <v>3</v>
      </c>
      <c r="AL412" s="17">
        <v>2</v>
      </c>
      <c r="AM412" s="17">
        <v>4</v>
      </c>
      <c r="AN412" s="17">
        <v>2</v>
      </c>
      <c r="AO412" s="17">
        <v>3</v>
      </c>
      <c r="AP412" s="17">
        <v>3</v>
      </c>
      <c r="AQ412" s="17">
        <v>4</v>
      </c>
      <c r="AR412" s="17">
        <v>4</v>
      </c>
      <c r="AS412" s="17">
        <v>3</v>
      </c>
    </row>
    <row r="413" spans="1:46" x14ac:dyDescent="0.2">
      <c r="A413" s="35">
        <v>505</v>
      </c>
      <c r="B413" s="17" t="s">
        <v>10</v>
      </c>
      <c r="C413" s="17">
        <v>59</v>
      </c>
      <c r="D413" s="17">
        <v>1.58</v>
      </c>
      <c r="E413" s="17">
        <v>56</v>
      </c>
      <c r="F413" s="11" t="s">
        <v>56</v>
      </c>
      <c r="G413" s="17" t="s">
        <v>62</v>
      </c>
      <c r="H413" s="17" t="s">
        <v>56</v>
      </c>
      <c r="I413" s="17" t="s">
        <v>56</v>
      </c>
      <c r="J413" s="17" t="s">
        <v>56</v>
      </c>
      <c r="K413" s="11" t="s">
        <v>56</v>
      </c>
      <c r="L413" s="17">
        <v>1</v>
      </c>
      <c r="M413" s="17" t="s">
        <v>56</v>
      </c>
      <c r="N413" s="17" t="s">
        <v>0</v>
      </c>
      <c r="O413" s="17" t="s">
        <v>0</v>
      </c>
      <c r="P413" s="17" t="s">
        <v>60</v>
      </c>
      <c r="Q413" s="17" t="s">
        <v>0</v>
      </c>
      <c r="R413" s="17" t="s">
        <v>60</v>
      </c>
      <c r="S413" s="17" t="s">
        <v>0</v>
      </c>
      <c r="T413" s="17" t="s">
        <v>0</v>
      </c>
      <c r="U413" s="17" t="s">
        <v>62</v>
      </c>
      <c r="V413" s="17" t="s">
        <v>56</v>
      </c>
      <c r="W413" s="17" t="s">
        <v>56</v>
      </c>
      <c r="X413" s="17" t="s">
        <v>56</v>
      </c>
      <c r="Y413" s="17" t="s">
        <v>0</v>
      </c>
      <c r="Z413" s="17">
        <v>2</v>
      </c>
      <c r="AA413" s="17">
        <v>2</v>
      </c>
      <c r="AB413" s="17">
        <v>2</v>
      </c>
      <c r="AC413" s="17">
        <v>1</v>
      </c>
      <c r="AD413" s="17">
        <v>2</v>
      </c>
      <c r="AE413" s="17">
        <v>2</v>
      </c>
      <c r="AF413" s="17">
        <v>1</v>
      </c>
      <c r="AG413" s="17">
        <v>2</v>
      </c>
      <c r="AH413" s="17">
        <v>4</v>
      </c>
      <c r="AI413" s="17">
        <v>5</v>
      </c>
      <c r="AJ413" s="17">
        <v>1</v>
      </c>
      <c r="AK413" s="17">
        <v>2</v>
      </c>
      <c r="AL413" s="17">
        <v>4</v>
      </c>
      <c r="AM413" s="17">
        <v>4</v>
      </c>
      <c r="AN413" s="17">
        <v>4</v>
      </c>
      <c r="AO413" s="17">
        <v>4</v>
      </c>
      <c r="AP413" s="17">
        <v>5</v>
      </c>
      <c r="AQ413" s="17">
        <v>5</v>
      </c>
      <c r="AR413" s="17">
        <v>5</v>
      </c>
      <c r="AS413" s="17">
        <v>3</v>
      </c>
    </row>
    <row r="414" spans="1:46" x14ac:dyDescent="0.2">
      <c r="A414" s="35">
        <v>506</v>
      </c>
      <c r="B414" s="17" t="s">
        <v>10</v>
      </c>
      <c r="C414" s="17">
        <v>53</v>
      </c>
      <c r="D414" s="17">
        <v>1.66</v>
      </c>
      <c r="E414" s="17">
        <v>52.9</v>
      </c>
      <c r="F414" s="11" t="s">
        <v>56</v>
      </c>
      <c r="G414" s="17" t="s">
        <v>0</v>
      </c>
      <c r="H414" s="17" t="s">
        <v>56</v>
      </c>
      <c r="I414" s="17" t="s">
        <v>56</v>
      </c>
      <c r="J414" s="17" t="s">
        <v>56</v>
      </c>
      <c r="K414" s="11" t="s">
        <v>56</v>
      </c>
      <c r="L414" s="29" t="s">
        <v>195</v>
      </c>
      <c r="M414" s="17" t="s">
        <v>0</v>
      </c>
      <c r="N414" s="17" t="s">
        <v>0</v>
      </c>
      <c r="O414" s="17" t="s">
        <v>0</v>
      </c>
      <c r="P414" s="17" t="s">
        <v>0</v>
      </c>
      <c r="Q414" s="17" t="s">
        <v>0</v>
      </c>
      <c r="R414" s="17" t="s">
        <v>0</v>
      </c>
      <c r="S414" s="17" t="s">
        <v>0</v>
      </c>
      <c r="T414" s="17" t="s">
        <v>0</v>
      </c>
      <c r="U414" s="17" t="s">
        <v>56</v>
      </c>
      <c r="V414" s="17" t="s">
        <v>56</v>
      </c>
      <c r="W414" s="17" t="s">
        <v>56</v>
      </c>
      <c r="X414" s="17" t="s">
        <v>56</v>
      </c>
      <c r="Y414" s="17" t="s">
        <v>0</v>
      </c>
      <c r="Z414" s="17">
        <v>3</v>
      </c>
      <c r="AA414" s="17">
        <v>3</v>
      </c>
      <c r="AB414" s="17">
        <v>3</v>
      </c>
      <c r="AC414" s="17">
        <v>3</v>
      </c>
      <c r="AD414" s="17">
        <v>3</v>
      </c>
      <c r="AE414" s="17">
        <v>3</v>
      </c>
      <c r="AF414" s="17">
        <v>3</v>
      </c>
      <c r="AG414" s="17">
        <v>3</v>
      </c>
      <c r="AH414" s="17">
        <v>3</v>
      </c>
      <c r="AI414" s="17">
        <v>5</v>
      </c>
      <c r="AJ414" s="17">
        <v>3</v>
      </c>
      <c r="AK414" s="17">
        <v>2</v>
      </c>
      <c r="AL414" s="17">
        <v>2</v>
      </c>
      <c r="AM414" s="17">
        <v>5</v>
      </c>
      <c r="AN414" s="17">
        <v>5</v>
      </c>
      <c r="AO414" s="17">
        <v>3</v>
      </c>
      <c r="AP414" s="17">
        <v>3</v>
      </c>
      <c r="AQ414" s="17">
        <v>5</v>
      </c>
      <c r="AR414" s="17">
        <v>5</v>
      </c>
      <c r="AS414" s="17">
        <v>3</v>
      </c>
    </row>
    <row r="415" spans="1:46" x14ac:dyDescent="0.2">
      <c r="A415" s="35">
        <v>507</v>
      </c>
      <c r="B415" s="17" t="s">
        <v>10</v>
      </c>
      <c r="C415" s="17">
        <v>55</v>
      </c>
      <c r="D415" s="17">
        <v>1.59</v>
      </c>
      <c r="E415" s="17">
        <v>59</v>
      </c>
      <c r="F415" s="11" t="s">
        <v>56</v>
      </c>
      <c r="G415" s="17" t="s">
        <v>0</v>
      </c>
      <c r="H415" s="17" t="s">
        <v>56</v>
      </c>
      <c r="I415" s="17" t="s">
        <v>56</v>
      </c>
      <c r="J415" s="17" t="s">
        <v>56</v>
      </c>
      <c r="K415" s="11" t="s">
        <v>56</v>
      </c>
      <c r="L415" s="17" t="s">
        <v>56</v>
      </c>
      <c r="M415" s="17" t="s">
        <v>0</v>
      </c>
      <c r="N415" s="17" t="s">
        <v>60</v>
      </c>
      <c r="O415" s="17" t="s">
        <v>60</v>
      </c>
      <c r="P415" s="17" t="s">
        <v>60</v>
      </c>
      <c r="Q415" s="17" t="s">
        <v>60</v>
      </c>
      <c r="R415" s="17" t="s">
        <v>60</v>
      </c>
      <c r="S415" s="17" t="s">
        <v>153</v>
      </c>
      <c r="T415" s="17" t="s">
        <v>0</v>
      </c>
      <c r="U415" s="17" t="s">
        <v>56</v>
      </c>
      <c r="V415" s="17" t="s">
        <v>56</v>
      </c>
      <c r="W415" s="17" t="s">
        <v>56</v>
      </c>
      <c r="X415" s="17" t="s">
        <v>56</v>
      </c>
      <c r="Y415" s="17" t="s">
        <v>56</v>
      </c>
      <c r="Z415" s="17">
        <v>1</v>
      </c>
      <c r="AA415" s="17">
        <v>5</v>
      </c>
      <c r="AB415" s="17">
        <v>1</v>
      </c>
      <c r="AC415" s="17">
        <v>2</v>
      </c>
      <c r="AD415" s="17">
        <v>2</v>
      </c>
      <c r="AE415" s="17">
        <v>2</v>
      </c>
      <c r="AF415" s="17">
        <v>3</v>
      </c>
      <c r="AG415" s="17">
        <v>2</v>
      </c>
      <c r="AH415" s="17">
        <v>4</v>
      </c>
      <c r="AI415" s="17">
        <v>4</v>
      </c>
      <c r="AJ415" s="17">
        <v>2</v>
      </c>
      <c r="AK415" s="17">
        <v>2</v>
      </c>
      <c r="AL415" s="17">
        <v>3</v>
      </c>
      <c r="AM415" s="17">
        <v>3</v>
      </c>
      <c r="AN415" s="17">
        <v>2</v>
      </c>
      <c r="AO415" s="17">
        <v>1</v>
      </c>
      <c r="AP415" s="17">
        <v>5</v>
      </c>
      <c r="AQ415" s="17">
        <v>5</v>
      </c>
      <c r="AR415" s="17">
        <v>3</v>
      </c>
      <c r="AS415" s="17">
        <v>3</v>
      </c>
    </row>
    <row r="416" spans="1:46" x14ac:dyDescent="0.2">
      <c r="A416" s="35">
        <v>508</v>
      </c>
      <c r="B416" s="17" t="s">
        <v>10</v>
      </c>
      <c r="C416" s="17">
        <v>39</v>
      </c>
      <c r="D416" s="17">
        <v>1.6</v>
      </c>
      <c r="E416" s="17">
        <v>63</v>
      </c>
      <c r="F416" s="11" t="s">
        <v>56</v>
      </c>
      <c r="G416" s="17" t="s">
        <v>0</v>
      </c>
      <c r="H416" s="17" t="s">
        <v>56</v>
      </c>
      <c r="I416" s="17" t="s">
        <v>56</v>
      </c>
      <c r="J416" s="17">
        <v>30</v>
      </c>
      <c r="K416" s="11" t="s">
        <v>56</v>
      </c>
      <c r="L416" s="17">
        <v>2</v>
      </c>
      <c r="M416" s="17">
        <v>10</v>
      </c>
      <c r="N416" s="17" t="s">
        <v>62</v>
      </c>
      <c r="O416" s="17" t="s">
        <v>0</v>
      </c>
      <c r="P416" s="17" t="s">
        <v>56</v>
      </c>
      <c r="Q416" s="17" t="s">
        <v>0</v>
      </c>
      <c r="R416" s="17" t="s">
        <v>56</v>
      </c>
      <c r="S416" s="17" t="s">
        <v>0</v>
      </c>
      <c r="T416" s="17" t="s">
        <v>56</v>
      </c>
      <c r="U416" s="17" t="s">
        <v>56</v>
      </c>
      <c r="V416" s="17" t="s">
        <v>56</v>
      </c>
      <c r="W416" s="17" t="s">
        <v>56</v>
      </c>
      <c r="X416" s="17" t="s">
        <v>56</v>
      </c>
      <c r="Y416" s="17" t="s">
        <v>0</v>
      </c>
      <c r="Z416" s="17">
        <v>2</v>
      </c>
      <c r="AA416" s="17">
        <v>2</v>
      </c>
      <c r="AB416" s="17">
        <v>3</v>
      </c>
      <c r="AC416" s="17">
        <v>1</v>
      </c>
      <c r="AD416" s="17">
        <v>4</v>
      </c>
      <c r="AE416" s="17">
        <v>2</v>
      </c>
      <c r="AF416" s="17">
        <v>1</v>
      </c>
      <c r="AG416" s="17">
        <v>2</v>
      </c>
      <c r="AH416" s="17">
        <v>5</v>
      </c>
      <c r="AI416" s="17">
        <v>4</v>
      </c>
      <c r="AJ416" s="17">
        <v>2</v>
      </c>
      <c r="AK416" s="17">
        <v>2</v>
      </c>
      <c r="AL416" s="17">
        <v>4</v>
      </c>
      <c r="AM416" s="17">
        <v>5</v>
      </c>
      <c r="AN416" s="17">
        <v>2</v>
      </c>
      <c r="AO416" s="17">
        <v>4</v>
      </c>
      <c r="AP416" s="17">
        <v>4</v>
      </c>
      <c r="AQ416" s="17">
        <v>4</v>
      </c>
      <c r="AR416" s="17">
        <v>5</v>
      </c>
      <c r="AS416" s="17">
        <v>4</v>
      </c>
    </row>
    <row r="417" spans="1:45" x14ac:dyDescent="0.2">
      <c r="A417" s="35">
        <v>509</v>
      </c>
      <c r="B417" s="17" t="s">
        <v>10</v>
      </c>
      <c r="C417" s="17">
        <v>46</v>
      </c>
      <c r="D417" s="17">
        <v>1.57</v>
      </c>
      <c r="E417" s="17">
        <v>49</v>
      </c>
      <c r="F417" s="11" t="s">
        <v>56</v>
      </c>
      <c r="G417" s="17" t="s">
        <v>62</v>
      </c>
      <c r="H417" s="17" t="s">
        <v>56</v>
      </c>
      <c r="I417" s="17" t="s">
        <v>56</v>
      </c>
      <c r="J417" s="17" t="s">
        <v>56</v>
      </c>
      <c r="K417" s="11">
        <v>20</v>
      </c>
      <c r="L417" s="17" t="s">
        <v>56</v>
      </c>
      <c r="M417" s="17" t="s">
        <v>56</v>
      </c>
      <c r="N417" s="17" t="s">
        <v>0</v>
      </c>
      <c r="O417" s="17" t="s">
        <v>62</v>
      </c>
      <c r="P417" s="17" t="s">
        <v>0</v>
      </c>
      <c r="Q417" s="17" t="s">
        <v>62</v>
      </c>
      <c r="R417" s="17" t="s">
        <v>0</v>
      </c>
      <c r="S417" s="17" t="s">
        <v>62</v>
      </c>
      <c r="T417" s="17" t="s">
        <v>0</v>
      </c>
      <c r="U417" s="17" t="s">
        <v>56</v>
      </c>
      <c r="V417" s="17" t="s">
        <v>56</v>
      </c>
      <c r="W417" s="17" t="s">
        <v>56</v>
      </c>
      <c r="X417" s="17" t="s">
        <v>56</v>
      </c>
      <c r="Y417" s="17" t="s">
        <v>0</v>
      </c>
      <c r="Z417" s="17">
        <v>1</v>
      </c>
      <c r="AA417" s="17">
        <v>5</v>
      </c>
      <c r="AB417" s="17">
        <v>1</v>
      </c>
      <c r="AC417" s="17" t="s">
        <v>56</v>
      </c>
      <c r="AD417" s="17">
        <v>2</v>
      </c>
      <c r="AE417" s="17">
        <v>2</v>
      </c>
      <c r="AF417" s="17">
        <v>2</v>
      </c>
      <c r="AG417" s="17">
        <v>2</v>
      </c>
      <c r="AH417" s="17">
        <v>4</v>
      </c>
      <c r="AI417" s="17">
        <v>4</v>
      </c>
      <c r="AJ417" s="17">
        <v>2</v>
      </c>
      <c r="AK417" s="17">
        <v>2</v>
      </c>
      <c r="AL417" s="17">
        <v>4</v>
      </c>
      <c r="AM417" s="17">
        <v>4</v>
      </c>
      <c r="AN417" s="17">
        <v>2</v>
      </c>
      <c r="AO417" s="17">
        <v>4</v>
      </c>
      <c r="AP417" s="17">
        <v>4</v>
      </c>
      <c r="AQ417" s="17">
        <v>4</v>
      </c>
      <c r="AR417" s="17">
        <v>3</v>
      </c>
      <c r="AS417" s="17">
        <v>3</v>
      </c>
    </row>
    <row r="418" spans="1:45" x14ac:dyDescent="0.2">
      <c r="A418" s="35">
        <v>510</v>
      </c>
      <c r="B418" s="17" t="s">
        <v>10</v>
      </c>
      <c r="C418" s="17">
        <v>52</v>
      </c>
      <c r="D418" s="17">
        <v>1.59</v>
      </c>
      <c r="E418" s="17">
        <v>51</v>
      </c>
      <c r="F418" s="11" t="s">
        <v>56</v>
      </c>
      <c r="G418" s="17" t="s">
        <v>0</v>
      </c>
      <c r="H418" s="17" t="s">
        <v>56</v>
      </c>
      <c r="I418" s="17" t="s">
        <v>56</v>
      </c>
      <c r="J418" s="17" t="s">
        <v>56</v>
      </c>
      <c r="K418" s="11" t="s">
        <v>56</v>
      </c>
      <c r="L418" s="17" t="s">
        <v>196</v>
      </c>
      <c r="M418" s="17">
        <v>10</v>
      </c>
      <c r="N418" s="17" t="s">
        <v>0</v>
      </c>
      <c r="O418" s="17" t="s">
        <v>0</v>
      </c>
      <c r="P418" s="17" t="s">
        <v>56</v>
      </c>
      <c r="Q418" s="17" t="s">
        <v>0</v>
      </c>
      <c r="R418" s="17" t="s">
        <v>56</v>
      </c>
      <c r="S418" s="17" t="s">
        <v>0</v>
      </c>
      <c r="T418" s="17" t="s">
        <v>56</v>
      </c>
      <c r="U418" s="17" t="s">
        <v>56</v>
      </c>
      <c r="V418" s="17" t="s">
        <v>56</v>
      </c>
      <c r="W418" s="17" t="s">
        <v>56</v>
      </c>
      <c r="X418" s="17" t="s">
        <v>56</v>
      </c>
      <c r="Y418" s="17" t="s">
        <v>0</v>
      </c>
      <c r="Z418" s="17">
        <v>3</v>
      </c>
      <c r="AA418" s="17">
        <v>3</v>
      </c>
      <c r="AB418" s="17">
        <v>2</v>
      </c>
      <c r="AC418" s="17">
        <v>2</v>
      </c>
      <c r="AD418" s="17">
        <v>4</v>
      </c>
      <c r="AE418" s="17">
        <v>4</v>
      </c>
      <c r="AF418" s="17">
        <v>2</v>
      </c>
      <c r="AG418" s="17">
        <v>3</v>
      </c>
      <c r="AH418" s="17">
        <v>4</v>
      </c>
      <c r="AI418" s="17">
        <v>4</v>
      </c>
      <c r="AJ418" s="17">
        <v>2</v>
      </c>
      <c r="AK418" s="17">
        <v>4</v>
      </c>
      <c r="AL418" s="17">
        <v>4</v>
      </c>
      <c r="AM418" s="17">
        <v>3</v>
      </c>
      <c r="AN418" s="17">
        <v>4</v>
      </c>
      <c r="AO418" s="17">
        <v>4</v>
      </c>
      <c r="AP418" s="17">
        <v>3</v>
      </c>
      <c r="AQ418" s="17">
        <v>3</v>
      </c>
      <c r="AR418" s="17">
        <v>4</v>
      </c>
      <c r="AS418" s="17">
        <v>3</v>
      </c>
    </row>
    <row r="419" spans="1:45" x14ac:dyDescent="0.2">
      <c r="A419" s="35">
        <v>512</v>
      </c>
      <c r="B419" s="17" t="s">
        <v>10</v>
      </c>
      <c r="C419" s="17">
        <v>52</v>
      </c>
      <c r="D419" s="17">
        <v>1.46</v>
      </c>
      <c r="E419" s="17">
        <v>52</v>
      </c>
      <c r="F419" s="11" t="s">
        <v>56</v>
      </c>
      <c r="G419" s="17" t="s">
        <v>62</v>
      </c>
      <c r="H419" s="17" t="s">
        <v>56</v>
      </c>
      <c r="I419" s="17" t="s">
        <v>56</v>
      </c>
      <c r="J419" s="17">
        <v>60</v>
      </c>
      <c r="K419" s="11">
        <v>180</v>
      </c>
      <c r="L419" s="17">
        <v>2</v>
      </c>
      <c r="M419" s="17" t="s">
        <v>0</v>
      </c>
      <c r="N419" s="17" t="s">
        <v>0</v>
      </c>
      <c r="O419" s="17" t="s">
        <v>0</v>
      </c>
      <c r="P419" s="17" t="s">
        <v>0</v>
      </c>
      <c r="Q419" s="17" t="s">
        <v>0</v>
      </c>
      <c r="R419" s="17" t="s">
        <v>0</v>
      </c>
      <c r="S419" s="17" t="s">
        <v>0</v>
      </c>
      <c r="T419" s="17" t="s">
        <v>0</v>
      </c>
      <c r="U419" s="17" t="s">
        <v>62</v>
      </c>
      <c r="V419" s="17" t="s">
        <v>62</v>
      </c>
      <c r="W419" s="17" t="s">
        <v>62</v>
      </c>
      <c r="X419" s="17" t="s">
        <v>62</v>
      </c>
      <c r="Y419" s="17" t="s">
        <v>0</v>
      </c>
      <c r="Z419" s="17">
        <v>3</v>
      </c>
      <c r="AA419" s="17">
        <v>3</v>
      </c>
      <c r="AB419" s="17">
        <v>3</v>
      </c>
      <c r="AC419" s="17">
        <v>5</v>
      </c>
      <c r="AD419" s="17">
        <v>2</v>
      </c>
      <c r="AE419" s="17">
        <v>2</v>
      </c>
      <c r="AF419" s="17">
        <v>2</v>
      </c>
      <c r="AG419" s="17">
        <v>2</v>
      </c>
      <c r="AH419" s="17">
        <v>3</v>
      </c>
      <c r="AI419" s="17">
        <v>3</v>
      </c>
      <c r="AJ419" s="17">
        <v>3</v>
      </c>
      <c r="AK419" s="17">
        <v>4</v>
      </c>
      <c r="AL419" s="17">
        <v>3</v>
      </c>
      <c r="AM419" s="17">
        <v>4</v>
      </c>
      <c r="AN419" s="17">
        <v>2</v>
      </c>
      <c r="AO419" s="17">
        <v>3</v>
      </c>
      <c r="AP419" s="17">
        <v>3</v>
      </c>
      <c r="AQ419" s="17">
        <v>4</v>
      </c>
      <c r="AR419" s="17">
        <v>3</v>
      </c>
      <c r="AS419" s="17">
        <v>3</v>
      </c>
    </row>
    <row r="420" spans="1:45" x14ac:dyDescent="0.2">
      <c r="A420" s="35">
        <v>513</v>
      </c>
      <c r="B420" s="17" t="s">
        <v>10</v>
      </c>
      <c r="C420" s="17">
        <v>22</v>
      </c>
      <c r="D420" s="17">
        <v>1.58</v>
      </c>
      <c r="E420" s="17">
        <v>52</v>
      </c>
      <c r="F420" s="11" t="s">
        <v>56</v>
      </c>
      <c r="G420" s="17" t="s">
        <v>0</v>
      </c>
      <c r="H420" s="17" t="s">
        <v>56</v>
      </c>
      <c r="I420" s="17" t="s">
        <v>56</v>
      </c>
      <c r="J420" s="17" t="s">
        <v>56</v>
      </c>
      <c r="K420" s="11" t="s">
        <v>56</v>
      </c>
      <c r="L420" s="17" t="s">
        <v>56</v>
      </c>
      <c r="M420" s="17">
        <v>12</v>
      </c>
      <c r="N420" s="17" t="s">
        <v>0</v>
      </c>
      <c r="O420" s="17" t="s">
        <v>60</v>
      </c>
      <c r="P420" s="17" t="s">
        <v>56</v>
      </c>
      <c r="Q420" s="17" t="s">
        <v>60</v>
      </c>
      <c r="R420" s="17" t="s">
        <v>56</v>
      </c>
      <c r="S420" s="17" t="s">
        <v>0</v>
      </c>
      <c r="T420" s="17" t="s">
        <v>56</v>
      </c>
      <c r="U420" s="17" t="s">
        <v>56</v>
      </c>
      <c r="V420" s="17" t="s">
        <v>56</v>
      </c>
      <c r="W420" s="17" t="s">
        <v>56</v>
      </c>
      <c r="X420" s="17" t="s">
        <v>56</v>
      </c>
      <c r="Y420" s="17" t="s">
        <v>0</v>
      </c>
      <c r="Z420" s="17">
        <v>3</v>
      </c>
      <c r="AA420" s="17">
        <v>4</v>
      </c>
      <c r="AB420" s="17">
        <v>3</v>
      </c>
      <c r="AC420" s="17">
        <v>3</v>
      </c>
      <c r="AD420" s="17">
        <v>3</v>
      </c>
      <c r="AE420" s="17">
        <v>2</v>
      </c>
      <c r="AF420" s="17">
        <v>3</v>
      </c>
      <c r="AG420" s="17">
        <v>3</v>
      </c>
      <c r="AH420" s="17">
        <v>4</v>
      </c>
      <c r="AI420" s="17">
        <v>4</v>
      </c>
      <c r="AJ420" s="17">
        <v>3</v>
      </c>
      <c r="AK420" s="17">
        <v>3</v>
      </c>
      <c r="AL420" s="17">
        <v>4</v>
      </c>
      <c r="AM420" s="17">
        <v>5</v>
      </c>
      <c r="AN420" s="17">
        <v>2</v>
      </c>
      <c r="AO420" s="17">
        <v>3</v>
      </c>
      <c r="AP420" s="17">
        <v>4</v>
      </c>
      <c r="AQ420" s="17">
        <v>4</v>
      </c>
      <c r="AR420" s="17">
        <v>2</v>
      </c>
      <c r="AS420" s="17">
        <v>3</v>
      </c>
    </row>
    <row r="421" spans="1:45" x14ac:dyDescent="0.2">
      <c r="A421" s="35">
        <v>514</v>
      </c>
      <c r="B421" s="17" t="s">
        <v>10</v>
      </c>
      <c r="C421" s="17">
        <v>36</v>
      </c>
      <c r="D421" s="17">
        <v>1.75</v>
      </c>
      <c r="E421" s="17">
        <v>44.3</v>
      </c>
      <c r="F421" s="11" t="s">
        <v>56</v>
      </c>
      <c r="G421" s="17" t="s">
        <v>0</v>
      </c>
      <c r="H421" s="17">
        <v>10</v>
      </c>
      <c r="I421" s="17" t="s">
        <v>56</v>
      </c>
      <c r="J421" s="17" t="s">
        <v>56</v>
      </c>
      <c r="K421" s="11" t="s">
        <v>56</v>
      </c>
      <c r="L421" s="17">
        <v>2</v>
      </c>
      <c r="M421" s="17" t="s">
        <v>0</v>
      </c>
      <c r="N421" s="17" t="s">
        <v>0</v>
      </c>
      <c r="O421" s="17" t="s">
        <v>0</v>
      </c>
      <c r="P421" s="17" t="s">
        <v>0</v>
      </c>
      <c r="Q421" s="17" t="s">
        <v>0</v>
      </c>
      <c r="R421" s="17" t="s">
        <v>0</v>
      </c>
      <c r="S421" s="17" t="s">
        <v>0</v>
      </c>
      <c r="T421" s="17" t="s">
        <v>56</v>
      </c>
      <c r="U421" s="17" t="s">
        <v>56</v>
      </c>
      <c r="V421" s="17" t="s">
        <v>56</v>
      </c>
      <c r="W421" s="17" t="s">
        <v>62</v>
      </c>
      <c r="X421" s="17" t="s">
        <v>56</v>
      </c>
      <c r="Y421" s="17" t="s">
        <v>0</v>
      </c>
      <c r="Z421" s="17">
        <v>3</v>
      </c>
      <c r="AA421" s="17">
        <v>2</v>
      </c>
      <c r="AB421" s="17">
        <v>2</v>
      </c>
      <c r="AC421" s="17">
        <v>2</v>
      </c>
      <c r="AD421" s="17">
        <v>5</v>
      </c>
      <c r="AE421" s="17">
        <v>2</v>
      </c>
      <c r="AF421" s="17">
        <v>2</v>
      </c>
      <c r="AG421" s="17">
        <v>4</v>
      </c>
      <c r="AH421" s="17">
        <v>3</v>
      </c>
      <c r="AI421" s="17">
        <v>2</v>
      </c>
      <c r="AJ421" s="17">
        <v>3</v>
      </c>
      <c r="AK421" s="17">
        <v>4</v>
      </c>
      <c r="AL421" s="17">
        <v>3</v>
      </c>
      <c r="AM421" s="17">
        <v>5</v>
      </c>
      <c r="AN421" s="17">
        <v>4</v>
      </c>
      <c r="AO421" s="17">
        <v>5</v>
      </c>
      <c r="AP421" s="17">
        <v>3</v>
      </c>
      <c r="AQ421" s="17">
        <v>4</v>
      </c>
      <c r="AR421" s="17">
        <v>2</v>
      </c>
      <c r="AS421" s="17">
        <v>3</v>
      </c>
    </row>
    <row r="422" spans="1:45" x14ac:dyDescent="0.2">
      <c r="A422" s="35">
        <v>515</v>
      </c>
      <c r="B422" s="17" t="s">
        <v>10</v>
      </c>
      <c r="C422" s="17">
        <v>31</v>
      </c>
      <c r="D422" s="17">
        <v>1.6</v>
      </c>
      <c r="E422" s="17">
        <v>47.9</v>
      </c>
      <c r="F422" s="11" t="s">
        <v>56</v>
      </c>
      <c r="G422" s="17" t="s">
        <v>0</v>
      </c>
      <c r="H422" s="17" t="s">
        <v>56</v>
      </c>
      <c r="I422" s="17" t="s">
        <v>56</v>
      </c>
      <c r="J422" s="17" t="s">
        <v>56</v>
      </c>
      <c r="K422" s="11" t="s">
        <v>56</v>
      </c>
      <c r="L422" s="17">
        <v>1</v>
      </c>
      <c r="M422" s="17">
        <v>12</v>
      </c>
      <c r="N422" s="17" t="s">
        <v>0</v>
      </c>
      <c r="O422" s="17" t="s">
        <v>60</v>
      </c>
      <c r="P422" s="17" t="s">
        <v>60</v>
      </c>
      <c r="Q422" s="17" t="s">
        <v>62</v>
      </c>
      <c r="R422" s="17" t="s">
        <v>60</v>
      </c>
      <c r="S422" s="17" t="s">
        <v>0</v>
      </c>
      <c r="T422" s="17" t="s">
        <v>0</v>
      </c>
      <c r="U422" s="17" t="s">
        <v>56</v>
      </c>
      <c r="V422" s="17" t="s">
        <v>56</v>
      </c>
      <c r="W422" s="17" t="s">
        <v>56</v>
      </c>
      <c r="X422" s="17" t="s">
        <v>62</v>
      </c>
      <c r="Y422" s="17" t="s">
        <v>62</v>
      </c>
      <c r="Z422" s="17">
        <v>3</v>
      </c>
      <c r="AA422" s="17">
        <v>3</v>
      </c>
      <c r="AB422" s="17">
        <v>3</v>
      </c>
      <c r="AC422" s="17">
        <v>3</v>
      </c>
      <c r="AD422" s="17">
        <v>1</v>
      </c>
      <c r="AE422" s="17">
        <v>3</v>
      </c>
      <c r="AF422" s="17">
        <v>3</v>
      </c>
      <c r="AG422" s="17">
        <v>4</v>
      </c>
      <c r="AH422" s="17">
        <v>4</v>
      </c>
      <c r="AI422" s="17">
        <v>3</v>
      </c>
      <c r="AJ422" s="17">
        <v>4</v>
      </c>
      <c r="AK422" s="17">
        <v>4</v>
      </c>
      <c r="AL422" s="17">
        <v>2</v>
      </c>
      <c r="AM422" s="17">
        <v>2</v>
      </c>
      <c r="AN422" s="17">
        <v>2</v>
      </c>
      <c r="AO422" s="17">
        <v>2</v>
      </c>
      <c r="AP422" s="17">
        <v>3</v>
      </c>
      <c r="AQ422" s="17">
        <v>4</v>
      </c>
      <c r="AR422" s="17">
        <v>3</v>
      </c>
      <c r="AS422" s="17">
        <v>4</v>
      </c>
    </row>
    <row r="423" spans="1:45" s="30" customFormat="1" x14ac:dyDescent="0.2">
      <c r="A423" s="36">
        <v>516</v>
      </c>
      <c r="B423" s="22" t="s">
        <v>10</v>
      </c>
      <c r="C423" s="22">
        <v>60</v>
      </c>
      <c r="D423" s="22">
        <v>1.58</v>
      </c>
      <c r="E423" s="22">
        <v>63.2</v>
      </c>
      <c r="F423" s="26" t="s">
        <v>197</v>
      </c>
      <c r="G423" s="22" t="s">
        <v>0</v>
      </c>
      <c r="H423" s="22"/>
      <c r="I423" s="22"/>
      <c r="J423" s="22"/>
      <c r="K423" s="26"/>
      <c r="L423" s="22"/>
      <c r="M423" s="22"/>
      <c r="N423" s="22"/>
      <c r="O423" s="22" t="s">
        <v>60</v>
      </c>
      <c r="P423" s="22"/>
      <c r="Q423" s="22"/>
      <c r="R423" s="22"/>
      <c r="S423" s="22" t="s">
        <v>0</v>
      </c>
      <c r="T423" s="22"/>
      <c r="U423" s="22" t="s">
        <v>0</v>
      </c>
      <c r="V423" s="22" t="s">
        <v>0</v>
      </c>
      <c r="W423" s="22" t="s">
        <v>0</v>
      </c>
      <c r="X423" s="22" t="s">
        <v>62</v>
      </c>
      <c r="Y423" s="22"/>
      <c r="Z423" s="22">
        <v>3</v>
      </c>
      <c r="AA423" s="22"/>
      <c r="AB423" s="22">
        <v>1</v>
      </c>
      <c r="AC423" s="22">
        <v>1</v>
      </c>
      <c r="AD423" s="22">
        <v>1</v>
      </c>
      <c r="AE423" s="22">
        <v>2</v>
      </c>
      <c r="AF423" s="22">
        <v>3</v>
      </c>
      <c r="AG423" s="22"/>
      <c r="AH423" s="22">
        <v>3</v>
      </c>
      <c r="AI423" s="22">
        <v>2</v>
      </c>
      <c r="AJ423" s="22">
        <v>4</v>
      </c>
      <c r="AK423" s="22">
        <v>2</v>
      </c>
      <c r="AL423" s="22">
        <v>2</v>
      </c>
      <c r="AM423" s="22">
        <v>2</v>
      </c>
      <c r="AN423" s="22">
        <v>2</v>
      </c>
      <c r="AO423" s="22"/>
      <c r="AP423" s="22"/>
      <c r="AQ423" s="22"/>
      <c r="AR423" s="22">
        <v>2</v>
      </c>
      <c r="AS423" s="22">
        <v>4</v>
      </c>
    </row>
    <row r="424" spans="1:45" x14ac:dyDescent="0.2">
      <c r="A424" s="35">
        <v>517</v>
      </c>
      <c r="B424" s="17" t="s">
        <v>10</v>
      </c>
      <c r="C424" s="17">
        <v>27</v>
      </c>
      <c r="D424" s="17">
        <v>1.55</v>
      </c>
      <c r="E424" s="17">
        <v>45</v>
      </c>
      <c r="F424" s="11" t="s">
        <v>56</v>
      </c>
      <c r="G424" s="17" t="s">
        <v>0</v>
      </c>
      <c r="H424" s="17" t="s">
        <v>56</v>
      </c>
      <c r="I424" s="17" t="s">
        <v>56</v>
      </c>
      <c r="J424" s="17" t="s">
        <v>56</v>
      </c>
      <c r="K424" s="11" t="s">
        <v>56</v>
      </c>
      <c r="L424" s="17" t="s">
        <v>56</v>
      </c>
      <c r="M424" s="17">
        <v>12</v>
      </c>
      <c r="N424" s="17" t="s">
        <v>0</v>
      </c>
      <c r="O424" s="17" t="s">
        <v>60</v>
      </c>
      <c r="P424" s="17" t="s">
        <v>56</v>
      </c>
      <c r="Q424" s="17" t="s">
        <v>60</v>
      </c>
      <c r="R424" s="17" t="s">
        <v>56</v>
      </c>
      <c r="S424" s="17" t="s">
        <v>0</v>
      </c>
      <c r="T424" s="17" t="s">
        <v>56</v>
      </c>
      <c r="U424" s="17" t="s">
        <v>56</v>
      </c>
      <c r="V424" s="17" t="s">
        <v>56</v>
      </c>
      <c r="W424" s="17" t="s">
        <v>56</v>
      </c>
      <c r="X424" s="17" t="s">
        <v>56</v>
      </c>
      <c r="Y424" s="17" t="s">
        <v>62</v>
      </c>
      <c r="Z424" s="17">
        <v>3</v>
      </c>
      <c r="AA424" s="17">
        <v>3</v>
      </c>
      <c r="AB424" s="17">
        <v>4</v>
      </c>
      <c r="AC424" s="17">
        <v>3</v>
      </c>
      <c r="AD424" s="17">
        <v>2</v>
      </c>
      <c r="AE424" s="17">
        <v>1</v>
      </c>
      <c r="AF424" s="17">
        <v>3</v>
      </c>
      <c r="AG424" s="17">
        <v>3</v>
      </c>
      <c r="AH424" s="17">
        <v>3</v>
      </c>
      <c r="AI424" s="17">
        <v>5</v>
      </c>
      <c r="AJ424" s="17">
        <v>3</v>
      </c>
      <c r="AK424" s="17">
        <v>4</v>
      </c>
      <c r="AL424" s="17">
        <v>3</v>
      </c>
      <c r="AM424" s="17">
        <v>2</v>
      </c>
      <c r="AN424" s="17">
        <v>3</v>
      </c>
      <c r="AO424" s="17">
        <v>2</v>
      </c>
      <c r="AP424" s="17">
        <v>3</v>
      </c>
      <c r="AQ424" s="17">
        <v>2</v>
      </c>
      <c r="AR424" s="17">
        <v>3</v>
      </c>
      <c r="AS424" s="17">
        <v>3</v>
      </c>
    </row>
    <row r="425" spans="1:45" x14ac:dyDescent="0.2">
      <c r="A425" s="35">
        <v>518</v>
      </c>
      <c r="B425" s="17" t="s">
        <v>10</v>
      </c>
      <c r="C425" s="17">
        <v>21</v>
      </c>
      <c r="D425" s="17">
        <v>1.58</v>
      </c>
      <c r="E425" s="17">
        <v>75</v>
      </c>
      <c r="F425" s="11" t="s">
        <v>56</v>
      </c>
      <c r="G425" s="17" t="s">
        <v>62</v>
      </c>
      <c r="H425" s="17" t="s">
        <v>56</v>
      </c>
      <c r="I425" s="17" t="s">
        <v>56</v>
      </c>
      <c r="J425" s="17" t="s">
        <v>56</v>
      </c>
      <c r="K425" s="11" t="s">
        <v>56</v>
      </c>
      <c r="L425" s="17" t="s">
        <v>56</v>
      </c>
      <c r="M425" s="17">
        <v>10</v>
      </c>
      <c r="N425" s="17" t="s">
        <v>0</v>
      </c>
      <c r="O425" s="17" t="s">
        <v>0</v>
      </c>
      <c r="P425" s="17" t="s">
        <v>60</v>
      </c>
      <c r="Q425" s="17" t="s">
        <v>60</v>
      </c>
      <c r="R425" s="17" t="s">
        <v>60</v>
      </c>
      <c r="S425" s="17" t="s">
        <v>0</v>
      </c>
      <c r="T425" s="17" t="s">
        <v>56</v>
      </c>
      <c r="U425" s="17" t="s">
        <v>62</v>
      </c>
      <c r="V425" s="17" t="s">
        <v>56</v>
      </c>
      <c r="W425" s="17" t="s">
        <v>56</v>
      </c>
      <c r="X425" s="17" t="s">
        <v>62</v>
      </c>
      <c r="Y425" s="17" t="s">
        <v>62</v>
      </c>
      <c r="Z425" s="17">
        <v>4</v>
      </c>
      <c r="AA425" s="17">
        <v>4</v>
      </c>
      <c r="AB425" s="17">
        <v>3</v>
      </c>
      <c r="AC425" s="17">
        <v>3</v>
      </c>
      <c r="AD425" s="17">
        <v>2</v>
      </c>
      <c r="AE425" s="17">
        <v>2</v>
      </c>
      <c r="AF425" s="17">
        <v>2</v>
      </c>
      <c r="AG425" s="17">
        <v>3</v>
      </c>
      <c r="AH425" s="17">
        <v>4</v>
      </c>
      <c r="AI425" s="17">
        <v>4</v>
      </c>
      <c r="AJ425" s="17">
        <v>3</v>
      </c>
      <c r="AK425" s="17">
        <v>4</v>
      </c>
      <c r="AL425" s="17">
        <v>3</v>
      </c>
      <c r="AM425" s="17">
        <v>2</v>
      </c>
      <c r="AN425" s="17">
        <v>3</v>
      </c>
      <c r="AO425" s="17">
        <v>2</v>
      </c>
      <c r="AP425" s="17">
        <v>3</v>
      </c>
      <c r="AQ425" s="17">
        <v>3</v>
      </c>
      <c r="AR425" s="17">
        <v>3</v>
      </c>
      <c r="AS425" s="17">
        <v>4</v>
      </c>
    </row>
    <row r="426" spans="1:45" x14ac:dyDescent="0.2">
      <c r="A426" s="35">
        <v>519</v>
      </c>
      <c r="B426" s="17" t="s">
        <v>10</v>
      </c>
      <c r="C426" s="17">
        <v>26</v>
      </c>
      <c r="D426" s="17">
        <v>1.62</v>
      </c>
      <c r="E426" s="17">
        <v>58.6</v>
      </c>
      <c r="F426" s="11" t="s">
        <v>56</v>
      </c>
      <c r="G426" s="17" t="s">
        <v>0</v>
      </c>
      <c r="H426" s="17" t="s">
        <v>56</v>
      </c>
      <c r="I426" s="17" t="s">
        <v>56</v>
      </c>
      <c r="J426" s="17" t="s">
        <v>56</v>
      </c>
      <c r="K426" s="11" t="s">
        <v>56</v>
      </c>
      <c r="L426" s="17">
        <v>1</v>
      </c>
      <c r="M426" s="17">
        <v>12</v>
      </c>
      <c r="N426" s="17" t="s">
        <v>0</v>
      </c>
      <c r="O426" s="17" t="s">
        <v>0</v>
      </c>
      <c r="P426" s="17" t="s">
        <v>56</v>
      </c>
      <c r="Q426" s="17" t="s">
        <v>0</v>
      </c>
      <c r="R426" s="17" t="s">
        <v>56</v>
      </c>
      <c r="S426" s="17" t="s">
        <v>0</v>
      </c>
      <c r="T426" s="17" t="s">
        <v>56</v>
      </c>
      <c r="U426" s="17" t="s">
        <v>56</v>
      </c>
      <c r="V426" s="17" t="s">
        <v>56</v>
      </c>
      <c r="W426" s="17" t="s">
        <v>56</v>
      </c>
      <c r="X426" s="17" t="s">
        <v>62</v>
      </c>
      <c r="Y426" s="17" t="s">
        <v>0</v>
      </c>
      <c r="Z426" s="17">
        <v>3</v>
      </c>
      <c r="AA426" s="17">
        <v>4</v>
      </c>
      <c r="AB426" s="17">
        <v>3</v>
      </c>
      <c r="AC426" s="17">
        <v>1</v>
      </c>
      <c r="AD426" s="17">
        <v>3</v>
      </c>
      <c r="AE426" s="17">
        <v>3</v>
      </c>
      <c r="AF426" s="17">
        <v>3</v>
      </c>
      <c r="AG426" s="17">
        <v>2</v>
      </c>
      <c r="AH426" s="17">
        <v>3</v>
      </c>
      <c r="AI426" s="17">
        <v>4</v>
      </c>
      <c r="AJ426" s="17">
        <v>2</v>
      </c>
      <c r="AK426" s="17">
        <v>3</v>
      </c>
      <c r="AL426" s="17">
        <v>2</v>
      </c>
      <c r="AM426" s="17">
        <v>3</v>
      </c>
      <c r="AN426" s="17">
        <v>2</v>
      </c>
      <c r="AO426" s="17">
        <v>2</v>
      </c>
      <c r="AP426" s="17">
        <v>3</v>
      </c>
      <c r="AQ426" s="17">
        <v>3</v>
      </c>
      <c r="AR426" s="17">
        <v>2</v>
      </c>
      <c r="AS426" s="17">
        <v>4</v>
      </c>
    </row>
    <row r="427" spans="1:45" x14ac:dyDescent="0.2">
      <c r="A427" s="35">
        <v>520</v>
      </c>
      <c r="B427" s="17" t="s">
        <v>10</v>
      </c>
      <c r="C427" s="17">
        <v>25</v>
      </c>
      <c r="D427" s="17">
        <v>1.62</v>
      </c>
      <c r="E427" s="17">
        <v>51</v>
      </c>
      <c r="F427" s="11" t="s">
        <v>56</v>
      </c>
      <c r="G427" s="17" t="s">
        <v>0</v>
      </c>
      <c r="H427" s="17">
        <v>10</v>
      </c>
      <c r="I427" s="17">
        <v>5</v>
      </c>
      <c r="J427" s="17" t="s">
        <v>56</v>
      </c>
      <c r="K427" s="11" t="s">
        <v>56</v>
      </c>
      <c r="L427" s="17">
        <v>2</v>
      </c>
      <c r="M427" s="17">
        <v>12</v>
      </c>
      <c r="N427" s="17" t="s">
        <v>0</v>
      </c>
      <c r="O427" s="17" t="s">
        <v>0</v>
      </c>
      <c r="P427" s="17" t="s">
        <v>56</v>
      </c>
      <c r="Q427" s="17" t="s">
        <v>0</v>
      </c>
      <c r="R427" s="17" t="s">
        <v>56</v>
      </c>
      <c r="S427" s="17" t="s">
        <v>0</v>
      </c>
      <c r="T427" s="17" t="s">
        <v>56</v>
      </c>
      <c r="U427" s="17" t="s">
        <v>56</v>
      </c>
      <c r="V427" s="17" t="s">
        <v>56</v>
      </c>
      <c r="W427" s="17" t="s">
        <v>56</v>
      </c>
      <c r="X427" s="17" t="s">
        <v>56</v>
      </c>
      <c r="Y427" s="17" t="s">
        <v>0</v>
      </c>
      <c r="Z427" s="17">
        <v>1</v>
      </c>
      <c r="AA427" s="17">
        <v>1</v>
      </c>
      <c r="AB427" s="17">
        <v>2</v>
      </c>
      <c r="AC427" s="17">
        <v>2</v>
      </c>
      <c r="AD427" s="17">
        <v>3</v>
      </c>
      <c r="AE427" s="17">
        <v>2</v>
      </c>
      <c r="AF427" s="17">
        <v>2</v>
      </c>
      <c r="AG427" s="17">
        <v>2</v>
      </c>
      <c r="AH427" s="17">
        <v>3</v>
      </c>
      <c r="AI427" s="17">
        <v>4</v>
      </c>
      <c r="AJ427" s="17">
        <v>3</v>
      </c>
      <c r="AK427" s="17">
        <v>4</v>
      </c>
      <c r="AL427" s="17">
        <v>4</v>
      </c>
      <c r="AM427" s="17">
        <v>5</v>
      </c>
      <c r="AN427" s="17">
        <v>2</v>
      </c>
      <c r="AO427" s="17">
        <v>4</v>
      </c>
      <c r="AP427" s="17">
        <v>4</v>
      </c>
      <c r="AQ427" s="17">
        <v>5</v>
      </c>
      <c r="AR427" s="17">
        <v>3</v>
      </c>
      <c r="AS427" s="17">
        <v>3</v>
      </c>
    </row>
    <row r="428" spans="1:45" x14ac:dyDescent="0.2">
      <c r="A428" s="35">
        <v>521</v>
      </c>
      <c r="B428" s="17" t="s">
        <v>10</v>
      </c>
      <c r="C428" s="17">
        <v>23</v>
      </c>
      <c r="D428" s="17">
        <v>1.62</v>
      </c>
      <c r="E428" s="17">
        <v>51</v>
      </c>
      <c r="F428" s="11" t="s">
        <v>56</v>
      </c>
      <c r="G428" s="17" t="s">
        <v>0</v>
      </c>
      <c r="H428" s="17">
        <v>10</v>
      </c>
      <c r="I428" s="17">
        <v>15</v>
      </c>
      <c r="J428" s="17">
        <v>60</v>
      </c>
      <c r="K428" s="11" t="s">
        <v>56</v>
      </c>
      <c r="L428" s="17">
        <v>2</v>
      </c>
      <c r="M428" s="17">
        <v>12</v>
      </c>
      <c r="N428" s="17" t="s">
        <v>0</v>
      </c>
      <c r="O428" s="17" t="s">
        <v>0</v>
      </c>
      <c r="P428" s="17" t="s">
        <v>0</v>
      </c>
      <c r="Q428" s="17" t="s">
        <v>0</v>
      </c>
      <c r="R428" s="17" t="s">
        <v>0</v>
      </c>
      <c r="S428" s="17" t="s">
        <v>0</v>
      </c>
      <c r="T428" s="17" t="s">
        <v>0</v>
      </c>
      <c r="U428" s="17" t="s">
        <v>56</v>
      </c>
      <c r="V428" s="17" t="s">
        <v>56</v>
      </c>
      <c r="W428" s="17" t="s">
        <v>56</v>
      </c>
      <c r="X428" s="17" t="s">
        <v>56</v>
      </c>
      <c r="Y428" s="17" t="s">
        <v>0</v>
      </c>
      <c r="Z428" s="17">
        <v>1</v>
      </c>
      <c r="AA428" s="17">
        <v>5</v>
      </c>
      <c r="AB428" s="17">
        <v>1</v>
      </c>
      <c r="AC428" s="17">
        <v>1</v>
      </c>
      <c r="AD428" s="17">
        <v>2</v>
      </c>
      <c r="AE428" s="17">
        <v>2</v>
      </c>
      <c r="AF428" s="17">
        <v>1</v>
      </c>
      <c r="AG428" s="17">
        <v>1</v>
      </c>
      <c r="AH428" s="17">
        <v>2</v>
      </c>
      <c r="AI428" s="17">
        <v>5</v>
      </c>
      <c r="AJ428" s="17">
        <v>1</v>
      </c>
      <c r="AK428" s="17">
        <v>5</v>
      </c>
      <c r="AL428" s="17">
        <v>5</v>
      </c>
      <c r="AM428" s="17">
        <v>5</v>
      </c>
      <c r="AN428" s="17">
        <v>1</v>
      </c>
      <c r="AO428" s="17">
        <v>5</v>
      </c>
      <c r="AP428" s="17">
        <v>5</v>
      </c>
      <c r="AQ428" s="17">
        <v>5</v>
      </c>
      <c r="AR428" s="17">
        <v>5</v>
      </c>
      <c r="AS428" s="17">
        <v>1</v>
      </c>
    </row>
    <row r="429" spans="1:45" x14ac:dyDescent="0.2">
      <c r="A429" s="35">
        <v>522</v>
      </c>
      <c r="B429" s="17" t="s">
        <v>10</v>
      </c>
      <c r="C429" s="17">
        <v>24</v>
      </c>
      <c r="D429" s="17">
        <v>1.6</v>
      </c>
      <c r="E429" s="17">
        <v>57</v>
      </c>
      <c r="F429" s="11" t="s">
        <v>56</v>
      </c>
      <c r="G429" s="17" t="s">
        <v>0</v>
      </c>
      <c r="H429" s="17" t="s">
        <v>56</v>
      </c>
      <c r="I429" s="17" t="s">
        <v>56</v>
      </c>
      <c r="J429" s="17" t="s">
        <v>56</v>
      </c>
      <c r="K429" s="11">
        <v>240</v>
      </c>
      <c r="L429" s="17">
        <v>2</v>
      </c>
      <c r="M429" s="17">
        <v>12</v>
      </c>
      <c r="N429" s="17" t="s">
        <v>0</v>
      </c>
      <c r="O429" s="17" t="s">
        <v>0</v>
      </c>
      <c r="P429" s="17" t="s">
        <v>0</v>
      </c>
      <c r="Q429" s="17" t="s">
        <v>153</v>
      </c>
      <c r="R429" s="17" t="s">
        <v>153</v>
      </c>
      <c r="S429" s="17" t="s">
        <v>0</v>
      </c>
      <c r="T429" s="17" t="s">
        <v>0</v>
      </c>
      <c r="U429" s="17" t="s">
        <v>56</v>
      </c>
      <c r="V429" s="17" t="s">
        <v>62</v>
      </c>
      <c r="W429" s="17" t="s">
        <v>56</v>
      </c>
      <c r="X429" s="17" t="s">
        <v>62</v>
      </c>
      <c r="Y429" s="17" t="s">
        <v>62</v>
      </c>
      <c r="Z429" s="17">
        <v>4</v>
      </c>
      <c r="AA429" s="17">
        <v>4</v>
      </c>
      <c r="AB429" s="17">
        <v>3</v>
      </c>
      <c r="AC429" s="17">
        <v>3</v>
      </c>
      <c r="AD429" s="17">
        <v>4</v>
      </c>
      <c r="AE429" s="17">
        <v>4</v>
      </c>
      <c r="AF429" s="17">
        <v>2</v>
      </c>
      <c r="AG429" s="17">
        <v>3</v>
      </c>
      <c r="AH429" s="17">
        <v>4</v>
      </c>
      <c r="AI429" s="17">
        <v>5</v>
      </c>
      <c r="AJ429" s="17">
        <v>3</v>
      </c>
      <c r="AK429" s="17">
        <v>4</v>
      </c>
      <c r="AL429" s="17">
        <v>3</v>
      </c>
      <c r="AM429" s="17">
        <v>3</v>
      </c>
      <c r="AN429" s="17">
        <v>2</v>
      </c>
      <c r="AO429" s="17">
        <v>2</v>
      </c>
      <c r="AP429" s="17">
        <v>4</v>
      </c>
      <c r="AQ429" s="17">
        <v>3</v>
      </c>
      <c r="AR429" s="17">
        <v>2</v>
      </c>
      <c r="AS429" s="17">
        <v>3</v>
      </c>
    </row>
    <row r="430" spans="1:45" x14ac:dyDescent="0.2">
      <c r="A430" s="35">
        <v>523</v>
      </c>
      <c r="B430" s="17" t="s">
        <v>10</v>
      </c>
      <c r="C430" s="17">
        <v>51</v>
      </c>
      <c r="D430" s="17">
        <v>1.55</v>
      </c>
      <c r="E430" s="17">
        <v>44</v>
      </c>
      <c r="F430" s="11" t="s">
        <v>56</v>
      </c>
      <c r="G430" s="17" t="s">
        <v>62</v>
      </c>
      <c r="H430" s="17" t="s">
        <v>56</v>
      </c>
      <c r="I430" s="17" t="s">
        <v>56</v>
      </c>
      <c r="J430" s="17" t="s">
        <v>56</v>
      </c>
      <c r="K430" s="11" t="s">
        <v>56</v>
      </c>
      <c r="L430" s="17">
        <v>1</v>
      </c>
      <c r="M430" s="17">
        <v>1</v>
      </c>
      <c r="N430" s="17" t="s">
        <v>0</v>
      </c>
      <c r="O430" s="17" t="s">
        <v>153</v>
      </c>
      <c r="P430" s="17" t="s">
        <v>56</v>
      </c>
      <c r="Q430" s="17" t="s">
        <v>153</v>
      </c>
      <c r="R430" s="17" t="s">
        <v>56</v>
      </c>
      <c r="S430" s="17" t="s">
        <v>56</v>
      </c>
      <c r="T430" s="17" t="s">
        <v>0</v>
      </c>
      <c r="U430" s="17" t="s">
        <v>56</v>
      </c>
      <c r="V430" s="17" t="s">
        <v>56</v>
      </c>
      <c r="W430" s="17" t="s">
        <v>56</v>
      </c>
      <c r="X430" s="17" t="s">
        <v>56</v>
      </c>
      <c r="Y430" s="17" t="s">
        <v>0</v>
      </c>
      <c r="Z430" s="17">
        <v>3</v>
      </c>
      <c r="AA430" s="17">
        <v>4</v>
      </c>
      <c r="AB430" s="17">
        <v>3</v>
      </c>
      <c r="AC430" s="17">
        <v>3</v>
      </c>
      <c r="AD430" s="17">
        <v>2</v>
      </c>
      <c r="AE430" s="17">
        <v>3</v>
      </c>
      <c r="AF430" s="17">
        <v>3</v>
      </c>
      <c r="AG430" s="17">
        <v>3</v>
      </c>
      <c r="AH430" s="17">
        <v>3</v>
      </c>
      <c r="AI430" s="17">
        <v>3</v>
      </c>
      <c r="AJ430" s="17">
        <v>3</v>
      </c>
      <c r="AK430" s="17">
        <v>3</v>
      </c>
      <c r="AL430" s="17">
        <v>3</v>
      </c>
      <c r="AM430" s="17">
        <v>4</v>
      </c>
      <c r="AN430" s="17">
        <v>3</v>
      </c>
      <c r="AO430" s="17">
        <v>3</v>
      </c>
      <c r="AP430" s="17">
        <v>3</v>
      </c>
      <c r="AQ430" s="17">
        <v>3</v>
      </c>
      <c r="AR430" s="17">
        <v>3</v>
      </c>
      <c r="AS430" s="17">
        <v>3</v>
      </c>
    </row>
    <row r="431" spans="1:45" x14ac:dyDescent="0.2">
      <c r="A431" s="35">
        <v>524</v>
      </c>
      <c r="B431" s="17" t="s">
        <v>10</v>
      </c>
      <c r="C431" s="17">
        <v>31</v>
      </c>
      <c r="D431" s="17" t="s">
        <v>56</v>
      </c>
      <c r="E431" s="17" t="s">
        <v>56</v>
      </c>
      <c r="F431" s="11" t="s">
        <v>56</v>
      </c>
      <c r="G431" s="17" t="s">
        <v>0</v>
      </c>
      <c r="H431" s="17" t="s">
        <v>56</v>
      </c>
      <c r="I431" s="17" t="s">
        <v>56</v>
      </c>
      <c r="J431" s="17" t="s">
        <v>56</v>
      </c>
      <c r="K431" s="11" t="s">
        <v>56</v>
      </c>
      <c r="L431" s="17">
        <v>2</v>
      </c>
      <c r="M431" s="17">
        <v>12</v>
      </c>
      <c r="N431" s="17" t="s">
        <v>0</v>
      </c>
      <c r="O431" s="17" t="s">
        <v>0</v>
      </c>
      <c r="P431" s="17" t="s">
        <v>56</v>
      </c>
      <c r="Q431" s="17" t="s">
        <v>0</v>
      </c>
      <c r="R431" s="17" t="s">
        <v>56</v>
      </c>
      <c r="S431" s="17" t="s">
        <v>0</v>
      </c>
      <c r="T431" s="17" t="s">
        <v>56</v>
      </c>
      <c r="U431" s="17" t="s">
        <v>56</v>
      </c>
      <c r="V431" s="17" t="s">
        <v>56</v>
      </c>
      <c r="W431" s="17" t="s">
        <v>56</v>
      </c>
      <c r="X431" s="17" t="s">
        <v>56</v>
      </c>
      <c r="Y431" s="17" t="s">
        <v>0</v>
      </c>
      <c r="Z431" s="17">
        <v>2</v>
      </c>
      <c r="AA431" s="17">
        <v>5</v>
      </c>
      <c r="AB431" s="17">
        <v>2</v>
      </c>
      <c r="AC431" s="17">
        <v>3</v>
      </c>
      <c r="AD431" s="17">
        <v>3</v>
      </c>
      <c r="AE431" s="17">
        <v>3</v>
      </c>
      <c r="AF431" s="17">
        <v>3</v>
      </c>
      <c r="AG431" s="17">
        <v>3</v>
      </c>
      <c r="AH431" s="17">
        <v>5</v>
      </c>
      <c r="AI431" s="17">
        <v>3</v>
      </c>
      <c r="AJ431" s="17">
        <v>3</v>
      </c>
      <c r="AK431" s="17">
        <v>2</v>
      </c>
      <c r="AL431" s="17">
        <v>3</v>
      </c>
      <c r="AM431" s="17">
        <v>5</v>
      </c>
      <c r="AN431" s="17">
        <v>3</v>
      </c>
      <c r="AO431" s="17">
        <v>2</v>
      </c>
      <c r="AP431" s="17">
        <v>4</v>
      </c>
      <c r="AQ431" s="17">
        <v>3</v>
      </c>
      <c r="AR431" s="17">
        <v>2</v>
      </c>
      <c r="AS431" s="17">
        <v>3</v>
      </c>
    </row>
    <row r="432" spans="1:45" x14ac:dyDescent="0.2">
      <c r="A432" s="35">
        <v>525</v>
      </c>
      <c r="B432" s="17" t="s">
        <v>10</v>
      </c>
      <c r="C432" s="17">
        <v>38</v>
      </c>
      <c r="D432" s="17">
        <v>1.67</v>
      </c>
      <c r="E432" s="17">
        <v>69</v>
      </c>
      <c r="F432" s="11" t="s">
        <v>56</v>
      </c>
      <c r="G432" s="17" t="s">
        <v>0</v>
      </c>
      <c r="H432" s="17" t="s">
        <v>56</v>
      </c>
      <c r="I432" s="17" t="s">
        <v>56</v>
      </c>
      <c r="J432" s="17" t="s">
        <v>56</v>
      </c>
      <c r="K432" s="11" t="s">
        <v>56</v>
      </c>
      <c r="L432" s="17">
        <v>2</v>
      </c>
      <c r="M432" s="17">
        <v>12</v>
      </c>
      <c r="N432" s="17" t="s">
        <v>0</v>
      </c>
      <c r="O432" s="17" t="s">
        <v>0</v>
      </c>
      <c r="P432" s="17" t="s">
        <v>56</v>
      </c>
      <c r="Q432" s="17" t="s">
        <v>0</v>
      </c>
      <c r="R432" s="17" t="s">
        <v>56</v>
      </c>
      <c r="S432" s="17" t="s">
        <v>0</v>
      </c>
      <c r="T432" s="17" t="s">
        <v>56</v>
      </c>
      <c r="U432" s="17" t="s">
        <v>62</v>
      </c>
      <c r="V432" s="17" t="s">
        <v>62</v>
      </c>
      <c r="W432" s="17" t="s">
        <v>62</v>
      </c>
      <c r="X432" s="17" t="s">
        <v>62</v>
      </c>
      <c r="Y432" s="17" t="s">
        <v>62</v>
      </c>
      <c r="Z432" s="17">
        <v>5</v>
      </c>
      <c r="AA432" s="17">
        <v>3</v>
      </c>
      <c r="AB432" s="17">
        <v>5</v>
      </c>
      <c r="AC432" s="17">
        <v>2</v>
      </c>
      <c r="AD432" s="17">
        <v>3</v>
      </c>
      <c r="AE432" s="17">
        <v>5</v>
      </c>
      <c r="AF432" s="17">
        <v>3</v>
      </c>
      <c r="AG432" s="17">
        <v>3</v>
      </c>
      <c r="AH432" s="17">
        <v>4</v>
      </c>
      <c r="AI432" s="17">
        <v>1</v>
      </c>
      <c r="AJ432" s="17">
        <v>4</v>
      </c>
      <c r="AK432" s="17">
        <v>5</v>
      </c>
      <c r="AL432" s="17">
        <v>4</v>
      </c>
      <c r="AM432" s="17">
        <v>2</v>
      </c>
      <c r="AN432" s="17">
        <v>3</v>
      </c>
      <c r="AO432" s="17">
        <v>3</v>
      </c>
      <c r="AP432" s="17">
        <v>2</v>
      </c>
      <c r="AQ432" s="17">
        <v>2</v>
      </c>
      <c r="AR432" s="17">
        <v>3</v>
      </c>
      <c r="AS432" s="17">
        <v>5</v>
      </c>
    </row>
    <row r="433" spans="1:45" x14ac:dyDescent="0.2">
      <c r="A433" s="35">
        <v>526</v>
      </c>
      <c r="B433" s="17" t="s">
        <v>10</v>
      </c>
      <c r="C433" s="17">
        <v>29</v>
      </c>
      <c r="D433" s="17">
        <v>1.53</v>
      </c>
      <c r="E433" s="17">
        <v>47.4</v>
      </c>
      <c r="F433" s="11" t="s">
        <v>56</v>
      </c>
      <c r="G433" s="17" t="s">
        <v>0</v>
      </c>
      <c r="H433" s="17" t="s">
        <v>56</v>
      </c>
      <c r="I433" s="17" t="s">
        <v>56</v>
      </c>
      <c r="J433" s="17" t="s">
        <v>56</v>
      </c>
      <c r="K433" s="11" t="s">
        <v>56</v>
      </c>
      <c r="L433" s="17">
        <v>2</v>
      </c>
      <c r="M433" s="17">
        <v>12</v>
      </c>
      <c r="N433" s="17" t="s">
        <v>0</v>
      </c>
      <c r="O433" s="17" t="s">
        <v>62</v>
      </c>
      <c r="P433" s="17" t="s">
        <v>0</v>
      </c>
      <c r="Q433" s="17" t="s">
        <v>60</v>
      </c>
      <c r="R433" s="17" t="s">
        <v>56</v>
      </c>
      <c r="S433" s="17" t="s">
        <v>0</v>
      </c>
      <c r="T433" s="17" t="s">
        <v>56</v>
      </c>
      <c r="U433" s="17" t="s">
        <v>62</v>
      </c>
      <c r="V433" s="17" t="s">
        <v>62</v>
      </c>
      <c r="W433" s="17" t="s">
        <v>56</v>
      </c>
      <c r="X433" s="17" t="s">
        <v>56</v>
      </c>
      <c r="Y433" s="17" t="s">
        <v>0</v>
      </c>
      <c r="Z433" s="17">
        <v>5</v>
      </c>
      <c r="AA433" s="17">
        <v>2</v>
      </c>
      <c r="AB433" s="17">
        <v>4</v>
      </c>
      <c r="AC433" s="17">
        <v>4</v>
      </c>
      <c r="AD433" s="17">
        <v>1</v>
      </c>
      <c r="AE433" s="17">
        <v>4</v>
      </c>
      <c r="AF433" s="17">
        <v>3</v>
      </c>
      <c r="AG433" s="17">
        <v>3</v>
      </c>
      <c r="AH433" s="17">
        <v>2</v>
      </c>
      <c r="AI433" s="17">
        <v>2</v>
      </c>
      <c r="AJ433" s="17">
        <v>4</v>
      </c>
      <c r="AK433" s="17">
        <v>4</v>
      </c>
      <c r="AL433" s="17">
        <v>2</v>
      </c>
      <c r="AM433" s="17">
        <v>4</v>
      </c>
      <c r="AN433" s="17">
        <v>2</v>
      </c>
      <c r="AO433" s="17">
        <v>4</v>
      </c>
      <c r="AP433" s="17">
        <v>3</v>
      </c>
      <c r="AQ433" s="17">
        <v>3</v>
      </c>
      <c r="AR433" s="17">
        <v>1</v>
      </c>
      <c r="AS433" s="17">
        <v>3</v>
      </c>
    </row>
    <row r="434" spans="1:45" x14ac:dyDescent="0.2">
      <c r="A434" s="35">
        <v>527</v>
      </c>
      <c r="B434" s="17" t="s">
        <v>10</v>
      </c>
      <c r="C434" s="17">
        <v>28</v>
      </c>
      <c r="D434" s="17">
        <v>1.59</v>
      </c>
      <c r="E434" s="17">
        <v>46.3</v>
      </c>
      <c r="F434" s="11" t="s">
        <v>56</v>
      </c>
      <c r="G434" s="17" t="s">
        <v>56</v>
      </c>
      <c r="H434" s="17" t="s">
        <v>56</v>
      </c>
      <c r="I434" s="17" t="s">
        <v>56</v>
      </c>
      <c r="J434" s="17" t="s">
        <v>56</v>
      </c>
      <c r="K434" s="11" t="s">
        <v>56</v>
      </c>
      <c r="L434" s="17">
        <v>2</v>
      </c>
      <c r="M434" s="17" t="s">
        <v>56</v>
      </c>
      <c r="N434" s="17" t="s">
        <v>0</v>
      </c>
      <c r="O434" s="17" t="s">
        <v>62</v>
      </c>
      <c r="P434" s="17" t="s">
        <v>62</v>
      </c>
      <c r="Q434" s="17" t="s">
        <v>60</v>
      </c>
      <c r="R434" s="17" t="s">
        <v>56</v>
      </c>
      <c r="S434" s="17" t="s">
        <v>0</v>
      </c>
      <c r="T434" s="17" t="s">
        <v>56</v>
      </c>
      <c r="U434" s="17" t="s">
        <v>56</v>
      </c>
      <c r="V434" s="17" t="s">
        <v>56</v>
      </c>
      <c r="W434" s="17" t="s">
        <v>56</v>
      </c>
      <c r="X434" s="17" t="s">
        <v>56</v>
      </c>
      <c r="Y434" s="17" t="s">
        <v>0</v>
      </c>
      <c r="Z434" s="17">
        <v>2</v>
      </c>
      <c r="AA434" s="17">
        <v>3</v>
      </c>
      <c r="AB434" s="17">
        <v>2</v>
      </c>
      <c r="AC434" s="17">
        <v>1</v>
      </c>
      <c r="AD434" s="17">
        <v>2</v>
      </c>
      <c r="AE434" s="17">
        <v>2</v>
      </c>
      <c r="AF434" s="17">
        <v>3</v>
      </c>
      <c r="AG434" s="17">
        <v>3</v>
      </c>
      <c r="AH434" s="17">
        <v>2</v>
      </c>
      <c r="AI434" s="17">
        <v>2</v>
      </c>
      <c r="AJ434" s="17">
        <v>1</v>
      </c>
      <c r="AK434" s="17">
        <v>1</v>
      </c>
      <c r="AL434" s="17">
        <v>2</v>
      </c>
      <c r="AM434" s="17">
        <v>2</v>
      </c>
      <c r="AN434" s="17">
        <v>2</v>
      </c>
      <c r="AO434" s="17">
        <v>2</v>
      </c>
      <c r="AP434" s="17">
        <v>2</v>
      </c>
      <c r="AQ434" s="17">
        <v>3</v>
      </c>
      <c r="AR434" s="17">
        <v>2</v>
      </c>
      <c r="AS434" s="17">
        <v>3</v>
      </c>
    </row>
    <row r="435" spans="1:45" x14ac:dyDescent="0.2">
      <c r="A435" s="35">
        <v>529</v>
      </c>
      <c r="B435" s="17" t="s">
        <v>10</v>
      </c>
      <c r="C435" s="17">
        <v>60</v>
      </c>
      <c r="D435" s="17">
        <v>1.56</v>
      </c>
      <c r="E435" s="17">
        <v>45</v>
      </c>
      <c r="F435" s="11" t="s">
        <v>56</v>
      </c>
      <c r="G435" s="17" t="s">
        <v>56</v>
      </c>
      <c r="H435" s="17" t="s">
        <v>56</v>
      </c>
      <c r="I435" s="17" t="s">
        <v>56</v>
      </c>
      <c r="J435" s="17" t="s">
        <v>56</v>
      </c>
      <c r="K435" s="11" t="s">
        <v>56</v>
      </c>
      <c r="L435" s="11" t="s">
        <v>56</v>
      </c>
      <c r="M435" s="11" t="s">
        <v>56</v>
      </c>
      <c r="N435" s="11" t="s">
        <v>56</v>
      </c>
      <c r="O435" s="11" t="s">
        <v>56</v>
      </c>
      <c r="P435" s="11" t="s">
        <v>56</v>
      </c>
      <c r="Q435" s="11" t="s">
        <v>56</v>
      </c>
      <c r="R435" s="11" t="s">
        <v>56</v>
      </c>
      <c r="S435" s="11" t="s">
        <v>56</v>
      </c>
      <c r="T435" s="11" t="s">
        <v>56</v>
      </c>
      <c r="U435" s="11" t="s">
        <v>56</v>
      </c>
      <c r="V435" s="11" t="s">
        <v>56</v>
      </c>
      <c r="W435" s="11" t="s">
        <v>56</v>
      </c>
      <c r="X435" s="11" t="s">
        <v>56</v>
      </c>
      <c r="Y435" s="11" t="s">
        <v>56</v>
      </c>
      <c r="Z435" s="11" t="s">
        <v>56</v>
      </c>
      <c r="AA435" s="11" t="s">
        <v>56</v>
      </c>
      <c r="AB435" s="11" t="s">
        <v>56</v>
      </c>
      <c r="AC435" s="11" t="s">
        <v>56</v>
      </c>
      <c r="AD435" s="11" t="s">
        <v>56</v>
      </c>
      <c r="AE435" s="11" t="s">
        <v>56</v>
      </c>
      <c r="AF435" s="11" t="s">
        <v>56</v>
      </c>
      <c r="AG435" s="11" t="s">
        <v>56</v>
      </c>
      <c r="AH435" s="11" t="s">
        <v>56</v>
      </c>
      <c r="AI435" s="11" t="s">
        <v>56</v>
      </c>
      <c r="AJ435" s="11" t="s">
        <v>56</v>
      </c>
      <c r="AK435" s="11" t="s">
        <v>56</v>
      </c>
      <c r="AL435" s="11" t="s">
        <v>56</v>
      </c>
      <c r="AM435" s="11" t="s">
        <v>56</v>
      </c>
      <c r="AN435" s="11" t="s">
        <v>56</v>
      </c>
      <c r="AO435" s="11" t="s">
        <v>56</v>
      </c>
      <c r="AP435" s="11" t="s">
        <v>56</v>
      </c>
      <c r="AQ435" s="11" t="s">
        <v>56</v>
      </c>
      <c r="AR435" s="11" t="s">
        <v>56</v>
      </c>
      <c r="AS435" s="11" t="s">
        <v>56</v>
      </c>
    </row>
    <row r="436" spans="1:45" x14ac:dyDescent="0.2">
      <c r="A436" s="35">
        <v>530</v>
      </c>
      <c r="B436" s="17" t="s">
        <v>10</v>
      </c>
      <c r="C436" s="17">
        <v>27</v>
      </c>
      <c r="D436" s="17">
        <v>1.56</v>
      </c>
      <c r="E436" s="17">
        <v>47.5</v>
      </c>
      <c r="F436" s="11" t="s">
        <v>56</v>
      </c>
      <c r="G436" s="17" t="s">
        <v>0</v>
      </c>
      <c r="H436" s="17" t="s">
        <v>56</v>
      </c>
      <c r="I436" s="17" t="s">
        <v>56</v>
      </c>
      <c r="J436" s="17" t="s">
        <v>56</v>
      </c>
      <c r="K436" s="11">
        <v>120</v>
      </c>
      <c r="L436" s="17">
        <v>2</v>
      </c>
      <c r="M436" s="17">
        <v>10</v>
      </c>
      <c r="N436" s="17" t="s">
        <v>0</v>
      </c>
      <c r="O436" s="17" t="s">
        <v>0</v>
      </c>
      <c r="P436" s="17" t="s">
        <v>0</v>
      </c>
      <c r="Q436" s="17" t="s">
        <v>0</v>
      </c>
      <c r="R436" s="17" t="s">
        <v>0</v>
      </c>
      <c r="S436" s="17" t="s">
        <v>0</v>
      </c>
      <c r="T436" s="17" t="s">
        <v>0</v>
      </c>
      <c r="U436" s="17" t="s">
        <v>62</v>
      </c>
      <c r="V436" s="17" t="s">
        <v>56</v>
      </c>
      <c r="W436" s="17" t="s">
        <v>56</v>
      </c>
      <c r="X436" s="17" t="s">
        <v>62</v>
      </c>
      <c r="Y436" s="17" t="s">
        <v>0</v>
      </c>
      <c r="Z436" s="17">
        <v>2</v>
      </c>
      <c r="AA436" s="17">
        <v>2</v>
      </c>
      <c r="AB436" s="17">
        <v>4</v>
      </c>
      <c r="AC436" s="17">
        <v>3</v>
      </c>
      <c r="AD436" s="17">
        <v>2</v>
      </c>
      <c r="AE436" s="17">
        <v>3</v>
      </c>
      <c r="AF436" s="17">
        <v>3</v>
      </c>
      <c r="AG436" s="17">
        <v>4</v>
      </c>
      <c r="AH436" s="17">
        <v>2</v>
      </c>
      <c r="AI436" s="17">
        <v>2</v>
      </c>
      <c r="AJ436" s="17">
        <v>3</v>
      </c>
      <c r="AK436" s="17" t="s">
        <v>56</v>
      </c>
      <c r="AL436" s="17">
        <v>3</v>
      </c>
      <c r="AM436" s="17">
        <v>3</v>
      </c>
      <c r="AN436" s="17">
        <v>2</v>
      </c>
      <c r="AO436" s="17">
        <v>2</v>
      </c>
      <c r="AP436" s="17">
        <v>2</v>
      </c>
      <c r="AQ436" s="17">
        <v>1</v>
      </c>
      <c r="AR436" s="17">
        <v>2</v>
      </c>
      <c r="AS436" s="17">
        <v>4</v>
      </c>
    </row>
    <row r="437" spans="1:45" x14ac:dyDescent="0.2">
      <c r="A437" s="35">
        <v>531</v>
      </c>
      <c r="B437" s="17" t="s">
        <v>10</v>
      </c>
      <c r="C437" s="17">
        <v>55</v>
      </c>
      <c r="D437" s="17">
        <v>1.45</v>
      </c>
      <c r="E437" s="17">
        <v>58</v>
      </c>
      <c r="F437" s="11" t="s">
        <v>56</v>
      </c>
      <c r="G437" s="17" t="s">
        <v>0</v>
      </c>
      <c r="H437" s="17" t="s">
        <v>56</v>
      </c>
      <c r="I437" s="17" t="s">
        <v>56</v>
      </c>
      <c r="J437" s="17" t="s">
        <v>56</v>
      </c>
      <c r="K437" s="11">
        <v>80</v>
      </c>
      <c r="L437" s="17" t="s">
        <v>56</v>
      </c>
      <c r="M437" s="17" t="s">
        <v>56</v>
      </c>
      <c r="N437" s="17" t="s">
        <v>0</v>
      </c>
      <c r="O437" s="17" t="s">
        <v>0</v>
      </c>
      <c r="P437" s="17" t="s">
        <v>56</v>
      </c>
      <c r="Q437" s="17" t="s">
        <v>0</v>
      </c>
      <c r="R437" s="17" t="s">
        <v>56</v>
      </c>
      <c r="S437" s="17" t="s">
        <v>0</v>
      </c>
      <c r="T437" s="17" t="s">
        <v>56</v>
      </c>
      <c r="U437" s="17" t="s">
        <v>56</v>
      </c>
      <c r="V437" s="17" t="s">
        <v>56</v>
      </c>
      <c r="W437" s="17" t="s">
        <v>56</v>
      </c>
      <c r="X437" s="17" t="s">
        <v>56</v>
      </c>
      <c r="Y437" s="17" t="s">
        <v>0</v>
      </c>
      <c r="Z437" s="17">
        <v>2</v>
      </c>
      <c r="AA437" s="17">
        <v>3</v>
      </c>
      <c r="AB437" s="17">
        <v>2</v>
      </c>
      <c r="AC437" s="17">
        <v>3</v>
      </c>
      <c r="AD437" s="17">
        <v>3</v>
      </c>
      <c r="AE437" s="17">
        <v>3</v>
      </c>
      <c r="AF437" s="17">
        <v>3</v>
      </c>
      <c r="AG437" s="17">
        <v>3</v>
      </c>
      <c r="AH437" s="17">
        <v>3</v>
      </c>
      <c r="AI437" s="17">
        <v>3</v>
      </c>
      <c r="AJ437" s="17">
        <v>3</v>
      </c>
      <c r="AK437" s="17">
        <v>4</v>
      </c>
      <c r="AL437" s="17">
        <v>3</v>
      </c>
      <c r="AM437" s="17">
        <v>3</v>
      </c>
      <c r="AN437" s="17">
        <v>3</v>
      </c>
      <c r="AO437" s="17">
        <v>3</v>
      </c>
      <c r="AP437" s="17">
        <v>3</v>
      </c>
      <c r="AQ437" s="17">
        <v>3</v>
      </c>
      <c r="AR437" s="17">
        <v>3</v>
      </c>
      <c r="AS437" s="17">
        <v>3</v>
      </c>
    </row>
    <row r="438" spans="1:45" x14ac:dyDescent="0.2">
      <c r="A438" s="35">
        <v>532</v>
      </c>
      <c r="B438" s="17" t="s">
        <v>10</v>
      </c>
      <c r="C438" s="17">
        <v>61</v>
      </c>
      <c r="D438" s="17" t="s">
        <v>56</v>
      </c>
      <c r="E438" s="17" t="s">
        <v>56</v>
      </c>
      <c r="F438" s="11" t="s">
        <v>56</v>
      </c>
      <c r="G438" s="17" t="s">
        <v>62</v>
      </c>
      <c r="H438" s="17" t="s">
        <v>56</v>
      </c>
      <c r="I438" s="17" t="s">
        <v>56</v>
      </c>
      <c r="J438" s="17" t="s">
        <v>56</v>
      </c>
      <c r="K438" s="11">
        <v>420</v>
      </c>
      <c r="L438" s="17">
        <v>2</v>
      </c>
      <c r="M438" s="17">
        <v>0</v>
      </c>
      <c r="N438" s="17" t="s">
        <v>0</v>
      </c>
      <c r="O438" s="17" t="s">
        <v>62</v>
      </c>
      <c r="P438" s="17" t="s">
        <v>0</v>
      </c>
      <c r="Q438" s="17" t="s">
        <v>62</v>
      </c>
      <c r="R438" s="17" t="s">
        <v>60</v>
      </c>
      <c r="S438" s="17" t="s">
        <v>0</v>
      </c>
      <c r="T438" s="17" t="s">
        <v>0</v>
      </c>
      <c r="U438" s="17" t="s">
        <v>56</v>
      </c>
      <c r="V438" s="17" t="s">
        <v>56</v>
      </c>
      <c r="W438" s="17" t="s">
        <v>56</v>
      </c>
      <c r="X438" s="17" t="s">
        <v>56</v>
      </c>
      <c r="Y438" s="17" t="s">
        <v>0</v>
      </c>
      <c r="Z438" s="17">
        <v>3</v>
      </c>
      <c r="AA438" s="17">
        <v>4</v>
      </c>
      <c r="AB438" s="17">
        <v>3</v>
      </c>
      <c r="AC438" s="17">
        <v>3</v>
      </c>
      <c r="AD438" s="17">
        <v>3</v>
      </c>
      <c r="AE438" s="17">
        <v>3</v>
      </c>
      <c r="AF438" s="17">
        <v>1</v>
      </c>
      <c r="AG438" s="17">
        <v>2</v>
      </c>
      <c r="AH438" s="17">
        <v>4</v>
      </c>
      <c r="AI438" s="17">
        <v>3</v>
      </c>
      <c r="AJ438" s="17">
        <v>2</v>
      </c>
      <c r="AK438" s="17">
        <v>3</v>
      </c>
      <c r="AL438" s="17">
        <v>4</v>
      </c>
      <c r="AM438" s="17">
        <v>4</v>
      </c>
      <c r="AN438" s="17">
        <v>3</v>
      </c>
      <c r="AO438" s="17">
        <v>3</v>
      </c>
      <c r="AP438" s="17">
        <v>3</v>
      </c>
      <c r="AQ438" s="17">
        <v>3</v>
      </c>
      <c r="AR438" s="17">
        <v>4</v>
      </c>
      <c r="AS438" s="17">
        <v>3</v>
      </c>
    </row>
    <row r="439" spans="1:45" x14ac:dyDescent="0.2">
      <c r="A439" s="35">
        <v>533</v>
      </c>
      <c r="B439" s="17" t="s">
        <v>10</v>
      </c>
      <c r="C439" s="17">
        <v>46</v>
      </c>
      <c r="D439" s="17">
        <v>1.48</v>
      </c>
      <c r="E439" s="17">
        <v>51</v>
      </c>
      <c r="F439" s="11" t="s">
        <v>56</v>
      </c>
      <c r="G439" s="17" t="s">
        <v>0</v>
      </c>
      <c r="H439" s="17" t="s">
        <v>56</v>
      </c>
      <c r="I439" s="17" t="s">
        <v>56</v>
      </c>
      <c r="J439" s="17" t="s">
        <v>56</v>
      </c>
      <c r="K439" s="11">
        <v>90</v>
      </c>
      <c r="L439" s="17">
        <v>2</v>
      </c>
      <c r="M439" s="17">
        <v>12</v>
      </c>
      <c r="N439" s="17" t="s">
        <v>0</v>
      </c>
      <c r="O439" s="17" t="s">
        <v>0</v>
      </c>
      <c r="P439" s="17" t="s">
        <v>0</v>
      </c>
      <c r="Q439" s="17" t="s">
        <v>153</v>
      </c>
      <c r="R439" s="17" t="s">
        <v>153</v>
      </c>
      <c r="S439" s="17" t="s">
        <v>0</v>
      </c>
      <c r="T439" s="17" t="s">
        <v>0</v>
      </c>
      <c r="U439" s="17" t="s">
        <v>56</v>
      </c>
      <c r="V439" s="17" t="s">
        <v>56</v>
      </c>
      <c r="W439" s="17" t="s">
        <v>56</v>
      </c>
      <c r="X439" s="17" t="s">
        <v>56</v>
      </c>
      <c r="Y439" s="17" t="s">
        <v>0</v>
      </c>
      <c r="Z439" s="17">
        <v>1</v>
      </c>
      <c r="AA439" s="17">
        <v>2</v>
      </c>
      <c r="AB439" s="17">
        <v>2</v>
      </c>
      <c r="AC439" s="17">
        <v>2</v>
      </c>
      <c r="AD439" s="17">
        <v>3</v>
      </c>
      <c r="AE439" s="17">
        <v>4</v>
      </c>
      <c r="AF439" s="17">
        <v>2</v>
      </c>
      <c r="AG439" s="17">
        <v>2</v>
      </c>
      <c r="AH439" s="17">
        <v>4</v>
      </c>
      <c r="AI439" s="17">
        <v>4</v>
      </c>
      <c r="AJ439" s="17">
        <v>2</v>
      </c>
      <c r="AK439" s="17">
        <v>2</v>
      </c>
      <c r="AL439" s="17">
        <v>4</v>
      </c>
      <c r="AM439" s="17">
        <v>4</v>
      </c>
      <c r="AN439" s="17">
        <v>4</v>
      </c>
      <c r="AO439" s="17">
        <v>4</v>
      </c>
      <c r="AP439" s="17">
        <v>4</v>
      </c>
      <c r="AQ439" s="17">
        <v>4</v>
      </c>
      <c r="AR439" s="17">
        <v>4</v>
      </c>
      <c r="AS439" s="17">
        <v>2</v>
      </c>
    </row>
    <row r="440" spans="1:45" s="30" customFormat="1" x14ac:dyDescent="0.2">
      <c r="A440" s="36">
        <v>534</v>
      </c>
      <c r="B440" s="22" t="s">
        <v>10</v>
      </c>
      <c r="C440" s="22">
        <v>61</v>
      </c>
      <c r="D440" s="22">
        <v>1.6</v>
      </c>
      <c r="E440" s="22">
        <v>55</v>
      </c>
      <c r="F440" s="26" t="s">
        <v>56</v>
      </c>
      <c r="G440" s="22" t="s">
        <v>0</v>
      </c>
      <c r="H440" s="22"/>
      <c r="I440" s="22"/>
      <c r="J440" s="22"/>
      <c r="K440" s="26"/>
      <c r="L440" s="22">
        <v>1</v>
      </c>
      <c r="M440" s="22" t="s">
        <v>56</v>
      </c>
      <c r="N440" s="22"/>
      <c r="O440" s="22" t="s">
        <v>60</v>
      </c>
      <c r="P440" s="22"/>
      <c r="Q440" s="22" t="s">
        <v>60</v>
      </c>
      <c r="R440" s="22"/>
      <c r="S440" s="22" t="s">
        <v>62</v>
      </c>
      <c r="T440" s="22" t="s">
        <v>0</v>
      </c>
      <c r="U440" s="22" t="s">
        <v>62</v>
      </c>
      <c r="V440" s="22" t="s">
        <v>62</v>
      </c>
      <c r="W440" s="22" t="s">
        <v>62</v>
      </c>
      <c r="X440" s="22" t="s">
        <v>62</v>
      </c>
      <c r="Y440" s="22" t="s">
        <v>62</v>
      </c>
      <c r="Z440" s="22">
        <v>1</v>
      </c>
      <c r="AA440" s="22">
        <v>4</v>
      </c>
      <c r="AB440" s="22">
        <v>2</v>
      </c>
      <c r="AC440" s="22">
        <v>2</v>
      </c>
      <c r="AD440" s="22">
        <v>2</v>
      </c>
      <c r="AE440" s="22">
        <v>3</v>
      </c>
      <c r="AF440" s="22">
        <v>2</v>
      </c>
      <c r="AG440" s="22">
        <v>2</v>
      </c>
      <c r="AH440" s="22">
        <v>4</v>
      </c>
      <c r="AI440" s="22">
        <v>3</v>
      </c>
      <c r="AJ440" s="22">
        <v>3</v>
      </c>
      <c r="AK440" s="22">
        <v>3</v>
      </c>
      <c r="AL440" s="22">
        <v>3</v>
      </c>
      <c r="AM440" s="22">
        <v>5</v>
      </c>
      <c r="AN440" s="22">
        <v>3</v>
      </c>
      <c r="AO440" s="22">
        <v>3</v>
      </c>
      <c r="AP440" s="22">
        <v>3</v>
      </c>
      <c r="AQ440" s="22">
        <v>3</v>
      </c>
      <c r="AR440" s="22">
        <v>1</v>
      </c>
      <c r="AS440" s="22">
        <v>2</v>
      </c>
    </row>
    <row r="441" spans="1:45" x14ac:dyDescent="0.2">
      <c r="A441" s="35">
        <v>535</v>
      </c>
      <c r="B441" s="17" t="s">
        <v>10</v>
      </c>
      <c r="C441" s="17">
        <v>37</v>
      </c>
      <c r="D441" s="17">
        <v>1.68</v>
      </c>
      <c r="E441" s="17">
        <v>874</v>
      </c>
      <c r="F441" s="11" t="s">
        <v>56</v>
      </c>
      <c r="G441" s="17" t="s">
        <v>0</v>
      </c>
      <c r="H441" s="17" t="s">
        <v>56</v>
      </c>
      <c r="I441" s="17" t="s">
        <v>56</v>
      </c>
      <c r="J441" s="17" t="s">
        <v>56</v>
      </c>
      <c r="K441" s="11" t="s">
        <v>56</v>
      </c>
      <c r="L441" s="17" t="s">
        <v>56</v>
      </c>
      <c r="M441" s="17">
        <v>5</v>
      </c>
      <c r="N441" s="17" t="s">
        <v>62</v>
      </c>
      <c r="O441" s="17" t="s">
        <v>153</v>
      </c>
      <c r="P441" s="17" t="s">
        <v>56</v>
      </c>
      <c r="Q441" s="17" t="s">
        <v>153</v>
      </c>
      <c r="R441" s="17" t="s">
        <v>56</v>
      </c>
      <c r="S441" s="17" t="s">
        <v>153</v>
      </c>
      <c r="T441" s="17" t="s">
        <v>56</v>
      </c>
      <c r="U441" s="17" t="s">
        <v>62</v>
      </c>
      <c r="V441" s="17" t="s">
        <v>62</v>
      </c>
      <c r="W441" s="17" t="s">
        <v>56</v>
      </c>
      <c r="X441" s="17" t="s">
        <v>62</v>
      </c>
      <c r="Y441" s="17" t="s">
        <v>62</v>
      </c>
      <c r="Z441" s="17">
        <v>4</v>
      </c>
      <c r="AA441" s="17">
        <v>3</v>
      </c>
      <c r="AB441" s="17">
        <v>5</v>
      </c>
      <c r="AC441" s="17">
        <v>4</v>
      </c>
      <c r="AD441" s="17">
        <v>1</v>
      </c>
      <c r="AE441" s="17">
        <v>3</v>
      </c>
      <c r="AF441" s="17">
        <v>2</v>
      </c>
      <c r="AG441" s="17">
        <v>3</v>
      </c>
      <c r="AH441" s="17">
        <v>3</v>
      </c>
      <c r="AI441" s="17">
        <v>3</v>
      </c>
      <c r="AJ441" s="17">
        <v>3</v>
      </c>
      <c r="AK441" s="17">
        <v>4</v>
      </c>
      <c r="AL441" s="17">
        <v>3</v>
      </c>
      <c r="AM441" s="17">
        <v>2</v>
      </c>
      <c r="AN441" s="17">
        <v>3</v>
      </c>
      <c r="AO441" s="17">
        <v>1</v>
      </c>
      <c r="AP441" s="17">
        <v>3</v>
      </c>
      <c r="AQ441" s="17">
        <v>2</v>
      </c>
      <c r="AR441" s="17">
        <v>2</v>
      </c>
      <c r="AS441" s="17">
        <v>4</v>
      </c>
    </row>
    <row r="442" spans="1:45" x14ac:dyDescent="0.2">
      <c r="A442" s="35">
        <v>543</v>
      </c>
      <c r="B442" s="17" t="s">
        <v>10</v>
      </c>
      <c r="C442" s="17">
        <v>27</v>
      </c>
      <c r="D442" s="17">
        <v>1.51</v>
      </c>
      <c r="E442" s="17">
        <v>45</v>
      </c>
      <c r="F442" s="11" t="s">
        <v>56</v>
      </c>
      <c r="G442" s="17" t="s">
        <v>0</v>
      </c>
      <c r="H442" s="17" t="s">
        <v>56</v>
      </c>
      <c r="I442" s="17" t="s">
        <v>56</v>
      </c>
      <c r="J442" s="17" t="s">
        <v>56</v>
      </c>
      <c r="K442" s="11" t="s">
        <v>56</v>
      </c>
      <c r="L442" s="17" t="s">
        <v>56</v>
      </c>
      <c r="M442" s="17" t="s">
        <v>56</v>
      </c>
      <c r="N442" s="17" t="s">
        <v>0</v>
      </c>
      <c r="O442" s="17" t="s">
        <v>60</v>
      </c>
      <c r="P442" s="17" t="s">
        <v>56</v>
      </c>
      <c r="Q442" s="17" t="s">
        <v>60</v>
      </c>
      <c r="R442" s="17" t="s">
        <v>56</v>
      </c>
      <c r="S442" s="17" t="s">
        <v>153</v>
      </c>
      <c r="T442" s="17" t="s">
        <v>56</v>
      </c>
      <c r="U442" s="17" t="s">
        <v>56</v>
      </c>
      <c r="V442" s="17" t="s">
        <v>56</v>
      </c>
      <c r="W442" s="17" t="s">
        <v>56</v>
      </c>
      <c r="X442" s="17" t="s">
        <v>56</v>
      </c>
      <c r="Y442" s="17" t="s">
        <v>56</v>
      </c>
      <c r="Z442" s="17">
        <v>3</v>
      </c>
      <c r="AA442" s="17">
        <v>3</v>
      </c>
      <c r="AB442" s="17">
        <v>3</v>
      </c>
      <c r="AC442" s="17">
        <v>3</v>
      </c>
      <c r="AD442" s="17">
        <v>3</v>
      </c>
      <c r="AE442" s="17">
        <v>3</v>
      </c>
      <c r="AF442" s="17">
        <v>3</v>
      </c>
      <c r="AG442" s="17">
        <v>3</v>
      </c>
      <c r="AH442" s="17">
        <v>3</v>
      </c>
      <c r="AI442" s="17">
        <v>3</v>
      </c>
      <c r="AJ442" s="17">
        <v>3</v>
      </c>
      <c r="AK442" s="17">
        <v>3</v>
      </c>
      <c r="AL442" s="17">
        <v>3</v>
      </c>
      <c r="AM442" s="17">
        <v>3</v>
      </c>
      <c r="AN442" s="17">
        <v>3</v>
      </c>
      <c r="AO442" s="17">
        <v>3</v>
      </c>
      <c r="AP442" s="17">
        <v>3</v>
      </c>
      <c r="AQ442" s="17">
        <v>3</v>
      </c>
      <c r="AR442" s="17">
        <v>3</v>
      </c>
      <c r="AS442" s="17">
        <v>3</v>
      </c>
    </row>
    <row r="443" spans="1:45" x14ac:dyDescent="0.2">
      <c r="A443" s="35">
        <v>551</v>
      </c>
      <c r="B443" s="17" t="s">
        <v>10</v>
      </c>
      <c r="C443" s="17">
        <v>44</v>
      </c>
      <c r="D443" s="17">
        <v>1.52</v>
      </c>
      <c r="E443" s="17">
        <v>83</v>
      </c>
      <c r="F443" s="11" t="s">
        <v>56</v>
      </c>
      <c r="G443" s="17" t="s">
        <v>0</v>
      </c>
      <c r="H443" s="17" t="s">
        <v>56</v>
      </c>
      <c r="I443" s="17" t="s">
        <v>56</v>
      </c>
      <c r="J443" s="17" t="s">
        <v>56</v>
      </c>
      <c r="K443" s="11" t="s">
        <v>56</v>
      </c>
      <c r="L443" s="17" t="s">
        <v>56</v>
      </c>
      <c r="M443" s="17" t="s">
        <v>56</v>
      </c>
      <c r="N443" s="17" t="s">
        <v>62</v>
      </c>
      <c r="O443" s="17" t="s">
        <v>60</v>
      </c>
      <c r="P443" s="17" t="s">
        <v>56</v>
      </c>
      <c r="Q443" s="17" t="s">
        <v>62</v>
      </c>
      <c r="R443" s="17" t="s">
        <v>60</v>
      </c>
      <c r="S443" s="17" t="s">
        <v>62</v>
      </c>
      <c r="T443" s="17" t="s">
        <v>0</v>
      </c>
      <c r="U443" s="17" t="s">
        <v>62</v>
      </c>
      <c r="V443" s="17" t="s">
        <v>62</v>
      </c>
      <c r="W443" s="17" t="s">
        <v>56</v>
      </c>
      <c r="X443" s="17" t="s">
        <v>56</v>
      </c>
      <c r="Y443" s="17" t="s">
        <v>62</v>
      </c>
      <c r="Z443" s="17">
        <v>4</v>
      </c>
      <c r="AA443" s="17">
        <v>4</v>
      </c>
      <c r="AB443" s="17">
        <v>3</v>
      </c>
      <c r="AC443" s="17">
        <v>4</v>
      </c>
      <c r="AD443" s="17">
        <v>3</v>
      </c>
      <c r="AE443" s="17">
        <v>1</v>
      </c>
      <c r="AF443" s="17">
        <v>1</v>
      </c>
      <c r="AG443" s="17">
        <v>4</v>
      </c>
      <c r="AH443" s="17">
        <v>4</v>
      </c>
      <c r="AI443" s="17">
        <v>5</v>
      </c>
      <c r="AJ443" s="17">
        <v>2</v>
      </c>
      <c r="AK443" s="17">
        <v>4</v>
      </c>
      <c r="AL443" s="17">
        <v>4</v>
      </c>
      <c r="AM443" s="17">
        <v>1</v>
      </c>
      <c r="AN443" s="17">
        <v>4</v>
      </c>
      <c r="AO443" s="17">
        <v>3</v>
      </c>
      <c r="AP443" s="17">
        <v>4</v>
      </c>
      <c r="AQ443" s="17">
        <v>5</v>
      </c>
      <c r="AR443" s="17">
        <v>2</v>
      </c>
      <c r="AS443" s="17">
        <v>5</v>
      </c>
    </row>
    <row r="444" spans="1:45" x14ac:dyDescent="0.2">
      <c r="A444" s="35">
        <v>552</v>
      </c>
      <c r="B444" s="17" t="s">
        <v>10</v>
      </c>
      <c r="C444" s="17">
        <v>41</v>
      </c>
      <c r="D444" s="17">
        <v>1.51</v>
      </c>
      <c r="E444" s="17">
        <v>55</v>
      </c>
      <c r="F444" s="11" t="s">
        <v>56</v>
      </c>
      <c r="G444" s="17" t="s">
        <v>0</v>
      </c>
      <c r="H444" s="17" t="s">
        <v>56</v>
      </c>
      <c r="I444" s="17" t="s">
        <v>56</v>
      </c>
      <c r="J444" s="17" t="s">
        <v>56</v>
      </c>
      <c r="K444" s="11" t="s">
        <v>56</v>
      </c>
      <c r="L444" s="17">
        <v>1</v>
      </c>
      <c r="M444" s="17">
        <v>20</v>
      </c>
      <c r="N444" s="17" t="s">
        <v>62</v>
      </c>
      <c r="O444" s="17" t="s">
        <v>60</v>
      </c>
      <c r="P444" s="17" t="s">
        <v>60</v>
      </c>
      <c r="Q444" s="17" t="s">
        <v>60</v>
      </c>
      <c r="R444" s="17" t="s">
        <v>60</v>
      </c>
      <c r="S444" s="17" t="s">
        <v>153</v>
      </c>
      <c r="T444" s="17" t="s">
        <v>153</v>
      </c>
      <c r="U444" s="17" t="s">
        <v>62</v>
      </c>
      <c r="V444" s="17" t="s">
        <v>62</v>
      </c>
      <c r="W444" s="17" t="s">
        <v>62</v>
      </c>
      <c r="X444" s="17" t="s">
        <v>62</v>
      </c>
      <c r="Y444" s="17" t="s">
        <v>0</v>
      </c>
      <c r="Z444" s="17">
        <v>3</v>
      </c>
      <c r="AA444" s="17">
        <v>2</v>
      </c>
      <c r="AB444" s="17">
        <v>3</v>
      </c>
      <c r="AC444" s="17">
        <v>2</v>
      </c>
      <c r="AD444" s="17">
        <v>2</v>
      </c>
      <c r="AE444" s="17">
        <v>2</v>
      </c>
      <c r="AF444" s="17">
        <v>3</v>
      </c>
      <c r="AG444" s="17">
        <v>2</v>
      </c>
      <c r="AH444" s="17">
        <v>4</v>
      </c>
      <c r="AI444" s="17">
        <v>4</v>
      </c>
      <c r="AJ444" s="17">
        <v>2</v>
      </c>
      <c r="AK444" s="17">
        <v>2</v>
      </c>
      <c r="AL444" s="17">
        <v>3</v>
      </c>
      <c r="AM444" s="17">
        <v>3</v>
      </c>
      <c r="AN444" s="17">
        <v>2</v>
      </c>
      <c r="AO444" s="17">
        <v>3</v>
      </c>
      <c r="AP444" s="17">
        <v>3</v>
      </c>
      <c r="AQ444" s="17">
        <v>4</v>
      </c>
      <c r="AR444" s="17">
        <v>3</v>
      </c>
      <c r="AS444" s="17">
        <v>3</v>
      </c>
    </row>
    <row r="445" spans="1:45" x14ac:dyDescent="0.2">
      <c r="A445" s="35">
        <v>553</v>
      </c>
      <c r="B445" s="17" t="s">
        <v>10</v>
      </c>
      <c r="C445" s="17">
        <v>44</v>
      </c>
      <c r="D445" s="17">
        <v>1.61</v>
      </c>
      <c r="E445" s="17">
        <v>57.8</v>
      </c>
      <c r="F445" s="11" t="s">
        <v>56</v>
      </c>
      <c r="G445" s="17" t="s">
        <v>0</v>
      </c>
      <c r="H445" s="17">
        <v>40</v>
      </c>
      <c r="I445" s="17" t="s">
        <v>56</v>
      </c>
      <c r="J445" s="17" t="s">
        <v>56</v>
      </c>
      <c r="K445" s="11" t="s">
        <v>56</v>
      </c>
      <c r="L445" s="17" t="s">
        <v>56</v>
      </c>
      <c r="M445" s="17">
        <v>12</v>
      </c>
      <c r="N445" s="17" t="s">
        <v>0</v>
      </c>
      <c r="O445" s="17" t="s">
        <v>0</v>
      </c>
      <c r="P445" s="17" t="s">
        <v>56</v>
      </c>
      <c r="Q445" s="17" t="s">
        <v>60</v>
      </c>
      <c r="R445" s="17" t="s">
        <v>56</v>
      </c>
      <c r="S445" s="17" t="s">
        <v>0</v>
      </c>
      <c r="T445" s="17" t="s">
        <v>56</v>
      </c>
      <c r="U445" s="17" t="s">
        <v>56</v>
      </c>
      <c r="V445" s="17" t="s">
        <v>56</v>
      </c>
      <c r="W445" s="17" t="s">
        <v>56</v>
      </c>
      <c r="X445" s="17" t="s">
        <v>56</v>
      </c>
      <c r="Y445" s="17" t="s">
        <v>0</v>
      </c>
      <c r="Z445" s="17">
        <v>3</v>
      </c>
      <c r="AA445" s="17">
        <v>4</v>
      </c>
      <c r="AB445" s="17">
        <v>3</v>
      </c>
      <c r="AC445" s="17">
        <v>3</v>
      </c>
      <c r="AD445" s="17">
        <v>4</v>
      </c>
      <c r="AE445" s="17">
        <v>3</v>
      </c>
      <c r="AF445" s="17">
        <v>3</v>
      </c>
      <c r="AG445" s="17">
        <v>3</v>
      </c>
      <c r="AH445" s="17">
        <v>4</v>
      </c>
      <c r="AI445" s="17">
        <v>4</v>
      </c>
      <c r="AJ445" s="17">
        <v>4</v>
      </c>
      <c r="AK445" s="17">
        <v>3</v>
      </c>
      <c r="AL445" s="17">
        <v>4</v>
      </c>
      <c r="AM445" s="17">
        <v>4</v>
      </c>
      <c r="AN445" s="17">
        <v>4</v>
      </c>
      <c r="AO445" s="17">
        <v>4</v>
      </c>
      <c r="AP445" s="17">
        <v>4</v>
      </c>
      <c r="AQ445" s="17">
        <v>5</v>
      </c>
      <c r="AR445" s="17">
        <v>5</v>
      </c>
      <c r="AS445" s="17">
        <v>3</v>
      </c>
    </row>
    <row r="446" spans="1:45" x14ac:dyDescent="0.2">
      <c r="A446" s="35">
        <v>554</v>
      </c>
      <c r="B446" s="17" t="s">
        <v>10</v>
      </c>
      <c r="C446" s="17">
        <v>44</v>
      </c>
      <c r="D446" s="17">
        <v>1.58</v>
      </c>
      <c r="E446" s="17">
        <v>59</v>
      </c>
      <c r="F446" s="11" t="s">
        <v>56</v>
      </c>
      <c r="G446" s="17" t="s">
        <v>0</v>
      </c>
      <c r="H446" s="17" t="s">
        <v>56</v>
      </c>
      <c r="I446" s="17">
        <v>240</v>
      </c>
      <c r="J446" s="17" t="s">
        <v>56</v>
      </c>
      <c r="K446" s="11" t="s">
        <v>56</v>
      </c>
      <c r="L446" s="17">
        <v>1</v>
      </c>
      <c r="M446" s="17">
        <v>12</v>
      </c>
      <c r="N446" s="17" t="s">
        <v>0</v>
      </c>
      <c r="O446" s="17" t="s">
        <v>0</v>
      </c>
      <c r="P446" s="17" t="s">
        <v>0</v>
      </c>
      <c r="Q446" s="17" t="s">
        <v>60</v>
      </c>
      <c r="R446" s="17" t="s">
        <v>60</v>
      </c>
      <c r="S446" s="17" t="s">
        <v>0</v>
      </c>
      <c r="T446" s="17" t="s">
        <v>0</v>
      </c>
      <c r="U446" s="17" t="s">
        <v>56</v>
      </c>
      <c r="V446" s="17" t="s">
        <v>56</v>
      </c>
      <c r="W446" s="17" t="s">
        <v>56</v>
      </c>
      <c r="X446" s="17" t="s">
        <v>56</v>
      </c>
      <c r="Y446" s="17" t="s">
        <v>0</v>
      </c>
      <c r="Z446" s="17">
        <v>1</v>
      </c>
      <c r="AA446" s="17">
        <v>5</v>
      </c>
      <c r="AB446" s="17">
        <v>1</v>
      </c>
      <c r="AC446" s="17">
        <v>2</v>
      </c>
      <c r="AD446" s="17">
        <v>3</v>
      </c>
      <c r="AE446" s="17">
        <v>3</v>
      </c>
      <c r="AF446" s="17">
        <v>2</v>
      </c>
      <c r="AG446" s="17">
        <v>1</v>
      </c>
      <c r="AH446" s="17">
        <v>3</v>
      </c>
      <c r="AI446" s="17">
        <v>4</v>
      </c>
      <c r="AJ446" s="17">
        <v>2</v>
      </c>
      <c r="AK446" s="17">
        <v>3</v>
      </c>
      <c r="AL446" s="17">
        <v>2</v>
      </c>
      <c r="AM446" s="17">
        <v>3</v>
      </c>
      <c r="AN446" s="17">
        <v>1</v>
      </c>
      <c r="AO446" s="17">
        <v>3</v>
      </c>
      <c r="AP446" s="17">
        <v>4</v>
      </c>
      <c r="AQ446" s="17">
        <v>3</v>
      </c>
      <c r="AR446" s="17">
        <v>4</v>
      </c>
      <c r="AS446" s="17">
        <v>2</v>
      </c>
    </row>
    <row r="447" spans="1:45" x14ac:dyDescent="0.2">
      <c r="A447" s="35">
        <v>555</v>
      </c>
      <c r="B447" s="17" t="s">
        <v>10</v>
      </c>
      <c r="C447" s="17">
        <v>53</v>
      </c>
      <c r="D447" s="17" t="s">
        <v>56</v>
      </c>
      <c r="E447" s="17">
        <v>68</v>
      </c>
      <c r="F447" s="11" t="s">
        <v>56</v>
      </c>
      <c r="G447" s="17" t="s">
        <v>62</v>
      </c>
      <c r="H447" s="17" t="s">
        <v>56</v>
      </c>
      <c r="I447" s="17" t="s">
        <v>56</v>
      </c>
      <c r="J447" s="17" t="s">
        <v>56</v>
      </c>
      <c r="K447" s="11" t="s">
        <v>56</v>
      </c>
      <c r="L447" s="17">
        <v>1</v>
      </c>
      <c r="M447" s="17">
        <v>12</v>
      </c>
      <c r="N447" s="17" t="s">
        <v>0</v>
      </c>
      <c r="O447" s="17" t="s">
        <v>60</v>
      </c>
      <c r="P447" s="17" t="s">
        <v>0</v>
      </c>
      <c r="Q447" s="17" t="s">
        <v>62</v>
      </c>
      <c r="R447" s="17" t="s">
        <v>62</v>
      </c>
      <c r="S447" s="17" t="s">
        <v>0</v>
      </c>
      <c r="T447" s="17" t="s">
        <v>0</v>
      </c>
      <c r="U447" s="17" t="s">
        <v>56</v>
      </c>
      <c r="V447" s="17" t="s">
        <v>56</v>
      </c>
      <c r="W447" s="17" t="s">
        <v>56</v>
      </c>
      <c r="X447" s="17" t="s">
        <v>56</v>
      </c>
      <c r="Y447" s="17" t="s">
        <v>0</v>
      </c>
      <c r="Z447" s="17">
        <v>4</v>
      </c>
      <c r="AA447" s="17">
        <v>4</v>
      </c>
      <c r="AB447" s="17">
        <v>4</v>
      </c>
      <c r="AC447" s="17" t="s">
        <v>56</v>
      </c>
      <c r="AD447" s="17" t="s">
        <v>198</v>
      </c>
      <c r="AE447" s="17" t="s">
        <v>56</v>
      </c>
      <c r="AF447" s="17">
        <v>4</v>
      </c>
      <c r="AG447" s="17">
        <v>5</v>
      </c>
      <c r="AH447" s="17">
        <v>4</v>
      </c>
      <c r="AI447" s="17">
        <v>3</v>
      </c>
      <c r="AJ447" s="17">
        <v>4</v>
      </c>
      <c r="AK447" s="17">
        <v>4</v>
      </c>
      <c r="AL447" s="17">
        <v>2</v>
      </c>
      <c r="AM447" s="17">
        <v>3</v>
      </c>
      <c r="AN447" s="17" t="s">
        <v>56</v>
      </c>
      <c r="AO447" s="17">
        <v>1</v>
      </c>
      <c r="AP447" s="17">
        <v>2</v>
      </c>
      <c r="AQ447" s="17">
        <v>1</v>
      </c>
      <c r="AR447" s="17">
        <v>2</v>
      </c>
      <c r="AS447" s="17">
        <v>4</v>
      </c>
    </row>
    <row r="448" spans="1:45" x14ac:dyDescent="0.2">
      <c r="A448" s="35">
        <v>557</v>
      </c>
      <c r="B448" s="17" t="s">
        <v>10</v>
      </c>
      <c r="C448" s="17">
        <v>34</v>
      </c>
      <c r="D448" s="17">
        <v>1.63</v>
      </c>
      <c r="E448" s="17">
        <v>74</v>
      </c>
      <c r="F448" s="11" t="s">
        <v>56</v>
      </c>
      <c r="G448" s="17" t="s">
        <v>0</v>
      </c>
      <c r="H448" s="17" t="s">
        <v>56</v>
      </c>
      <c r="I448" s="17" t="s">
        <v>56</v>
      </c>
      <c r="J448" s="17" t="s">
        <v>56</v>
      </c>
      <c r="K448" s="11" t="s">
        <v>56</v>
      </c>
      <c r="L448" s="17">
        <v>1</v>
      </c>
      <c r="M448" s="17">
        <v>12</v>
      </c>
      <c r="N448" s="17" t="s">
        <v>0</v>
      </c>
      <c r="O448" s="17" t="s">
        <v>60</v>
      </c>
      <c r="P448" s="17" t="s">
        <v>56</v>
      </c>
      <c r="Q448" s="17" t="s">
        <v>0</v>
      </c>
      <c r="R448" s="17" t="s">
        <v>56</v>
      </c>
      <c r="S448" s="17" t="s">
        <v>0</v>
      </c>
      <c r="T448" s="17" t="s">
        <v>0</v>
      </c>
      <c r="U448" s="17" t="s">
        <v>56</v>
      </c>
      <c r="V448" s="17" t="s">
        <v>56</v>
      </c>
      <c r="W448" s="17" t="s">
        <v>56</v>
      </c>
      <c r="X448" s="17" t="s">
        <v>56</v>
      </c>
      <c r="Y448" s="17" t="s">
        <v>0</v>
      </c>
      <c r="Z448" s="17">
        <v>5</v>
      </c>
      <c r="AA448" s="17">
        <v>3</v>
      </c>
      <c r="AB448" s="17">
        <v>4</v>
      </c>
      <c r="AC448" s="17">
        <v>3</v>
      </c>
      <c r="AD448" s="17">
        <v>2</v>
      </c>
      <c r="AE448" s="17">
        <v>3</v>
      </c>
      <c r="AF448" s="17">
        <v>3</v>
      </c>
      <c r="AG448" s="17">
        <v>3</v>
      </c>
      <c r="AH448" s="17">
        <v>3</v>
      </c>
      <c r="AI448" s="17">
        <v>4</v>
      </c>
      <c r="AJ448" s="17">
        <v>4</v>
      </c>
      <c r="AK448" s="17">
        <v>4</v>
      </c>
      <c r="AL448" s="17">
        <v>3</v>
      </c>
      <c r="AM448" s="17">
        <v>3</v>
      </c>
      <c r="AN448" s="17">
        <v>3</v>
      </c>
      <c r="AO448" s="17">
        <v>2</v>
      </c>
      <c r="AP448" s="17" t="s">
        <v>56</v>
      </c>
      <c r="AQ448" s="17">
        <v>3</v>
      </c>
      <c r="AR448" s="17">
        <v>3</v>
      </c>
      <c r="AS448" s="17">
        <v>3</v>
      </c>
    </row>
    <row r="449" spans="1:45" x14ac:dyDescent="0.2">
      <c r="A449" s="35">
        <v>558</v>
      </c>
      <c r="B449" s="17" t="s">
        <v>10</v>
      </c>
      <c r="C449" s="17">
        <v>42</v>
      </c>
      <c r="D449" s="17">
        <v>1.58</v>
      </c>
      <c r="E449" s="17">
        <v>62</v>
      </c>
      <c r="F449" s="11" t="s">
        <v>56</v>
      </c>
      <c r="G449" s="17" t="s">
        <v>0</v>
      </c>
      <c r="H449" s="17">
        <v>60</v>
      </c>
      <c r="I449" s="17" t="s">
        <v>56</v>
      </c>
      <c r="J449" s="17" t="s">
        <v>56</v>
      </c>
      <c r="K449" s="11">
        <v>120</v>
      </c>
      <c r="L449" s="17" t="s">
        <v>56</v>
      </c>
      <c r="M449" s="17" t="s">
        <v>56</v>
      </c>
      <c r="N449" s="17" t="s">
        <v>56</v>
      </c>
      <c r="O449" s="17" t="s">
        <v>60</v>
      </c>
      <c r="P449" s="17" t="s">
        <v>60</v>
      </c>
      <c r="Q449" s="17" t="s">
        <v>60</v>
      </c>
      <c r="R449" s="17" t="s">
        <v>60</v>
      </c>
      <c r="S449" s="17" t="s">
        <v>0</v>
      </c>
      <c r="T449" s="17" t="s">
        <v>56</v>
      </c>
      <c r="U449" s="17" t="s">
        <v>56</v>
      </c>
      <c r="V449" s="17" t="s">
        <v>56</v>
      </c>
      <c r="W449" s="17" t="s">
        <v>56</v>
      </c>
      <c r="X449" s="17" t="s">
        <v>56</v>
      </c>
      <c r="Y449" s="17" t="s">
        <v>56</v>
      </c>
      <c r="Z449" s="17">
        <v>3</v>
      </c>
      <c r="AA449" s="17">
        <v>2</v>
      </c>
      <c r="AB449" s="17">
        <v>3</v>
      </c>
      <c r="AC449" s="17">
        <v>3</v>
      </c>
      <c r="AD449" s="17">
        <v>3</v>
      </c>
      <c r="AE449" s="17">
        <v>3</v>
      </c>
      <c r="AF449" s="17">
        <v>3</v>
      </c>
      <c r="AG449" s="17">
        <v>3</v>
      </c>
      <c r="AH449" s="17">
        <v>4</v>
      </c>
      <c r="AI449" s="17">
        <v>4</v>
      </c>
      <c r="AJ449" s="17">
        <v>3</v>
      </c>
      <c r="AK449" s="17">
        <v>3</v>
      </c>
      <c r="AL449" s="17">
        <v>4</v>
      </c>
      <c r="AM449" s="17">
        <v>4</v>
      </c>
      <c r="AN449" s="17">
        <v>3</v>
      </c>
      <c r="AO449" s="17">
        <v>3</v>
      </c>
      <c r="AP449" s="17">
        <v>3</v>
      </c>
      <c r="AQ449" s="17">
        <v>5</v>
      </c>
      <c r="AR449" s="17">
        <v>5</v>
      </c>
      <c r="AS449" s="17">
        <v>3</v>
      </c>
    </row>
    <row r="450" spans="1:45" x14ac:dyDescent="0.2">
      <c r="A450" s="35">
        <v>559</v>
      </c>
      <c r="B450" s="17" t="s">
        <v>10</v>
      </c>
      <c r="C450" s="17">
        <v>38</v>
      </c>
      <c r="D450" s="17">
        <v>1.54</v>
      </c>
      <c r="E450" s="17">
        <v>46</v>
      </c>
      <c r="F450" s="11" t="s">
        <v>56</v>
      </c>
      <c r="G450" s="17" t="s">
        <v>56</v>
      </c>
      <c r="H450" s="17" t="s">
        <v>56</v>
      </c>
      <c r="I450" s="17" t="s">
        <v>56</v>
      </c>
      <c r="J450" s="17" t="s">
        <v>56</v>
      </c>
      <c r="K450" s="11" t="s">
        <v>56</v>
      </c>
      <c r="L450" s="17" t="s">
        <v>56</v>
      </c>
      <c r="M450" s="17" t="s">
        <v>56</v>
      </c>
      <c r="N450" s="17" t="s">
        <v>56</v>
      </c>
      <c r="O450" s="17" t="s">
        <v>56</v>
      </c>
      <c r="P450" s="17" t="s">
        <v>56</v>
      </c>
      <c r="Q450" s="17" t="s">
        <v>56</v>
      </c>
      <c r="R450" s="17" t="s">
        <v>56</v>
      </c>
      <c r="S450" s="17" t="s">
        <v>56</v>
      </c>
      <c r="T450" s="17" t="s">
        <v>56</v>
      </c>
      <c r="U450" s="17" t="s">
        <v>56</v>
      </c>
      <c r="V450" s="17" t="s">
        <v>56</v>
      </c>
      <c r="W450" s="17" t="s">
        <v>56</v>
      </c>
      <c r="X450" s="17" t="s">
        <v>56</v>
      </c>
      <c r="Y450" s="17" t="s">
        <v>56</v>
      </c>
      <c r="Z450" s="17" t="s">
        <v>56</v>
      </c>
      <c r="AA450" s="17" t="s">
        <v>56</v>
      </c>
      <c r="AB450" s="17" t="s">
        <v>56</v>
      </c>
      <c r="AC450" s="17" t="s">
        <v>56</v>
      </c>
      <c r="AD450" s="17" t="s">
        <v>56</v>
      </c>
      <c r="AE450" s="17" t="s">
        <v>56</v>
      </c>
      <c r="AF450" s="17" t="s">
        <v>56</v>
      </c>
      <c r="AG450" s="17" t="s">
        <v>56</v>
      </c>
      <c r="AH450" s="17" t="s">
        <v>56</v>
      </c>
      <c r="AI450" s="17" t="s">
        <v>56</v>
      </c>
      <c r="AJ450" s="17" t="s">
        <v>56</v>
      </c>
      <c r="AK450" s="17" t="s">
        <v>56</v>
      </c>
      <c r="AL450" s="17" t="s">
        <v>56</v>
      </c>
      <c r="AM450" s="17" t="s">
        <v>56</v>
      </c>
      <c r="AN450" s="17" t="s">
        <v>56</v>
      </c>
      <c r="AO450" s="17" t="s">
        <v>56</v>
      </c>
      <c r="AP450" s="17" t="s">
        <v>56</v>
      </c>
      <c r="AQ450" s="17" t="s">
        <v>56</v>
      </c>
      <c r="AR450" s="17" t="s">
        <v>56</v>
      </c>
      <c r="AS450" s="17" t="s">
        <v>56</v>
      </c>
    </row>
    <row r="451" spans="1:45" x14ac:dyDescent="0.2">
      <c r="A451" s="35">
        <v>560</v>
      </c>
      <c r="B451" s="17" t="s">
        <v>10</v>
      </c>
      <c r="C451" s="17">
        <v>62</v>
      </c>
      <c r="D451" s="17">
        <v>1.62</v>
      </c>
      <c r="E451" s="17">
        <v>61</v>
      </c>
      <c r="F451" s="11" t="s">
        <v>56</v>
      </c>
      <c r="G451" s="17" t="s">
        <v>62</v>
      </c>
      <c r="H451" s="17" t="s">
        <v>56</v>
      </c>
      <c r="I451" s="17">
        <v>10</v>
      </c>
      <c r="J451" s="17" t="s">
        <v>56</v>
      </c>
      <c r="K451" s="11" t="s">
        <v>56</v>
      </c>
      <c r="L451" s="17">
        <v>1</v>
      </c>
      <c r="M451" s="17" t="s">
        <v>56</v>
      </c>
      <c r="N451" s="17" t="s">
        <v>0</v>
      </c>
      <c r="O451" s="17" t="s">
        <v>0</v>
      </c>
      <c r="P451" s="17" t="s">
        <v>0</v>
      </c>
      <c r="Q451" s="17" t="s">
        <v>60</v>
      </c>
      <c r="R451" s="17" t="s">
        <v>60</v>
      </c>
      <c r="S451" s="17" t="s">
        <v>0</v>
      </c>
      <c r="T451" s="17" t="s">
        <v>0</v>
      </c>
      <c r="U451" s="17" t="s">
        <v>56</v>
      </c>
      <c r="V451" s="17" t="s">
        <v>56</v>
      </c>
      <c r="W451" s="17" t="s">
        <v>56</v>
      </c>
      <c r="X451" s="17" t="s">
        <v>56</v>
      </c>
      <c r="Y451" s="17" t="s">
        <v>0</v>
      </c>
      <c r="Z451" s="17">
        <v>1</v>
      </c>
      <c r="AA451" s="17">
        <v>4</v>
      </c>
      <c r="AB451" s="17">
        <v>3</v>
      </c>
      <c r="AC451" s="17">
        <v>1</v>
      </c>
      <c r="AD451" s="17">
        <v>4</v>
      </c>
      <c r="AE451" s="17">
        <v>1</v>
      </c>
      <c r="AF451" s="17">
        <v>1</v>
      </c>
      <c r="AG451" s="17">
        <v>3</v>
      </c>
      <c r="AH451" s="17">
        <v>5</v>
      </c>
      <c r="AI451" s="17">
        <v>5</v>
      </c>
      <c r="AJ451" s="17">
        <v>2</v>
      </c>
      <c r="AK451" s="17">
        <v>3</v>
      </c>
      <c r="AL451" s="17">
        <v>5</v>
      </c>
      <c r="AM451" s="17">
        <v>5</v>
      </c>
      <c r="AN451" s="17">
        <v>1</v>
      </c>
      <c r="AO451" s="17">
        <v>4</v>
      </c>
      <c r="AP451" s="17">
        <v>4</v>
      </c>
      <c r="AQ451" s="17">
        <v>5</v>
      </c>
      <c r="AR451" s="17">
        <v>5</v>
      </c>
      <c r="AS451" s="17">
        <v>2</v>
      </c>
    </row>
    <row r="452" spans="1:45" x14ac:dyDescent="0.2">
      <c r="A452" s="35">
        <v>561</v>
      </c>
      <c r="B452" s="17" t="s">
        <v>10</v>
      </c>
      <c r="C452" s="17">
        <v>32</v>
      </c>
      <c r="D452" s="17">
        <v>1.46</v>
      </c>
      <c r="E452" s="17">
        <v>66</v>
      </c>
      <c r="F452" s="11" t="s">
        <v>56</v>
      </c>
      <c r="G452" s="17" t="s">
        <v>0</v>
      </c>
      <c r="H452" s="17" t="s">
        <v>56</v>
      </c>
      <c r="I452" s="17" t="s">
        <v>56</v>
      </c>
      <c r="J452" s="17" t="s">
        <v>56</v>
      </c>
      <c r="K452" s="11">
        <v>30</v>
      </c>
      <c r="L452" s="17">
        <v>2</v>
      </c>
      <c r="M452" s="17">
        <v>12</v>
      </c>
      <c r="N452" s="17" t="s">
        <v>0</v>
      </c>
      <c r="O452" s="17" t="s">
        <v>0</v>
      </c>
      <c r="P452" s="17" t="s">
        <v>0</v>
      </c>
      <c r="Q452" s="17" t="s">
        <v>60</v>
      </c>
      <c r="R452" s="17" t="s">
        <v>60</v>
      </c>
      <c r="S452" s="17" t="s">
        <v>153</v>
      </c>
      <c r="T452" s="17" t="s">
        <v>153</v>
      </c>
      <c r="U452" s="17" t="s">
        <v>56</v>
      </c>
      <c r="V452" s="17" t="s">
        <v>56</v>
      </c>
      <c r="W452" s="17" t="s">
        <v>56</v>
      </c>
      <c r="X452" s="17" t="s">
        <v>56</v>
      </c>
      <c r="Y452" s="17" t="s">
        <v>0</v>
      </c>
      <c r="Z452" s="17">
        <v>5</v>
      </c>
      <c r="AA452" s="17">
        <v>3</v>
      </c>
      <c r="AB452" s="17">
        <v>2</v>
      </c>
      <c r="AC452" s="17">
        <v>4</v>
      </c>
      <c r="AD452" s="17">
        <v>3</v>
      </c>
      <c r="AE452" s="17">
        <v>2</v>
      </c>
      <c r="AF452" s="17" t="s">
        <v>56</v>
      </c>
      <c r="AG452" s="17">
        <v>3</v>
      </c>
      <c r="AH452" s="17">
        <v>4</v>
      </c>
      <c r="AI452" s="17">
        <v>3</v>
      </c>
      <c r="AJ452" s="17">
        <v>3</v>
      </c>
      <c r="AK452" s="17">
        <v>3</v>
      </c>
      <c r="AL452" s="17">
        <v>4</v>
      </c>
      <c r="AM452" s="17">
        <v>4</v>
      </c>
      <c r="AN452" s="17">
        <v>1</v>
      </c>
      <c r="AO452" s="17">
        <v>3</v>
      </c>
      <c r="AP452" s="17">
        <v>3</v>
      </c>
      <c r="AQ452" s="17">
        <v>5</v>
      </c>
      <c r="AR452" s="17">
        <v>3</v>
      </c>
      <c r="AS452" s="17">
        <v>4</v>
      </c>
    </row>
    <row r="453" spans="1:45" x14ac:dyDescent="0.2">
      <c r="A453" s="35">
        <v>562</v>
      </c>
      <c r="B453" s="17" t="s">
        <v>10</v>
      </c>
      <c r="C453" s="17" t="s">
        <v>56</v>
      </c>
      <c r="D453" s="17">
        <v>1.62</v>
      </c>
      <c r="E453" s="17">
        <v>51</v>
      </c>
      <c r="F453" s="11" t="s">
        <v>56</v>
      </c>
      <c r="G453" s="17" t="s">
        <v>56</v>
      </c>
      <c r="H453" s="17" t="s">
        <v>56</v>
      </c>
      <c r="I453" s="17" t="s">
        <v>56</v>
      </c>
      <c r="J453" s="17" t="s">
        <v>56</v>
      </c>
      <c r="K453" s="11" t="s">
        <v>56</v>
      </c>
      <c r="L453" s="17">
        <v>1</v>
      </c>
      <c r="M453" s="17" t="s">
        <v>56</v>
      </c>
      <c r="N453" s="17" t="s">
        <v>0</v>
      </c>
      <c r="O453" s="17" t="s">
        <v>60</v>
      </c>
      <c r="P453" s="17" t="s">
        <v>0</v>
      </c>
      <c r="Q453" s="17" t="s">
        <v>0</v>
      </c>
      <c r="R453" s="17" t="s">
        <v>0</v>
      </c>
      <c r="S453" s="17" t="s">
        <v>0</v>
      </c>
      <c r="T453" s="17" t="s">
        <v>0</v>
      </c>
      <c r="U453" s="17" t="s">
        <v>56</v>
      </c>
      <c r="V453" s="17" t="s">
        <v>56</v>
      </c>
      <c r="W453" s="17" t="s">
        <v>56</v>
      </c>
      <c r="X453" s="17" t="s">
        <v>56</v>
      </c>
      <c r="Y453" s="17" t="s">
        <v>62</v>
      </c>
      <c r="Z453" s="17">
        <v>1</v>
      </c>
      <c r="AA453" s="17">
        <v>1</v>
      </c>
      <c r="AB453" s="17">
        <v>1</v>
      </c>
      <c r="AC453" s="17">
        <v>2</v>
      </c>
      <c r="AD453" s="17">
        <v>1</v>
      </c>
      <c r="AE453" s="17">
        <v>1</v>
      </c>
      <c r="AF453" s="17">
        <v>1</v>
      </c>
      <c r="AG453" s="17">
        <v>2</v>
      </c>
      <c r="AH453" s="17">
        <v>2</v>
      </c>
      <c r="AI453" s="17">
        <v>2</v>
      </c>
      <c r="AJ453" s="17">
        <v>2</v>
      </c>
      <c r="AK453" s="17">
        <v>2</v>
      </c>
      <c r="AL453" s="17">
        <v>2</v>
      </c>
      <c r="AM453" s="17">
        <v>5</v>
      </c>
      <c r="AN453" s="17">
        <v>3</v>
      </c>
      <c r="AO453" s="17">
        <v>5</v>
      </c>
      <c r="AP453" s="17">
        <v>1</v>
      </c>
      <c r="AQ453" s="17">
        <v>5</v>
      </c>
      <c r="AR453" s="17">
        <v>5</v>
      </c>
      <c r="AS453" s="17">
        <v>1</v>
      </c>
    </row>
    <row r="454" spans="1:45" x14ac:dyDescent="0.2">
      <c r="A454" s="35">
        <v>563</v>
      </c>
      <c r="B454" s="17" t="s">
        <v>10</v>
      </c>
      <c r="C454" s="17">
        <v>54</v>
      </c>
      <c r="D454" s="17">
        <v>1.58</v>
      </c>
      <c r="E454" s="17">
        <v>65</v>
      </c>
      <c r="F454" s="11" t="s">
        <v>56</v>
      </c>
      <c r="G454" s="17" t="s">
        <v>62</v>
      </c>
      <c r="H454" s="17" t="s">
        <v>56</v>
      </c>
      <c r="I454" s="17" t="s">
        <v>56</v>
      </c>
      <c r="J454" s="17" t="s">
        <v>56</v>
      </c>
      <c r="K454" s="11" t="s">
        <v>56</v>
      </c>
      <c r="L454" s="17">
        <v>2</v>
      </c>
      <c r="M454" s="17">
        <v>4</v>
      </c>
      <c r="N454" s="17" t="s">
        <v>0</v>
      </c>
      <c r="O454" s="17" t="s">
        <v>0</v>
      </c>
      <c r="P454" s="17" t="s">
        <v>60</v>
      </c>
      <c r="Q454" s="17" t="s">
        <v>60</v>
      </c>
      <c r="R454" s="17" t="s">
        <v>56</v>
      </c>
      <c r="S454" s="17" t="s">
        <v>0</v>
      </c>
      <c r="T454" s="17" t="s">
        <v>56</v>
      </c>
      <c r="U454" s="17" t="s">
        <v>62</v>
      </c>
      <c r="V454" s="17" t="s">
        <v>56</v>
      </c>
      <c r="W454" s="17" t="s">
        <v>56</v>
      </c>
      <c r="X454" s="17" t="s">
        <v>56</v>
      </c>
      <c r="Y454" s="17" t="s">
        <v>62</v>
      </c>
      <c r="Z454" s="17">
        <v>1</v>
      </c>
      <c r="AA454" s="17">
        <v>2</v>
      </c>
      <c r="AB454" s="17">
        <v>3</v>
      </c>
      <c r="AC454" s="17">
        <v>3</v>
      </c>
      <c r="AD454" s="17">
        <v>1</v>
      </c>
      <c r="AE454" s="17">
        <v>2</v>
      </c>
      <c r="AF454" s="17">
        <v>4</v>
      </c>
      <c r="AG454" s="17">
        <v>4</v>
      </c>
      <c r="AH454" s="17">
        <v>4</v>
      </c>
      <c r="AI454" s="17">
        <v>3</v>
      </c>
      <c r="AJ454" s="17">
        <v>3</v>
      </c>
      <c r="AK454" s="17">
        <v>3</v>
      </c>
      <c r="AL454" s="17">
        <v>3</v>
      </c>
      <c r="AM454" s="17">
        <v>3</v>
      </c>
      <c r="AN454" s="17">
        <v>3</v>
      </c>
      <c r="AO454" s="17">
        <v>3</v>
      </c>
      <c r="AP454" s="17">
        <v>3</v>
      </c>
      <c r="AQ454" s="17">
        <v>3</v>
      </c>
      <c r="AR454" s="17">
        <v>3</v>
      </c>
      <c r="AS454" s="17">
        <v>3</v>
      </c>
    </row>
    <row r="455" spans="1:45" x14ac:dyDescent="0.2">
      <c r="A455" s="35">
        <v>564</v>
      </c>
      <c r="B455" s="17" t="s">
        <v>10</v>
      </c>
      <c r="C455" s="17">
        <v>36</v>
      </c>
      <c r="D455" s="17">
        <v>1.58</v>
      </c>
      <c r="E455" s="17">
        <v>55.1</v>
      </c>
      <c r="F455" s="11" t="s">
        <v>56</v>
      </c>
      <c r="G455" s="17" t="s">
        <v>0</v>
      </c>
      <c r="H455" s="17" t="s">
        <v>56</v>
      </c>
      <c r="I455" s="17" t="s">
        <v>56</v>
      </c>
      <c r="J455" s="17" t="s">
        <v>56</v>
      </c>
      <c r="K455" s="11" t="s">
        <v>56</v>
      </c>
      <c r="L455" s="17">
        <v>2</v>
      </c>
      <c r="M455" s="17">
        <v>12</v>
      </c>
      <c r="N455" s="17" t="s">
        <v>0</v>
      </c>
      <c r="O455" s="17" t="s">
        <v>62</v>
      </c>
      <c r="P455" s="17" t="s">
        <v>62</v>
      </c>
      <c r="Q455" s="17" t="s">
        <v>60</v>
      </c>
      <c r="R455" s="17" t="s">
        <v>60</v>
      </c>
      <c r="S455" s="17" t="s">
        <v>0</v>
      </c>
      <c r="T455" s="17" t="s">
        <v>0</v>
      </c>
      <c r="U455" s="17" t="s">
        <v>56</v>
      </c>
      <c r="V455" s="17" t="s">
        <v>62</v>
      </c>
      <c r="W455" s="17" t="s">
        <v>62</v>
      </c>
      <c r="X455" s="17" t="s">
        <v>62</v>
      </c>
      <c r="Y455" s="17" t="s">
        <v>0</v>
      </c>
      <c r="Z455" s="17">
        <v>3</v>
      </c>
      <c r="AA455" s="17">
        <v>3</v>
      </c>
      <c r="AB455" s="17">
        <v>5</v>
      </c>
      <c r="AC455" s="17">
        <v>3</v>
      </c>
      <c r="AD455" s="17">
        <v>4</v>
      </c>
      <c r="AE455" s="17">
        <v>1</v>
      </c>
      <c r="AF455" s="17">
        <v>4</v>
      </c>
      <c r="AG455" s="17">
        <v>3</v>
      </c>
      <c r="AH455" s="17">
        <v>3</v>
      </c>
      <c r="AI455" s="17">
        <v>4</v>
      </c>
      <c r="AJ455" s="17">
        <v>3</v>
      </c>
      <c r="AK455" s="17">
        <v>3</v>
      </c>
      <c r="AL455" s="17">
        <v>4</v>
      </c>
      <c r="AM455" s="17">
        <v>5</v>
      </c>
      <c r="AN455" s="17">
        <v>3</v>
      </c>
      <c r="AO455" s="17">
        <v>3</v>
      </c>
      <c r="AP455" s="17">
        <v>3</v>
      </c>
      <c r="AQ455" s="17">
        <v>5</v>
      </c>
      <c r="AR455" s="17">
        <v>5</v>
      </c>
      <c r="AS455" s="17">
        <v>3</v>
      </c>
    </row>
    <row r="456" spans="1:45" x14ac:dyDescent="0.2">
      <c r="A456" s="35">
        <v>566</v>
      </c>
      <c r="B456" s="17" t="s">
        <v>10</v>
      </c>
      <c r="C456" s="17">
        <v>48</v>
      </c>
      <c r="D456" s="17">
        <v>1.53</v>
      </c>
      <c r="E456" s="17">
        <v>60</v>
      </c>
      <c r="F456" s="11" t="s">
        <v>56</v>
      </c>
      <c r="G456" s="17" t="s">
        <v>62</v>
      </c>
      <c r="H456" s="17" t="s">
        <v>56</v>
      </c>
      <c r="I456" s="17" t="s">
        <v>56</v>
      </c>
      <c r="J456" s="17" t="s">
        <v>56</v>
      </c>
      <c r="K456" s="11" t="s">
        <v>56</v>
      </c>
      <c r="L456" s="17">
        <v>2</v>
      </c>
      <c r="M456" s="17">
        <v>11</v>
      </c>
      <c r="N456" s="17" t="s">
        <v>0</v>
      </c>
      <c r="O456" s="17" t="s">
        <v>60</v>
      </c>
      <c r="P456" s="17" t="s">
        <v>0</v>
      </c>
      <c r="Q456" s="17" t="s">
        <v>60</v>
      </c>
      <c r="R456" s="17" t="s">
        <v>60</v>
      </c>
      <c r="S456" s="17" t="s">
        <v>0</v>
      </c>
      <c r="T456" s="17" t="s">
        <v>0</v>
      </c>
      <c r="U456" s="17" t="s">
        <v>56</v>
      </c>
      <c r="V456" s="17" t="s">
        <v>56</v>
      </c>
      <c r="W456" s="17" t="s">
        <v>56</v>
      </c>
      <c r="X456" s="17" t="s">
        <v>56</v>
      </c>
      <c r="Y456" s="17" t="s">
        <v>0</v>
      </c>
      <c r="Z456" s="17">
        <v>3</v>
      </c>
      <c r="AA456" s="17">
        <v>3</v>
      </c>
      <c r="AB456" s="17">
        <v>3</v>
      </c>
      <c r="AC456" s="17">
        <v>1</v>
      </c>
      <c r="AD456" s="17">
        <v>3</v>
      </c>
      <c r="AE456" s="17">
        <v>3</v>
      </c>
      <c r="AF456" s="17">
        <v>1</v>
      </c>
      <c r="AG456" s="17">
        <v>3</v>
      </c>
      <c r="AH456" s="17">
        <v>3</v>
      </c>
      <c r="AI456" s="17">
        <v>3</v>
      </c>
      <c r="AJ456" s="17">
        <v>1</v>
      </c>
      <c r="AK456" s="17">
        <v>1</v>
      </c>
      <c r="AL456" s="17">
        <v>5</v>
      </c>
      <c r="AM456" s="17">
        <v>4</v>
      </c>
      <c r="AN456" s="17">
        <v>1</v>
      </c>
      <c r="AO456" s="17">
        <v>3</v>
      </c>
      <c r="AP456" s="17">
        <v>3</v>
      </c>
      <c r="AQ456" s="17">
        <v>3</v>
      </c>
      <c r="AR456" s="17">
        <v>5</v>
      </c>
      <c r="AS456" s="17">
        <v>3</v>
      </c>
    </row>
    <row r="457" spans="1:45" x14ac:dyDescent="0.2">
      <c r="A457" s="35">
        <v>567</v>
      </c>
      <c r="B457" s="17" t="s">
        <v>10</v>
      </c>
      <c r="C457" s="17">
        <v>55</v>
      </c>
      <c r="D457" s="17">
        <v>1.53</v>
      </c>
      <c r="E457" s="17">
        <v>60</v>
      </c>
      <c r="F457" s="11" t="s">
        <v>121</v>
      </c>
      <c r="G457" s="17" t="s">
        <v>0</v>
      </c>
      <c r="H457" s="17" t="s">
        <v>56</v>
      </c>
      <c r="I457" s="17" t="s">
        <v>56</v>
      </c>
      <c r="J457" s="17" t="s">
        <v>56</v>
      </c>
      <c r="K457" s="11" t="s">
        <v>56</v>
      </c>
      <c r="L457" s="17">
        <v>2</v>
      </c>
      <c r="M457" s="17" t="s">
        <v>56</v>
      </c>
      <c r="N457" s="17" t="s">
        <v>0</v>
      </c>
      <c r="O457" s="17" t="s">
        <v>0</v>
      </c>
      <c r="P457" s="17" t="s">
        <v>56</v>
      </c>
      <c r="Q457" s="17" t="s">
        <v>0</v>
      </c>
      <c r="R457" s="17" t="s">
        <v>56</v>
      </c>
      <c r="S457" s="17" t="s">
        <v>0</v>
      </c>
      <c r="T457" s="17" t="s">
        <v>56</v>
      </c>
      <c r="U457" s="17" t="s">
        <v>56</v>
      </c>
      <c r="V457" s="17" t="s">
        <v>56</v>
      </c>
      <c r="W457" s="17" t="s">
        <v>56</v>
      </c>
      <c r="X457" s="17" t="s">
        <v>56</v>
      </c>
      <c r="Y457" s="17" t="s">
        <v>0</v>
      </c>
      <c r="Z457" s="17">
        <v>2</v>
      </c>
      <c r="AA457" s="17">
        <v>4</v>
      </c>
      <c r="AB457" s="17">
        <v>4</v>
      </c>
      <c r="AC457" s="17">
        <v>4</v>
      </c>
      <c r="AD457" s="17">
        <v>3</v>
      </c>
      <c r="AE457" s="17">
        <v>3</v>
      </c>
      <c r="AF457" s="17">
        <v>1</v>
      </c>
      <c r="AG457" s="17">
        <v>1</v>
      </c>
      <c r="AH457" s="17">
        <v>5</v>
      </c>
      <c r="AI457" s="17">
        <v>3</v>
      </c>
      <c r="AJ457" s="17">
        <v>1</v>
      </c>
      <c r="AK457" s="17">
        <v>1</v>
      </c>
      <c r="AL457" s="17">
        <v>4</v>
      </c>
      <c r="AM457" s="17">
        <v>4</v>
      </c>
      <c r="AN457" s="17">
        <v>2</v>
      </c>
      <c r="AO457" s="17">
        <v>4</v>
      </c>
      <c r="AP457" s="17">
        <v>4</v>
      </c>
      <c r="AQ457" s="17">
        <v>5</v>
      </c>
      <c r="AR457" s="17">
        <v>5</v>
      </c>
      <c r="AS457" s="17">
        <v>2</v>
      </c>
    </row>
    <row r="458" spans="1:45" x14ac:dyDescent="0.2">
      <c r="A458" s="35">
        <v>568</v>
      </c>
      <c r="B458" s="17" t="s">
        <v>10</v>
      </c>
      <c r="C458" s="17">
        <v>64</v>
      </c>
      <c r="D458" s="17">
        <v>1.53</v>
      </c>
      <c r="E458" s="17">
        <v>57</v>
      </c>
      <c r="F458" s="11" t="s">
        <v>56</v>
      </c>
      <c r="G458" s="17" t="s">
        <v>0</v>
      </c>
      <c r="H458" s="17" t="s">
        <v>56</v>
      </c>
      <c r="I458" s="17" t="s">
        <v>56</v>
      </c>
      <c r="J458" s="17">
        <v>3</v>
      </c>
      <c r="K458" s="11" t="s">
        <v>56</v>
      </c>
      <c r="L458" s="17" t="s">
        <v>199</v>
      </c>
      <c r="M458" s="17" t="s">
        <v>56</v>
      </c>
      <c r="N458" s="17" t="s">
        <v>200</v>
      </c>
      <c r="O458" s="17" t="s">
        <v>0</v>
      </c>
      <c r="P458" s="17" t="s">
        <v>56</v>
      </c>
      <c r="Q458" s="17" t="s">
        <v>200</v>
      </c>
      <c r="R458" s="17" t="s">
        <v>56</v>
      </c>
      <c r="S458" s="17" t="s">
        <v>0</v>
      </c>
      <c r="T458" s="17" t="s">
        <v>56</v>
      </c>
      <c r="U458" s="17" t="s">
        <v>56</v>
      </c>
      <c r="V458" s="17" t="s">
        <v>56</v>
      </c>
      <c r="W458" s="17" t="s">
        <v>56</v>
      </c>
      <c r="X458" s="17" t="s">
        <v>56</v>
      </c>
      <c r="Y458" s="17" t="s">
        <v>56</v>
      </c>
      <c r="Z458" s="17">
        <v>1</v>
      </c>
      <c r="AA458" s="17">
        <v>1</v>
      </c>
      <c r="AB458" s="17">
        <v>1</v>
      </c>
      <c r="AC458" s="17">
        <v>1</v>
      </c>
      <c r="AD458" s="17">
        <v>4</v>
      </c>
      <c r="AE458" s="17">
        <v>4</v>
      </c>
      <c r="AF458" s="17">
        <v>1</v>
      </c>
      <c r="AG458" s="17">
        <v>1</v>
      </c>
      <c r="AH458" s="17">
        <v>4</v>
      </c>
      <c r="AI458" s="17">
        <v>1</v>
      </c>
      <c r="AJ458" s="17">
        <v>1</v>
      </c>
      <c r="AK458" s="17">
        <v>1</v>
      </c>
      <c r="AL458" s="17">
        <v>4</v>
      </c>
      <c r="AM458" s="17">
        <v>4</v>
      </c>
      <c r="AN458" s="17">
        <v>1</v>
      </c>
      <c r="AO458" s="17">
        <v>4</v>
      </c>
      <c r="AP458" s="17">
        <v>4</v>
      </c>
      <c r="AQ458" s="17">
        <v>4</v>
      </c>
      <c r="AR458" s="17">
        <v>4</v>
      </c>
      <c r="AS458" s="17">
        <v>1</v>
      </c>
    </row>
    <row r="459" spans="1:45" x14ac:dyDescent="0.2">
      <c r="A459" s="35">
        <v>569</v>
      </c>
      <c r="B459" s="17" t="s">
        <v>10</v>
      </c>
      <c r="C459" s="17">
        <v>27</v>
      </c>
      <c r="D459" s="17">
        <v>1.62</v>
      </c>
      <c r="E459" s="17">
        <v>54.1</v>
      </c>
      <c r="F459" s="11" t="s">
        <v>56</v>
      </c>
      <c r="G459" s="17" t="s">
        <v>0</v>
      </c>
      <c r="H459" s="17">
        <v>60</v>
      </c>
      <c r="I459" s="17">
        <v>30</v>
      </c>
      <c r="J459" s="17">
        <v>120</v>
      </c>
      <c r="K459" s="11" t="s">
        <v>56</v>
      </c>
      <c r="L459" s="17">
        <v>2</v>
      </c>
      <c r="M459" s="17">
        <v>12</v>
      </c>
      <c r="N459" s="17" t="s">
        <v>0</v>
      </c>
      <c r="O459" s="17" t="s">
        <v>62</v>
      </c>
      <c r="P459" s="17" t="s">
        <v>0</v>
      </c>
      <c r="Q459" s="17" t="s">
        <v>62</v>
      </c>
      <c r="R459" s="17" t="s">
        <v>0</v>
      </c>
      <c r="S459" s="17" t="s">
        <v>62</v>
      </c>
      <c r="T459" s="17" t="s">
        <v>0</v>
      </c>
      <c r="U459" s="17" t="s">
        <v>62</v>
      </c>
      <c r="V459" s="17" t="s">
        <v>62</v>
      </c>
      <c r="W459" s="17" t="s">
        <v>56</v>
      </c>
      <c r="X459" s="17" t="s">
        <v>56</v>
      </c>
      <c r="Y459" s="17" t="s">
        <v>0</v>
      </c>
      <c r="Z459" s="17">
        <v>1</v>
      </c>
      <c r="AA459" s="17">
        <v>5</v>
      </c>
      <c r="AB459" s="17">
        <v>1</v>
      </c>
      <c r="AC459" s="17">
        <v>1</v>
      </c>
      <c r="AD459" s="17">
        <v>4</v>
      </c>
      <c r="AE459" s="17">
        <v>1</v>
      </c>
      <c r="AF459" s="17">
        <v>1</v>
      </c>
      <c r="AG459" s="17">
        <v>1</v>
      </c>
      <c r="AH459" s="17">
        <v>5</v>
      </c>
      <c r="AI459" s="17">
        <v>5</v>
      </c>
      <c r="AJ459" s="17">
        <v>1</v>
      </c>
      <c r="AK459" s="17">
        <v>1</v>
      </c>
      <c r="AL459" s="17">
        <v>5</v>
      </c>
      <c r="AM459" s="17">
        <v>5</v>
      </c>
      <c r="AN459" s="17">
        <v>1</v>
      </c>
      <c r="AO459" s="17">
        <v>5</v>
      </c>
      <c r="AP459" s="17">
        <v>5</v>
      </c>
      <c r="AQ459" s="17">
        <v>5</v>
      </c>
      <c r="AR459" s="17">
        <v>1</v>
      </c>
      <c r="AS459" s="17">
        <v>1</v>
      </c>
    </row>
    <row r="460" spans="1:45" x14ac:dyDescent="0.2">
      <c r="A460" s="35">
        <v>570</v>
      </c>
      <c r="B460" s="17" t="s">
        <v>10</v>
      </c>
      <c r="C460" s="17">
        <v>45</v>
      </c>
      <c r="D460" s="17">
        <v>1.58</v>
      </c>
      <c r="E460" s="17">
        <v>53.6</v>
      </c>
      <c r="F460" s="11" t="s">
        <v>56</v>
      </c>
      <c r="G460" s="17" t="s">
        <v>0</v>
      </c>
      <c r="H460" s="17" t="s">
        <v>56</v>
      </c>
      <c r="I460" s="17" t="s">
        <v>56</v>
      </c>
      <c r="J460" s="17" t="s">
        <v>56</v>
      </c>
      <c r="K460" s="11" t="s">
        <v>56</v>
      </c>
      <c r="L460" s="17">
        <v>1</v>
      </c>
      <c r="M460" s="17">
        <v>12</v>
      </c>
      <c r="N460" s="17" t="s">
        <v>0</v>
      </c>
      <c r="O460" s="17" t="s">
        <v>60</v>
      </c>
      <c r="P460" s="17" t="s">
        <v>60</v>
      </c>
      <c r="Q460" s="17" t="s">
        <v>60</v>
      </c>
      <c r="R460" s="17" t="s">
        <v>60</v>
      </c>
      <c r="S460" s="17" t="s">
        <v>153</v>
      </c>
      <c r="T460" s="17" t="s">
        <v>153</v>
      </c>
      <c r="U460" s="17" t="s">
        <v>56</v>
      </c>
      <c r="V460" s="17" t="s">
        <v>56</v>
      </c>
      <c r="W460" s="17" t="s">
        <v>56</v>
      </c>
      <c r="X460" s="17" t="s">
        <v>62</v>
      </c>
      <c r="Y460" s="17" t="s">
        <v>0</v>
      </c>
      <c r="Z460" s="17">
        <v>3</v>
      </c>
      <c r="AA460" s="17">
        <v>2</v>
      </c>
      <c r="AB460" s="17">
        <v>2</v>
      </c>
      <c r="AC460" s="17">
        <v>2</v>
      </c>
      <c r="AD460" s="17">
        <v>1</v>
      </c>
      <c r="AE460" s="17">
        <v>3</v>
      </c>
      <c r="AF460" s="17">
        <v>2</v>
      </c>
      <c r="AG460" s="17">
        <v>2</v>
      </c>
      <c r="AH460" s="17">
        <v>3</v>
      </c>
      <c r="AI460" s="17">
        <v>3</v>
      </c>
      <c r="AJ460" s="17">
        <v>2</v>
      </c>
      <c r="AK460" s="17">
        <v>2</v>
      </c>
      <c r="AL460" s="17">
        <v>3</v>
      </c>
      <c r="AM460" s="17">
        <v>3</v>
      </c>
      <c r="AN460" s="17">
        <v>1</v>
      </c>
      <c r="AO460" s="17">
        <v>1</v>
      </c>
      <c r="AP460" s="17">
        <v>1</v>
      </c>
      <c r="AQ460" s="17">
        <v>2</v>
      </c>
      <c r="AR460" s="17">
        <v>2</v>
      </c>
      <c r="AS460" s="17">
        <v>2</v>
      </c>
    </row>
    <row r="461" spans="1:45" x14ac:dyDescent="0.2">
      <c r="A461" s="35">
        <v>571</v>
      </c>
      <c r="B461" s="17" t="s">
        <v>10</v>
      </c>
      <c r="C461" s="17">
        <v>39</v>
      </c>
      <c r="D461" s="17">
        <v>1.52</v>
      </c>
      <c r="E461" s="17">
        <v>45.2</v>
      </c>
      <c r="F461" s="11" t="s">
        <v>56</v>
      </c>
      <c r="G461" s="17" t="s">
        <v>62</v>
      </c>
      <c r="H461" s="17" t="s">
        <v>56</v>
      </c>
      <c r="I461" s="17" t="s">
        <v>56</v>
      </c>
      <c r="J461" s="17" t="s">
        <v>56</v>
      </c>
      <c r="K461" s="11">
        <v>420</v>
      </c>
      <c r="L461" s="17">
        <v>2</v>
      </c>
      <c r="M461" s="17">
        <v>35</v>
      </c>
      <c r="N461" s="17" t="s">
        <v>62</v>
      </c>
      <c r="O461" s="17" t="s">
        <v>0</v>
      </c>
      <c r="P461" s="17" t="s">
        <v>56</v>
      </c>
      <c r="Q461" s="17" t="s">
        <v>0</v>
      </c>
      <c r="R461" s="17" t="s">
        <v>56</v>
      </c>
      <c r="S461" s="17" t="s">
        <v>0</v>
      </c>
      <c r="T461" s="17" t="s">
        <v>56</v>
      </c>
      <c r="U461" s="17" t="s">
        <v>62</v>
      </c>
      <c r="V461" s="17" t="s">
        <v>56</v>
      </c>
      <c r="W461" s="17" t="s">
        <v>56</v>
      </c>
      <c r="X461" s="17" t="s">
        <v>56</v>
      </c>
      <c r="Y461" s="17" t="s">
        <v>0</v>
      </c>
      <c r="Z461" s="17">
        <v>3</v>
      </c>
      <c r="AA461" s="17">
        <v>4</v>
      </c>
      <c r="AB461" s="17">
        <v>5</v>
      </c>
      <c r="AC461" s="17">
        <v>4</v>
      </c>
      <c r="AD461" s="17">
        <v>5</v>
      </c>
      <c r="AE461" s="17">
        <v>4</v>
      </c>
      <c r="AF461" s="17">
        <v>2</v>
      </c>
      <c r="AG461" s="17">
        <v>5</v>
      </c>
      <c r="AH461" s="17">
        <v>5</v>
      </c>
      <c r="AI461" s="17">
        <v>3</v>
      </c>
      <c r="AJ461" s="17">
        <v>1</v>
      </c>
      <c r="AK461" s="17">
        <v>2</v>
      </c>
      <c r="AL461" s="17">
        <v>5</v>
      </c>
      <c r="AM461" s="17">
        <v>4</v>
      </c>
      <c r="AN461" s="17">
        <v>3</v>
      </c>
      <c r="AO461" s="17">
        <v>1</v>
      </c>
      <c r="AP461" s="17">
        <v>3</v>
      </c>
      <c r="AQ461" s="17">
        <v>3</v>
      </c>
      <c r="AR461" s="17">
        <v>5</v>
      </c>
      <c r="AS461" s="17">
        <v>3</v>
      </c>
    </row>
    <row r="462" spans="1:45" x14ac:dyDescent="0.2">
      <c r="A462" s="35">
        <v>572</v>
      </c>
      <c r="B462" s="17" t="s">
        <v>10</v>
      </c>
      <c r="C462" s="17">
        <v>28</v>
      </c>
      <c r="D462" s="17">
        <v>1.55</v>
      </c>
      <c r="E462" s="17">
        <v>46.5</v>
      </c>
      <c r="F462" s="11" t="s">
        <v>56</v>
      </c>
      <c r="G462" s="17" t="s">
        <v>0</v>
      </c>
      <c r="H462" s="17" t="s">
        <v>56</v>
      </c>
      <c r="I462" s="17" t="s">
        <v>56</v>
      </c>
      <c r="J462" s="17" t="s">
        <v>56</v>
      </c>
      <c r="K462" s="11">
        <v>300</v>
      </c>
      <c r="L462" s="17">
        <v>2</v>
      </c>
      <c r="M462" s="17">
        <v>13</v>
      </c>
      <c r="N462" s="17" t="s">
        <v>0</v>
      </c>
      <c r="O462" s="17" t="s">
        <v>62</v>
      </c>
      <c r="P462" s="17" t="s">
        <v>60</v>
      </c>
      <c r="Q462" s="17" t="s">
        <v>60</v>
      </c>
      <c r="R462" s="17" t="s">
        <v>56</v>
      </c>
      <c r="S462" s="17" t="s">
        <v>153</v>
      </c>
      <c r="T462" s="17" t="s">
        <v>56</v>
      </c>
      <c r="U462" s="17" t="s">
        <v>56</v>
      </c>
      <c r="V462" s="17" t="s">
        <v>56</v>
      </c>
      <c r="W462" s="17" t="s">
        <v>56</v>
      </c>
      <c r="X462" s="17" t="s">
        <v>56</v>
      </c>
      <c r="Y462" s="17" t="s">
        <v>0</v>
      </c>
      <c r="Z462" s="17">
        <v>1</v>
      </c>
      <c r="AA462" s="17">
        <v>4</v>
      </c>
      <c r="AB462" s="17">
        <v>2</v>
      </c>
      <c r="AC462" s="17">
        <v>1</v>
      </c>
      <c r="AD462" s="17">
        <v>3</v>
      </c>
      <c r="AE462" s="17">
        <v>2</v>
      </c>
      <c r="AF462" s="17">
        <v>2</v>
      </c>
      <c r="AG462" s="17">
        <v>2</v>
      </c>
      <c r="AH462" s="17">
        <v>4</v>
      </c>
      <c r="AI462" s="17">
        <v>4</v>
      </c>
      <c r="AJ462" s="17">
        <v>2</v>
      </c>
      <c r="AK462" s="17">
        <v>3</v>
      </c>
      <c r="AL462" s="17">
        <v>4</v>
      </c>
      <c r="AM462" s="17">
        <v>4</v>
      </c>
      <c r="AN462" s="17">
        <v>2</v>
      </c>
      <c r="AO462" s="17">
        <v>4</v>
      </c>
      <c r="AP462" s="17">
        <v>4</v>
      </c>
      <c r="AQ462" s="17">
        <v>4</v>
      </c>
      <c r="AR462" s="17">
        <v>4</v>
      </c>
      <c r="AS462" s="17">
        <v>2</v>
      </c>
    </row>
    <row r="463" spans="1:45" x14ac:dyDescent="0.2">
      <c r="A463" s="35">
        <v>573</v>
      </c>
      <c r="B463" s="17" t="s">
        <v>10</v>
      </c>
      <c r="C463" s="17">
        <v>46</v>
      </c>
      <c r="D463" s="17">
        <v>1.58</v>
      </c>
      <c r="E463" s="17">
        <v>45</v>
      </c>
      <c r="F463" s="11" t="s">
        <v>56</v>
      </c>
      <c r="G463" s="17" t="s">
        <v>0</v>
      </c>
      <c r="H463" s="17" t="s">
        <v>56</v>
      </c>
      <c r="I463" s="17" t="s">
        <v>56</v>
      </c>
      <c r="J463" s="17" t="s">
        <v>56</v>
      </c>
      <c r="K463" s="11" t="s">
        <v>56</v>
      </c>
      <c r="L463" s="17" t="s">
        <v>56</v>
      </c>
      <c r="M463" s="17">
        <v>12</v>
      </c>
      <c r="N463" s="17" t="s">
        <v>0</v>
      </c>
      <c r="O463" s="17" t="s">
        <v>0</v>
      </c>
      <c r="P463" s="17" t="s">
        <v>56</v>
      </c>
      <c r="Q463" s="17" t="s">
        <v>60</v>
      </c>
      <c r="R463" s="17" t="s">
        <v>56</v>
      </c>
      <c r="S463" s="17" t="s">
        <v>0</v>
      </c>
      <c r="T463" s="17" t="s">
        <v>56</v>
      </c>
      <c r="U463" s="17" t="s">
        <v>56</v>
      </c>
      <c r="V463" s="17" t="s">
        <v>56</v>
      </c>
      <c r="W463" s="17" t="s">
        <v>56</v>
      </c>
      <c r="X463" s="17" t="s">
        <v>56</v>
      </c>
      <c r="Y463" s="17" t="s">
        <v>0</v>
      </c>
      <c r="Z463" s="17">
        <v>2</v>
      </c>
      <c r="AA463" s="17">
        <v>5</v>
      </c>
      <c r="AB463" s="17">
        <v>1</v>
      </c>
      <c r="AC463" s="17">
        <v>1</v>
      </c>
      <c r="AD463" s="17">
        <v>4</v>
      </c>
      <c r="AE463" s="17">
        <v>2</v>
      </c>
      <c r="AF463" s="17">
        <v>1</v>
      </c>
      <c r="AG463" s="17">
        <v>2</v>
      </c>
      <c r="AH463" s="17">
        <v>5</v>
      </c>
      <c r="AI463" s="17">
        <v>5</v>
      </c>
      <c r="AJ463" s="17">
        <v>1</v>
      </c>
      <c r="AK463" s="17">
        <v>3</v>
      </c>
      <c r="AL463" s="17">
        <v>5</v>
      </c>
      <c r="AM463" s="17">
        <v>5</v>
      </c>
      <c r="AN463" s="17">
        <v>1</v>
      </c>
      <c r="AO463" s="17">
        <v>5</v>
      </c>
      <c r="AP463" s="17">
        <v>5</v>
      </c>
      <c r="AQ463" s="17">
        <v>5</v>
      </c>
      <c r="AR463" s="17">
        <v>4</v>
      </c>
      <c r="AS463" s="17">
        <v>1</v>
      </c>
    </row>
    <row r="464" spans="1:45" x14ac:dyDescent="0.2">
      <c r="A464" s="35">
        <v>574</v>
      </c>
      <c r="B464" s="17" t="s">
        <v>10</v>
      </c>
      <c r="C464" s="17">
        <v>60</v>
      </c>
      <c r="D464" s="17">
        <v>1.55</v>
      </c>
      <c r="E464" s="17">
        <v>56</v>
      </c>
      <c r="F464" s="11" t="s">
        <v>56</v>
      </c>
      <c r="G464" s="17" t="s">
        <v>0</v>
      </c>
      <c r="H464" s="17" t="s">
        <v>56</v>
      </c>
      <c r="I464" s="17" t="s">
        <v>56</v>
      </c>
      <c r="J464" s="17" t="s">
        <v>56</v>
      </c>
      <c r="K464" s="11">
        <v>60</v>
      </c>
      <c r="L464" s="17" t="s">
        <v>56</v>
      </c>
      <c r="M464" s="17" t="s">
        <v>56</v>
      </c>
      <c r="N464" s="17" t="s">
        <v>0</v>
      </c>
      <c r="O464" s="17" t="s">
        <v>0</v>
      </c>
      <c r="P464" s="17" t="s">
        <v>0</v>
      </c>
      <c r="Q464" s="17" t="s">
        <v>60</v>
      </c>
      <c r="R464" s="17" t="s">
        <v>60</v>
      </c>
      <c r="S464" s="17" t="s">
        <v>0</v>
      </c>
      <c r="T464" s="17" t="s">
        <v>0</v>
      </c>
      <c r="U464" s="17" t="s">
        <v>56</v>
      </c>
      <c r="V464" s="17" t="s">
        <v>56</v>
      </c>
      <c r="W464" s="17" t="s">
        <v>56</v>
      </c>
      <c r="X464" s="17" t="s">
        <v>56</v>
      </c>
      <c r="Y464" s="17" t="s">
        <v>56</v>
      </c>
      <c r="Z464" s="17">
        <v>3</v>
      </c>
      <c r="AA464" s="17">
        <v>2</v>
      </c>
      <c r="AB464" s="17">
        <v>2</v>
      </c>
      <c r="AC464" s="17">
        <v>2</v>
      </c>
      <c r="AD464" s="17">
        <v>3</v>
      </c>
      <c r="AE464" s="17">
        <v>2</v>
      </c>
      <c r="AF464" s="17">
        <v>2</v>
      </c>
      <c r="AG464" s="17">
        <v>2</v>
      </c>
      <c r="AH464" s="17">
        <v>4</v>
      </c>
      <c r="AI464" s="17">
        <v>3</v>
      </c>
      <c r="AJ464" s="17">
        <v>2</v>
      </c>
      <c r="AK464" s="17">
        <v>3</v>
      </c>
      <c r="AL464" s="17">
        <v>2</v>
      </c>
      <c r="AM464" s="17">
        <v>4</v>
      </c>
      <c r="AN464" s="17">
        <v>2</v>
      </c>
      <c r="AO464" s="17">
        <v>3</v>
      </c>
      <c r="AP464" s="17">
        <v>3</v>
      </c>
      <c r="AQ464" s="17">
        <v>4</v>
      </c>
      <c r="AR464" s="17">
        <v>4</v>
      </c>
      <c r="AS464" s="17">
        <v>2</v>
      </c>
    </row>
    <row r="465" spans="1:45" x14ac:dyDescent="0.2">
      <c r="A465" s="35">
        <v>575</v>
      </c>
      <c r="B465" s="17" t="s">
        <v>10</v>
      </c>
      <c r="C465" s="17">
        <v>63</v>
      </c>
      <c r="D465" s="17">
        <v>1.49</v>
      </c>
      <c r="E465" s="17">
        <v>45</v>
      </c>
      <c r="F465" s="11" t="s">
        <v>56</v>
      </c>
      <c r="G465" s="17" t="s">
        <v>0</v>
      </c>
      <c r="H465" s="17" t="s">
        <v>56</v>
      </c>
      <c r="I465" s="17" t="s">
        <v>56</v>
      </c>
      <c r="J465" s="17" t="s">
        <v>56</v>
      </c>
      <c r="K465" s="11" t="s">
        <v>56</v>
      </c>
      <c r="L465" s="17" t="s">
        <v>56</v>
      </c>
      <c r="M465" s="17" t="s">
        <v>56</v>
      </c>
      <c r="N465" s="17" t="s">
        <v>0</v>
      </c>
      <c r="O465" s="17" t="s">
        <v>60</v>
      </c>
      <c r="P465" s="17" t="s">
        <v>56</v>
      </c>
      <c r="Q465" s="17" t="s">
        <v>60</v>
      </c>
      <c r="R465" s="17" t="s">
        <v>56</v>
      </c>
      <c r="S465" s="17" t="s">
        <v>0</v>
      </c>
      <c r="T465" s="17" t="s">
        <v>56</v>
      </c>
      <c r="U465" s="17" t="s">
        <v>56</v>
      </c>
      <c r="V465" s="17" t="s">
        <v>56</v>
      </c>
      <c r="W465" s="17" t="s">
        <v>56</v>
      </c>
      <c r="X465" s="17" t="s">
        <v>56</v>
      </c>
      <c r="Y465" s="17" t="s">
        <v>0</v>
      </c>
      <c r="Z465" s="17">
        <v>3</v>
      </c>
      <c r="AA465" s="17">
        <v>3</v>
      </c>
      <c r="AB465" s="17">
        <v>3</v>
      </c>
      <c r="AC465" s="17">
        <v>4</v>
      </c>
      <c r="AD465" s="17">
        <v>2</v>
      </c>
      <c r="AE465" s="17">
        <v>4</v>
      </c>
      <c r="AF465" s="17">
        <v>4</v>
      </c>
      <c r="AG465" s="17">
        <v>3</v>
      </c>
      <c r="AH465" s="17">
        <v>2</v>
      </c>
      <c r="AI465" s="17">
        <v>2</v>
      </c>
      <c r="AJ465" s="17">
        <v>4</v>
      </c>
      <c r="AK465" s="17">
        <v>5</v>
      </c>
      <c r="AL465" s="17">
        <v>2</v>
      </c>
      <c r="AM465" s="17">
        <v>3</v>
      </c>
      <c r="AN465" s="17">
        <v>4</v>
      </c>
      <c r="AO465" s="17">
        <v>2</v>
      </c>
      <c r="AP465" s="17">
        <v>2</v>
      </c>
      <c r="AQ465" s="17">
        <v>2</v>
      </c>
      <c r="AR465" s="17">
        <v>2</v>
      </c>
      <c r="AS465" s="17">
        <v>3</v>
      </c>
    </row>
    <row r="466" spans="1:45" x14ac:dyDescent="0.2">
      <c r="A466" s="35">
        <v>576</v>
      </c>
      <c r="B466" s="17" t="s">
        <v>10</v>
      </c>
      <c r="C466" s="17">
        <v>31</v>
      </c>
      <c r="D466" s="17">
        <v>1.58</v>
      </c>
      <c r="E466" s="17">
        <v>54</v>
      </c>
      <c r="F466" s="11" t="s">
        <v>56</v>
      </c>
      <c r="G466" s="17" t="s">
        <v>0</v>
      </c>
      <c r="H466" s="17">
        <v>30</v>
      </c>
      <c r="I466" s="17" t="s">
        <v>56</v>
      </c>
      <c r="J466" s="17" t="s">
        <v>56</v>
      </c>
      <c r="K466" s="11" t="s">
        <v>56</v>
      </c>
      <c r="L466" s="17">
        <v>2</v>
      </c>
      <c r="M466" s="17">
        <v>10</v>
      </c>
      <c r="N466" s="17" t="s">
        <v>0</v>
      </c>
      <c r="O466" s="17" t="s">
        <v>0</v>
      </c>
      <c r="P466" s="17" t="s">
        <v>56</v>
      </c>
      <c r="Q466" s="17" t="s">
        <v>62</v>
      </c>
      <c r="R466" s="17" t="s">
        <v>62</v>
      </c>
      <c r="S466" s="17" t="s">
        <v>62</v>
      </c>
      <c r="T466" s="17" t="s">
        <v>62</v>
      </c>
      <c r="U466" s="17" t="s">
        <v>56</v>
      </c>
      <c r="V466" s="17" t="s">
        <v>62</v>
      </c>
      <c r="W466" s="17" t="s">
        <v>56</v>
      </c>
      <c r="X466" s="17" t="s">
        <v>62</v>
      </c>
      <c r="Y466" s="17" t="s">
        <v>62</v>
      </c>
      <c r="Z466" s="17">
        <v>3</v>
      </c>
      <c r="AA466" s="17">
        <v>4</v>
      </c>
      <c r="AB466" s="17">
        <v>2</v>
      </c>
      <c r="AC466" s="17">
        <v>3</v>
      </c>
      <c r="AD466" s="17">
        <v>3</v>
      </c>
      <c r="AE466" s="17">
        <v>4</v>
      </c>
      <c r="AF466" s="17">
        <v>3</v>
      </c>
      <c r="AG466" s="17">
        <v>3</v>
      </c>
      <c r="AH466" s="17">
        <v>4</v>
      </c>
      <c r="AI466" s="17">
        <v>4</v>
      </c>
      <c r="AJ466" s="17">
        <v>3</v>
      </c>
      <c r="AK466" s="17">
        <v>3</v>
      </c>
      <c r="AL466" s="17">
        <v>3</v>
      </c>
      <c r="AM466" s="17">
        <v>5</v>
      </c>
      <c r="AN466" s="17">
        <v>3</v>
      </c>
      <c r="AO466" s="17">
        <v>3</v>
      </c>
      <c r="AP466" s="17">
        <v>3</v>
      </c>
      <c r="AQ466" s="17">
        <v>3</v>
      </c>
      <c r="AR466" s="17">
        <v>3</v>
      </c>
      <c r="AS466" s="17">
        <v>3</v>
      </c>
    </row>
    <row r="467" spans="1:45" x14ac:dyDescent="0.2">
      <c r="A467" s="35">
        <v>577</v>
      </c>
      <c r="B467" s="17" t="s">
        <v>10</v>
      </c>
      <c r="C467" s="17">
        <v>52</v>
      </c>
      <c r="D467" s="17">
        <v>1.61</v>
      </c>
      <c r="E467" s="17">
        <v>56</v>
      </c>
      <c r="F467" s="11" t="s">
        <v>56</v>
      </c>
      <c r="G467" s="17" t="s">
        <v>62</v>
      </c>
      <c r="H467" s="17" t="s">
        <v>56</v>
      </c>
      <c r="I467" s="17" t="s">
        <v>56</v>
      </c>
      <c r="J467" s="17" t="s">
        <v>56</v>
      </c>
      <c r="K467" s="11" t="s">
        <v>56</v>
      </c>
      <c r="L467" s="17">
        <v>2</v>
      </c>
      <c r="M467" s="17">
        <v>12</v>
      </c>
      <c r="N467" s="17" t="s">
        <v>0</v>
      </c>
      <c r="O467" s="17" t="s">
        <v>60</v>
      </c>
      <c r="P467" s="17" t="s">
        <v>56</v>
      </c>
      <c r="Q467" s="17" t="s">
        <v>60</v>
      </c>
      <c r="R467" s="17" t="s">
        <v>56</v>
      </c>
      <c r="S467" s="17" t="s">
        <v>0</v>
      </c>
      <c r="T467" s="17" t="s">
        <v>56</v>
      </c>
      <c r="U467" s="17" t="s">
        <v>56</v>
      </c>
      <c r="V467" s="17" t="s">
        <v>56</v>
      </c>
      <c r="W467" s="17" t="s">
        <v>56</v>
      </c>
      <c r="X467" s="17" t="s">
        <v>56</v>
      </c>
      <c r="Y467" s="17" t="s">
        <v>0</v>
      </c>
      <c r="Z467" s="17">
        <v>3</v>
      </c>
      <c r="AA467" s="17">
        <v>3</v>
      </c>
      <c r="AB467" s="17">
        <v>3</v>
      </c>
      <c r="AC467" s="17">
        <v>3</v>
      </c>
      <c r="AD467" s="17">
        <v>3</v>
      </c>
      <c r="AE467" s="17">
        <v>3</v>
      </c>
      <c r="AF467" s="17">
        <v>3</v>
      </c>
      <c r="AG467" s="17">
        <v>3</v>
      </c>
      <c r="AH467" s="17">
        <v>3</v>
      </c>
      <c r="AI467" s="17">
        <v>3</v>
      </c>
      <c r="AJ467" s="17">
        <v>3</v>
      </c>
      <c r="AK467" s="17">
        <v>3</v>
      </c>
      <c r="AL467" s="17">
        <v>3</v>
      </c>
      <c r="AM467" s="17">
        <v>3</v>
      </c>
      <c r="AN467" s="17">
        <v>3</v>
      </c>
      <c r="AO467" s="17">
        <v>3</v>
      </c>
      <c r="AP467" s="17">
        <v>3</v>
      </c>
      <c r="AQ467" s="17">
        <v>3</v>
      </c>
      <c r="AR467" s="17">
        <v>3</v>
      </c>
      <c r="AS467" s="17">
        <v>3</v>
      </c>
    </row>
    <row r="468" spans="1:45" x14ac:dyDescent="0.2">
      <c r="A468" s="35">
        <v>578</v>
      </c>
      <c r="B468" s="17" t="s">
        <v>10</v>
      </c>
      <c r="C468" s="17">
        <v>30</v>
      </c>
      <c r="D468" s="17">
        <v>1.61</v>
      </c>
      <c r="E468" s="17">
        <v>50.2</v>
      </c>
      <c r="F468" s="11" t="s">
        <v>56</v>
      </c>
      <c r="G468" s="17" t="s">
        <v>62</v>
      </c>
      <c r="H468" s="17">
        <v>30</v>
      </c>
      <c r="I468" s="17">
        <v>30</v>
      </c>
      <c r="J468" s="17">
        <v>30</v>
      </c>
      <c r="K468" s="11">
        <v>30</v>
      </c>
      <c r="L468" s="17">
        <v>2</v>
      </c>
      <c r="M468" s="17">
        <v>12</v>
      </c>
      <c r="N468" s="17" t="s">
        <v>0</v>
      </c>
      <c r="O468" s="17" t="s">
        <v>60</v>
      </c>
      <c r="P468" s="17" t="s">
        <v>56</v>
      </c>
      <c r="Q468" s="17" t="s">
        <v>60</v>
      </c>
      <c r="R468" s="17" t="s">
        <v>56</v>
      </c>
      <c r="S468" s="17" t="s">
        <v>0</v>
      </c>
      <c r="T468" s="17" t="s">
        <v>56</v>
      </c>
      <c r="U468" s="17" t="s">
        <v>56</v>
      </c>
      <c r="V468" s="17" t="s">
        <v>62</v>
      </c>
      <c r="W468" s="17" t="s">
        <v>56</v>
      </c>
      <c r="X468" s="17" t="s">
        <v>56</v>
      </c>
      <c r="Y468" s="17" t="s">
        <v>0</v>
      </c>
      <c r="Z468" s="17">
        <v>3</v>
      </c>
      <c r="AA468" s="17">
        <v>3</v>
      </c>
      <c r="AB468" s="17">
        <v>3</v>
      </c>
      <c r="AC468" s="17">
        <v>3</v>
      </c>
      <c r="AD468" s="17">
        <v>3</v>
      </c>
      <c r="AE468" s="17">
        <v>3</v>
      </c>
      <c r="AF468" s="17">
        <v>3</v>
      </c>
      <c r="AG468" s="17">
        <v>3</v>
      </c>
      <c r="AH468" s="17">
        <v>3</v>
      </c>
      <c r="AI468" s="17">
        <v>3</v>
      </c>
      <c r="AJ468" s="17">
        <v>3</v>
      </c>
      <c r="AK468" s="17">
        <v>3</v>
      </c>
      <c r="AL468" s="17">
        <v>3</v>
      </c>
      <c r="AM468" s="17">
        <v>3</v>
      </c>
      <c r="AN468" s="17">
        <v>3</v>
      </c>
      <c r="AO468" s="17">
        <v>3</v>
      </c>
      <c r="AP468" s="17">
        <v>3</v>
      </c>
      <c r="AQ468" s="17">
        <v>3</v>
      </c>
      <c r="AR468" s="17">
        <v>3</v>
      </c>
      <c r="AS468" s="17">
        <v>3</v>
      </c>
    </row>
    <row r="469" spans="1:45" x14ac:dyDescent="0.2">
      <c r="A469" s="35">
        <v>579</v>
      </c>
      <c r="B469" s="17" t="s">
        <v>10</v>
      </c>
      <c r="C469" s="17">
        <v>26</v>
      </c>
      <c r="D469" s="17">
        <v>1.42</v>
      </c>
      <c r="E469" s="17">
        <v>46</v>
      </c>
      <c r="F469" s="11" t="s">
        <v>56</v>
      </c>
      <c r="G469" s="17" t="s">
        <v>62</v>
      </c>
      <c r="H469" s="17" t="s">
        <v>56</v>
      </c>
      <c r="I469" s="17" t="s">
        <v>56</v>
      </c>
      <c r="J469" s="17" t="s">
        <v>56</v>
      </c>
      <c r="K469" s="11" t="s">
        <v>56</v>
      </c>
      <c r="L469" s="17">
        <v>1</v>
      </c>
      <c r="M469" s="17">
        <v>12</v>
      </c>
      <c r="N469" s="17" t="s">
        <v>0</v>
      </c>
      <c r="O469" s="17" t="s">
        <v>60</v>
      </c>
      <c r="P469" s="17" t="s">
        <v>56</v>
      </c>
      <c r="Q469" s="17" t="s">
        <v>60</v>
      </c>
      <c r="R469" s="17" t="s">
        <v>56</v>
      </c>
      <c r="S469" s="17" t="s">
        <v>0</v>
      </c>
      <c r="T469" s="17" t="s">
        <v>56</v>
      </c>
      <c r="U469" s="17" t="s">
        <v>56</v>
      </c>
      <c r="V469" s="17" t="s">
        <v>56</v>
      </c>
      <c r="W469" s="17" t="s">
        <v>56</v>
      </c>
      <c r="X469" s="17" t="s">
        <v>56</v>
      </c>
      <c r="Y469" s="17" t="s">
        <v>0</v>
      </c>
      <c r="Z469" s="17">
        <v>3</v>
      </c>
      <c r="AA469" s="17">
        <v>3</v>
      </c>
      <c r="AB469" s="17">
        <v>3</v>
      </c>
      <c r="AC469" s="17">
        <v>3</v>
      </c>
      <c r="AD469" s="17">
        <v>3</v>
      </c>
      <c r="AE469" s="17">
        <v>3</v>
      </c>
      <c r="AF469" s="17">
        <v>3</v>
      </c>
      <c r="AG469" s="17">
        <v>3</v>
      </c>
      <c r="AH469" s="17">
        <v>3</v>
      </c>
      <c r="AI469" s="17">
        <v>3</v>
      </c>
      <c r="AJ469" s="17">
        <v>3</v>
      </c>
      <c r="AK469" s="17">
        <v>3</v>
      </c>
      <c r="AL469" s="17">
        <v>3</v>
      </c>
      <c r="AM469" s="17">
        <v>3</v>
      </c>
      <c r="AN469" s="17">
        <v>3</v>
      </c>
      <c r="AO469" s="17">
        <v>3</v>
      </c>
      <c r="AP469" s="17">
        <v>3</v>
      </c>
      <c r="AQ469" s="17">
        <v>3</v>
      </c>
      <c r="AR469" s="17">
        <v>3</v>
      </c>
      <c r="AS469" s="17">
        <v>3</v>
      </c>
    </row>
    <row r="470" spans="1:45" x14ac:dyDescent="0.2">
      <c r="A470" s="35">
        <v>581</v>
      </c>
      <c r="B470" s="17" t="s">
        <v>10</v>
      </c>
      <c r="C470" s="17">
        <v>70</v>
      </c>
      <c r="D470" s="17">
        <v>1.5</v>
      </c>
      <c r="E470" s="17">
        <v>65</v>
      </c>
      <c r="F470" s="11" t="s">
        <v>201</v>
      </c>
      <c r="G470" s="17" t="s">
        <v>0</v>
      </c>
      <c r="H470" s="17">
        <v>120</v>
      </c>
      <c r="I470" s="17" t="s">
        <v>56</v>
      </c>
      <c r="J470" s="17" t="s">
        <v>56</v>
      </c>
      <c r="K470" s="11" t="s">
        <v>56</v>
      </c>
      <c r="L470" s="17" t="s">
        <v>56</v>
      </c>
      <c r="M470" s="17" t="s">
        <v>56</v>
      </c>
      <c r="N470" s="17" t="s">
        <v>0</v>
      </c>
      <c r="O470" s="17" t="s">
        <v>60</v>
      </c>
      <c r="P470" s="17" t="s">
        <v>56</v>
      </c>
      <c r="Q470" s="17" t="s">
        <v>60</v>
      </c>
      <c r="R470" s="17" t="s">
        <v>56</v>
      </c>
      <c r="S470" s="17" t="s">
        <v>153</v>
      </c>
      <c r="T470" s="17" t="s">
        <v>56</v>
      </c>
      <c r="U470" s="17" t="s">
        <v>56</v>
      </c>
      <c r="V470" s="17" t="s">
        <v>56</v>
      </c>
      <c r="W470" s="17" t="s">
        <v>56</v>
      </c>
      <c r="X470" s="17" t="s">
        <v>56</v>
      </c>
      <c r="Y470" s="17" t="s">
        <v>0</v>
      </c>
      <c r="Z470" s="17">
        <v>4</v>
      </c>
      <c r="AA470" s="17">
        <v>2</v>
      </c>
      <c r="AB470" s="17">
        <v>5</v>
      </c>
      <c r="AC470" s="17">
        <v>4</v>
      </c>
      <c r="AD470" s="17">
        <v>5</v>
      </c>
      <c r="AE470" s="17">
        <v>2</v>
      </c>
      <c r="AF470" s="17">
        <v>2</v>
      </c>
      <c r="AG470" s="17">
        <v>4</v>
      </c>
      <c r="AH470" s="17">
        <v>2</v>
      </c>
      <c r="AI470" s="17">
        <v>2</v>
      </c>
      <c r="AJ470" s="17">
        <v>2</v>
      </c>
      <c r="AK470" s="17">
        <v>2</v>
      </c>
      <c r="AL470" s="17">
        <v>3</v>
      </c>
      <c r="AM470" s="17">
        <v>2</v>
      </c>
      <c r="AN470" s="17">
        <v>4</v>
      </c>
      <c r="AO470" s="17">
        <v>2</v>
      </c>
      <c r="AP470" s="17">
        <v>2</v>
      </c>
      <c r="AQ470" s="17">
        <v>2</v>
      </c>
      <c r="AR470" s="17">
        <v>3</v>
      </c>
      <c r="AS470" s="17">
        <v>4</v>
      </c>
    </row>
    <row r="471" spans="1:45" x14ac:dyDescent="0.2">
      <c r="A471" s="35">
        <v>582</v>
      </c>
      <c r="B471" s="17" t="s">
        <v>10</v>
      </c>
      <c r="C471" s="17">
        <v>54</v>
      </c>
      <c r="D471" s="17">
        <v>1.53</v>
      </c>
      <c r="E471" s="17">
        <v>47</v>
      </c>
      <c r="F471" s="11" t="s">
        <v>121</v>
      </c>
      <c r="G471" s="17" t="s">
        <v>0</v>
      </c>
      <c r="H471" s="17" t="s">
        <v>56</v>
      </c>
      <c r="I471" s="17" t="s">
        <v>56</v>
      </c>
      <c r="J471" s="17" t="s">
        <v>56</v>
      </c>
      <c r="K471" s="11" t="s">
        <v>56</v>
      </c>
      <c r="L471" s="17">
        <v>1</v>
      </c>
      <c r="M471" s="17" t="s">
        <v>56</v>
      </c>
      <c r="N471" s="17" t="s">
        <v>0</v>
      </c>
      <c r="O471" s="17" t="s">
        <v>60</v>
      </c>
      <c r="P471" s="17" t="s">
        <v>56</v>
      </c>
      <c r="Q471" s="17" t="s">
        <v>60</v>
      </c>
      <c r="R471" s="17" t="s">
        <v>60</v>
      </c>
      <c r="S471" s="17" t="s">
        <v>0</v>
      </c>
      <c r="T471" s="17" t="s">
        <v>56</v>
      </c>
      <c r="U471" s="17" t="s">
        <v>56</v>
      </c>
      <c r="V471" s="17" t="s">
        <v>56</v>
      </c>
      <c r="W471" s="17" t="s">
        <v>56</v>
      </c>
      <c r="X471" s="17" t="s">
        <v>56</v>
      </c>
      <c r="Y471" s="17" t="s">
        <v>0</v>
      </c>
      <c r="Z471" s="17">
        <v>1</v>
      </c>
      <c r="AA471" s="17">
        <v>4</v>
      </c>
      <c r="AB471" s="17">
        <v>1</v>
      </c>
      <c r="AC471" s="17">
        <v>1</v>
      </c>
      <c r="AD471" s="17">
        <v>4</v>
      </c>
      <c r="AE471" s="17">
        <v>1</v>
      </c>
      <c r="AF471" s="17">
        <v>1</v>
      </c>
      <c r="AG471" s="17">
        <v>3</v>
      </c>
      <c r="AH471" s="17">
        <v>3</v>
      </c>
      <c r="AI471" s="17">
        <v>3</v>
      </c>
      <c r="AJ471" s="17">
        <v>1</v>
      </c>
      <c r="AK471" s="17" t="s">
        <v>56</v>
      </c>
      <c r="AL471" s="17">
        <v>4</v>
      </c>
      <c r="AM471" s="17">
        <v>4</v>
      </c>
      <c r="AN471" s="17">
        <v>3</v>
      </c>
      <c r="AO471" s="17">
        <v>5</v>
      </c>
      <c r="AP471" s="17">
        <v>4</v>
      </c>
      <c r="AQ471" s="17">
        <v>4</v>
      </c>
      <c r="AR471" s="17">
        <v>4</v>
      </c>
      <c r="AS471" s="17">
        <v>1</v>
      </c>
    </row>
    <row r="472" spans="1:45" x14ac:dyDescent="0.2">
      <c r="A472" s="35">
        <v>583</v>
      </c>
      <c r="B472" s="17" t="s">
        <v>10</v>
      </c>
      <c r="C472" s="17">
        <v>44</v>
      </c>
      <c r="D472" s="17">
        <v>1.6</v>
      </c>
      <c r="E472" s="17">
        <v>60</v>
      </c>
      <c r="F472" s="11" t="s">
        <v>56</v>
      </c>
      <c r="G472" s="17" t="s">
        <v>62</v>
      </c>
      <c r="H472" s="17" t="s">
        <v>56</v>
      </c>
      <c r="I472" s="17" t="s">
        <v>56</v>
      </c>
      <c r="J472" s="17" t="s">
        <v>56</v>
      </c>
      <c r="K472" s="11">
        <v>60</v>
      </c>
      <c r="L472" s="17">
        <v>2</v>
      </c>
      <c r="M472" s="17" t="s">
        <v>202</v>
      </c>
      <c r="N472" s="17" t="s">
        <v>0</v>
      </c>
      <c r="O472" s="17" t="s">
        <v>60</v>
      </c>
      <c r="P472" s="17" t="s">
        <v>60</v>
      </c>
      <c r="Q472" s="17" t="s">
        <v>60</v>
      </c>
      <c r="R472" s="17" t="s">
        <v>60</v>
      </c>
      <c r="S472" s="17" t="s">
        <v>0</v>
      </c>
      <c r="T472" s="17" t="s">
        <v>0</v>
      </c>
      <c r="U472" s="17" t="s">
        <v>56</v>
      </c>
      <c r="V472" s="17" t="s">
        <v>56</v>
      </c>
      <c r="W472" s="17" t="s">
        <v>56</v>
      </c>
      <c r="X472" s="17" t="s">
        <v>56</v>
      </c>
      <c r="Y472" s="17" t="s">
        <v>0</v>
      </c>
      <c r="Z472" s="17">
        <v>3</v>
      </c>
      <c r="AA472" s="17">
        <v>3</v>
      </c>
      <c r="AB472" s="17">
        <v>2</v>
      </c>
      <c r="AC472" s="17">
        <v>1</v>
      </c>
      <c r="AD472" s="17">
        <v>3</v>
      </c>
      <c r="AE472" s="17">
        <v>2</v>
      </c>
      <c r="AF472" s="17">
        <v>2</v>
      </c>
      <c r="AG472" s="17">
        <v>3</v>
      </c>
      <c r="AH472" s="17">
        <v>5</v>
      </c>
      <c r="AI472" s="17">
        <v>5</v>
      </c>
      <c r="AJ472" s="17">
        <v>2</v>
      </c>
      <c r="AK472" s="17">
        <v>2</v>
      </c>
      <c r="AL472" s="17">
        <v>5</v>
      </c>
      <c r="AM472" s="17">
        <v>3</v>
      </c>
      <c r="AN472" s="17">
        <v>2</v>
      </c>
      <c r="AO472" s="17">
        <v>3</v>
      </c>
      <c r="AP472" s="17">
        <v>5</v>
      </c>
      <c r="AQ472" s="17">
        <v>5</v>
      </c>
      <c r="AR472" s="17">
        <v>5</v>
      </c>
      <c r="AS472" s="17">
        <v>3</v>
      </c>
    </row>
    <row r="473" spans="1:45" x14ac:dyDescent="0.2">
      <c r="A473" s="35">
        <v>585</v>
      </c>
      <c r="B473" s="17" t="s">
        <v>10</v>
      </c>
      <c r="C473" s="17">
        <v>56</v>
      </c>
      <c r="D473" s="17">
        <v>1.56</v>
      </c>
      <c r="E473" s="17">
        <v>45</v>
      </c>
      <c r="F473" s="11" t="s">
        <v>56</v>
      </c>
      <c r="G473" s="17" t="s">
        <v>0</v>
      </c>
      <c r="H473" s="17" t="s">
        <v>56</v>
      </c>
      <c r="I473" s="17" t="s">
        <v>56</v>
      </c>
      <c r="J473" s="17" t="s">
        <v>56</v>
      </c>
      <c r="K473" s="11">
        <v>100</v>
      </c>
      <c r="L473" s="17" t="s">
        <v>56</v>
      </c>
      <c r="M473" s="17">
        <v>0</v>
      </c>
      <c r="N473" s="17" t="s">
        <v>0</v>
      </c>
      <c r="O473" s="17" t="s">
        <v>60</v>
      </c>
      <c r="P473" s="17" t="s">
        <v>56</v>
      </c>
      <c r="Q473" s="17" t="s">
        <v>60</v>
      </c>
      <c r="R473" s="17" t="s">
        <v>60</v>
      </c>
      <c r="S473" s="17" t="s">
        <v>153</v>
      </c>
      <c r="T473" s="17" t="s">
        <v>153</v>
      </c>
      <c r="U473" s="17" t="s">
        <v>56</v>
      </c>
      <c r="V473" s="17" t="s">
        <v>56</v>
      </c>
      <c r="W473" s="17" t="s">
        <v>56</v>
      </c>
      <c r="X473" s="17" t="s">
        <v>56</v>
      </c>
      <c r="Y473" s="17" t="s">
        <v>56</v>
      </c>
      <c r="Z473" s="17">
        <v>3</v>
      </c>
      <c r="AA473" s="17">
        <v>2</v>
      </c>
      <c r="AB473" s="17">
        <v>3</v>
      </c>
      <c r="AC473" s="17">
        <v>1</v>
      </c>
      <c r="AD473" s="17">
        <v>2</v>
      </c>
      <c r="AE473" s="17">
        <v>2</v>
      </c>
      <c r="AF473" s="17">
        <v>3</v>
      </c>
      <c r="AG473" s="17">
        <v>3</v>
      </c>
      <c r="AH473" s="17">
        <v>3</v>
      </c>
      <c r="AI473" s="17">
        <v>4</v>
      </c>
      <c r="AJ473" s="17">
        <v>3</v>
      </c>
      <c r="AK473" s="17">
        <v>3</v>
      </c>
      <c r="AL473" s="17">
        <v>4</v>
      </c>
      <c r="AM473" s="17">
        <v>4</v>
      </c>
      <c r="AN473" s="17">
        <v>2</v>
      </c>
      <c r="AO473" s="17">
        <v>4</v>
      </c>
      <c r="AP473" s="17">
        <v>4</v>
      </c>
      <c r="AQ473" s="17">
        <v>4</v>
      </c>
      <c r="AR473" s="17">
        <v>4</v>
      </c>
      <c r="AS473" s="17">
        <v>3</v>
      </c>
    </row>
    <row r="474" spans="1:45" x14ac:dyDescent="0.2">
      <c r="A474" s="35">
        <v>586</v>
      </c>
      <c r="B474" s="17" t="s">
        <v>10</v>
      </c>
      <c r="C474" s="17">
        <v>24</v>
      </c>
      <c r="D474" s="19">
        <v>1.62</v>
      </c>
      <c r="E474" s="20">
        <v>45</v>
      </c>
      <c r="F474" s="11" t="s">
        <v>56</v>
      </c>
      <c r="G474" s="17" t="s">
        <v>0</v>
      </c>
      <c r="H474" s="17">
        <v>20</v>
      </c>
      <c r="I474" s="17" t="s">
        <v>56</v>
      </c>
      <c r="J474" s="17">
        <v>30</v>
      </c>
      <c r="K474" s="11" t="s">
        <v>101</v>
      </c>
      <c r="L474" s="17" t="s">
        <v>56</v>
      </c>
      <c r="M474" s="17" t="s">
        <v>56</v>
      </c>
      <c r="N474" s="17" t="s">
        <v>0</v>
      </c>
      <c r="O474" s="17" t="s">
        <v>0</v>
      </c>
      <c r="P474" s="17" t="s">
        <v>0</v>
      </c>
      <c r="Q474" s="17" t="s">
        <v>0</v>
      </c>
      <c r="R474" s="17" t="s">
        <v>0</v>
      </c>
      <c r="S474" s="17" t="s">
        <v>0</v>
      </c>
      <c r="T474" s="17" t="s">
        <v>0</v>
      </c>
      <c r="U474" s="17" t="s">
        <v>56</v>
      </c>
      <c r="V474" s="17" t="s">
        <v>56</v>
      </c>
      <c r="W474" s="17" t="s">
        <v>56</v>
      </c>
      <c r="X474" s="17" t="s">
        <v>56</v>
      </c>
      <c r="Y474" s="17" t="s">
        <v>0</v>
      </c>
      <c r="Z474" s="17">
        <v>1</v>
      </c>
      <c r="AA474" s="17">
        <v>5</v>
      </c>
      <c r="AB474" s="17">
        <v>2</v>
      </c>
      <c r="AC474" s="17">
        <v>1</v>
      </c>
      <c r="AD474" s="17">
        <v>4</v>
      </c>
      <c r="AE474" s="17">
        <v>4</v>
      </c>
      <c r="AF474" s="17">
        <v>3</v>
      </c>
      <c r="AG474" s="17">
        <v>1</v>
      </c>
      <c r="AH474" s="17">
        <v>4</v>
      </c>
      <c r="AI474" s="17">
        <v>5</v>
      </c>
      <c r="AJ474" s="17">
        <v>1</v>
      </c>
      <c r="AK474" s="17" t="s">
        <v>56</v>
      </c>
      <c r="AL474" s="17">
        <v>5</v>
      </c>
      <c r="AM474" s="17">
        <v>5</v>
      </c>
      <c r="AN474" s="17" t="s">
        <v>56</v>
      </c>
      <c r="AO474" s="17">
        <v>5</v>
      </c>
      <c r="AP474" s="17">
        <v>5</v>
      </c>
      <c r="AQ474" s="17">
        <v>5</v>
      </c>
      <c r="AR474" s="17">
        <v>4</v>
      </c>
      <c r="AS474" s="17">
        <v>1</v>
      </c>
    </row>
    <row r="475" spans="1:45" x14ac:dyDescent="0.2">
      <c r="A475" s="35">
        <v>587</v>
      </c>
      <c r="B475" s="17" t="s">
        <v>10</v>
      </c>
      <c r="C475" s="17">
        <v>20</v>
      </c>
      <c r="D475" s="19">
        <v>1.64</v>
      </c>
      <c r="E475" s="20">
        <v>50</v>
      </c>
      <c r="F475" s="11" t="s">
        <v>56</v>
      </c>
      <c r="G475" s="17" t="s">
        <v>0</v>
      </c>
      <c r="H475" s="17">
        <v>20</v>
      </c>
      <c r="I475" s="17" t="s">
        <v>56</v>
      </c>
      <c r="J475" s="17" t="s">
        <v>56</v>
      </c>
      <c r="K475" s="11" t="s">
        <v>56</v>
      </c>
      <c r="L475" s="17">
        <v>1</v>
      </c>
      <c r="M475" s="17">
        <v>12</v>
      </c>
      <c r="N475" s="17" t="s">
        <v>0</v>
      </c>
      <c r="O475" s="17" t="s">
        <v>62</v>
      </c>
      <c r="P475" s="17" t="s">
        <v>0</v>
      </c>
      <c r="Q475" s="17" t="s">
        <v>62</v>
      </c>
      <c r="R475" s="17" t="s">
        <v>0</v>
      </c>
      <c r="S475" s="17" t="s">
        <v>62</v>
      </c>
      <c r="T475" s="17" t="s">
        <v>62</v>
      </c>
      <c r="U475" s="17" t="s">
        <v>62</v>
      </c>
      <c r="V475" s="17" t="s">
        <v>56</v>
      </c>
      <c r="W475" s="17" t="s">
        <v>62</v>
      </c>
      <c r="X475" s="17" t="s">
        <v>56</v>
      </c>
      <c r="Y475" s="17" t="s">
        <v>62</v>
      </c>
      <c r="Z475" s="17">
        <v>3</v>
      </c>
      <c r="AA475" s="17">
        <v>2</v>
      </c>
      <c r="AB475" s="17">
        <v>4</v>
      </c>
      <c r="AC475" s="17">
        <v>5</v>
      </c>
      <c r="AD475" s="17">
        <v>2</v>
      </c>
      <c r="AE475" s="17">
        <v>3</v>
      </c>
      <c r="AF475" s="17">
        <v>2</v>
      </c>
      <c r="AG475" s="17">
        <v>2</v>
      </c>
      <c r="AH475" s="17">
        <v>4</v>
      </c>
      <c r="AI475" s="17">
        <v>4</v>
      </c>
      <c r="AJ475" s="17">
        <v>2</v>
      </c>
      <c r="AK475" s="17">
        <v>3</v>
      </c>
      <c r="AL475" s="17">
        <v>4</v>
      </c>
      <c r="AM475" s="17">
        <v>4</v>
      </c>
      <c r="AN475" s="17">
        <v>3</v>
      </c>
      <c r="AO475" s="17">
        <v>4</v>
      </c>
      <c r="AP475" s="17">
        <v>3</v>
      </c>
      <c r="AQ475" s="17">
        <v>4</v>
      </c>
      <c r="AR475" s="17">
        <v>2</v>
      </c>
      <c r="AS475" s="17">
        <v>4</v>
      </c>
    </row>
    <row r="476" spans="1:45" x14ac:dyDescent="0.2">
      <c r="A476" s="35">
        <v>588</v>
      </c>
      <c r="B476" s="17" t="s">
        <v>10</v>
      </c>
      <c r="C476" s="17">
        <v>23</v>
      </c>
      <c r="D476" s="19">
        <v>1.68</v>
      </c>
      <c r="E476" s="20">
        <v>87</v>
      </c>
      <c r="F476" s="11" t="s">
        <v>56</v>
      </c>
      <c r="G476" s="17" t="s">
        <v>56</v>
      </c>
      <c r="H476" s="17" t="s">
        <v>56</v>
      </c>
      <c r="I476" s="17" t="s">
        <v>56</v>
      </c>
      <c r="J476" s="17" t="s">
        <v>56</v>
      </c>
      <c r="K476" s="11">
        <v>45</v>
      </c>
      <c r="L476" s="17">
        <v>2</v>
      </c>
      <c r="M476" s="17">
        <v>12</v>
      </c>
      <c r="N476" s="17" t="s">
        <v>0</v>
      </c>
      <c r="O476" s="17" t="s">
        <v>0</v>
      </c>
      <c r="P476" s="17" t="s">
        <v>56</v>
      </c>
      <c r="Q476" s="17" t="s">
        <v>0</v>
      </c>
      <c r="R476" s="17" t="s">
        <v>56</v>
      </c>
      <c r="S476" s="17" t="s">
        <v>0</v>
      </c>
      <c r="T476" s="17" t="s">
        <v>56</v>
      </c>
      <c r="U476" s="17" t="s">
        <v>56</v>
      </c>
      <c r="V476" s="17" t="s">
        <v>56</v>
      </c>
      <c r="W476" s="17" t="s">
        <v>56</v>
      </c>
      <c r="X476" s="17" t="s">
        <v>56</v>
      </c>
      <c r="Y476" s="17" t="s">
        <v>0</v>
      </c>
      <c r="Z476" s="17">
        <v>3</v>
      </c>
      <c r="AA476" s="17">
        <v>4</v>
      </c>
      <c r="AB476" s="17">
        <v>3</v>
      </c>
      <c r="AC476" s="17">
        <v>2</v>
      </c>
      <c r="AD476" s="17">
        <v>3</v>
      </c>
      <c r="AE476" s="17">
        <v>3</v>
      </c>
      <c r="AF476" s="17">
        <v>1</v>
      </c>
      <c r="AG476" s="17">
        <v>4</v>
      </c>
      <c r="AH476" s="17">
        <v>5</v>
      </c>
      <c r="AI476" s="17">
        <v>5</v>
      </c>
      <c r="AJ476" s="17">
        <v>2</v>
      </c>
      <c r="AK476" s="17">
        <v>2</v>
      </c>
      <c r="AL476" s="17">
        <v>5</v>
      </c>
      <c r="AM476" s="17">
        <v>5</v>
      </c>
      <c r="AN476" s="17">
        <v>1</v>
      </c>
      <c r="AO476" s="17">
        <v>4</v>
      </c>
      <c r="AP476" s="17">
        <v>4</v>
      </c>
      <c r="AQ476" s="17">
        <v>5</v>
      </c>
      <c r="AR476" s="17">
        <v>5</v>
      </c>
      <c r="AS476" s="17">
        <v>4</v>
      </c>
    </row>
    <row r="477" spans="1:45" x14ac:dyDescent="0.2">
      <c r="A477" s="35">
        <v>589</v>
      </c>
      <c r="B477" s="17" t="s">
        <v>10</v>
      </c>
      <c r="C477" s="17">
        <v>31</v>
      </c>
      <c r="D477" s="19">
        <v>1.54</v>
      </c>
      <c r="E477" s="20">
        <v>52</v>
      </c>
      <c r="F477" s="11" t="s">
        <v>56</v>
      </c>
      <c r="G477" s="17" t="s">
        <v>56</v>
      </c>
      <c r="H477" s="17" t="s">
        <v>56</v>
      </c>
      <c r="I477" s="17" t="s">
        <v>56</v>
      </c>
      <c r="J477" s="17" t="s">
        <v>56</v>
      </c>
      <c r="K477" s="11" t="s">
        <v>56</v>
      </c>
      <c r="L477" s="17">
        <v>1</v>
      </c>
      <c r="M477" s="17">
        <v>11</v>
      </c>
      <c r="N477" s="17" t="s">
        <v>0</v>
      </c>
      <c r="O477" s="17" t="s">
        <v>153</v>
      </c>
      <c r="P477" s="17" t="s">
        <v>56</v>
      </c>
      <c r="Q477" s="17" t="s">
        <v>153</v>
      </c>
      <c r="R477" s="17" t="s">
        <v>153</v>
      </c>
      <c r="S477" s="17" t="s">
        <v>62</v>
      </c>
      <c r="T477" s="17" t="s">
        <v>0</v>
      </c>
      <c r="U477" s="17" t="s">
        <v>56</v>
      </c>
      <c r="V477" s="17" t="s">
        <v>56</v>
      </c>
      <c r="W477" s="17" t="s">
        <v>56</v>
      </c>
      <c r="X477" s="17" t="s">
        <v>56</v>
      </c>
      <c r="Y477" s="17" t="s">
        <v>0</v>
      </c>
      <c r="Z477" s="17">
        <v>2</v>
      </c>
      <c r="AA477" s="17">
        <v>4</v>
      </c>
      <c r="AB477" s="17">
        <v>2</v>
      </c>
      <c r="AC477" s="17">
        <v>1</v>
      </c>
      <c r="AD477" s="17">
        <v>3</v>
      </c>
      <c r="AE477" s="17">
        <v>2</v>
      </c>
      <c r="AF477" s="17">
        <v>3</v>
      </c>
      <c r="AG477" s="17">
        <v>4</v>
      </c>
      <c r="AH477" s="17">
        <v>3</v>
      </c>
      <c r="AI477" s="17">
        <v>4</v>
      </c>
      <c r="AJ477" s="17">
        <v>3</v>
      </c>
      <c r="AK477" s="17">
        <v>3</v>
      </c>
      <c r="AL477" s="17">
        <v>4</v>
      </c>
      <c r="AM477" s="17">
        <v>4</v>
      </c>
      <c r="AN477" s="17">
        <v>2</v>
      </c>
      <c r="AO477" s="17">
        <v>3</v>
      </c>
      <c r="AP477" s="17">
        <v>4</v>
      </c>
      <c r="AQ477" s="17">
        <v>3</v>
      </c>
      <c r="AR477" s="17">
        <v>3</v>
      </c>
      <c r="AS477" s="17">
        <v>2</v>
      </c>
    </row>
    <row r="478" spans="1:45" x14ac:dyDescent="0.2">
      <c r="A478" s="35">
        <v>590</v>
      </c>
      <c r="B478" s="17" t="s">
        <v>10</v>
      </c>
      <c r="C478" s="17">
        <v>25</v>
      </c>
      <c r="D478" s="19">
        <v>1.5</v>
      </c>
      <c r="E478" s="20">
        <v>55</v>
      </c>
      <c r="F478" s="11" t="s">
        <v>56</v>
      </c>
      <c r="G478" s="17" t="s">
        <v>0</v>
      </c>
      <c r="H478" s="17">
        <v>120</v>
      </c>
      <c r="I478" s="17" t="s">
        <v>56</v>
      </c>
      <c r="J478" s="17" t="s">
        <v>56</v>
      </c>
      <c r="K478" s="11">
        <v>240</v>
      </c>
      <c r="L478" s="17">
        <v>2</v>
      </c>
      <c r="M478" s="17">
        <v>12</v>
      </c>
      <c r="N478" s="17" t="s">
        <v>0</v>
      </c>
      <c r="O478" s="17" t="s">
        <v>153</v>
      </c>
      <c r="P478" s="17" t="s">
        <v>56</v>
      </c>
      <c r="Q478" s="17" t="s">
        <v>62</v>
      </c>
      <c r="R478" s="17" t="s">
        <v>0</v>
      </c>
      <c r="S478" s="17" t="s">
        <v>62</v>
      </c>
      <c r="T478" s="17" t="s">
        <v>0</v>
      </c>
      <c r="U478" s="17" t="s">
        <v>62</v>
      </c>
      <c r="V478" s="17" t="s">
        <v>56</v>
      </c>
      <c r="W478" s="17" t="s">
        <v>56</v>
      </c>
      <c r="X478" s="17" t="s">
        <v>56</v>
      </c>
      <c r="Y478" s="17" t="s">
        <v>0</v>
      </c>
      <c r="Z478" s="17">
        <v>3</v>
      </c>
      <c r="AA478" s="17">
        <v>3</v>
      </c>
      <c r="AB478" s="17">
        <v>3</v>
      </c>
      <c r="AC478" s="17">
        <v>4</v>
      </c>
      <c r="AD478" s="17">
        <v>2</v>
      </c>
      <c r="AE478" s="17">
        <v>1</v>
      </c>
      <c r="AF478" s="17">
        <v>5</v>
      </c>
      <c r="AG478" s="17">
        <v>4</v>
      </c>
      <c r="AH478" s="17">
        <v>4</v>
      </c>
      <c r="AI478" s="17">
        <v>2</v>
      </c>
      <c r="AJ478" s="17">
        <v>5</v>
      </c>
      <c r="AK478" s="17">
        <v>3</v>
      </c>
      <c r="AL478" s="17">
        <v>2</v>
      </c>
      <c r="AM478" s="17">
        <v>1</v>
      </c>
      <c r="AN478" s="17">
        <v>1</v>
      </c>
      <c r="AO478" s="17">
        <v>1</v>
      </c>
      <c r="AP478" s="17">
        <v>2</v>
      </c>
      <c r="AQ478" s="17">
        <v>3</v>
      </c>
      <c r="AR478" s="17">
        <v>1</v>
      </c>
      <c r="AS478" s="17">
        <v>4</v>
      </c>
    </row>
    <row r="479" spans="1:45" x14ac:dyDescent="0.2">
      <c r="A479" s="35">
        <v>591</v>
      </c>
      <c r="B479" s="17" t="s">
        <v>10</v>
      </c>
      <c r="C479" s="17">
        <v>42</v>
      </c>
      <c r="D479" s="17">
        <v>1.63</v>
      </c>
      <c r="E479" s="17">
        <v>60</v>
      </c>
      <c r="F479" s="11" t="s">
        <v>56</v>
      </c>
      <c r="G479" s="17" t="s">
        <v>0</v>
      </c>
      <c r="H479" s="17" t="s">
        <v>56</v>
      </c>
      <c r="I479" s="17" t="s">
        <v>56</v>
      </c>
      <c r="J479" s="17">
        <v>60</v>
      </c>
      <c r="K479" s="11" t="s">
        <v>56</v>
      </c>
      <c r="L479" s="17" t="s">
        <v>56</v>
      </c>
      <c r="M479" s="17">
        <v>12</v>
      </c>
      <c r="N479" s="17" t="s">
        <v>0</v>
      </c>
      <c r="O479" s="17" t="s">
        <v>62</v>
      </c>
      <c r="P479" s="17" t="s">
        <v>0</v>
      </c>
      <c r="Q479" s="17" t="s">
        <v>62</v>
      </c>
      <c r="R479" s="17" t="s">
        <v>0</v>
      </c>
      <c r="S479" s="17" t="s">
        <v>62</v>
      </c>
      <c r="T479" s="17" t="s">
        <v>0</v>
      </c>
      <c r="U479" s="17" t="s">
        <v>56</v>
      </c>
      <c r="V479" s="17" t="s">
        <v>56</v>
      </c>
      <c r="W479" s="17" t="s">
        <v>56</v>
      </c>
      <c r="X479" s="17" t="s">
        <v>62</v>
      </c>
      <c r="Y479" s="17" t="s">
        <v>0</v>
      </c>
      <c r="Z479" s="17">
        <v>2</v>
      </c>
      <c r="AA479" s="17">
        <v>2</v>
      </c>
      <c r="AB479" s="17">
        <v>2</v>
      </c>
      <c r="AC479" s="17">
        <v>2</v>
      </c>
      <c r="AD479" s="17">
        <v>2</v>
      </c>
      <c r="AE479" s="17">
        <v>3</v>
      </c>
      <c r="AF479" s="17">
        <v>2</v>
      </c>
      <c r="AG479" s="17">
        <v>3</v>
      </c>
      <c r="AH479" s="17">
        <v>3</v>
      </c>
      <c r="AI479" s="17">
        <v>3</v>
      </c>
      <c r="AJ479" s="17">
        <v>3</v>
      </c>
      <c r="AK479" s="17">
        <v>2</v>
      </c>
      <c r="AL479" s="17">
        <v>3</v>
      </c>
      <c r="AM479" s="17">
        <v>4</v>
      </c>
      <c r="AN479" s="17">
        <v>3</v>
      </c>
      <c r="AO479" s="17">
        <v>3</v>
      </c>
      <c r="AP479" s="17">
        <v>3</v>
      </c>
      <c r="AQ479" s="17">
        <v>4</v>
      </c>
      <c r="AR479" s="17">
        <v>3</v>
      </c>
      <c r="AS479" s="17">
        <v>3</v>
      </c>
    </row>
    <row r="480" spans="1:45" x14ac:dyDescent="0.2">
      <c r="A480" s="35">
        <v>592</v>
      </c>
      <c r="B480" s="17" t="s">
        <v>10</v>
      </c>
      <c r="C480" s="17">
        <v>26</v>
      </c>
      <c r="D480" s="17" t="s">
        <v>203</v>
      </c>
      <c r="E480" s="17">
        <v>62</v>
      </c>
      <c r="F480" s="11" t="s">
        <v>56</v>
      </c>
      <c r="G480" s="17" t="s">
        <v>0</v>
      </c>
      <c r="H480" s="17">
        <v>20</v>
      </c>
      <c r="I480" s="17" t="s">
        <v>56</v>
      </c>
      <c r="J480" s="17" t="s">
        <v>56</v>
      </c>
      <c r="K480" s="11">
        <v>120</v>
      </c>
      <c r="L480" s="17">
        <v>2</v>
      </c>
      <c r="M480" s="17">
        <v>10</v>
      </c>
      <c r="N480" s="17" t="s">
        <v>0</v>
      </c>
      <c r="O480" s="17" t="s">
        <v>60</v>
      </c>
      <c r="P480" s="17" t="s">
        <v>56</v>
      </c>
      <c r="Q480" s="17" t="s">
        <v>60</v>
      </c>
      <c r="R480" s="17" t="s">
        <v>56</v>
      </c>
      <c r="S480" s="17" t="s">
        <v>153</v>
      </c>
      <c r="T480" s="17" t="s">
        <v>56</v>
      </c>
      <c r="U480" s="17" t="s">
        <v>56</v>
      </c>
      <c r="V480" s="17" t="s">
        <v>56</v>
      </c>
      <c r="W480" s="17" t="s">
        <v>56</v>
      </c>
      <c r="X480" s="17" t="s">
        <v>56</v>
      </c>
      <c r="Y480" s="17" t="s">
        <v>0</v>
      </c>
      <c r="Z480" s="17">
        <v>1</v>
      </c>
      <c r="AA480" s="17">
        <v>5</v>
      </c>
      <c r="AB480" s="17">
        <v>1</v>
      </c>
      <c r="AC480" s="17">
        <v>1</v>
      </c>
      <c r="AD480" s="17">
        <v>4</v>
      </c>
      <c r="AE480" s="17">
        <v>1</v>
      </c>
      <c r="AF480" s="17">
        <v>3</v>
      </c>
      <c r="AG480" s="17">
        <v>1</v>
      </c>
      <c r="AH480" s="17">
        <v>2</v>
      </c>
      <c r="AI480" s="17">
        <v>5</v>
      </c>
      <c r="AJ480" s="17">
        <v>2</v>
      </c>
      <c r="AK480" s="17">
        <v>2</v>
      </c>
      <c r="AL480" s="17">
        <v>4</v>
      </c>
      <c r="AM480" s="17">
        <v>5</v>
      </c>
      <c r="AN480" s="17">
        <v>2</v>
      </c>
      <c r="AO480" s="17">
        <v>4</v>
      </c>
      <c r="AP480" s="17">
        <v>3</v>
      </c>
      <c r="AQ480" s="17">
        <v>5</v>
      </c>
      <c r="AR480" s="17">
        <v>2</v>
      </c>
      <c r="AS480" s="17">
        <v>1</v>
      </c>
    </row>
    <row r="481" spans="1:45" x14ac:dyDescent="0.2">
      <c r="A481" s="35">
        <v>593</v>
      </c>
      <c r="B481" s="17" t="s">
        <v>10</v>
      </c>
      <c r="C481" s="17">
        <v>60</v>
      </c>
      <c r="D481" s="17">
        <v>1.5</v>
      </c>
      <c r="E481" s="17">
        <v>33</v>
      </c>
      <c r="F481" s="11" t="s">
        <v>56</v>
      </c>
      <c r="G481" s="17" t="s">
        <v>0</v>
      </c>
      <c r="H481" s="17" t="s">
        <v>56</v>
      </c>
      <c r="I481" s="17" t="s">
        <v>56</v>
      </c>
      <c r="J481" s="17" t="s">
        <v>56</v>
      </c>
      <c r="K481" s="11" t="s">
        <v>56</v>
      </c>
      <c r="L481" s="17">
        <v>2</v>
      </c>
      <c r="M481" s="17" t="s">
        <v>56</v>
      </c>
      <c r="N481" s="17" t="s">
        <v>56</v>
      </c>
      <c r="O481" s="17" t="s">
        <v>60</v>
      </c>
      <c r="P481" s="17" t="s">
        <v>56</v>
      </c>
      <c r="Q481" s="17" t="s">
        <v>60</v>
      </c>
      <c r="R481" s="17" t="s">
        <v>56</v>
      </c>
      <c r="S481" s="17" t="s">
        <v>0</v>
      </c>
      <c r="T481" s="17" t="s">
        <v>56</v>
      </c>
      <c r="U481" s="17" t="s">
        <v>56</v>
      </c>
      <c r="V481" s="17" t="s">
        <v>56</v>
      </c>
      <c r="W481" s="17" t="s">
        <v>56</v>
      </c>
      <c r="X481" s="17" t="s">
        <v>56</v>
      </c>
      <c r="Y481" s="17" t="s">
        <v>56</v>
      </c>
      <c r="Z481" s="17">
        <v>2</v>
      </c>
      <c r="AA481" s="17">
        <v>4</v>
      </c>
      <c r="AB481" s="17">
        <v>3</v>
      </c>
      <c r="AC481" s="17">
        <v>3</v>
      </c>
      <c r="AD481" s="17">
        <v>3</v>
      </c>
      <c r="AE481" s="17">
        <v>2</v>
      </c>
      <c r="AF481" s="17">
        <v>2</v>
      </c>
      <c r="AG481" s="17">
        <v>2</v>
      </c>
      <c r="AH481" s="17">
        <v>2</v>
      </c>
      <c r="AI481" s="17">
        <v>4</v>
      </c>
      <c r="AJ481" s="17">
        <v>3</v>
      </c>
      <c r="AK481" s="17">
        <v>4</v>
      </c>
      <c r="AL481" s="17">
        <v>4</v>
      </c>
      <c r="AM481" s="17">
        <v>4</v>
      </c>
      <c r="AN481" s="17">
        <v>2</v>
      </c>
      <c r="AO481" s="17">
        <v>3</v>
      </c>
      <c r="AP481" s="17">
        <v>4</v>
      </c>
      <c r="AQ481" s="17">
        <v>5</v>
      </c>
      <c r="AR481" s="17">
        <v>4</v>
      </c>
      <c r="AS481" s="17">
        <v>3</v>
      </c>
    </row>
    <row r="482" spans="1:45" x14ac:dyDescent="0.2">
      <c r="A482" s="35">
        <v>594</v>
      </c>
      <c r="B482" s="17" t="s">
        <v>10</v>
      </c>
      <c r="C482" s="17">
        <v>68</v>
      </c>
      <c r="D482" s="17" t="s">
        <v>56</v>
      </c>
      <c r="E482" s="17">
        <v>50</v>
      </c>
      <c r="F482" s="11" t="s">
        <v>56</v>
      </c>
      <c r="G482" s="17" t="s">
        <v>0</v>
      </c>
      <c r="H482" s="17" t="s">
        <v>56</v>
      </c>
      <c r="I482" s="17" t="s">
        <v>56</v>
      </c>
      <c r="J482" s="17" t="s">
        <v>56</v>
      </c>
      <c r="K482" s="11">
        <v>30</v>
      </c>
      <c r="L482" s="17" t="s">
        <v>56</v>
      </c>
      <c r="M482" s="17" t="s">
        <v>56</v>
      </c>
      <c r="N482" s="17" t="s">
        <v>0</v>
      </c>
      <c r="O482" s="17" t="s">
        <v>60</v>
      </c>
      <c r="P482" s="17" t="s">
        <v>56</v>
      </c>
      <c r="Q482" s="17" t="s">
        <v>60</v>
      </c>
      <c r="R482" s="17" t="s">
        <v>56</v>
      </c>
      <c r="S482" s="17" t="s">
        <v>0</v>
      </c>
      <c r="T482" s="17" t="s">
        <v>56</v>
      </c>
      <c r="U482" s="17" t="s">
        <v>56</v>
      </c>
      <c r="V482" s="17" t="s">
        <v>56</v>
      </c>
      <c r="W482" s="17" t="s">
        <v>56</v>
      </c>
      <c r="X482" s="17" t="s">
        <v>56</v>
      </c>
      <c r="Y482" s="17" t="s">
        <v>56</v>
      </c>
      <c r="Z482" s="17">
        <v>1</v>
      </c>
      <c r="AA482" s="17">
        <v>3</v>
      </c>
      <c r="AB482" s="17">
        <v>2</v>
      </c>
      <c r="AC482" s="17">
        <v>3</v>
      </c>
      <c r="AD482" s="17" t="s">
        <v>199</v>
      </c>
      <c r="AE482" s="17">
        <v>3</v>
      </c>
      <c r="AF482" s="17">
        <v>3</v>
      </c>
      <c r="AG482" s="17">
        <v>3</v>
      </c>
      <c r="AH482" s="17">
        <v>3</v>
      </c>
      <c r="AI482" s="17">
        <v>4</v>
      </c>
      <c r="AJ482" s="17">
        <v>3</v>
      </c>
      <c r="AK482" s="17">
        <v>3</v>
      </c>
      <c r="AL482" s="17">
        <v>3</v>
      </c>
      <c r="AM482" s="17">
        <v>3</v>
      </c>
      <c r="AN482" s="17">
        <v>3</v>
      </c>
      <c r="AO482" s="17">
        <v>3</v>
      </c>
      <c r="AP482" s="17">
        <v>3</v>
      </c>
      <c r="AQ482" s="17">
        <v>3</v>
      </c>
      <c r="AR482" s="17">
        <v>3</v>
      </c>
      <c r="AS482" s="17">
        <v>2</v>
      </c>
    </row>
    <row r="483" spans="1:45" x14ac:dyDescent="0.2">
      <c r="A483" s="35">
        <v>595</v>
      </c>
      <c r="B483" s="17" t="s">
        <v>10</v>
      </c>
      <c r="C483" s="17">
        <v>55</v>
      </c>
      <c r="D483" s="17">
        <v>1.65</v>
      </c>
      <c r="E483" s="17">
        <v>54</v>
      </c>
      <c r="F483" s="11" t="s">
        <v>56</v>
      </c>
      <c r="G483" s="17" t="s">
        <v>56</v>
      </c>
      <c r="H483" s="17" t="s">
        <v>56</v>
      </c>
      <c r="I483" s="17" t="s">
        <v>56</v>
      </c>
      <c r="J483" s="17" t="s">
        <v>56</v>
      </c>
      <c r="K483" s="11">
        <v>120</v>
      </c>
      <c r="L483" s="17" t="s">
        <v>56</v>
      </c>
      <c r="M483" s="17" t="s">
        <v>56</v>
      </c>
      <c r="N483" s="17" t="s">
        <v>0</v>
      </c>
      <c r="O483" s="17" t="s">
        <v>60</v>
      </c>
      <c r="P483" s="17" t="s">
        <v>56</v>
      </c>
      <c r="Q483" s="17" t="s">
        <v>60</v>
      </c>
      <c r="R483" s="17" t="s">
        <v>56</v>
      </c>
      <c r="S483" s="17" t="s">
        <v>153</v>
      </c>
      <c r="T483" s="17" t="s">
        <v>56</v>
      </c>
      <c r="U483" s="17" t="s">
        <v>56</v>
      </c>
      <c r="V483" s="17" t="s">
        <v>56</v>
      </c>
      <c r="W483" s="17" t="s">
        <v>56</v>
      </c>
      <c r="X483" s="17" t="s">
        <v>56</v>
      </c>
      <c r="Y483" s="17" t="s">
        <v>0</v>
      </c>
      <c r="Z483" s="17">
        <v>2</v>
      </c>
      <c r="AA483" s="17">
        <v>4</v>
      </c>
      <c r="AB483" s="17">
        <v>2</v>
      </c>
      <c r="AC483" s="17">
        <v>2</v>
      </c>
      <c r="AD483" s="17">
        <v>4</v>
      </c>
      <c r="AE483" s="17">
        <v>3</v>
      </c>
      <c r="AF483" s="17">
        <v>2</v>
      </c>
      <c r="AG483" s="17">
        <v>3</v>
      </c>
      <c r="AH483" s="17">
        <v>3</v>
      </c>
      <c r="AI483" s="17">
        <v>3</v>
      </c>
      <c r="AJ483" s="17">
        <v>2</v>
      </c>
      <c r="AK483" s="17">
        <v>2</v>
      </c>
      <c r="AL483" s="17">
        <v>3</v>
      </c>
      <c r="AM483" s="17">
        <v>3</v>
      </c>
      <c r="AN483" s="17">
        <v>3</v>
      </c>
      <c r="AO483" s="17">
        <v>4</v>
      </c>
      <c r="AP483" s="17">
        <v>4</v>
      </c>
      <c r="AQ483" s="17">
        <v>3</v>
      </c>
      <c r="AR483" s="17">
        <v>3</v>
      </c>
      <c r="AS483" s="17">
        <v>3</v>
      </c>
    </row>
    <row r="484" spans="1:45" x14ac:dyDescent="0.2">
      <c r="A484" s="35">
        <v>596</v>
      </c>
      <c r="B484" s="17" t="s">
        <v>10</v>
      </c>
      <c r="C484" s="17">
        <v>55</v>
      </c>
      <c r="D484" s="17">
        <v>1.59</v>
      </c>
      <c r="E484" s="17" t="s">
        <v>56</v>
      </c>
      <c r="F484" s="11" t="s">
        <v>56</v>
      </c>
      <c r="G484" s="17" t="s">
        <v>0</v>
      </c>
      <c r="H484" s="17" t="s">
        <v>56</v>
      </c>
      <c r="I484" s="17" t="s">
        <v>56</v>
      </c>
      <c r="J484" s="17" t="s">
        <v>56</v>
      </c>
      <c r="K484" s="11">
        <v>60</v>
      </c>
      <c r="L484" s="17">
        <v>4</v>
      </c>
      <c r="M484" s="17" t="s">
        <v>56</v>
      </c>
      <c r="N484" s="17" t="s">
        <v>0</v>
      </c>
      <c r="O484" s="17" t="s">
        <v>60</v>
      </c>
      <c r="P484" s="17" t="s">
        <v>60</v>
      </c>
      <c r="Q484" s="17" t="s">
        <v>60</v>
      </c>
      <c r="R484" s="17" t="s">
        <v>60</v>
      </c>
      <c r="S484" s="17" t="s">
        <v>153</v>
      </c>
      <c r="T484" s="17" t="s">
        <v>153</v>
      </c>
      <c r="U484" s="17" t="s">
        <v>56</v>
      </c>
      <c r="V484" s="17" t="s">
        <v>56</v>
      </c>
      <c r="W484" s="17" t="s">
        <v>56</v>
      </c>
      <c r="X484" s="17" t="s">
        <v>56</v>
      </c>
      <c r="Y484" s="17" t="s">
        <v>56</v>
      </c>
      <c r="Z484" s="17">
        <v>3</v>
      </c>
      <c r="AA484" s="17">
        <v>3</v>
      </c>
      <c r="AB484" s="17">
        <v>3</v>
      </c>
      <c r="AC484" s="17" t="s">
        <v>56</v>
      </c>
      <c r="AD484" s="17">
        <v>3</v>
      </c>
      <c r="AE484" s="17">
        <v>2</v>
      </c>
      <c r="AF484" s="17">
        <v>2</v>
      </c>
      <c r="AG484" s="17">
        <v>3</v>
      </c>
      <c r="AH484" s="17">
        <v>5</v>
      </c>
      <c r="AI484" s="17">
        <v>3</v>
      </c>
      <c r="AJ484" s="17">
        <v>3</v>
      </c>
      <c r="AK484" s="17">
        <v>3</v>
      </c>
      <c r="AL484" s="17">
        <v>3</v>
      </c>
      <c r="AM484" s="17" t="s">
        <v>56</v>
      </c>
      <c r="AN484" s="17">
        <v>5</v>
      </c>
      <c r="AO484" s="17">
        <v>3</v>
      </c>
      <c r="AP484" s="17">
        <v>3</v>
      </c>
      <c r="AQ484" s="17">
        <v>2</v>
      </c>
      <c r="AR484" s="17" t="s">
        <v>56</v>
      </c>
      <c r="AS484" s="17">
        <v>3</v>
      </c>
    </row>
    <row r="485" spans="1:45" x14ac:dyDescent="0.2">
      <c r="A485" s="35">
        <v>597</v>
      </c>
      <c r="B485" s="17" t="s">
        <v>10</v>
      </c>
      <c r="C485" s="17">
        <v>62</v>
      </c>
      <c r="D485" s="17">
        <v>1.5</v>
      </c>
      <c r="E485" s="17">
        <v>58</v>
      </c>
      <c r="F485" s="11" t="s">
        <v>56</v>
      </c>
      <c r="G485" s="17" t="s">
        <v>0</v>
      </c>
      <c r="H485" s="17" t="s">
        <v>56</v>
      </c>
      <c r="I485" s="17" t="s">
        <v>56</v>
      </c>
      <c r="J485" s="17" t="s">
        <v>56</v>
      </c>
      <c r="K485" s="11">
        <v>140</v>
      </c>
      <c r="L485" s="17">
        <v>2</v>
      </c>
      <c r="M485" s="17" t="s">
        <v>56</v>
      </c>
      <c r="N485" s="17" t="s">
        <v>0</v>
      </c>
      <c r="O485" s="17" t="s">
        <v>60</v>
      </c>
      <c r="P485" s="17" t="s">
        <v>60</v>
      </c>
      <c r="Q485" s="17" t="s">
        <v>60</v>
      </c>
      <c r="R485" s="17" t="s">
        <v>60</v>
      </c>
      <c r="S485" s="17" t="s">
        <v>153</v>
      </c>
      <c r="T485" s="17" t="s">
        <v>153</v>
      </c>
      <c r="U485" s="17" t="s">
        <v>56</v>
      </c>
      <c r="V485" s="17" t="s">
        <v>56</v>
      </c>
      <c r="W485" s="17" t="s">
        <v>56</v>
      </c>
      <c r="X485" s="17" t="s">
        <v>56</v>
      </c>
      <c r="Y485" s="17" t="s">
        <v>0</v>
      </c>
      <c r="Z485" s="17">
        <v>2</v>
      </c>
      <c r="AA485" s="17">
        <v>4</v>
      </c>
      <c r="AB485" s="17">
        <v>2</v>
      </c>
      <c r="AC485" s="17">
        <v>2</v>
      </c>
      <c r="AD485" s="17">
        <v>4</v>
      </c>
      <c r="AE485" s="17">
        <v>2</v>
      </c>
      <c r="AF485" s="17">
        <v>2</v>
      </c>
      <c r="AG485" s="17">
        <v>3</v>
      </c>
      <c r="AH485" s="17">
        <v>2</v>
      </c>
      <c r="AI485" s="17">
        <v>4</v>
      </c>
      <c r="AJ485" s="17">
        <v>2</v>
      </c>
      <c r="AK485" s="17" t="s">
        <v>56</v>
      </c>
      <c r="AL485" s="17">
        <v>4</v>
      </c>
      <c r="AM485" s="17">
        <v>4</v>
      </c>
      <c r="AN485" s="17">
        <v>3</v>
      </c>
      <c r="AO485" s="17">
        <v>4</v>
      </c>
      <c r="AP485" s="17">
        <v>4</v>
      </c>
      <c r="AQ485" s="17">
        <v>4</v>
      </c>
      <c r="AR485" s="17">
        <v>3</v>
      </c>
      <c r="AS485" s="17">
        <v>2</v>
      </c>
    </row>
    <row r="486" spans="1:45" x14ac:dyDescent="0.2">
      <c r="A486" s="35">
        <v>598</v>
      </c>
      <c r="B486" s="17" t="s">
        <v>10</v>
      </c>
      <c r="C486" s="17">
        <v>60</v>
      </c>
      <c r="D486" s="17">
        <v>1.57</v>
      </c>
      <c r="E486" s="17">
        <v>51</v>
      </c>
      <c r="F486" s="11" t="s">
        <v>56</v>
      </c>
      <c r="G486" s="17" t="s">
        <v>62</v>
      </c>
      <c r="H486" s="17" t="s">
        <v>56</v>
      </c>
      <c r="I486" s="17" t="s">
        <v>56</v>
      </c>
      <c r="J486" s="17" t="s">
        <v>56</v>
      </c>
      <c r="K486" s="11">
        <v>90</v>
      </c>
      <c r="L486" s="17">
        <v>2</v>
      </c>
      <c r="M486" s="17">
        <v>0</v>
      </c>
      <c r="N486" s="17" t="s">
        <v>0</v>
      </c>
      <c r="O486" s="17" t="s">
        <v>60</v>
      </c>
      <c r="P486" s="17" t="s">
        <v>60</v>
      </c>
      <c r="Q486" s="17" t="s">
        <v>60</v>
      </c>
      <c r="R486" s="17" t="s">
        <v>60</v>
      </c>
      <c r="S486" s="17" t="s">
        <v>0</v>
      </c>
      <c r="T486" s="17" t="s">
        <v>0</v>
      </c>
      <c r="U486" s="17" t="s">
        <v>56</v>
      </c>
      <c r="V486" s="17" t="s">
        <v>56</v>
      </c>
      <c r="W486" s="17" t="s">
        <v>56</v>
      </c>
      <c r="X486" s="17" t="s">
        <v>56</v>
      </c>
      <c r="Y486" s="17" t="s">
        <v>0</v>
      </c>
      <c r="Z486" s="17">
        <v>2</v>
      </c>
      <c r="AA486" s="17">
        <v>4</v>
      </c>
      <c r="AB486" s="17">
        <v>3</v>
      </c>
      <c r="AC486" s="17">
        <v>3</v>
      </c>
      <c r="AD486" s="17">
        <v>3</v>
      </c>
      <c r="AE486" s="17">
        <v>3</v>
      </c>
      <c r="AF486" s="17">
        <v>3</v>
      </c>
      <c r="AG486" s="17">
        <v>2</v>
      </c>
      <c r="AH486" s="17">
        <v>4</v>
      </c>
      <c r="AI486" s="17">
        <v>4</v>
      </c>
      <c r="AJ486" s="17">
        <v>2</v>
      </c>
      <c r="AK486" s="17">
        <v>2</v>
      </c>
      <c r="AL486" s="17">
        <v>4</v>
      </c>
      <c r="AM486" s="17">
        <v>3</v>
      </c>
      <c r="AN486" s="17">
        <v>3</v>
      </c>
      <c r="AO486" s="17">
        <v>3</v>
      </c>
      <c r="AP486" s="17">
        <v>4</v>
      </c>
      <c r="AQ486" s="17">
        <v>4</v>
      </c>
      <c r="AR486" s="17">
        <v>4</v>
      </c>
      <c r="AS486" s="17">
        <v>3</v>
      </c>
    </row>
    <row r="487" spans="1:45" x14ac:dyDescent="0.2">
      <c r="A487" s="35">
        <v>599</v>
      </c>
      <c r="B487" s="17" t="s">
        <v>10</v>
      </c>
      <c r="C487" s="17">
        <v>56</v>
      </c>
      <c r="D487" s="17">
        <v>1.47</v>
      </c>
      <c r="E487" s="17" t="s">
        <v>56</v>
      </c>
      <c r="F487" s="11" t="s">
        <v>56</v>
      </c>
      <c r="G487" s="17" t="s">
        <v>0</v>
      </c>
      <c r="H487" s="17" t="s">
        <v>56</v>
      </c>
      <c r="I487" s="17" t="s">
        <v>56</v>
      </c>
      <c r="J487" s="17" t="s">
        <v>56</v>
      </c>
      <c r="K487" s="11">
        <v>400</v>
      </c>
      <c r="L487" s="17" t="s">
        <v>56</v>
      </c>
      <c r="M487" s="17" t="s">
        <v>56</v>
      </c>
      <c r="N487" s="17" t="s">
        <v>56</v>
      </c>
      <c r="O487" s="17" t="s">
        <v>62</v>
      </c>
      <c r="P487" s="17" t="s">
        <v>60</v>
      </c>
      <c r="Q487" s="17" t="s">
        <v>60</v>
      </c>
      <c r="R487" s="17" t="s">
        <v>60</v>
      </c>
      <c r="S487" s="17" t="s">
        <v>62</v>
      </c>
      <c r="T487" s="17" t="s">
        <v>0</v>
      </c>
      <c r="U487" s="17" t="s">
        <v>56</v>
      </c>
      <c r="V487" s="17" t="s">
        <v>56</v>
      </c>
      <c r="W487" s="17" t="s">
        <v>56</v>
      </c>
      <c r="X487" s="17" t="s">
        <v>56</v>
      </c>
      <c r="Y487" s="17" t="s">
        <v>0</v>
      </c>
      <c r="Z487" s="17">
        <v>3</v>
      </c>
      <c r="AA487" s="17">
        <v>3</v>
      </c>
      <c r="AB487" s="17">
        <v>4</v>
      </c>
      <c r="AC487" s="17">
        <v>4</v>
      </c>
      <c r="AD487" s="17">
        <v>2</v>
      </c>
      <c r="AE487" s="17">
        <v>4</v>
      </c>
      <c r="AF487" s="17">
        <v>2</v>
      </c>
      <c r="AG487" s="17">
        <v>3</v>
      </c>
      <c r="AH487" s="17">
        <v>3</v>
      </c>
      <c r="AI487" s="17">
        <v>2</v>
      </c>
      <c r="AJ487" s="17">
        <v>3</v>
      </c>
      <c r="AK487" s="17">
        <v>2</v>
      </c>
      <c r="AL487" s="17">
        <v>4</v>
      </c>
      <c r="AM487" s="17">
        <v>3</v>
      </c>
      <c r="AN487" s="17">
        <v>5</v>
      </c>
      <c r="AO487" s="17">
        <v>2</v>
      </c>
      <c r="AP487" s="17">
        <v>2</v>
      </c>
      <c r="AQ487" s="17">
        <v>2</v>
      </c>
      <c r="AR487" s="17">
        <v>2</v>
      </c>
      <c r="AS487" s="17">
        <v>4</v>
      </c>
    </row>
    <row r="488" spans="1:45" x14ac:dyDescent="0.2">
      <c r="A488" s="35">
        <v>600</v>
      </c>
      <c r="B488" s="17" t="s">
        <v>10</v>
      </c>
      <c r="C488" s="17">
        <v>60</v>
      </c>
      <c r="D488" s="17">
        <v>1.51</v>
      </c>
      <c r="E488" s="17">
        <v>41</v>
      </c>
      <c r="F488" s="11" t="s">
        <v>56</v>
      </c>
      <c r="G488" s="17" t="s">
        <v>0</v>
      </c>
      <c r="H488" s="17" t="s">
        <v>56</v>
      </c>
      <c r="I488" s="17">
        <v>30</v>
      </c>
      <c r="J488" s="17" t="s">
        <v>56</v>
      </c>
      <c r="K488" s="11" t="s">
        <v>56</v>
      </c>
      <c r="L488" s="17" t="s">
        <v>56</v>
      </c>
      <c r="M488" s="17" t="s">
        <v>56</v>
      </c>
      <c r="N488" s="17" t="s">
        <v>62</v>
      </c>
      <c r="O488" s="17" t="s">
        <v>60</v>
      </c>
      <c r="P488" s="17" t="s">
        <v>56</v>
      </c>
      <c r="Q488" s="17" t="s">
        <v>60</v>
      </c>
      <c r="R488" s="17" t="s">
        <v>56</v>
      </c>
      <c r="S488" s="17" t="s">
        <v>153</v>
      </c>
      <c r="T488" s="17" t="s">
        <v>56</v>
      </c>
      <c r="U488" s="17" t="s">
        <v>56</v>
      </c>
      <c r="V488" s="17" t="s">
        <v>56</v>
      </c>
      <c r="W488" s="17" t="s">
        <v>56</v>
      </c>
      <c r="X488" s="17" t="s">
        <v>56</v>
      </c>
      <c r="Y488" s="17" t="s">
        <v>0</v>
      </c>
      <c r="Z488" s="17">
        <v>2</v>
      </c>
      <c r="AA488" s="17">
        <v>3</v>
      </c>
      <c r="AB488" s="17">
        <v>2</v>
      </c>
      <c r="AC488" s="17">
        <v>2</v>
      </c>
      <c r="AD488" s="17">
        <v>3</v>
      </c>
      <c r="AE488" s="17">
        <v>2</v>
      </c>
      <c r="AF488" s="17">
        <v>4</v>
      </c>
      <c r="AG488" s="17">
        <v>2</v>
      </c>
      <c r="AH488" s="17">
        <v>4</v>
      </c>
      <c r="AI488" s="17">
        <v>4</v>
      </c>
      <c r="AJ488" s="17">
        <v>4</v>
      </c>
      <c r="AK488" s="17">
        <v>4</v>
      </c>
      <c r="AL488" s="17">
        <v>4</v>
      </c>
      <c r="AM488" s="17">
        <v>4</v>
      </c>
      <c r="AN488" s="17">
        <v>4</v>
      </c>
      <c r="AO488" s="17">
        <v>4</v>
      </c>
      <c r="AP488" s="17">
        <v>4</v>
      </c>
      <c r="AQ488" s="17">
        <v>4</v>
      </c>
      <c r="AR488" s="17">
        <v>4</v>
      </c>
      <c r="AS488" s="17">
        <v>2</v>
      </c>
    </row>
    <row r="489" spans="1:45" x14ac:dyDescent="0.2">
      <c r="A489" s="35">
        <v>605</v>
      </c>
      <c r="B489" s="17" t="s">
        <v>10</v>
      </c>
      <c r="C489" s="17">
        <v>22</v>
      </c>
      <c r="D489" s="19">
        <v>1.6</v>
      </c>
      <c r="E489" s="20">
        <v>70</v>
      </c>
      <c r="F489" s="11" t="s">
        <v>56</v>
      </c>
      <c r="G489" s="17" t="s">
        <v>0</v>
      </c>
      <c r="H489" s="17" t="s">
        <v>56</v>
      </c>
      <c r="I489" s="17" t="s">
        <v>56</v>
      </c>
      <c r="J489" s="17">
        <v>60</v>
      </c>
      <c r="K489" s="11">
        <v>60</v>
      </c>
      <c r="L489" s="17">
        <v>2</v>
      </c>
      <c r="M489" s="17">
        <v>12</v>
      </c>
      <c r="N489" s="17" t="s">
        <v>0</v>
      </c>
      <c r="O489" s="17" t="s">
        <v>0</v>
      </c>
      <c r="P489" s="17" t="s">
        <v>0</v>
      </c>
      <c r="Q489" s="17" t="s">
        <v>0</v>
      </c>
      <c r="R489" s="17" t="s">
        <v>0</v>
      </c>
      <c r="S489" s="17" t="s">
        <v>0</v>
      </c>
      <c r="T489" s="17" t="s">
        <v>0</v>
      </c>
      <c r="U489" s="17" t="s">
        <v>62</v>
      </c>
      <c r="V489" s="17" t="s">
        <v>56</v>
      </c>
      <c r="W489" s="17" t="s">
        <v>56</v>
      </c>
      <c r="X489" s="17" t="s">
        <v>56</v>
      </c>
      <c r="Y489" s="17" t="s">
        <v>0</v>
      </c>
      <c r="Z489" s="17">
        <v>3</v>
      </c>
      <c r="AA489" s="17">
        <v>2</v>
      </c>
      <c r="AB489" s="17">
        <v>3</v>
      </c>
      <c r="AC489" s="17">
        <v>2</v>
      </c>
      <c r="AD489" s="17">
        <v>1</v>
      </c>
      <c r="AE489" s="17">
        <v>1</v>
      </c>
      <c r="AF489" s="17">
        <v>1</v>
      </c>
      <c r="AG489" s="17">
        <v>3</v>
      </c>
      <c r="AH489" s="17">
        <v>3</v>
      </c>
      <c r="AI489" s="17">
        <v>5</v>
      </c>
      <c r="AJ489" s="17">
        <v>3</v>
      </c>
      <c r="AK489" s="17">
        <v>4</v>
      </c>
      <c r="AL489" s="17">
        <v>4</v>
      </c>
      <c r="AM489" s="17">
        <v>1</v>
      </c>
      <c r="AN489" s="17">
        <v>3</v>
      </c>
      <c r="AO489" s="17">
        <v>1</v>
      </c>
      <c r="AP489" s="17">
        <v>4</v>
      </c>
      <c r="AQ489" s="17">
        <v>3</v>
      </c>
      <c r="AR489" s="17">
        <v>3</v>
      </c>
      <c r="AS489" s="17">
        <v>4</v>
      </c>
    </row>
    <row r="490" spans="1:45" x14ac:dyDescent="0.2">
      <c r="A490" s="35">
        <v>606</v>
      </c>
      <c r="B490" s="17" t="s">
        <v>10</v>
      </c>
      <c r="C490" s="17">
        <v>35</v>
      </c>
      <c r="D490" s="19">
        <v>1.56</v>
      </c>
      <c r="E490" s="20">
        <v>67</v>
      </c>
      <c r="F490" s="11" t="s">
        <v>204</v>
      </c>
      <c r="G490" s="17" t="s">
        <v>0</v>
      </c>
      <c r="H490" s="17" t="s">
        <v>56</v>
      </c>
      <c r="I490" s="17" t="s">
        <v>56</v>
      </c>
      <c r="J490" s="17" t="s">
        <v>56</v>
      </c>
      <c r="K490" s="11" t="s">
        <v>56</v>
      </c>
      <c r="L490" s="17" t="s">
        <v>56</v>
      </c>
      <c r="M490" s="17">
        <v>4</v>
      </c>
      <c r="N490" s="17" t="s">
        <v>0</v>
      </c>
      <c r="O490" s="17" t="s">
        <v>62</v>
      </c>
      <c r="P490" s="17" t="s">
        <v>153</v>
      </c>
      <c r="Q490" s="17" t="s">
        <v>62</v>
      </c>
      <c r="R490" s="17" t="s">
        <v>153</v>
      </c>
      <c r="S490" s="17" t="s">
        <v>62</v>
      </c>
      <c r="T490" s="17" t="s">
        <v>0</v>
      </c>
      <c r="U490" s="17" t="s">
        <v>62</v>
      </c>
      <c r="V490" s="17" t="s">
        <v>56</v>
      </c>
      <c r="W490" s="17" t="s">
        <v>62</v>
      </c>
      <c r="X490" s="17" t="s">
        <v>62</v>
      </c>
      <c r="Y490" s="17" t="s">
        <v>62</v>
      </c>
      <c r="Z490" s="17">
        <v>5</v>
      </c>
      <c r="AA490" s="17">
        <v>3</v>
      </c>
      <c r="AB490" s="17">
        <v>4</v>
      </c>
      <c r="AC490" s="17">
        <v>3</v>
      </c>
      <c r="AD490" s="17">
        <v>3</v>
      </c>
      <c r="AE490" s="17">
        <v>1</v>
      </c>
      <c r="AF490" s="17">
        <v>4</v>
      </c>
      <c r="AG490" s="17">
        <v>4</v>
      </c>
      <c r="AH490" s="17">
        <v>1</v>
      </c>
      <c r="AI490" s="17">
        <v>4</v>
      </c>
      <c r="AJ490" s="17">
        <v>5</v>
      </c>
      <c r="AK490" s="17" t="s">
        <v>56</v>
      </c>
      <c r="AL490" s="17">
        <v>1</v>
      </c>
      <c r="AM490" s="17">
        <v>4</v>
      </c>
      <c r="AN490" s="17">
        <v>1</v>
      </c>
      <c r="AO490" s="17">
        <v>1</v>
      </c>
      <c r="AP490" s="17">
        <v>1</v>
      </c>
      <c r="AQ490" s="17">
        <v>1</v>
      </c>
      <c r="AR490" s="17">
        <v>1</v>
      </c>
      <c r="AS490" s="17">
        <v>4</v>
      </c>
    </row>
    <row r="491" spans="1:45" x14ac:dyDescent="0.2">
      <c r="A491" s="35">
        <v>607</v>
      </c>
      <c r="B491" s="17" t="s">
        <v>10</v>
      </c>
      <c r="C491" s="17">
        <v>66</v>
      </c>
      <c r="D491" s="19">
        <v>1.57</v>
      </c>
      <c r="E491" s="20">
        <v>47</v>
      </c>
      <c r="F491" s="11" t="s">
        <v>56</v>
      </c>
      <c r="G491" s="17" t="s">
        <v>0</v>
      </c>
      <c r="H491" s="17">
        <v>150</v>
      </c>
      <c r="I491" s="17" t="s">
        <v>56</v>
      </c>
      <c r="J491" s="17" t="s">
        <v>56</v>
      </c>
      <c r="K491" s="11" t="s">
        <v>56</v>
      </c>
      <c r="L491" s="17" t="s">
        <v>56</v>
      </c>
      <c r="M491" s="17" t="s">
        <v>56</v>
      </c>
      <c r="N491" s="17" t="s">
        <v>0</v>
      </c>
      <c r="O491" s="17" t="s">
        <v>153</v>
      </c>
      <c r="P491" s="17" t="s">
        <v>0</v>
      </c>
      <c r="Q491" s="17" t="s">
        <v>0</v>
      </c>
      <c r="R491" s="17" t="s">
        <v>0</v>
      </c>
      <c r="S491" s="17" t="s">
        <v>0</v>
      </c>
      <c r="T491" s="17" t="s">
        <v>0</v>
      </c>
      <c r="U491" s="17" t="s">
        <v>62</v>
      </c>
      <c r="V491" s="17" t="s">
        <v>56</v>
      </c>
      <c r="W491" s="17" t="s">
        <v>62</v>
      </c>
      <c r="X491" s="17" t="s">
        <v>56</v>
      </c>
      <c r="Y491" s="17" t="s">
        <v>0</v>
      </c>
      <c r="Z491" s="17">
        <v>3</v>
      </c>
      <c r="AA491" s="17">
        <v>3</v>
      </c>
      <c r="AB491" s="17">
        <v>3</v>
      </c>
      <c r="AC491" s="17">
        <v>2</v>
      </c>
      <c r="AD491" s="17">
        <v>2</v>
      </c>
      <c r="AE491" s="17">
        <v>2</v>
      </c>
      <c r="AF491" s="17">
        <v>4</v>
      </c>
      <c r="AG491" s="17">
        <v>2</v>
      </c>
      <c r="AH491" s="17">
        <v>3</v>
      </c>
      <c r="AI491" s="17">
        <v>3</v>
      </c>
      <c r="AJ491" s="17">
        <v>4</v>
      </c>
      <c r="AK491" s="17">
        <v>3</v>
      </c>
      <c r="AL491" s="17">
        <v>3</v>
      </c>
      <c r="AM491" s="17">
        <v>4</v>
      </c>
      <c r="AN491" s="17">
        <v>3</v>
      </c>
      <c r="AO491" s="17">
        <v>2</v>
      </c>
      <c r="AP491" s="17">
        <v>3</v>
      </c>
      <c r="AQ491" s="17">
        <v>3</v>
      </c>
      <c r="AR491" s="17">
        <v>3</v>
      </c>
      <c r="AS491" s="17">
        <v>3</v>
      </c>
    </row>
    <row r="492" spans="1:45" x14ac:dyDescent="0.2">
      <c r="A492" s="35">
        <v>608</v>
      </c>
      <c r="B492" s="17" t="s">
        <v>10</v>
      </c>
      <c r="C492" s="17">
        <v>20</v>
      </c>
      <c r="D492" s="19">
        <v>1.47</v>
      </c>
      <c r="E492" s="20">
        <v>46</v>
      </c>
      <c r="F492" s="11" t="s">
        <v>0</v>
      </c>
      <c r="G492" s="17" t="s">
        <v>0</v>
      </c>
      <c r="H492" s="17">
        <v>30</v>
      </c>
      <c r="I492" s="17" t="s">
        <v>56</v>
      </c>
      <c r="J492" s="17" t="s">
        <v>56</v>
      </c>
      <c r="K492" s="11">
        <v>420</v>
      </c>
      <c r="L492" s="17">
        <v>2</v>
      </c>
      <c r="M492" s="17">
        <v>1</v>
      </c>
      <c r="N492" s="17" t="s">
        <v>0</v>
      </c>
      <c r="O492" s="17" t="s">
        <v>153</v>
      </c>
      <c r="P492" s="17" t="s">
        <v>56</v>
      </c>
      <c r="Q492" s="17" t="s">
        <v>153</v>
      </c>
      <c r="R492" s="17" t="s">
        <v>56</v>
      </c>
      <c r="S492" s="17" t="s">
        <v>62</v>
      </c>
      <c r="T492" s="17" t="s">
        <v>0</v>
      </c>
      <c r="U492" s="17" t="s">
        <v>56</v>
      </c>
      <c r="V492" s="17" t="s">
        <v>62</v>
      </c>
      <c r="W492" s="17" t="s">
        <v>56</v>
      </c>
      <c r="X492" s="17" t="s">
        <v>56</v>
      </c>
      <c r="Y492" s="17" t="s">
        <v>0</v>
      </c>
      <c r="Z492" s="17">
        <v>1</v>
      </c>
      <c r="AA492" s="17">
        <v>5</v>
      </c>
      <c r="AB492" s="17">
        <v>2</v>
      </c>
      <c r="AC492" s="17">
        <v>1</v>
      </c>
      <c r="AD492" s="17">
        <v>5</v>
      </c>
      <c r="AE492" s="17">
        <v>3</v>
      </c>
      <c r="AF492" s="17">
        <v>1</v>
      </c>
      <c r="AG492" s="17">
        <v>1</v>
      </c>
      <c r="AH492" s="17">
        <v>5</v>
      </c>
      <c r="AI492" s="17">
        <v>4</v>
      </c>
      <c r="AJ492" s="17">
        <v>4</v>
      </c>
      <c r="AK492" s="17">
        <v>5</v>
      </c>
      <c r="AL492" s="17">
        <v>4</v>
      </c>
      <c r="AM492" s="17">
        <v>4</v>
      </c>
      <c r="AN492" s="17">
        <v>2</v>
      </c>
      <c r="AO492" s="17">
        <v>5</v>
      </c>
      <c r="AP492" s="17">
        <v>5</v>
      </c>
      <c r="AQ492" s="17">
        <v>4</v>
      </c>
      <c r="AR492" s="17">
        <v>5</v>
      </c>
      <c r="AS492" s="17">
        <v>1</v>
      </c>
    </row>
    <row r="493" spans="1:45" x14ac:dyDescent="0.2">
      <c r="A493" s="35">
        <v>609</v>
      </c>
      <c r="B493" s="17" t="s">
        <v>10</v>
      </c>
      <c r="C493" s="17">
        <v>23</v>
      </c>
      <c r="D493" s="19">
        <v>1.55</v>
      </c>
      <c r="E493" s="20">
        <v>67</v>
      </c>
      <c r="F493" s="11" t="s">
        <v>56</v>
      </c>
      <c r="G493" s="17" t="s">
        <v>0</v>
      </c>
      <c r="H493" s="17" t="s">
        <v>56</v>
      </c>
      <c r="I493" s="17">
        <v>60</v>
      </c>
      <c r="J493" s="17">
        <v>30</v>
      </c>
      <c r="K493" s="11" t="s">
        <v>56</v>
      </c>
      <c r="L493" s="17">
        <v>2</v>
      </c>
      <c r="M493" s="17">
        <v>13</v>
      </c>
      <c r="N493" s="17" t="s">
        <v>62</v>
      </c>
      <c r="O493" s="17" t="s">
        <v>153</v>
      </c>
      <c r="P493" s="17" t="s">
        <v>56</v>
      </c>
      <c r="Q493" s="17" t="s">
        <v>153</v>
      </c>
      <c r="R493" s="17" t="s">
        <v>56</v>
      </c>
      <c r="S493" s="17" t="s">
        <v>0</v>
      </c>
      <c r="T493" s="17" t="s">
        <v>56</v>
      </c>
      <c r="U493" s="17" t="s">
        <v>62</v>
      </c>
      <c r="V493" s="17" t="s">
        <v>56</v>
      </c>
      <c r="W493" s="17" t="s">
        <v>56</v>
      </c>
      <c r="X493" s="17" t="s">
        <v>56</v>
      </c>
      <c r="Y493" s="17" t="s">
        <v>62</v>
      </c>
      <c r="Z493" s="17">
        <v>1</v>
      </c>
      <c r="AA493" s="17">
        <v>1</v>
      </c>
      <c r="AB493" s="17">
        <v>2</v>
      </c>
      <c r="AC493" s="17">
        <v>2</v>
      </c>
      <c r="AD493" s="17">
        <v>2</v>
      </c>
      <c r="AE493" s="17">
        <v>2</v>
      </c>
      <c r="AF493" s="17">
        <v>2</v>
      </c>
      <c r="AG493" s="17">
        <v>3</v>
      </c>
      <c r="AH493" s="17">
        <v>2</v>
      </c>
      <c r="AI493" s="17">
        <v>3</v>
      </c>
      <c r="AJ493" s="17">
        <v>3</v>
      </c>
      <c r="AK493" s="17">
        <v>3</v>
      </c>
      <c r="AL493" s="17">
        <v>2</v>
      </c>
      <c r="AM493" s="17">
        <v>3</v>
      </c>
      <c r="AN493" s="17">
        <v>2</v>
      </c>
      <c r="AO493" s="17">
        <v>2</v>
      </c>
      <c r="AP493" s="17">
        <v>2</v>
      </c>
      <c r="AQ493" s="17">
        <v>3</v>
      </c>
      <c r="AR493" s="17">
        <v>2</v>
      </c>
      <c r="AS493" s="17">
        <v>2</v>
      </c>
    </row>
    <row r="494" spans="1:45" x14ac:dyDescent="0.2">
      <c r="A494" s="35">
        <v>610</v>
      </c>
      <c r="B494" s="17" t="s">
        <v>10</v>
      </c>
      <c r="C494" s="17">
        <v>21</v>
      </c>
      <c r="D494" s="19">
        <v>1.5</v>
      </c>
      <c r="E494" s="20">
        <v>40</v>
      </c>
      <c r="F494" s="11" t="s">
        <v>56</v>
      </c>
      <c r="G494" s="17" t="s">
        <v>56</v>
      </c>
      <c r="H494" s="17">
        <v>15</v>
      </c>
      <c r="I494" s="17" t="s">
        <v>56</v>
      </c>
      <c r="J494" s="17" t="s">
        <v>56</v>
      </c>
      <c r="K494" s="11" t="s">
        <v>56</v>
      </c>
      <c r="L494" s="17">
        <v>1</v>
      </c>
      <c r="M494" s="17">
        <v>12</v>
      </c>
      <c r="N494" s="17" t="s">
        <v>0</v>
      </c>
      <c r="O494" s="17" t="s">
        <v>153</v>
      </c>
      <c r="P494" s="17" t="s">
        <v>56</v>
      </c>
      <c r="Q494" s="17" t="s">
        <v>205</v>
      </c>
      <c r="R494" s="17" t="s">
        <v>56</v>
      </c>
      <c r="S494" s="17" t="s">
        <v>0</v>
      </c>
      <c r="T494" s="17" t="s">
        <v>56</v>
      </c>
      <c r="U494" s="17" t="s">
        <v>56</v>
      </c>
      <c r="V494" s="17" t="s">
        <v>56</v>
      </c>
      <c r="W494" s="17" t="s">
        <v>56</v>
      </c>
      <c r="X494" s="17" t="s">
        <v>56</v>
      </c>
      <c r="Y494" s="17" t="s">
        <v>56</v>
      </c>
      <c r="Z494" s="17" t="s">
        <v>56</v>
      </c>
      <c r="AA494" s="17" t="s">
        <v>56</v>
      </c>
      <c r="AB494" s="17" t="s">
        <v>56</v>
      </c>
      <c r="AC494" s="17" t="s">
        <v>56</v>
      </c>
      <c r="AD494" s="17" t="s">
        <v>56</v>
      </c>
      <c r="AE494" s="17" t="s">
        <v>56</v>
      </c>
      <c r="AF494" s="17" t="s">
        <v>56</v>
      </c>
      <c r="AG494" s="17" t="s">
        <v>56</v>
      </c>
      <c r="AH494" s="17" t="s">
        <v>56</v>
      </c>
      <c r="AI494" s="17" t="s">
        <v>56</v>
      </c>
      <c r="AJ494" s="17" t="s">
        <v>56</v>
      </c>
      <c r="AK494" s="17" t="s">
        <v>56</v>
      </c>
      <c r="AL494" s="17" t="s">
        <v>56</v>
      </c>
      <c r="AM494" s="17" t="s">
        <v>56</v>
      </c>
      <c r="AN494" s="17" t="s">
        <v>56</v>
      </c>
      <c r="AO494" s="17" t="s">
        <v>56</v>
      </c>
      <c r="AP494" s="17" t="s">
        <v>56</v>
      </c>
      <c r="AQ494" s="17" t="s">
        <v>56</v>
      </c>
      <c r="AR494" s="17" t="s">
        <v>56</v>
      </c>
      <c r="AS494" s="17" t="s">
        <v>56</v>
      </c>
    </row>
    <row r="495" spans="1:45" x14ac:dyDescent="0.2">
      <c r="A495" s="35">
        <v>611</v>
      </c>
      <c r="B495" s="17" t="s">
        <v>10</v>
      </c>
      <c r="C495" s="17">
        <v>25</v>
      </c>
      <c r="D495" s="19">
        <v>1.52</v>
      </c>
      <c r="E495" s="20">
        <v>58</v>
      </c>
      <c r="F495" s="11" t="s">
        <v>56</v>
      </c>
      <c r="G495" s="17" t="s">
        <v>62</v>
      </c>
      <c r="H495" s="17">
        <v>30</v>
      </c>
      <c r="I495" s="17" t="s">
        <v>56</v>
      </c>
      <c r="J495" s="17" t="s">
        <v>56</v>
      </c>
      <c r="K495" s="11">
        <v>30</v>
      </c>
      <c r="L495" s="17">
        <v>2</v>
      </c>
      <c r="M495" s="17">
        <v>12</v>
      </c>
      <c r="N495" s="17" t="s">
        <v>0</v>
      </c>
      <c r="O495" s="17" t="s">
        <v>0</v>
      </c>
      <c r="P495" s="17" t="s">
        <v>56</v>
      </c>
      <c r="Q495" s="17" t="s">
        <v>153</v>
      </c>
      <c r="R495" s="17" t="s">
        <v>56</v>
      </c>
      <c r="S495" s="17" t="s">
        <v>0</v>
      </c>
      <c r="T495" s="17" t="s">
        <v>56</v>
      </c>
      <c r="U495" s="17" t="s">
        <v>56</v>
      </c>
      <c r="V495" s="17" t="s">
        <v>56</v>
      </c>
      <c r="W495" s="17" t="s">
        <v>56</v>
      </c>
      <c r="X495" s="17" t="s">
        <v>56</v>
      </c>
      <c r="Y495" s="17" t="s">
        <v>0</v>
      </c>
      <c r="Z495" s="17">
        <v>3</v>
      </c>
      <c r="AA495" s="17">
        <v>2</v>
      </c>
      <c r="AB495" s="17">
        <v>2</v>
      </c>
      <c r="AC495" s="17">
        <v>3</v>
      </c>
      <c r="AD495" s="17">
        <v>4</v>
      </c>
      <c r="AE495" s="17">
        <v>5</v>
      </c>
      <c r="AF495" s="17">
        <v>3</v>
      </c>
      <c r="AG495" s="17">
        <v>2</v>
      </c>
      <c r="AH495" s="17">
        <v>3</v>
      </c>
      <c r="AI495" s="17">
        <v>5</v>
      </c>
      <c r="AJ495" s="17">
        <v>1</v>
      </c>
      <c r="AK495" s="17">
        <v>4</v>
      </c>
      <c r="AL495" s="17">
        <v>5</v>
      </c>
      <c r="AM495" s="17">
        <v>5</v>
      </c>
      <c r="AN495" s="17">
        <v>1</v>
      </c>
      <c r="AO495" s="17">
        <v>4</v>
      </c>
      <c r="AP495" s="17">
        <v>4</v>
      </c>
      <c r="AQ495" s="17">
        <v>5</v>
      </c>
      <c r="AR495" s="17">
        <v>4</v>
      </c>
      <c r="AS495" s="17">
        <v>5</v>
      </c>
    </row>
    <row r="496" spans="1:45" x14ac:dyDescent="0.2">
      <c r="A496" s="35">
        <v>612</v>
      </c>
      <c r="B496" s="17" t="s">
        <v>10</v>
      </c>
      <c r="C496" s="17">
        <v>22</v>
      </c>
      <c r="D496" s="19">
        <v>1.74</v>
      </c>
      <c r="E496" s="20">
        <v>70</v>
      </c>
      <c r="F496" s="11" t="s">
        <v>56</v>
      </c>
      <c r="G496" s="17" t="s">
        <v>0</v>
      </c>
      <c r="H496" s="17">
        <v>30</v>
      </c>
      <c r="I496" s="17" t="s">
        <v>56</v>
      </c>
      <c r="J496" s="17" t="s">
        <v>56</v>
      </c>
      <c r="K496" s="11" t="s">
        <v>56</v>
      </c>
      <c r="L496" s="17">
        <v>2</v>
      </c>
      <c r="M496" s="17">
        <v>12</v>
      </c>
      <c r="N496" s="17" t="s">
        <v>0</v>
      </c>
      <c r="O496" s="17" t="s">
        <v>0</v>
      </c>
      <c r="P496" s="17" t="s">
        <v>0</v>
      </c>
      <c r="Q496" s="17" t="s">
        <v>0</v>
      </c>
      <c r="R496" s="17" t="s">
        <v>0</v>
      </c>
      <c r="S496" s="17" t="s">
        <v>0</v>
      </c>
      <c r="T496" s="17" t="s">
        <v>0</v>
      </c>
      <c r="U496" s="17" t="s">
        <v>56</v>
      </c>
      <c r="V496" s="17" t="s">
        <v>56</v>
      </c>
      <c r="W496" s="17" t="s">
        <v>56</v>
      </c>
      <c r="X496" s="17" t="s">
        <v>56</v>
      </c>
      <c r="Y496" s="17" t="s">
        <v>0</v>
      </c>
      <c r="Z496" s="17">
        <v>2</v>
      </c>
      <c r="AA496" s="17">
        <v>4</v>
      </c>
      <c r="AB496" s="17" t="s">
        <v>56</v>
      </c>
      <c r="AC496" s="17">
        <v>2</v>
      </c>
      <c r="AD496" s="17">
        <v>3</v>
      </c>
      <c r="AE496" s="17">
        <v>3</v>
      </c>
      <c r="AF496" s="17">
        <v>2</v>
      </c>
      <c r="AG496" s="17">
        <v>1</v>
      </c>
      <c r="AH496" s="17">
        <v>4</v>
      </c>
      <c r="AI496" s="17">
        <v>3</v>
      </c>
      <c r="AJ496" s="17">
        <v>2</v>
      </c>
      <c r="AK496" s="17">
        <v>3</v>
      </c>
      <c r="AL496" s="17">
        <v>4</v>
      </c>
      <c r="AM496" s="17">
        <v>4</v>
      </c>
      <c r="AN496" s="17">
        <v>3</v>
      </c>
      <c r="AO496" s="17">
        <v>4</v>
      </c>
      <c r="AP496" s="17">
        <v>4</v>
      </c>
      <c r="AQ496" s="17">
        <v>4</v>
      </c>
      <c r="AR496" s="17">
        <v>4</v>
      </c>
      <c r="AS496" s="17">
        <v>3</v>
      </c>
    </row>
    <row r="497" spans="1:45" x14ac:dyDescent="0.2">
      <c r="A497" s="35">
        <v>613</v>
      </c>
      <c r="B497" s="17" t="s">
        <v>10</v>
      </c>
      <c r="C497" s="17">
        <v>24</v>
      </c>
      <c r="D497" s="19" t="s">
        <v>56</v>
      </c>
      <c r="E497" s="20">
        <v>49</v>
      </c>
      <c r="F497" s="11" t="s">
        <v>56</v>
      </c>
      <c r="G497" s="17" t="s">
        <v>0</v>
      </c>
      <c r="H497" s="17" t="s">
        <v>56</v>
      </c>
      <c r="I497" s="17" t="s">
        <v>56</v>
      </c>
      <c r="J497" s="17" t="s">
        <v>56</v>
      </c>
      <c r="K497" s="11" t="s">
        <v>56</v>
      </c>
      <c r="L497" s="17">
        <v>2</v>
      </c>
      <c r="M497" s="17">
        <v>11</v>
      </c>
      <c r="N497" s="17" t="s">
        <v>0</v>
      </c>
      <c r="O497" s="17" t="s">
        <v>0</v>
      </c>
      <c r="P497" s="17" t="s">
        <v>0</v>
      </c>
      <c r="Q497" s="17" t="s">
        <v>0</v>
      </c>
      <c r="R497" s="17" t="s">
        <v>0</v>
      </c>
      <c r="S497" s="17" t="s">
        <v>0</v>
      </c>
      <c r="T497" s="17" t="s">
        <v>56</v>
      </c>
      <c r="U497" s="17" t="s">
        <v>56</v>
      </c>
      <c r="V497" s="17" t="s">
        <v>62</v>
      </c>
      <c r="W497" s="17" t="s">
        <v>56</v>
      </c>
      <c r="X497" s="17" t="s">
        <v>56</v>
      </c>
      <c r="Y497" s="17" t="s">
        <v>0</v>
      </c>
      <c r="Z497" s="17">
        <v>1</v>
      </c>
      <c r="AA497" s="17">
        <v>5</v>
      </c>
      <c r="AB497" s="17">
        <v>2</v>
      </c>
      <c r="AC497" s="17">
        <v>2</v>
      </c>
      <c r="AD497" s="17">
        <v>5</v>
      </c>
      <c r="AE497" s="17">
        <v>2</v>
      </c>
      <c r="AF497" s="17">
        <v>1</v>
      </c>
      <c r="AG497" s="17">
        <v>2</v>
      </c>
      <c r="AH497" s="17">
        <v>5</v>
      </c>
      <c r="AI497" s="17">
        <v>5</v>
      </c>
      <c r="AJ497" s="17">
        <v>2</v>
      </c>
      <c r="AK497" s="17">
        <v>3</v>
      </c>
      <c r="AL497" s="17">
        <v>5</v>
      </c>
      <c r="AM497" s="17">
        <v>5</v>
      </c>
      <c r="AN497" s="17">
        <v>2</v>
      </c>
      <c r="AO497" s="17">
        <v>4</v>
      </c>
      <c r="AP497" s="17">
        <v>4</v>
      </c>
      <c r="AQ497" s="17">
        <v>5</v>
      </c>
      <c r="AR497" s="17">
        <v>3</v>
      </c>
      <c r="AS497" s="17">
        <v>2</v>
      </c>
    </row>
    <row r="498" spans="1:45" x14ac:dyDescent="0.2">
      <c r="A498" s="35">
        <v>614</v>
      </c>
      <c r="B498" s="17" t="s">
        <v>10</v>
      </c>
      <c r="C498" s="17">
        <v>24</v>
      </c>
      <c r="D498" s="19" t="s">
        <v>206</v>
      </c>
      <c r="E498" s="20">
        <v>42</v>
      </c>
      <c r="F498" s="11" t="s">
        <v>207</v>
      </c>
      <c r="G498" s="17" t="s">
        <v>0</v>
      </c>
      <c r="H498" s="17">
        <v>10</v>
      </c>
      <c r="I498" s="17" t="s">
        <v>56</v>
      </c>
      <c r="J498" s="17" t="s">
        <v>56</v>
      </c>
      <c r="K498" s="11" t="s">
        <v>56</v>
      </c>
      <c r="L498" s="17">
        <v>3</v>
      </c>
      <c r="M498" s="17">
        <v>12</v>
      </c>
      <c r="N498" s="17" t="s">
        <v>0</v>
      </c>
      <c r="O498" s="17" t="s">
        <v>62</v>
      </c>
      <c r="P498" s="17" t="s">
        <v>0</v>
      </c>
      <c r="Q498" s="17" t="s">
        <v>62</v>
      </c>
      <c r="R498" s="17" t="s">
        <v>56</v>
      </c>
      <c r="S498" s="17" t="s">
        <v>62</v>
      </c>
      <c r="T498" s="17" t="s">
        <v>56</v>
      </c>
      <c r="U498" s="17" t="s">
        <v>62</v>
      </c>
      <c r="V498" s="17" t="s">
        <v>56</v>
      </c>
      <c r="W498" s="17" t="s">
        <v>56</v>
      </c>
      <c r="X498" s="17" t="s">
        <v>56</v>
      </c>
      <c r="Y498" s="17" t="s">
        <v>0</v>
      </c>
      <c r="Z498" s="17">
        <v>1</v>
      </c>
      <c r="AA498" s="17">
        <v>5</v>
      </c>
      <c r="AB498" s="17">
        <v>1</v>
      </c>
      <c r="AC498" s="17">
        <v>1</v>
      </c>
      <c r="AD498" s="17">
        <v>5</v>
      </c>
      <c r="AE498" s="17">
        <v>5</v>
      </c>
      <c r="AF498" s="17">
        <v>2</v>
      </c>
      <c r="AG498" s="17">
        <v>2</v>
      </c>
      <c r="AH498" s="17">
        <v>5</v>
      </c>
      <c r="AI498" s="17">
        <v>4</v>
      </c>
      <c r="AJ498" s="17">
        <v>1</v>
      </c>
      <c r="AK498" s="17">
        <v>1</v>
      </c>
      <c r="AL498" s="17">
        <v>5</v>
      </c>
      <c r="AM498" s="17">
        <v>5</v>
      </c>
      <c r="AN498" s="17">
        <v>2</v>
      </c>
      <c r="AO498" s="17">
        <v>5</v>
      </c>
      <c r="AP498" s="17">
        <v>5</v>
      </c>
      <c r="AQ498" s="17">
        <v>5</v>
      </c>
      <c r="AR498" s="17">
        <v>4</v>
      </c>
      <c r="AS498" s="17">
        <v>2</v>
      </c>
    </row>
    <row r="499" spans="1:45" x14ac:dyDescent="0.2">
      <c r="A499" s="35">
        <v>615</v>
      </c>
      <c r="B499" s="17" t="s">
        <v>10</v>
      </c>
      <c r="C499" s="17">
        <v>25</v>
      </c>
      <c r="D499" s="19">
        <v>1.63</v>
      </c>
      <c r="E499" s="20">
        <v>55</v>
      </c>
      <c r="F499" s="11" t="s">
        <v>56</v>
      </c>
      <c r="G499" s="17" t="s">
        <v>0</v>
      </c>
      <c r="H499" s="17">
        <v>30</v>
      </c>
      <c r="I499" s="17" t="s">
        <v>56</v>
      </c>
      <c r="J499" s="17" t="s">
        <v>56</v>
      </c>
      <c r="K499" s="11" t="s">
        <v>56</v>
      </c>
      <c r="L499" s="17">
        <v>2</v>
      </c>
      <c r="M499" s="17">
        <v>12</v>
      </c>
      <c r="N499" s="17" t="s">
        <v>0</v>
      </c>
      <c r="O499" s="17" t="s">
        <v>0</v>
      </c>
      <c r="P499" s="17" t="s">
        <v>56</v>
      </c>
      <c r="Q499" s="17" t="s">
        <v>153</v>
      </c>
      <c r="R499" s="17" t="s">
        <v>56</v>
      </c>
      <c r="S499" s="17" t="s">
        <v>0</v>
      </c>
      <c r="T499" s="17" t="s">
        <v>56</v>
      </c>
      <c r="U499" s="17" t="s">
        <v>56</v>
      </c>
      <c r="V499" s="17" t="s">
        <v>56</v>
      </c>
      <c r="W499" s="17" t="s">
        <v>56</v>
      </c>
      <c r="X499" s="17" t="s">
        <v>62</v>
      </c>
      <c r="Y499" s="17" t="s">
        <v>0</v>
      </c>
      <c r="Z499" s="17">
        <v>2</v>
      </c>
      <c r="AA499" s="17">
        <v>5</v>
      </c>
      <c r="AB499" s="17">
        <v>1</v>
      </c>
      <c r="AC499" s="17">
        <v>1</v>
      </c>
      <c r="AD499" s="17">
        <v>5</v>
      </c>
      <c r="AE499" s="17">
        <v>4</v>
      </c>
      <c r="AF499" s="17">
        <v>2</v>
      </c>
      <c r="AG499" s="17">
        <v>4</v>
      </c>
      <c r="AH499" s="17">
        <v>5</v>
      </c>
      <c r="AI499" s="17">
        <v>5</v>
      </c>
      <c r="AJ499" s="17">
        <v>2</v>
      </c>
      <c r="AK499" s="17">
        <v>3</v>
      </c>
      <c r="AL499" s="17">
        <v>5</v>
      </c>
      <c r="AM499" s="17">
        <v>4</v>
      </c>
      <c r="AN499" s="17">
        <v>4</v>
      </c>
      <c r="AO499" s="17">
        <v>5</v>
      </c>
      <c r="AP499" s="17">
        <v>5</v>
      </c>
      <c r="AQ499" s="17">
        <v>5</v>
      </c>
      <c r="AR499" s="17">
        <v>5</v>
      </c>
      <c r="AS499" s="17" t="s">
        <v>56</v>
      </c>
    </row>
    <row r="500" spans="1:45" x14ac:dyDescent="0.2">
      <c r="A500" s="35">
        <v>616</v>
      </c>
      <c r="B500" s="17" t="s">
        <v>10</v>
      </c>
      <c r="C500" s="17">
        <v>21</v>
      </c>
      <c r="D500" s="19">
        <v>1.53</v>
      </c>
      <c r="E500" s="20">
        <v>53.5</v>
      </c>
      <c r="F500" s="11" t="s">
        <v>56</v>
      </c>
      <c r="G500" s="17" t="s">
        <v>0</v>
      </c>
      <c r="H500" s="17" t="s">
        <v>56</v>
      </c>
      <c r="I500" s="17" t="s">
        <v>56</v>
      </c>
      <c r="J500" s="17" t="s">
        <v>56</v>
      </c>
      <c r="K500" s="11">
        <v>30</v>
      </c>
      <c r="L500" s="17">
        <v>2</v>
      </c>
      <c r="M500" s="17">
        <v>10</v>
      </c>
      <c r="N500" s="17" t="s">
        <v>0</v>
      </c>
      <c r="O500" s="17" t="s">
        <v>0</v>
      </c>
      <c r="P500" s="17" t="s">
        <v>0</v>
      </c>
      <c r="Q500" s="17" t="s">
        <v>0</v>
      </c>
      <c r="R500" s="17" t="s">
        <v>0</v>
      </c>
      <c r="S500" s="17" t="s">
        <v>0</v>
      </c>
      <c r="T500" s="17" t="s">
        <v>0</v>
      </c>
      <c r="U500" s="17" t="s">
        <v>56</v>
      </c>
      <c r="V500" s="17" t="s">
        <v>62</v>
      </c>
      <c r="W500" s="17" t="s">
        <v>56</v>
      </c>
      <c r="X500" s="17" t="s">
        <v>56</v>
      </c>
      <c r="Y500" s="17" t="s">
        <v>0</v>
      </c>
      <c r="Z500" s="17">
        <v>3</v>
      </c>
      <c r="AA500" s="17">
        <v>3</v>
      </c>
      <c r="AB500" s="17">
        <v>4</v>
      </c>
      <c r="AC500" s="17">
        <v>3</v>
      </c>
      <c r="AD500" s="17">
        <v>2</v>
      </c>
      <c r="AE500" s="17">
        <v>2</v>
      </c>
      <c r="AF500" s="17">
        <v>2</v>
      </c>
      <c r="AG500" s="17">
        <v>3</v>
      </c>
      <c r="AH500" s="17">
        <v>3</v>
      </c>
      <c r="AI500" s="17">
        <v>4</v>
      </c>
      <c r="AJ500" s="17">
        <v>2</v>
      </c>
      <c r="AK500" s="17">
        <v>4</v>
      </c>
      <c r="AL500" s="17">
        <v>4</v>
      </c>
      <c r="AM500" s="17">
        <v>4</v>
      </c>
      <c r="AN500" s="17">
        <v>1</v>
      </c>
      <c r="AO500" s="17">
        <v>3</v>
      </c>
      <c r="AP500" s="17">
        <v>3</v>
      </c>
      <c r="AQ500" s="17">
        <v>4</v>
      </c>
      <c r="AR500" s="17">
        <v>2</v>
      </c>
      <c r="AS500" s="17">
        <v>3</v>
      </c>
    </row>
    <row r="501" spans="1:45" x14ac:dyDescent="0.2">
      <c r="A501" s="35">
        <v>617</v>
      </c>
      <c r="B501" s="17" t="s">
        <v>10</v>
      </c>
      <c r="C501" s="17">
        <v>23</v>
      </c>
      <c r="D501" s="19">
        <v>1.57</v>
      </c>
      <c r="E501" s="20">
        <v>53</v>
      </c>
      <c r="F501" s="11" t="s">
        <v>56</v>
      </c>
      <c r="G501" s="17" t="s">
        <v>62</v>
      </c>
      <c r="H501" s="17">
        <v>15</v>
      </c>
      <c r="I501" s="17">
        <v>15</v>
      </c>
      <c r="J501" s="17">
        <v>0</v>
      </c>
      <c r="K501" s="11">
        <v>80</v>
      </c>
      <c r="L501" s="17">
        <v>2</v>
      </c>
      <c r="M501" s="17">
        <v>12</v>
      </c>
      <c r="N501" s="17" t="s">
        <v>0</v>
      </c>
      <c r="O501" s="17" t="s">
        <v>0</v>
      </c>
      <c r="P501" s="17" t="s">
        <v>56</v>
      </c>
      <c r="Q501" s="17" t="s">
        <v>0</v>
      </c>
      <c r="R501" s="17" t="s">
        <v>0</v>
      </c>
      <c r="S501" s="17" t="s">
        <v>62</v>
      </c>
      <c r="T501" s="17" t="s">
        <v>0</v>
      </c>
      <c r="U501" s="17" t="s">
        <v>56</v>
      </c>
      <c r="V501" s="17" t="s">
        <v>56</v>
      </c>
      <c r="W501" s="17" t="s">
        <v>56</v>
      </c>
      <c r="X501" s="17" t="s">
        <v>56</v>
      </c>
      <c r="Y501" s="17" t="s">
        <v>62</v>
      </c>
      <c r="Z501" s="17">
        <v>3</v>
      </c>
      <c r="AA501" s="17">
        <v>2</v>
      </c>
      <c r="AB501" s="17">
        <v>4</v>
      </c>
      <c r="AC501" s="17">
        <v>2</v>
      </c>
      <c r="AD501" s="17">
        <v>2</v>
      </c>
      <c r="AE501" s="17">
        <v>2</v>
      </c>
      <c r="AF501" s="17">
        <v>5</v>
      </c>
      <c r="AG501" s="17">
        <v>5</v>
      </c>
      <c r="AH501" s="17">
        <v>3</v>
      </c>
      <c r="AI501" s="17">
        <v>5</v>
      </c>
      <c r="AJ501" s="17">
        <v>2</v>
      </c>
      <c r="AK501" s="17">
        <v>4</v>
      </c>
      <c r="AL501" s="17">
        <v>3</v>
      </c>
      <c r="AM501" s="17">
        <v>4</v>
      </c>
      <c r="AN501" s="17">
        <v>4</v>
      </c>
      <c r="AO501" s="17">
        <v>5</v>
      </c>
      <c r="AP501" s="17">
        <v>3</v>
      </c>
      <c r="AQ501" s="17">
        <v>3</v>
      </c>
      <c r="AR501" s="17">
        <v>3</v>
      </c>
      <c r="AS501" s="17">
        <v>4</v>
      </c>
    </row>
    <row r="502" spans="1:45" x14ac:dyDescent="0.2">
      <c r="A502" s="35">
        <v>618</v>
      </c>
      <c r="B502" s="17" t="s">
        <v>10</v>
      </c>
      <c r="C502" s="17">
        <v>23</v>
      </c>
      <c r="D502" s="19">
        <v>1.65</v>
      </c>
      <c r="E502" s="20">
        <v>50</v>
      </c>
      <c r="F502" s="11" t="s">
        <v>207</v>
      </c>
      <c r="G502" s="17" t="s">
        <v>62</v>
      </c>
      <c r="H502" s="17">
        <v>100</v>
      </c>
      <c r="I502" s="17" t="s">
        <v>56</v>
      </c>
      <c r="J502" s="17" t="s">
        <v>56</v>
      </c>
      <c r="K502" s="11" t="s">
        <v>56</v>
      </c>
      <c r="L502" s="17" t="s">
        <v>156</v>
      </c>
      <c r="M502" s="17">
        <v>12</v>
      </c>
      <c r="N502" s="17" t="s">
        <v>0</v>
      </c>
      <c r="O502" s="17" t="s">
        <v>0</v>
      </c>
      <c r="P502" s="17" t="s">
        <v>0</v>
      </c>
      <c r="Q502" s="17" t="s">
        <v>153</v>
      </c>
      <c r="R502" s="17" t="s">
        <v>153</v>
      </c>
      <c r="S502" s="17" t="s">
        <v>0</v>
      </c>
      <c r="T502" s="17" t="s">
        <v>0</v>
      </c>
      <c r="U502" s="17" t="s">
        <v>56</v>
      </c>
      <c r="V502" s="17" t="s">
        <v>56</v>
      </c>
      <c r="W502" s="17" t="s">
        <v>56</v>
      </c>
      <c r="X502" s="17" t="s">
        <v>56</v>
      </c>
      <c r="Y502" s="17" t="s">
        <v>0</v>
      </c>
      <c r="Z502" s="17">
        <v>1</v>
      </c>
      <c r="AA502" s="17">
        <v>5</v>
      </c>
      <c r="AB502" s="17">
        <v>2</v>
      </c>
      <c r="AC502" s="17">
        <v>2</v>
      </c>
      <c r="AD502" s="17">
        <v>4</v>
      </c>
      <c r="AE502" s="17">
        <v>4</v>
      </c>
      <c r="AF502" s="17">
        <v>2</v>
      </c>
      <c r="AG502" s="17">
        <v>3</v>
      </c>
      <c r="AH502" s="17">
        <v>5</v>
      </c>
      <c r="AI502" s="17">
        <v>5</v>
      </c>
      <c r="AJ502" s="17" t="s">
        <v>56</v>
      </c>
      <c r="AK502" s="17" t="s">
        <v>56</v>
      </c>
      <c r="AL502" s="17" t="s">
        <v>56</v>
      </c>
      <c r="AM502" s="17" t="s">
        <v>56</v>
      </c>
      <c r="AN502" s="17" t="s">
        <v>56</v>
      </c>
      <c r="AO502" s="17">
        <v>5</v>
      </c>
      <c r="AP502" s="17">
        <v>5</v>
      </c>
      <c r="AQ502" s="17">
        <v>5</v>
      </c>
      <c r="AR502" s="17">
        <v>4</v>
      </c>
      <c r="AS502" s="17">
        <v>2</v>
      </c>
    </row>
    <row r="503" spans="1:45" x14ac:dyDescent="0.2">
      <c r="A503" s="35">
        <v>619</v>
      </c>
      <c r="B503" s="17" t="s">
        <v>10</v>
      </c>
      <c r="C503" s="17">
        <v>47</v>
      </c>
      <c r="D503" s="17">
        <v>1.63</v>
      </c>
      <c r="E503" s="17" t="s">
        <v>56</v>
      </c>
      <c r="F503" s="11" t="s">
        <v>56</v>
      </c>
      <c r="G503" s="17" t="s">
        <v>56</v>
      </c>
      <c r="H503" s="17" t="s">
        <v>56</v>
      </c>
      <c r="I503" s="17" t="s">
        <v>56</v>
      </c>
      <c r="J503" s="17" t="s">
        <v>56</v>
      </c>
      <c r="K503" s="11" t="s">
        <v>56</v>
      </c>
      <c r="L503" s="17">
        <v>1</v>
      </c>
      <c r="M503" s="17">
        <v>12</v>
      </c>
      <c r="N503" s="17" t="s">
        <v>0</v>
      </c>
      <c r="O503" s="17" t="s">
        <v>0</v>
      </c>
      <c r="P503" s="17" t="s">
        <v>56</v>
      </c>
      <c r="Q503" s="17" t="s">
        <v>0</v>
      </c>
      <c r="R503" s="17" t="s">
        <v>56</v>
      </c>
      <c r="S503" s="17" t="s">
        <v>56</v>
      </c>
      <c r="T503" s="17" t="s">
        <v>56</v>
      </c>
      <c r="U503" s="17" t="s">
        <v>56</v>
      </c>
      <c r="V503" s="17" t="s">
        <v>56</v>
      </c>
      <c r="W503" s="17" t="s">
        <v>56</v>
      </c>
      <c r="X503" s="17" t="s">
        <v>56</v>
      </c>
      <c r="Y503" s="17" t="s">
        <v>0</v>
      </c>
      <c r="Z503" s="17">
        <v>2</v>
      </c>
      <c r="AA503" s="17">
        <v>2</v>
      </c>
      <c r="AB503" s="17">
        <v>2</v>
      </c>
      <c r="AC503" s="17">
        <v>2</v>
      </c>
      <c r="AD503" s="17">
        <v>4</v>
      </c>
      <c r="AE503" s="17">
        <v>4</v>
      </c>
      <c r="AF503" s="17">
        <v>2</v>
      </c>
      <c r="AG503" s="17">
        <v>3</v>
      </c>
      <c r="AH503" s="17">
        <v>3</v>
      </c>
      <c r="AI503" s="17">
        <v>3</v>
      </c>
      <c r="AJ503" s="17">
        <v>2</v>
      </c>
      <c r="AK503" s="17">
        <v>2</v>
      </c>
      <c r="AL503" s="17">
        <v>3</v>
      </c>
      <c r="AM503" s="17">
        <v>3</v>
      </c>
      <c r="AN503" s="17">
        <v>3</v>
      </c>
      <c r="AO503" s="17">
        <v>4</v>
      </c>
      <c r="AP503" s="17">
        <v>4</v>
      </c>
      <c r="AQ503" s="17">
        <v>4</v>
      </c>
      <c r="AR503" s="17">
        <v>3</v>
      </c>
      <c r="AS503" s="17">
        <v>3</v>
      </c>
    </row>
    <row r="504" spans="1:45" x14ac:dyDescent="0.2">
      <c r="A504" s="35">
        <v>620</v>
      </c>
      <c r="B504" s="17" t="s">
        <v>10</v>
      </c>
      <c r="C504" s="17">
        <v>51</v>
      </c>
      <c r="D504" s="17">
        <v>1.65</v>
      </c>
      <c r="E504" s="17">
        <v>47</v>
      </c>
      <c r="F504" s="11" t="s">
        <v>56</v>
      </c>
      <c r="G504" s="17" t="s">
        <v>0</v>
      </c>
      <c r="H504" s="17">
        <v>180</v>
      </c>
      <c r="I504" s="17" t="s">
        <v>56</v>
      </c>
      <c r="J504" s="17" t="s">
        <v>56</v>
      </c>
      <c r="K504" s="11" t="s">
        <v>56</v>
      </c>
      <c r="L504" s="17" t="s">
        <v>56</v>
      </c>
      <c r="M504" s="17">
        <v>12</v>
      </c>
      <c r="N504" s="17" t="s">
        <v>0</v>
      </c>
      <c r="O504" s="17" t="s">
        <v>0</v>
      </c>
      <c r="P504" s="17" t="s">
        <v>56</v>
      </c>
      <c r="Q504" s="17" t="s">
        <v>0</v>
      </c>
      <c r="R504" s="17" t="s">
        <v>56</v>
      </c>
      <c r="S504" s="17" t="s">
        <v>0</v>
      </c>
      <c r="T504" s="17" t="s">
        <v>56</v>
      </c>
      <c r="U504" s="17" t="s">
        <v>56</v>
      </c>
      <c r="V504" s="17" t="s">
        <v>56</v>
      </c>
      <c r="W504" s="17" t="s">
        <v>56</v>
      </c>
      <c r="X504" s="17" t="s">
        <v>56</v>
      </c>
      <c r="Y504" s="17" t="s">
        <v>0</v>
      </c>
      <c r="Z504" s="17">
        <v>3</v>
      </c>
      <c r="AA504" s="17">
        <v>2</v>
      </c>
      <c r="AB504" s="17">
        <v>3</v>
      </c>
      <c r="AC504" s="17">
        <v>3</v>
      </c>
      <c r="AD504" s="17">
        <v>2</v>
      </c>
      <c r="AE504" s="17">
        <v>2</v>
      </c>
      <c r="AF504" s="17">
        <v>3</v>
      </c>
      <c r="AG504" s="17">
        <v>4</v>
      </c>
      <c r="AH504" s="17">
        <v>3</v>
      </c>
      <c r="AI504" s="17">
        <v>2</v>
      </c>
      <c r="AJ504" s="17">
        <v>3</v>
      </c>
      <c r="AK504" s="17">
        <v>2</v>
      </c>
      <c r="AL504" s="17">
        <v>3</v>
      </c>
      <c r="AM504" s="17">
        <v>3</v>
      </c>
      <c r="AN504" s="17">
        <v>3</v>
      </c>
      <c r="AO504" s="17">
        <v>2</v>
      </c>
      <c r="AP504" s="17">
        <v>3</v>
      </c>
      <c r="AQ504" s="17">
        <v>3</v>
      </c>
      <c r="AR504" s="17">
        <v>3</v>
      </c>
      <c r="AS504" s="17">
        <v>4</v>
      </c>
    </row>
    <row r="505" spans="1:45" x14ac:dyDescent="0.2">
      <c r="A505" s="35">
        <v>621</v>
      </c>
      <c r="B505" s="17" t="s">
        <v>10</v>
      </c>
      <c r="C505" s="17">
        <v>47</v>
      </c>
      <c r="D505" s="17">
        <v>1.7</v>
      </c>
      <c r="E505" s="17">
        <v>72</v>
      </c>
      <c r="F505" s="11" t="s">
        <v>56</v>
      </c>
      <c r="G505" s="17" t="s">
        <v>0</v>
      </c>
      <c r="H505" s="17">
        <v>90</v>
      </c>
      <c r="I505" s="17" t="s">
        <v>56</v>
      </c>
      <c r="J505" s="17" t="s">
        <v>56</v>
      </c>
      <c r="K505" s="11" t="s">
        <v>56</v>
      </c>
      <c r="L505" s="17" t="s">
        <v>156</v>
      </c>
      <c r="M505" s="17">
        <v>12</v>
      </c>
      <c r="N505" s="17" t="s">
        <v>0</v>
      </c>
      <c r="O505" s="17" t="s">
        <v>0</v>
      </c>
      <c r="P505" s="17" t="s">
        <v>56</v>
      </c>
      <c r="Q505" s="17" t="s">
        <v>0</v>
      </c>
      <c r="R505" s="17" t="s">
        <v>56</v>
      </c>
      <c r="S505" s="17" t="s">
        <v>0</v>
      </c>
      <c r="T505" s="17" t="s">
        <v>56</v>
      </c>
      <c r="U505" s="17" t="s">
        <v>56</v>
      </c>
      <c r="V505" s="17" t="s">
        <v>56</v>
      </c>
      <c r="W505" s="17" t="s">
        <v>56</v>
      </c>
      <c r="X505" s="17" t="s">
        <v>56</v>
      </c>
      <c r="Y505" s="17" t="s">
        <v>0</v>
      </c>
      <c r="Z505" s="17">
        <v>2</v>
      </c>
      <c r="AA505" s="17">
        <v>4</v>
      </c>
      <c r="AB505" s="17">
        <v>2</v>
      </c>
      <c r="AC505" s="17">
        <v>2</v>
      </c>
      <c r="AD505" s="17">
        <v>4</v>
      </c>
      <c r="AE505" s="17">
        <v>2</v>
      </c>
      <c r="AF505" s="17">
        <v>2</v>
      </c>
      <c r="AG505" s="17">
        <v>2</v>
      </c>
      <c r="AH505" s="17">
        <v>4</v>
      </c>
      <c r="AI505" s="17">
        <v>4</v>
      </c>
      <c r="AJ505" s="17">
        <v>2</v>
      </c>
      <c r="AK505" s="17">
        <v>3</v>
      </c>
      <c r="AL505" s="17">
        <v>4</v>
      </c>
      <c r="AM505" s="17">
        <v>4</v>
      </c>
      <c r="AN505" s="17">
        <v>2</v>
      </c>
      <c r="AO505" s="17">
        <v>4</v>
      </c>
      <c r="AP505" s="17">
        <v>4</v>
      </c>
      <c r="AQ505" s="17">
        <v>4</v>
      </c>
      <c r="AR505" s="17">
        <v>4</v>
      </c>
      <c r="AS505" s="17">
        <v>2</v>
      </c>
    </row>
    <row r="506" spans="1:45" x14ac:dyDescent="0.2">
      <c r="A506" s="35">
        <v>622</v>
      </c>
      <c r="B506" s="17" t="s">
        <v>10</v>
      </c>
      <c r="C506" s="17">
        <v>52</v>
      </c>
      <c r="D506" s="17" t="s">
        <v>56</v>
      </c>
      <c r="E506" s="17" t="s">
        <v>56</v>
      </c>
      <c r="F506" s="11" t="s">
        <v>56</v>
      </c>
      <c r="G506" s="17" t="s">
        <v>62</v>
      </c>
      <c r="H506" s="17">
        <v>30</v>
      </c>
      <c r="I506" s="17" t="s">
        <v>56</v>
      </c>
      <c r="J506" s="17" t="s">
        <v>56</v>
      </c>
      <c r="K506" s="11" t="s">
        <v>56</v>
      </c>
      <c r="L506" s="17" t="s">
        <v>56</v>
      </c>
      <c r="M506" s="17" t="s">
        <v>56</v>
      </c>
      <c r="N506" s="17" t="s">
        <v>62</v>
      </c>
      <c r="O506" s="17" t="s">
        <v>60</v>
      </c>
      <c r="P506" s="17" t="s">
        <v>56</v>
      </c>
      <c r="Q506" s="17" t="s">
        <v>60</v>
      </c>
      <c r="R506" s="17" t="s">
        <v>56</v>
      </c>
      <c r="S506" s="17" t="s">
        <v>0</v>
      </c>
      <c r="T506" s="17" t="s">
        <v>56</v>
      </c>
      <c r="U506" s="17" t="s">
        <v>56</v>
      </c>
      <c r="V506" s="17" t="s">
        <v>56</v>
      </c>
      <c r="W506" s="17" t="s">
        <v>56</v>
      </c>
      <c r="X506" s="17" t="s">
        <v>56</v>
      </c>
      <c r="Y506" s="17" t="s">
        <v>62</v>
      </c>
      <c r="Z506" s="17">
        <v>4</v>
      </c>
      <c r="AA506" s="17">
        <v>4</v>
      </c>
      <c r="AB506" s="17">
        <v>2</v>
      </c>
      <c r="AC506" s="17">
        <v>3</v>
      </c>
      <c r="AD506" s="17">
        <v>3</v>
      </c>
      <c r="AE506" s="17">
        <v>3</v>
      </c>
      <c r="AF506" s="17">
        <v>2</v>
      </c>
      <c r="AG506" s="17">
        <v>2</v>
      </c>
      <c r="AH506" s="17">
        <v>3</v>
      </c>
      <c r="AI506" s="17">
        <v>4</v>
      </c>
      <c r="AJ506" s="17">
        <v>2</v>
      </c>
      <c r="AK506" s="17">
        <v>3</v>
      </c>
      <c r="AL506" s="17">
        <v>3</v>
      </c>
      <c r="AM506" s="17">
        <v>4</v>
      </c>
      <c r="AN506" s="17">
        <v>3</v>
      </c>
      <c r="AO506" s="17">
        <v>4</v>
      </c>
      <c r="AP506" s="17">
        <v>4</v>
      </c>
      <c r="AQ506" s="17">
        <v>4</v>
      </c>
      <c r="AR506" s="17">
        <v>4</v>
      </c>
      <c r="AS506" s="17">
        <v>2</v>
      </c>
    </row>
    <row r="507" spans="1:45" x14ac:dyDescent="0.2">
      <c r="A507" s="35">
        <v>623</v>
      </c>
      <c r="B507" s="17" t="s">
        <v>10</v>
      </c>
      <c r="C507" s="17">
        <v>58</v>
      </c>
      <c r="D507" s="17">
        <v>1.6</v>
      </c>
      <c r="E507" s="17">
        <v>43</v>
      </c>
      <c r="F507" s="11" t="s">
        <v>56</v>
      </c>
      <c r="G507" s="17" t="s">
        <v>0</v>
      </c>
      <c r="H507" s="17" t="s">
        <v>56</v>
      </c>
      <c r="I507" s="17" t="s">
        <v>56</v>
      </c>
      <c r="J507" s="17" t="s">
        <v>56</v>
      </c>
      <c r="K507" s="11" t="s">
        <v>56</v>
      </c>
      <c r="L507" s="17" t="s">
        <v>56</v>
      </c>
      <c r="M507" s="17" t="s">
        <v>56</v>
      </c>
      <c r="N507" s="17" t="s">
        <v>0</v>
      </c>
      <c r="O507" s="17" t="s">
        <v>60</v>
      </c>
      <c r="P507" s="17" t="s">
        <v>56</v>
      </c>
      <c r="Q507" s="17" t="s">
        <v>60</v>
      </c>
      <c r="R507" s="17" t="s">
        <v>56</v>
      </c>
      <c r="S507" s="17" t="s">
        <v>153</v>
      </c>
      <c r="T507" s="17" t="s">
        <v>56</v>
      </c>
      <c r="U507" s="17" t="s">
        <v>56</v>
      </c>
      <c r="V507" s="17" t="s">
        <v>56</v>
      </c>
      <c r="W507" s="17" t="s">
        <v>56</v>
      </c>
      <c r="X507" s="17" t="s">
        <v>56</v>
      </c>
      <c r="Y507" s="17" t="s">
        <v>0</v>
      </c>
      <c r="Z507" s="17">
        <v>4</v>
      </c>
      <c r="AA507" s="17">
        <v>2</v>
      </c>
      <c r="AB507" s="17">
        <v>4</v>
      </c>
      <c r="AC507" s="17">
        <v>3</v>
      </c>
      <c r="AD507" s="17">
        <v>2</v>
      </c>
      <c r="AE507" s="17">
        <v>2</v>
      </c>
      <c r="AF507" s="17">
        <v>4</v>
      </c>
      <c r="AG507" s="17">
        <v>4</v>
      </c>
      <c r="AH507" s="17">
        <v>2</v>
      </c>
      <c r="AI507" s="17">
        <v>2</v>
      </c>
      <c r="AJ507" s="17">
        <v>4</v>
      </c>
      <c r="AK507" s="17">
        <v>4</v>
      </c>
      <c r="AL507" s="17">
        <v>2</v>
      </c>
      <c r="AM507" s="17">
        <v>2</v>
      </c>
      <c r="AN507" s="17">
        <v>3</v>
      </c>
      <c r="AO507" s="17">
        <v>2</v>
      </c>
      <c r="AP507" s="17">
        <v>2</v>
      </c>
      <c r="AQ507" s="17">
        <v>2</v>
      </c>
      <c r="AR507" s="17">
        <v>2</v>
      </c>
      <c r="AS507" s="17">
        <v>4</v>
      </c>
    </row>
    <row r="508" spans="1:45" x14ac:dyDescent="0.2">
      <c r="A508" s="35">
        <v>624</v>
      </c>
      <c r="B508" s="17" t="s">
        <v>10</v>
      </c>
      <c r="C508" s="17">
        <v>66</v>
      </c>
      <c r="D508" s="17">
        <v>1.53</v>
      </c>
      <c r="E508" s="17">
        <v>57</v>
      </c>
      <c r="F508" s="11" t="s">
        <v>56</v>
      </c>
      <c r="G508" s="17" t="s">
        <v>0</v>
      </c>
      <c r="H508" s="17" t="s">
        <v>56</v>
      </c>
      <c r="I508" s="17" t="s">
        <v>56</v>
      </c>
      <c r="J508" s="17" t="s">
        <v>56</v>
      </c>
      <c r="K508" s="11">
        <v>60</v>
      </c>
      <c r="L508" s="17" t="s">
        <v>56</v>
      </c>
      <c r="M508" s="17" t="s">
        <v>56</v>
      </c>
      <c r="N508" s="17" t="s">
        <v>0</v>
      </c>
      <c r="O508" s="17" t="s">
        <v>0</v>
      </c>
      <c r="P508" s="17" t="s">
        <v>56</v>
      </c>
      <c r="Q508" s="17" t="s">
        <v>0</v>
      </c>
      <c r="R508" s="17" t="s">
        <v>56</v>
      </c>
      <c r="S508" s="17" t="s">
        <v>0</v>
      </c>
      <c r="T508" s="17" t="s">
        <v>56</v>
      </c>
      <c r="U508" s="17" t="s">
        <v>56</v>
      </c>
      <c r="V508" s="17" t="s">
        <v>56</v>
      </c>
      <c r="W508" s="17" t="s">
        <v>56</v>
      </c>
      <c r="X508" s="17" t="s">
        <v>56</v>
      </c>
      <c r="Y508" s="17" t="s">
        <v>0</v>
      </c>
      <c r="Z508" s="17">
        <v>3</v>
      </c>
      <c r="AA508" s="17">
        <v>3</v>
      </c>
      <c r="AB508" s="17">
        <v>3</v>
      </c>
      <c r="AC508" s="17">
        <v>3</v>
      </c>
      <c r="AD508" s="17">
        <v>2</v>
      </c>
      <c r="AE508" s="17">
        <v>3</v>
      </c>
      <c r="AF508" s="17">
        <v>2</v>
      </c>
      <c r="AG508" s="17">
        <v>3</v>
      </c>
      <c r="AH508" s="17">
        <v>3</v>
      </c>
      <c r="AI508" s="17">
        <v>3</v>
      </c>
      <c r="AJ508" s="17">
        <v>3</v>
      </c>
      <c r="AK508" s="17">
        <v>4</v>
      </c>
      <c r="AL508" s="17">
        <v>3</v>
      </c>
      <c r="AM508" s="17">
        <v>3</v>
      </c>
      <c r="AN508" s="17">
        <v>3</v>
      </c>
      <c r="AO508" s="17">
        <v>3</v>
      </c>
      <c r="AP508" s="17">
        <v>2</v>
      </c>
      <c r="AQ508" s="17">
        <v>3</v>
      </c>
      <c r="AR508" s="17">
        <v>3</v>
      </c>
      <c r="AS508" s="17">
        <v>3</v>
      </c>
    </row>
    <row r="509" spans="1:45" x14ac:dyDescent="0.2">
      <c r="A509" s="35">
        <v>625</v>
      </c>
      <c r="B509" s="17" t="s">
        <v>10</v>
      </c>
      <c r="C509" s="17">
        <v>62</v>
      </c>
      <c r="D509" s="17">
        <v>1.6</v>
      </c>
      <c r="E509" s="17">
        <v>72</v>
      </c>
      <c r="F509" s="11" t="s">
        <v>56</v>
      </c>
      <c r="G509" s="17" t="s">
        <v>62</v>
      </c>
      <c r="H509" s="17" t="s">
        <v>56</v>
      </c>
      <c r="I509" s="17" t="s">
        <v>56</v>
      </c>
      <c r="J509" s="17" t="s">
        <v>56</v>
      </c>
      <c r="K509" s="11">
        <v>240</v>
      </c>
      <c r="L509" s="17" t="s">
        <v>56</v>
      </c>
      <c r="M509" s="17" t="s">
        <v>56</v>
      </c>
      <c r="N509" s="17" t="s">
        <v>56</v>
      </c>
      <c r="O509" s="17" t="s">
        <v>60</v>
      </c>
      <c r="P509" s="17" t="s">
        <v>56</v>
      </c>
      <c r="Q509" s="17" t="s">
        <v>60</v>
      </c>
      <c r="R509" s="17" t="s">
        <v>56</v>
      </c>
      <c r="S509" s="17" t="s">
        <v>0</v>
      </c>
      <c r="T509" s="17" t="s">
        <v>56</v>
      </c>
      <c r="U509" s="17" t="s">
        <v>56</v>
      </c>
      <c r="V509" s="17" t="s">
        <v>56</v>
      </c>
      <c r="W509" s="17" t="s">
        <v>56</v>
      </c>
      <c r="X509" s="17" t="s">
        <v>56</v>
      </c>
      <c r="Y509" s="17" t="s">
        <v>56</v>
      </c>
      <c r="Z509" s="17">
        <v>1</v>
      </c>
      <c r="AA509" s="17">
        <v>5</v>
      </c>
      <c r="AB509" s="17">
        <v>2</v>
      </c>
      <c r="AC509" s="17">
        <v>2</v>
      </c>
      <c r="AD509" s="17">
        <v>4</v>
      </c>
      <c r="AE509" s="17">
        <v>3</v>
      </c>
      <c r="AF509" s="17">
        <v>1</v>
      </c>
      <c r="AG509" s="17">
        <v>1</v>
      </c>
      <c r="AH509" s="17" t="s">
        <v>56</v>
      </c>
      <c r="AI509" s="17">
        <v>5</v>
      </c>
      <c r="AJ509" s="17">
        <v>2</v>
      </c>
      <c r="AK509" s="17" t="s">
        <v>56</v>
      </c>
      <c r="AL509" s="17">
        <v>5</v>
      </c>
      <c r="AM509" s="17">
        <v>5</v>
      </c>
      <c r="AN509" s="17">
        <v>2</v>
      </c>
      <c r="AO509" s="17">
        <v>3</v>
      </c>
      <c r="AP509" s="17" t="s">
        <v>56</v>
      </c>
      <c r="AQ509" s="17">
        <v>5</v>
      </c>
      <c r="AR509" s="17">
        <v>4</v>
      </c>
      <c r="AS509" s="17">
        <v>2</v>
      </c>
    </row>
    <row r="510" spans="1:45" x14ac:dyDescent="0.2">
      <c r="A510" s="35">
        <v>626</v>
      </c>
      <c r="B510" s="17" t="s">
        <v>10</v>
      </c>
      <c r="C510" s="17">
        <v>60</v>
      </c>
      <c r="D510" s="17">
        <v>1.63</v>
      </c>
      <c r="E510" s="17">
        <v>73</v>
      </c>
      <c r="F510" s="11" t="s">
        <v>56</v>
      </c>
      <c r="G510" s="17" t="s">
        <v>62</v>
      </c>
      <c r="H510" s="17" t="s">
        <v>56</v>
      </c>
      <c r="I510" s="17">
        <v>30</v>
      </c>
      <c r="J510" s="17" t="s">
        <v>56</v>
      </c>
      <c r="K510" s="11">
        <v>60</v>
      </c>
      <c r="L510" s="17">
        <v>2</v>
      </c>
      <c r="M510" s="17">
        <v>0</v>
      </c>
      <c r="N510" s="17" t="s">
        <v>56</v>
      </c>
      <c r="O510" s="17" t="s">
        <v>60</v>
      </c>
      <c r="P510" s="17" t="s">
        <v>56</v>
      </c>
      <c r="Q510" s="17" t="s">
        <v>60</v>
      </c>
      <c r="R510" s="17" t="s">
        <v>56</v>
      </c>
      <c r="S510" s="17" t="s">
        <v>56</v>
      </c>
      <c r="T510" s="17" t="s">
        <v>56</v>
      </c>
      <c r="U510" s="17" t="s">
        <v>56</v>
      </c>
      <c r="V510" s="17" t="s">
        <v>56</v>
      </c>
      <c r="W510" s="17" t="s">
        <v>56</v>
      </c>
      <c r="X510" s="17" t="s">
        <v>56</v>
      </c>
      <c r="Y510" s="17" t="s">
        <v>0</v>
      </c>
      <c r="Z510" s="17">
        <v>3</v>
      </c>
      <c r="AA510" s="17">
        <v>2</v>
      </c>
      <c r="AB510" s="17">
        <v>3</v>
      </c>
      <c r="AC510" s="17">
        <v>3</v>
      </c>
      <c r="AD510" s="17">
        <v>4</v>
      </c>
      <c r="AE510" s="17">
        <v>3</v>
      </c>
      <c r="AF510" s="17">
        <v>3</v>
      </c>
      <c r="AG510" s="17">
        <v>3</v>
      </c>
      <c r="AH510" s="17">
        <v>3</v>
      </c>
      <c r="AI510" s="17">
        <v>4</v>
      </c>
      <c r="AJ510" s="17">
        <v>3</v>
      </c>
      <c r="AK510" s="17">
        <v>3</v>
      </c>
      <c r="AL510" s="17">
        <v>3</v>
      </c>
      <c r="AM510" s="17">
        <v>5</v>
      </c>
      <c r="AN510" s="17">
        <v>5</v>
      </c>
      <c r="AO510" s="17">
        <v>2</v>
      </c>
      <c r="AP510" s="17">
        <v>3</v>
      </c>
      <c r="AQ510" s="17">
        <v>3</v>
      </c>
      <c r="AR510" s="17">
        <v>2</v>
      </c>
      <c r="AS510" s="17">
        <v>3</v>
      </c>
    </row>
    <row r="511" spans="1:45" x14ac:dyDescent="0.2">
      <c r="A511" s="35">
        <v>628</v>
      </c>
      <c r="B511" s="17" t="s">
        <v>10</v>
      </c>
      <c r="C511" s="17">
        <v>70</v>
      </c>
      <c r="D511" s="17">
        <v>1.53</v>
      </c>
      <c r="E511" s="17">
        <v>51</v>
      </c>
      <c r="F511" s="11" t="s">
        <v>56</v>
      </c>
      <c r="G511" s="17" t="s">
        <v>0</v>
      </c>
      <c r="H511" s="17" t="s">
        <v>56</v>
      </c>
      <c r="I511" s="17" t="s">
        <v>56</v>
      </c>
      <c r="J511" s="17">
        <v>180</v>
      </c>
      <c r="K511" s="11">
        <v>120</v>
      </c>
      <c r="L511" s="17" t="s">
        <v>56</v>
      </c>
      <c r="M511" s="17" t="s">
        <v>56</v>
      </c>
      <c r="N511" s="17" t="s">
        <v>0</v>
      </c>
      <c r="O511" s="17" t="s">
        <v>60</v>
      </c>
      <c r="P511" s="17" t="s">
        <v>0</v>
      </c>
      <c r="Q511" s="17" t="s">
        <v>60</v>
      </c>
      <c r="R511" s="17" t="s">
        <v>60</v>
      </c>
      <c r="S511" s="17" t="s">
        <v>0</v>
      </c>
      <c r="T511" s="17" t="s">
        <v>0</v>
      </c>
      <c r="U511" s="17" t="s">
        <v>56</v>
      </c>
      <c r="V511" s="17" t="s">
        <v>56</v>
      </c>
      <c r="W511" s="17" t="s">
        <v>56</v>
      </c>
      <c r="X511" s="17" t="s">
        <v>56</v>
      </c>
      <c r="Y511" s="17" t="s">
        <v>56</v>
      </c>
      <c r="Z511" s="17">
        <v>3</v>
      </c>
      <c r="AA511" s="17" t="s">
        <v>56</v>
      </c>
      <c r="AB511" s="17">
        <v>3</v>
      </c>
      <c r="AC511" s="17">
        <v>3</v>
      </c>
      <c r="AD511" s="17">
        <v>2</v>
      </c>
      <c r="AE511" s="17">
        <v>2</v>
      </c>
      <c r="AF511" s="17">
        <v>3</v>
      </c>
      <c r="AG511" s="17">
        <v>2</v>
      </c>
      <c r="AH511" s="17">
        <v>2</v>
      </c>
      <c r="AI511" s="17">
        <v>2</v>
      </c>
      <c r="AJ511" s="17">
        <v>3</v>
      </c>
      <c r="AK511" s="17">
        <v>3</v>
      </c>
      <c r="AL511" s="17">
        <v>2</v>
      </c>
      <c r="AM511" s="17">
        <v>4</v>
      </c>
      <c r="AN511" s="17">
        <v>2</v>
      </c>
      <c r="AO511" s="17">
        <v>4</v>
      </c>
      <c r="AP511" s="17">
        <v>2</v>
      </c>
      <c r="AQ511" s="17">
        <v>4</v>
      </c>
      <c r="AR511" s="17">
        <v>4</v>
      </c>
      <c r="AS511" s="17">
        <v>2</v>
      </c>
    </row>
    <row r="512" spans="1:45" x14ac:dyDescent="0.2">
      <c r="A512" s="35">
        <v>630</v>
      </c>
      <c r="B512" s="17" t="s">
        <v>10</v>
      </c>
      <c r="C512" s="17">
        <v>56</v>
      </c>
      <c r="D512" s="17">
        <v>1.56</v>
      </c>
      <c r="E512" s="17">
        <v>49</v>
      </c>
      <c r="F512" s="11" t="s">
        <v>56</v>
      </c>
      <c r="G512" s="17" t="s">
        <v>0</v>
      </c>
      <c r="H512" s="17" t="s">
        <v>56</v>
      </c>
      <c r="I512" s="17" t="s">
        <v>56</v>
      </c>
      <c r="J512" s="17" t="s">
        <v>56</v>
      </c>
      <c r="K512" s="11" t="s">
        <v>56</v>
      </c>
      <c r="L512" s="17">
        <v>1</v>
      </c>
      <c r="M512" s="17" t="s">
        <v>208</v>
      </c>
      <c r="N512" s="17" t="s">
        <v>0</v>
      </c>
      <c r="O512" s="17" t="s">
        <v>60</v>
      </c>
      <c r="P512" s="17" t="s">
        <v>56</v>
      </c>
      <c r="Q512" s="17" t="s">
        <v>60</v>
      </c>
      <c r="R512" s="17" t="s">
        <v>56</v>
      </c>
      <c r="S512" s="17" t="s">
        <v>153</v>
      </c>
      <c r="T512" s="17" t="s">
        <v>56</v>
      </c>
      <c r="U512" s="17" t="s">
        <v>56</v>
      </c>
      <c r="V512" s="17" t="s">
        <v>56</v>
      </c>
      <c r="W512" s="17" t="s">
        <v>56</v>
      </c>
      <c r="X512" s="17" t="s">
        <v>56</v>
      </c>
      <c r="Y512" s="17" t="s">
        <v>0</v>
      </c>
      <c r="Z512" s="17">
        <v>3</v>
      </c>
      <c r="AA512" s="17">
        <v>3</v>
      </c>
      <c r="AB512" s="17">
        <v>3</v>
      </c>
      <c r="AC512" s="17">
        <v>3</v>
      </c>
      <c r="AD512" s="17">
        <v>3</v>
      </c>
      <c r="AE512" s="17">
        <v>3</v>
      </c>
      <c r="AF512" s="17">
        <v>3</v>
      </c>
      <c r="AG512" s="17">
        <v>3</v>
      </c>
      <c r="AH512" s="17">
        <v>3</v>
      </c>
      <c r="AI512" s="17">
        <v>3</v>
      </c>
      <c r="AJ512" s="17">
        <v>3</v>
      </c>
      <c r="AK512" s="17">
        <v>3</v>
      </c>
      <c r="AL512" s="17">
        <v>3</v>
      </c>
      <c r="AM512" s="17">
        <v>3</v>
      </c>
      <c r="AN512" s="17">
        <v>3</v>
      </c>
      <c r="AO512" s="17">
        <v>3</v>
      </c>
      <c r="AP512" s="17">
        <v>3</v>
      </c>
      <c r="AQ512" s="17">
        <v>3</v>
      </c>
      <c r="AR512" s="17">
        <v>3</v>
      </c>
      <c r="AS512" s="17">
        <v>3</v>
      </c>
    </row>
    <row r="513" spans="1:45" x14ac:dyDescent="0.2">
      <c r="A513" s="35">
        <v>631</v>
      </c>
      <c r="B513" s="17" t="s">
        <v>10</v>
      </c>
      <c r="C513" s="17">
        <v>25</v>
      </c>
      <c r="D513" s="17">
        <v>1.63</v>
      </c>
      <c r="E513" s="17">
        <v>61</v>
      </c>
      <c r="F513" s="11" t="s">
        <v>56</v>
      </c>
      <c r="G513" s="17" t="s">
        <v>0</v>
      </c>
      <c r="H513" s="17" t="s">
        <v>56</v>
      </c>
      <c r="I513" s="17" t="s">
        <v>56</v>
      </c>
      <c r="J513" s="17" t="s">
        <v>56</v>
      </c>
      <c r="K513" s="11" t="s">
        <v>56</v>
      </c>
      <c r="L513" s="17">
        <v>1</v>
      </c>
      <c r="M513" s="17">
        <v>11</v>
      </c>
      <c r="N513" s="17" t="s">
        <v>0</v>
      </c>
      <c r="O513" s="17" t="s">
        <v>0</v>
      </c>
      <c r="P513" s="17" t="s">
        <v>0</v>
      </c>
      <c r="Q513" s="17" t="s">
        <v>62</v>
      </c>
      <c r="R513" s="17" t="s">
        <v>60</v>
      </c>
      <c r="S513" s="17" t="s">
        <v>0</v>
      </c>
      <c r="T513" s="17" t="s">
        <v>0</v>
      </c>
      <c r="U513" s="17" t="s">
        <v>56</v>
      </c>
      <c r="V513" s="17" t="s">
        <v>56</v>
      </c>
      <c r="W513" s="17" t="s">
        <v>56</v>
      </c>
      <c r="X513" s="17" t="s">
        <v>62</v>
      </c>
      <c r="Y513" s="17" t="s">
        <v>0</v>
      </c>
      <c r="Z513" s="17">
        <v>3</v>
      </c>
      <c r="AA513" s="17">
        <v>3</v>
      </c>
      <c r="AB513" s="17">
        <v>3</v>
      </c>
      <c r="AC513" s="17">
        <v>2</v>
      </c>
      <c r="AD513" s="17">
        <v>2</v>
      </c>
      <c r="AE513" s="17">
        <v>3</v>
      </c>
      <c r="AF513" s="17">
        <v>2</v>
      </c>
      <c r="AG513" s="17">
        <v>3</v>
      </c>
      <c r="AH513" s="17">
        <v>2</v>
      </c>
      <c r="AI513" s="17">
        <v>3</v>
      </c>
      <c r="AJ513" s="17">
        <v>2</v>
      </c>
      <c r="AK513" s="17">
        <v>2</v>
      </c>
      <c r="AL513" s="17">
        <v>4</v>
      </c>
      <c r="AM513" s="17" t="s">
        <v>56</v>
      </c>
      <c r="AN513" s="17">
        <v>3</v>
      </c>
      <c r="AO513" s="17">
        <v>2</v>
      </c>
      <c r="AP513" s="17">
        <v>4</v>
      </c>
      <c r="AQ513" s="17">
        <v>4</v>
      </c>
      <c r="AR513" s="17">
        <v>4</v>
      </c>
      <c r="AS513" s="17">
        <v>3</v>
      </c>
    </row>
    <row r="514" spans="1:45" x14ac:dyDescent="0.2">
      <c r="A514" s="35">
        <v>632</v>
      </c>
      <c r="B514" s="17" t="s">
        <v>10</v>
      </c>
      <c r="C514" s="17">
        <v>37</v>
      </c>
      <c r="D514" s="17">
        <v>1.7</v>
      </c>
      <c r="E514" s="17">
        <v>80</v>
      </c>
      <c r="F514" s="11" t="s">
        <v>56</v>
      </c>
      <c r="G514" s="17" t="s">
        <v>0</v>
      </c>
      <c r="H514" s="17" t="s">
        <v>56</v>
      </c>
      <c r="I514" s="17" t="s">
        <v>56</v>
      </c>
      <c r="J514" s="17" t="s">
        <v>56</v>
      </c>
      <c r="K514" s="11" t="s">
        <v>56</v>
      </c>
      <c r="L514" s="17">
        <v>1</v>
      </c>
      <c r="M514" s="17">
        <v>12</v>
      </c>
      <c r="N514" s="17" t="s">
        <v>0</v>
      </c>
      <c r="O514" s="17" t="s">
        <v>0</v>
      </c>
      <c r="P514" s="17" t="s">
        <v>0</v>
      </c>
      <c r="Q514" s="17" t="s">
        <v>0</v>
      </c>
      <c r="R514" s="17" t="s">
        <v>0</v>
      </c>
      <c r="S514" s="17" t="s">
        <v>0</v>
      </c>
      <c r="T514" s="17" t="s">
        <v>0</v>
      </c>
      <c r="U514" s="17" t="s">
        <v>56</v>
      </c>
      <c r="V514" s="17" t="s">
        <v>56</v>
      </c>
      <c r="W514" s="17" t="s">
        <v>56</v>
      </c>
      <c r="X514" s="17" t="s">
        <v>56</v>
      </c>
      <c r="Y514" s="17" t="s">
        <v>0</v>
      </c>
      <c r="Z514" s="17">
        <v>4</v>
      </c>
      <c r="AA514" s="17">
        <v>3</v>
      </c>
      <c r="AB514" s="17">
        <v>3</v>
      </c>
      <c r="AC514" s="17">
        <v>3</v>
      </c>
      <c r="AD514" s="17">
        <v>2</v>
      </c>
      <c r="AE514" s="17">
        <v>3</v>
      </c>
      <c r="AF514" s="17">
        <v>3</v>
      </c>
      <c r="AG514" s="17">
        <v>3</v>
      </c>
      <c r="AH514" s="17">
        <v>3</v>
      </c>
      <c r="AI514" s="17">
        <v>3</v>
      </c>
      <c r="AJ514" s="17">
        <v>3</v>
      </c>
      <c r="AK514" s="17">
        <v>3</v>
      </c>
      <c r="AL514" s="17">
        <v>4</v>
      </c>
      <c r="AM514" s="17">
        <v>4</v>
      </c>
      <c r="AN514" s="17">
        <v>4</v>
      </c>
      <c r="AO514" s="17">
        <v>4</v>
      </c>
      <c r="AP514" s="17">
        <v>3</v>
      </c>
      <c r="AQ514" s="17">
        <v>3</v>
      </c>
      <c r="AR514" s="17">
        <v>3</v>
      </c>
      <c r="AS514" s="17">
        <v>3</v>
      </c>
    </row>
    <row r="515" spans="1:45" x14ac:dyDescent="0.2">
      <c r="A515" s="35">
        <v>633</v>
      </c>
      <c r="B515" s="17" t="s">
        <v>10</v>
      </c>
      <c r="C515" s="17">
        <v>63</v>
      </c>
      <c r="D515" s="17">
        <v>1.6</v>
      </c>
      <c r="E515" s="17">
        <v>75</v>
      </c>
      <c r="F515" s="11" t="s">
        <v>56</v>
      </c>
      <c r="G515" s="17" t="s">
        <v>0</v>
      </c>
      <c r="H515" s="17" t="s">
        <v>56</v>
      </c>
      <c r="I515" s="17" t="s">
        <v>56</v>
      </c>
      <c r="J515" s="17" t="s">
        <v>56</v>
      </c>
      <c r="K515" s="11" t="s">
        <v>56</v>
      </c>
      <c r="L515" s="17">
        <v>1</v>
      </c>
      <c r="M515" s="17" t="s">
        <v>56</v>
      </c>
      <c r="N515" s="17" t="s">
        <v>0</v>
      </c>
      <c r="O515" s="17" t="s">
        <v>0</v>
      </c>
      <c r="P515" s="17" t="s">
        <v>0</v>
      </c>
      <c r="Q515" s="17" t="s">
        <v>0</v>
      </c>
      <c r="R515" s="17" t="s">
        <v>0</v>
      </c>
      <c r="S515" s="17" t="s">
        <v>0</v>
      </c>
      <c r="T515" s="17" t="s">
        <v>0</v>
      </c>
      <c r="U515" s="17" t="s">
        <v>56</v>
      </c>
      <c r="V515" s="17" t="s">
        <v>56</v>
      </c>
      <c r="W515" s="17" t="s">
        <v>56</v>
      </c>
      <c r="X515" s="17" t="s">
        <v>56</v>
      </c>
      <c r="Y515" s="17" t="s">
        <v>0</v>
      </c>
      <c r="Z515" s="17">
        <v>1</v>
      </c>
      <c r="AA515" s="17">
        <v>4</v>
      </c>
      <c r="AB515" s="17">
        <v>1</v>
      </c>
      <c r="AC515" s="17">
        <v>1</v>
      </c>
      <c r="AD515" s="17">
        <v>2</v>
      </c>
      <c r="AE515" s="17">
        <v>1</v>
      </c>
      <c r="AF515" s="17">
        <v>1</v>
      </c>
      <c r="AG515" s="17">
        <v>3</v>
      </c>
      <c r="AH515" s="17">
        <v>5</v>
      </c>
      <c r="AI515" s="17">
        <v>5</v>
      </c>
      <c r="AJ515" s="17">
        <v>1</v>
      </c>
      <c r="AK515" s="17">
        <v>3</v>
      </c>
      <c r="AL515" s="17">
        <v>2</v>
      </c>
      <c r="AM515" s="17">
        <v>4</v>
      </c>
      <c r="AN515" s="17">
        <v>2</v>
      </c>
      <c r="AO515" s="17">
        <v>4</v>
      </c>
      <c r="AP515" s="17">
        <v>4</v>
      </c>
      <c r="AQ515" s="17">
        <v>4</v>
      </c>
      <c r="AR515" s="17">
        <v>3</v>
      </c>
      <c r="AS515" s="17">
        <v>2</v>
      </c>
    </row>
    <row r="516" spans="1:45" x14ac:dyDescent="0.2">
      <c r="A516" s="35">
        <v>634</v>
      </c>
      <c r="B516" s="17" t="s">
        <v>10</v>
      </c>
      <c r="C516" s="17">
        <v>33</v>
      </c>
      <c r="D516" s="17">
        <v>1.62</v>
      </c>
      <c r="E516" s="17">
        <v>71</v>
      </c>
      <c r="F516" s="11" t="s">
        <v>56</v>
      </c>
      <c r="G516" s="17" t="s">
        <v>0</v>
      </c>
      <c r="H516" s="17" t="s">
        <v>56</v>
      </c>
      <c r="I516" s="17" t="s">
        <v>56</v>
      </c>
      <c r="J516" s="17" t="s">
        <v>56</v>
      </c>
      <c r="K516" s="11" t="s">
        <v>56</v>
      </c>
      <c r="L516" s="17">
        <v>1</v>
      </c>
      <c r="M516" s="17">
        <v>12</v>
      </c>
      <c r="N516" s="17" t="s">
        <v>0</v>
      </c>
      <c r="O516" s="17" t="s">
        <v>62</v>
      </c>
      <c r="P516" s="17" t="s">
        <v>60</v>
      </c>
      <c r="Q516" s="17" t="s">
        <v>62</v>
      </c>
      <c r="R516" s="17" t="s">
        <v>60</v>
      </c>
      <c r="S516" s="17" t="s">
        <v>62</v>
      </c>
      <c r="T516" s="17" t="s">
        <v>0</v>
      </c>
      <c r="U516" s="17" t="s">
        <v>62</v>
      </c>
      <c r="V516" s="17" t="s">
        <v>56</v>
      </c>
      <c r="W516" s="17" t="s">
        <v>56</v>
      </c>
      <c r="X516" s="17" t="s">
        <v>62</v>
      </c>
      <c r="Y516" s="17" t="s">
        <v>0</v>
      </c>
      <c r="Z516" s="17">
        <v>2</v>
      </c>
      <c r="AA516" s="17">
        <v>4</v>
      </c>
      <c r="AB516" s="17">
        <v>2</v>
      </c>
      <c r="AC516" s="17">
        <v>2</v>
      </c>
      <c r="AD516" s="17">
        <v>2</v>
      </c>
      <c r="AE516" s="17">
        <v>2</v>
      </c>
      <c r="AF516" s="17">
        <v>2</v>
      </c>
      <c r="AG516" s="17">
        <v>2</v>
      </c>
      <c r="AH516" s="17">
        <v>4</v>
      </c>
      <c r="AI516" s="17">
        <v>4</v>
      </c>
      <c r="AJ516" s="17">
        <v>2</v>
      </c>
      <c r="AK516" s="17">
        <v>2</v>
      </c>
      <c r="AL516" s="17">
        <v>4</v>
      </c>
      <c r="AM516" s="17">
        <v>4</v>
      </c>
      <c r="AN516" s="17">
        <v>2</v>
      </c>
      <c r="AO516" s="17">
        <v>2</v>
      </c>
      <c r="AP516" s="17">
        <v>4</v>
      </c>
      <c r="AQ516" s="17">
        <v>4</v>
      </c>
      <c r="AR516" s="17">
        <v>4</v>
      </c>
      <c r="AS516" s="17">
        <v>2</v>
      </c>
    </row>
    <row r="517" spans="1:45" x14ac:dyDescent="0.2">
      <c r="A517" s="35">
        <v>635</v>
      </c>
      <c r="B517" s="17" t="s">
        <v>10</v>
      </c>
      <c r="C517" s="17">
        <v>60</v>
      </c>
      <c r="D517" s="17">
        <v>1.57</v>
      </c>
      <c r="E517" s="17">
        <v>70</v>
      </c>
      <c r="F517" s="11" t="s">
        <v>56</v>
      </c>
      <c r="G517" s="17" t="s">
        <v>62</v>
      </c>
      <c r="H517" s="17">
        <v>160</v>
      </c>
      <c r="I517" s="17" t="s">
        <v>56</v>
      </c>
      <c r="J517" s="17" t="s">
        <v>56</v>
      </c>
      <c r="K517" s="11" t="s">
        <v>56</v>
      </c>
      <c r="L517" s="17">
        <v>2</v>
      </c>
      <c r="M517" s="17">
        <v>0</v>
      </c>
      <c r="N517" s="17" t="s">
        <v>0</v>
      </c>
      <c r="O517" s="17" t="s">
        <v>62</v>
      </c>
      <c r="P517" s="17" t="s">
        <v>0</v>
      </c>
      <c r="Q517" s="17" t="s">
        <v>62</v>
      </c>
      <c r="R517" s="17" t="s">
        <v>0</v>
      </c>
      <c r="S517" s="17" t="s">
        <v>0</v>
      </c>
      <c r="T517" s="17" t="s">
        <v>0</v>
      </c>
      <c r="U517" s="17" t="s">
        <v>56</v>
      </c>
      <c r="V517" s="17" t="s">
        <v>56</v>
      </c>
      <c r="W517" s="17" t="s">
        <v>56</v>
      </c>
      <c r="X517" s="17" t="s">
        <v>56</v>
      </c>
      <c r="Y517" s="17" t="s">
        <v>0</v>
      </c>
      <c r="Z517" s="17">
        <v>2</v>
      </c>
      <c r="AA517" s="17">
        <v>4</v>
      </c>
      <c r="AB517" s="17">
        <v>2</v>
      </c>
      <c r="AC517" s="17">
        <v>3</v>
      </c>
      <c r="AD517" s="17">
        <v>4</v>
      </c>
      <c r="AE517" s="17">
        <v>4</v>
      </c>
      <c r="AF517" s="17" t="s">
        <v>56</v>
      </c>
      <c r="AG517" s="17">
        <v>2</v>
      </c>
      <c r="AH517" s="17">
        <v>4</v>
      </c>
      <c r="AI517" s="17">
        <v>4</v>
      </c>
      <c r="AJ517" s="17">
        <v>2</v>
      </c>
      <c r="AK517" s="17">
        <v>2</v>
      </c>
      <c r="AL517" s="17">
        <v>4</v>
      </c>
      <c r="AM517" s="17">
        <v>4</v>
      </c>
      <c r="AN517" s="17">
        <v>2</v>
      </c>
      <c r="AO517" s="17">
        <v>4</v>
      </c>
      <c r="AP517" s="17">
        <v>4</v>
      </c>
      <c r="AQ517" s="17">
        <v>4</v>
      </c>
      <c r="AR517" s="17">
        <v>4</v>
      </c>
      <c r="AS517" s="17">
        <v>2</v>
      </c>
    </row>
    <row r="518" spans="1:45" x14ac:dyDescent="0.2">
      <c r="A518" s="35">
        <v>636</v>
      </c>
      <c r="B518" s="17" t="s">
        <v>10</v>
      </c>
      <c r="C518" s="17">
        <v>22</v>
      </c>
      <c r="D518" s="17">
        <v>1.51</v>
      </c>
      <c r="E518" s="17">
        <v>37</v>
      </c>
      <c r="F518" s="11" t="s">
        <v>56</v>
      </c>
      <c r="G518" s="17" t="s">
        <v>0</v>
      </c>
      <c r="H518" s="17" t="s">
        <v>56</v>
      </c>
      <c r="I518" s="17" t="s">
        <v>56</v>
      </c>
      <c r="J518" s="17" t="s">
        <v>56</v>
      </c>
      <c r="K518" s="11" t="s">
        <v>56</v>
      </c>
      <c r="L518" s="17" t="s">
        <v>56</v>
      </c>
      <c r="M518" s="17">
        <v>12</v>
      </c>
      <c r="N518" s="17" t="s">
        <v>0</v>
      </c>
      <c r="O518" s="17" t="s">
        <v>0</v>
      </c>
      <c r="P518" s="17" t="s">
        <v>56</v>
      </c>
      <c r="Q518" s="17" t="s">
        <v>0</v>
      </c>
      <c r="R518" s="17" t="s">
        <v>56</v>
      </c>
      <c r="S518" s="17" t="s">
        <v>0</v>
      </c>
      <c r="T518" s="17" t="s">
        <v>56</v>
      </c>
      <c r="U518" s="17" t="s">
        <v>56</v>
      </c>
      <c r="V518" s="17" t="s">
        <v>56</v>
      </c>
      <c r="W518" s="17" t="s">
        <v>56</v>
      </c>
      <c r="X518" s="17" t="s">
        <v>56</v>
      </c>
      <c r="Y518" s="17" t="s">
        <v>0</v>
      </c>
      <c r="Z518" s="17">
        <v>3</v>
      </c>
      <c r="AA518" s="17">
        <v>3</v>
      </c>
      <c r="AB518" s="17">
        <v>3</v>
      </c>
      <c r="AC518" s="17">
        <v>2</v>
      </c>
      <c r="AD518" s="17">
        <v>2</v>
      </c>
      <c r="AE518" s="17">
        <v>2</v>
      </c>
      <c r="AF518" s="17">
        <v>1</v>
      </c>
      <c r="AG518" s="17">
        <v>4</v>
      </c>
      <c r="AH518" s="17">
        <v>3</v>
      </c>
      <c r="AI518" s="17">
        <v>4</v>
      </c>
      <c r="AJ518" s="17">
        <v>2</v>
      </c>
      <c r="AK518" s="17">
        <v>4</v>
      </c>
      <c r="AL518" s="17">
        <v>4</v>
      </c>
      <c r="AM518" s="17">
        <v>4</v>
      </c>
      <c r="AN518" s="17">
        <v>1</v>
      </c>
      <c r="AO518" s="17">
        <v>2</v>
      </c>
      <c r="AP518" s="17">
        <v>4</v>
      </c>
      <c r="AQ518" s="17">
        <v>2</v>
      </c>
      <c r="AR518" s="17">
        <v>2</v>
      </c>
      <c r="AS518" s="17">
        <v>2</v>
      </c>
    </row>
    <row r="519" spans="1:45" x14ac:dyDescent="0.2">
      <c r="A519" s="35">
        <v>637</v>
      </c>
      <c r="B519" s="17" t="s">
        <v>10</v>
      </c>
      <c r="C519" s="17" t="s">
        <v>56</v>
      </c>
      <c r="D519" s="17" t="s">
        <v>56</v>
      </c>
      <c r="E519" s="17" t="s">
        <v>56</v>
      </c>
      <c r="F519" s="11" t="s">
        <v>56</v>
      </c>
      <c r="G519" s="17" t="s">
        <v>0</v>
      </c>
      <c r="H519" s="17">
        <v>60</v>
      </c>
      <c r="I519" s="17" t="s">
        <v>56</v>
      </c>
      <c r="J519" s="17" t="s">
        <v>56</v>
      </c>
      <c r="K519" s="11" t="s">
        <v>56</v>
      </c>
      <c r="L519" s="17">
        <v>1</v>
      </c>
      <c r="M519" s="17" t="s">
        <v>56</v>
      </c>
      <c r="N519" s="17" t="s">
        <v>0</v>
      </c>
      <c r="O519" s="17" t="s">
        <v>60</v>
      </c>
      <c r="P519" s="17" t="s">
        <v>56</v>
      </c>
      <c r="Q519" s="17" t="s">
        <v>60</v>
      </c>
      <c r="R519" s="17" t="s">
        <v>56</v>
      </c>
      <c r="S519" s="17" t="s">
        <v>0</v>
      </c>
      <c r="T519" s="17" t="s">
        <v>56</v>
      </c>
      <c r="U519" s="17" t="s">
        <v>56</v>
      </c>
      <c r="V519" s="17" t="s">
        <v>56</v>
      </c>
      <c r="W519" s="17" t="s">
        <v>56</v>
      </c>
      <c r="X519" s="17" t="s">
        <v>56</v>
      </c>
      <c r="Y519" s="17" t="s">
        <v>56</v>
      </c>
      <c r="Z519" s="17">
        <v>2</v>
      </c>
      <c r="AA519" s="17">
        <v>1</v>
      </c>
      <c r="AB519" s="17">
        <v>1</v>
      </c>
      <c r="AC519" s="17">
        <v>1</v>
      </c>
      <c r="AD519" s="17">
        <v>3</v>
      </c>
      <c r="AE519" s="17">
        <v>2</v>
      </c>
      <c r="AF519" s="17">
        <v>1</v>
      </c>
      <c r="AG519" s="17">
        <v>1</v>
      </c>
      <c r="AH519" s="17">
        <v>5</v>
      </c>
      <c r="AI519" s="17">
        <v>4</v>
      </c>
      <c r="AJ519" s="17">
        <v>1</v>
      </c>
      <c r="AK519" s="17">
        <v>1</v>
      </c>
      <c r="AL519" s="17">
        <v>5</v>
      </c>
      <c r="AM519" s="17">
        <v>5</v>
      </c>
      <c r="AN519" s="17">
        <v>3</v>
      </c>
      <c r="AO519" s="17">
        <v>4</v>
      </c>
      <c r="AP519" s="17">
        <v>5</v>
      </c>
      <c r="AQ519" s="17">
        <v>5</v>
      </c>
      <c r="AR519" s="17">
        <v>4</v>
      </c>
      <c r="AS519" s="17">
        <v>2</v>
      </c>
    </row>
    <row r="520" spans="1:45" x14ac:dyDescent="0.2">
      <c r="A520" s="35">
        <v>638</v>
      </c>
      <c r="B520" s="17" t="s">
        <v>10</v>
      </c>
      <c r="C520" s="17">
        <v>50</v>
      </c>
      <c r="D520" s="17">
        <v>1.6</v>
      </c>
      <c r="E520" s="17">
        <v>50</v>
      </c>
      <c r="F520" s="11" t="s">
        <v>56</v>
      </c>
      <c r="G520" s="17" t="s">
        <v>0</v>
      </c>
      <c r="H520" s="17" t="s">
        <v>56</v>
      </c>
      <c r="I520" s="17" t="s">
        <v>56</v>
      </c>
      <c r="J520" s="17" t="s">
        <v>56</v>
      </c>
      <c r="K520" s="11" t="s">
        <v>56</v>
      </c>
      <c r="L520" s="17">
        <v>1</v>
      </c>
      <c r="M520" s="17">
        <v>0</v>
      </c>
      <c r="N520" s="17" t="s">
        <v>56</v>
      </c>
      <c r="O520" s="17" t="s">
        <v>0</v>
      </c>
      <c r="P520" s="17" t="s">
        <v>56</v>
      </c>
      <c r="Q520" s="17" t="s">
        <v>60</v>
      </c>
      <c r="R520" s="17" t="s">
        <v>56</v>
      </c>
      <c r="S520" s="17" t="s">
        <v>153</v>
      </c>
      <c r="T520" s="17" t="s">
        <v>56</v>
      </c>
      <c r="U520" s="17" t="s">
        <v>56</v>
      </c>
      <c r="V520" s="17" t="s">
        <v>56</v>
      </c>
      <c r="W520" s="17" t="s">
        <v>56</v>
      </c>
      <c r="X520" s="17" t="s">
        <v>56</v>
      </c>
      <c r="Y520" s="17" t="s">
        <v>0</v>
      </c>
      <c r="Z520" s="17">
        <v>1</v>
      </c>
      <c r="AA520" s="17">
        <v>4</v>
      </c>
      <c r="AB520" s="17">
        <v>4</v>
      </c>
      <c r="AC520" s="17">
        <v>3</v>
      </c>
      <c r="AD520" s="17">
        <v>3</v>
      </c>
      <c r="AE520" s="17">
        <v>4</v>
      </c>
      <c r="AF520" s="17">
        <v>4</v>
      </c>
      <c r="AG520" s="17">
        <v>4</v>
      </c>
      <c r="AH520" s="17">
        <v>3</v>
      </c>
      <c r="AI520" s="17">
        <v>4</v>
      </c>
      <c r="AJ520" s="17">
        <v>4</v>
      </c>
      <c r="AK520" s="17">
        <v>4</v>
      </c>
      <c r="AL520" s="17">
        <v>3</v>
      </c>
      <c r="AM520" s="17">
        <v>5</v>
      </c>
      <c r="AN520" s="17">
        <v>1</v>
      </c>
      <c r="AO520" s="17">
        <v>4</v>
      </c>
      <c r="AP520" s="17">
        <v>5</v>
      </c>
      <c r="AQ520" s="17">
        <v>5</v>
      </c>
      <c r="AR520" s="17">
        <v>2</v>
      </c>
      <c r="AS520" s="17">
        <v>2</v>
      </c>
    </row>
    <row r="521" spans="1:45" x14ac:dyDescent="0.2">
      <c r="A521" s="35">
        <v>639</v>
      </c>
      <c r="B521" s="17" t="s">
        <v>10</v>
      </c>
      <c r="C521" s="17">
        <v>55</v>
      </c>
      <c r="D521" s="17">
        <v>1.59</v>
      </c>
      <c r="E521" s="17">
        <v>62</v>
      </c>
      <c r="F521" s="11" t="s">
        <v>56</v>
      </c>
      <c r="G521" s="17" t="s">
        <v>0</v>
      </c>
      <c r="H521" s="17" t="s">
        <v>56</v>
      </c>
      <c r="I521" s="17" t="s">
        <v>56</v>
      </c>
      <c r="J521" s="17" t="s">
        <v>56</v>
      </c>
      <c r="K521" s="11" t="s">
        <v>56</v>
      </c>
      <c r="L521" s="17">
        <v>1</v>
      </c>
      <c r="M521" s="17">
        <v>0</v>
      </c>
      <c r="N521" s="17" t="s">
        <v>56</v>
      </c>
      <c r="O521" s="17" t="s">
        <v>60</v>
      </c>
      <c r="P521" s="17" t="s">
        <v>60</v>
      </c>
      <c r="Q521" s="17" t="s">
        <v>60</v>
      </c>
      <c r="R521" s="17" t="s">
        <v>60</v>
      </c>
      <c r="S521" s="17" t="s">
        <v>153</v>
      </c>
      <c r="T521" s="17" t="s">
        <v>153</v>
      </c>
      <c r="U521" s="17" t="s">
        <v>56</v>
      </c>
      <c r="V521" s="17" t="s">
        <v>56</v>
      </c>
      <c r="W521" s="17" t="s">
        <v>56</v>
      </c>
      <c r="X521" s="17" t="s">
        <v>56</v>
      </c>
      <c r="Y521" s="17" t="s">
        <v>0</v>
      </c>
      <c r="Z521" s="17">
        <v>3</v>
      </c>
      <c r="AA521" s="17">
        <v>4</v>
      </c>
      <c r="AB521" s="17">
        <v>2</v>
      </c>
      <c r="AC521" s="17">
        <v>2</v>
      </c>
      <c r="AD521" s="17">
        <v>3</v>
      </c>
      <c r="AE521" s="17">
        <v>3</v>
      </c>
      <c r="AF521" s="17">
        <v>3</v>
      </c>
      <c r="AG521" s="17">
        <v>3</v>
      </c>
      <c r="AH521" s="17">
        <v>2</v>
      </c>
      <c r="AI521" s="17">
        <v>4</v>
      </c>
      <c r="AJ521" s="17">
        <v>3</v>
      </c>
      <c r="AK521" s="17">
        <v>3</v>
      </c>
      <c r="AL521" s="17">
        <v>3</v>
      </c>
      <c r="AM521" s="17">
        <v>3</v>
      </c>
      <c r="AN521" s="17">
        <v>3</v>
      </c>
      <c r="AO521" s="17">
        <v>4</v>
      </c>
      <c r="AP521" s="17">
        <v>3</v>
      </c>
      <c r="AQ521" s="17">
        <v>4</v>
      </c>
      <c r="AR521" s="17">
        <v>4</v>
      </c>
      <c r="AS521" s="17">
        <v>2</v>
      </c>
    </row>
    <row r="522" spans="1:45" x14ac:dyDescent="0.2">
      <c r="A522" s="35">
        <v>640</v>
      </c>
      <c r="B522" s="17" t="s">
        <v>10</v>
      </c>
      <c r="C522" s="17">
        <v>34</v>
      </c>
      <c r="D522" s="17">
        <v>1.59</v>
      </c>
      <c r="E522" s="17">
        <v>54</v>
      </c>
      <c r="F522" s="11" t="s">
        <v>56</v>
      </c>
      <c r="G522" s="17" t="s">
        <v>0</v>
      </c>
      <c r="H522" s="17">
        <v>20</v>
      </c>
      <c r="I522" s="17" t="s">
        <v>56</v>
      </c>
      <c r="J522" s="17" t="s">
        <v>56</v>
      </c>
      <c r="K522" s="11" t="s">
        <v>56</v>
      </c>
      <c r="L522" s="17">
        <v>2</v>
      </c>
      <c r="M522" s="17">
        <v>12</v>
      </c>
      <c r="N522" s="17" t="s">
        <v>0</v>
      </c>
      <c r="O522" s="17" t="s">
        <v>60</v>
      </c>
      <c r="P522" s="17" t="s">
        <v>0</v>
      </c>
      <c r="Q522" s="17" t="s">
        <v>60</v>
      </c>
      <c r="R522" s="17" t="s">
        <v>56</v>
      </c>
      <c r="S522" s="17" t="s">
        <v>62</v>
      </c>
      <c r="T522" s="17" t="s">
        <v>0</v>
      </c>
      <c r="U522" s="17" t="s">
        <v>56</v>
      </c>
      <c r="V522" s="17" t="s">
        <v>56</v>
      </c>
      <c r="W522" s="17" t="s">
        <v>56</v>
      </c>
      <c r="X522" s="17" t="s">
        <v>62</v>
      </c>
      <c r="Y522" s="17" t="s">
        <v>0</v>
      </c>
      <c r="Z522" s="17">
        <v>5</v>
      </c>
      <c r="AA522" s="17">
        <v>3</v>
      </c>
      <c r="AB522" s="17">
        <v>4</v>
      </c>
      <c r="AC522" s="17">
        <v>2</v>
      </c>
      <c r="AD522" s="17">
        <v>4</v>
      </c>
      <c r="AE522" s="17">
        <v>2</v>
      </c>
      <c r="AF522" s="17">
        <v>3</v>
      </c>
      <c r="AG522" s="17">
        <v>3</v>
      </c>
      <c r="AH522" s="17">
        <v>4</v>
      </c>
      <c r="AI522" s="17">
        <v>4</v>
      </c>
      <c r="AJ522" s="17">
        <v>3</v>
      </c>
      <c r="AK522" s="17">
        <v>4</v>
      </c>
      <c r="AL522" s="17">
        <v>3</v>
      </c>
      <c r="AM522" s="17">
        <v>2</v>
      </c>
      <c r="AN522" s="17">
        <v>3</v>
      </c>
      <c r="AO522" s="17">
        <v>2</v>
      </c>
      <c r="AP522" s="17">
        <v>4</v>
      </c>
      <c r="AQ522" s="17">
        <v>3</v>
      </c>
      <c r="AR522" s="17">
        <v>3</v>
      </c>
      <c r="AS522" s="17">
        <v>3</v>
      </c>
    </row>
    <row r="523" spans="1:45" x14ac:dyDescent="0.2">
      <c r="A523" s="35">
        <v>641</v>
      </c>
      <c r="B523" s="17" t="s">
        <v>10</v>
      </c>
      <c r="C523" s="17">
        <v>36</v>
      </c>
      <c r="D523" s="17">
        <v>1.55</v>
      </c>
      <c r="E523" s="17">
        <v>51.3</v>
      </c>
      <c r="F523" s="11" t="s">
        <v>0</v>
      </c>
      <c r="G523" s="17" t="s">
        <v>0</v>
      </c>
      <c r="H523" s="17" t="s">
        <v>56</v>
      </c>
      <c r="I523" s="17" t="s">
        <v>56</v>
      </c>
      <c r="J523" s="17" t="s">
        <v>56</v>
      </c>
      <c r="K523" s="11" t="s">
        <v>56</v>
      </c>
      <c r="L523" s="17">
        <v>2</v>
      </c>
      <c r="M523" s="17">
        <v>12</v>
      </c>
      <c r="N523" s="17" t="s">
        <v>0</v>
      </c>
      <c r="O523" s="17" t="s">
        <v>0</v>
      </c>
      <c r="P523" s="17" t="s">
        <v>56</v>
      </c>
      <c r="Q523" s="17" t="s">
        <v>209</v>
      </c>
      <c r="R523" s="17" t="s">
        <v>56</v>
      </c>
      <c r="S523" s="17" t="s">
        <v>0</v>
      </c>
      <c r="T523" s="17" t="s">
        <v>56</v>
      </c>
      <c r="U523" s="17" t="s">
        <v>56</v>
      </c>
      <c r="V523" s="17" t="s">
        <v>56</v>
      </c>
      <c r="W523" s="17" t="s">
        <v>56</v>
      </c>
      <c r="X523" s="17" t="s">
        <v>56</v>
      </c>
      <c r="Y523" s="17" t="s">
        <v>0</v>
      </c>
      <c r="Z523" s="17">
        <v>3</v>
      </c>
      <c r="AA523" s="17">
        <v>3</v>
      </c>
      <c r="AB523" s="17">
        <v>3</v>
      </c>
      <c r="AC523" s="17" t="s">
        <v>56</v>
      </c>
      <c r="AD523" s="17">
        <v>3</v>
      </c>
      <c r="AE523" s="17">
        <v>3</v>
      </c>
      <c r="AF523" s="17">
        <v>3</v>
      </c>
      <c r="AG523" s="17">
        <v>2</v>
      </c>
      <c r="AH523" s="17" t="s">
        <v>56</v>
      </c>
      <c r="AI523" s="17">
        <v>3</v>
      </c>
      <c r="AJ523" s="17">
        <v>2</v>
      </c>
      <c r="AK523" s="17">
        <v>4</v>
      </c>
      <c r="AL523" s="17">
        <v>3</v>
      </c>
      <c r="AM523" s="17">
        <v>3</v>
      </c>
      <c r="AN523" s="17">
        <v>2</v>
      </c>
      <c r="AO523" s="17">
        <v>4</v>
      </c>
      <c r="AP523" s="17">
        <v>3</v>
      </c>
      <c r="AQ523" s="17">
        <v>3</v>
      </c>
      <c r="AR523" s="17">
        <v>2</v>
      </c>
      <c r="AS523" s="17">
        <v>4</v>
      </c>
    </row>
    <row r="524" spans="1:45" x14ac:dyDescent="0.2">
      <c r="A524" s="35">
        <v>642</v>
      </c>
      <c r="B524" s="17" t="s">
        <v>10</v>
      </c>
      <c r="C524" s="17">
        <v>48</v>
      </c>
      <c r="D524" s="17">
        <v>1.73</v>
      </c>
      <c r="E524" s="17">
        <v>88.7</v>
      </c>
      <c r="F524" s="11" t="s">
        <v>0</v>
      </c>
      <c r="G524" s="17" t="s">
        <v>0</v>
      </c>
      <c r="H524" s="17" t="s">
        <v>56</v>
      </c>
      <c r="I524" s="17">
        <v>60</v>
      </c>
      <c r="J524" s="17" t="s">
        <v>56</v>
      </c>
      <c r="K524" s="11" t="s">
        <v>56</v>
      </c>
      <c r="L524" s="17">
        <v>2</v>
      </c>
      <c r="M524" s="17">
        <v>12</v>
      </c>
      <c r="N524" s="17" t="s">
        <v>56</v>
      </c>
      <c r="O524" s="17" t="s">
        <v>60</v>
      </c>
      <c r="P524" s="17" t="s">
        <v>60</v>
      </c>
      <c r="Q524" s="17" t="s">
        <v>60</v>
      </c>
      <c r="R524" s="17" t="s">
        <v>56</v>
      </c>
      <c r="S524" s="17" t="s">
        <v>209</v>
      </c>
      <c r="T524" s="17" t="s">
        <v>56</v>
      </c>
      <c r="U524" s="17" t="s">
        <v>56</v>
      </c>
      <c r="V524" s="17" t="s">
        <v>56</v>
      </c>
      <c r="W524" s="17" t="s">
        <v>56</v>
      </c>
      <c r="X524" s="17" t="s">
        <v>56</v>
      </c>
      <c r="Y524" s="17" t="s">
        <v>0</v>
      </c>
      <c r="Z524" s="17">
        <v>5</v>
      </c>
      <c r="AA524" s="17">
        <v>4</v>
      </c>
      <c r="AB524" s="17">
        <v>3</v>
      </c>
      <c r="AC524" s="17">
        <v>3</v>
      </c>
      <c r="AD524" s="17">
        <v>3</v>
      </c>
      <c r="AE524" s="17">
        <v>3</v>
      </c>
      <c r="AF524" s="17">
        <v>3</v>
      </c>
      <c r="AG524" s="17">
        <v>4</v>
      </c>
      <c r="AH524" s="17">
        <v>3</v>
      </c>
      <c r="AI524" s="17">
        <v>3</v>
      </c>
      <c r="AJ524" s="17">
        <v>3</v>
      </c>
      <c r="AK524" s="17">
        <v>3</v>
      </c>
      <c r="AL524" s="17">
        <v>4</v>
      </c>
      <c r="AM524" s="17">
        <v>4</v>
      </c>
      <c r="AN524" s="17">
        <v>4</v>
      </c>
      <c r="AO524" s="17">
        <v>4</v>
      </c>
      <c r="AP524" s="17">
        <v>4</v>
      </c>
      <c r="AQ524" s="17">
        <v>5</v>
      </c>
      <c r="AR524" s="17">
        <v>5</v>
      </c>
      <c r="AS524" s="17">
        <v>4</v>
      </c>
    </row>
    <row r="525" spans="1:45" x14ac:dyDescent="0.2">
      <c r="A525" s="35">
        <v>643</v>
      </c>
      <c r="B525" s="17" t="s">
        <v>10</v>
      </c>
      <c r="C525" s="17">
        <v>41</v>
      </c>
      <c r="D525" s="17">
        <v>1.56</v>
      </c>
      <c r="E525" s="17">
        <v>58</v>
      </c>
      <c r="F525" s="11" t="s">
        <v>56</v>
      </c>
      <c r="G525" s="17" t="s">
        <v>0</v>
      </c>
      <c r="H525" s="17" t="s">
        <v>56</v>
      </c>
      <c r="I525" s="17" t="s">
        <v>56</v>
      </c>
      <c r="J525" s="17" t="s">
        <v>56</v>
      </c>
      <c r="K525" s="11">
        <v>60</v>
      </c>
      <c r="L525" s="17">
        <v>2</v>
      </c>
      <c r="M525" s="17">
        <v>12</v>
      </c>
      <c r="N525" s="17" t="s">
        <v>0</v>
      </c>
      <c r="O525" s="17" t="s">
        <v>0</v>
      </c>
      <c r="P525" s="17" t="s">
        <v>56</v>
      </c>
      <c r="Q525" s="17" t="s">
        <v>209</v>
      </c>
      <c r="R525" s="17" t="s">
        <v>56</v>
      </c>
      <c r="S525" s="17" t="s">
        <v>0</v>
      </c>
      <c r="T525" s="17" t="s">
        <v>56</v>
      </c>
      <c r="U525" s="17" t="s">
        <v>56</v>
      </c>
      <c r="V525" s="17" t="s">
        <v>56</v>
      </c>
      <c r="W525" s="17" t="s">
        <v>56</v>
      </c>
      <c r="X525" s="17" t="s">
        <v>56</v>
      </c>
      <c r="Y525" s="17" t="s">
        <v>0</v>
      </c>
      <c r="Z525" s="17">
        <v>1</v>
      </c>
      <c r="AA525" s="17">
        <v>3</v>
      </c>
      <c r="AB525" s="17">
        <v>2</v>
      </c>
      <c r="AC525" s="17">
        <v>2</v>
      </c>
      <c r="AD525" s="17">
        <v>4</v>
      </c>
      <c r="AE525" s="17">
        <v>3</v>
      </c>
      <c r="AF525" s="17">
        <v>1</v>
      </c>
      <c r="AG525" s="17">
        <v>2</v>
      </c>
      <c r="AH525" s="17">
        <v>3</v>
      </c>
      <c r="AI525" s="17">
        <v>4</v>
      </c>
      <c r="AJ525" s="17">
        <v>2</v>
      </c>
      <c r="AK525" s="17">
        <v>2</v>
      </c>
      <c r="AL525" s="17">
        <v>5</v>
      </c>
      <c r="AM525" s="17">
        <v>5</v>
      </c>
      <c r="AN525" s="17">
        <v>2</v>
      </c>
      <c r="AO525" s="17" t="s">
        <v>56</v>
      </c>
      <c r="AP525" s="17">
        <v>3</v>
      </c>
      <c r="AQ525" s="17">
        <v>2</v>
      </c>
      <c r="AR525" s="17">
        <v>3</v>
      </c>
      <c r="AS525" s="17">
        <v>1</v>
      </c>
    </row>
    <row r="526" spans="1:45" x14ac:dyDescent="0.2">
      <c r="A526" s="35">
        <v>644</v>
      </c>
      <c r="B526" s="17" t="s">
        <v>10</v>
      </c>
      <c r="C526" s="17">
        <v>66</v>
      </c>
      <c r="D526" s="17">
        <v>1.63</v>
      </c>
      <c r="E526" s="17">
        <v>58</v>
      </c>
      <c r="F526" s="11" t="s">
        <v>56</v>
      </c>
      <c r="G526" s="17" t="s">
        <v>99</v>
      </c>
      <c r="H526" s="17" t="s">
        <v>56</v>
      </c>
      <c r="I526" s="17" t="s">
        <v>56</v>
      </c>
      <c r="J526" s="17" t="s">
        <v>56</v>
      </c>
      <c r="K526" s="11" t="s">
        <v>56</v>
      </c>
      <c r="L526" s="17">
        <v>2</v>
      </c>
      <c r="M526" s="17">
        <v>0</v>
      </c>
      <c r="N526" s="17" t="s">
        <v>0</v>
      </c>
      <c r="O526" s="17" t="s">
        <v>62</v>
      </c>
      <c r="P526" s="17" t="s">
        <v>209</v>
      </c>
      <c r="Q526" s="17" t="s">
        <v>60</v>
      </c>
      <c r="R526" s="17" t="s">
        <v>60</v>
      </c>
      <c r="S526" s="17" t="s">
        <v>0</v>
      </c>
      <c r="T526" s="17" t="s">
        <v>0</v>
      </c>
      <c r="U526" s="17" t="s">
        <v>56</v>
      </c>
      <c r="V526" s="17" t="s">
        <v>56</v>
      </c>
      <c r="W526" s="17" t="s">
        <v>56</v>
      </c>
      <c r="X526" s="17" t="s">
        <v>56</v>
      </c>
      <c r="Y526" s="17" t="s">
        <v>0</v>
      </c>
      <c r="Z526" s="17">
        <v>3</v>
      </c>
      <c r="AA526" s="17">
        <v>2</v>
      </c>
      <c r="AB526" s="17">
        <v>3</v>
      </c>
      <c r="AC526" s="17">
        <v>3</v>
      </c>
      <c r="AD526" s="17">
        <v>4</v>
      </c>
      <c r="AE526" s="17">
        <v>3</v>
      </c>
      <c r="AF526" s="17">
        <v>4</v>
      </c>
      <c r="AG526" s="17">
        <v>3</v>
      </c>
      <c r="AH526" s="17">
        <v>3</v>
      </c>
      <c r="AI526" s="17">
        <v>3</v>
      </c>
      <c r="AJ526" s="17">
        <v>4</v>
      </c>
      <c r="AK526" s="17">
        <v>2</v>
      </c>
      <c r="AL526" s="17">
        <v>3</v>
      </c>
      <c r="AM526" s="17">
        <v>4</v>
      </c>
      <c r="AN526" s="17">
        <v>4</v>
      </c>
      <c r="AO526" s="17">
        <v>3</v>
      </c>
      <c r="AP526" s="17">
        <v>2</v>
      </c>
      <c r="AQ526" s="17">
        <v>4</v>
      </c>
      <c r="AR526" s="17">
        <v>4</v>
      </c>
      <c r="AS526" s="17">
        <v>2</v>
      </c>
    </row>
    <row r="527" spans="1:45" x14ac:dyDescent="0.2">
      <c r="A527" s="35">
        <v>645</v>
      </c>
      <c r="B527" s="17" t="s">
        <v>10</v>
      </c>
      <c r="C527" s="17">
        <v>42</v>
      </c>
      <c r="D527" s="17" t="s">
        <v>56</v>
      </c>
      <c r="E527" s="17">
        <v>76</v>
      </c>
      <c r="F527" s="11" t="s">
        <v>56</v>
      </c>
      <c r="G527" s="17" t="s">
        <v>0</v>
      </c>
      <c r="H527" s="17" t="s">
        <v>56</v>
      </c>
      <c r="I527" s="17">
        <v>30</v>
      </c>
      <c r="J527" s="17" t="s">
        <v>56</v>
      </c>
      <c r="K527" s="11" t="s">
        <v>56</v>
      </c>
      <c r="L527" s="17">
        <v>2</v>
      </c>
      <c r="M527" s="17">
        <v>12</v>
      </c>
      <c r="N527" s="17" t="s">
        <v>0</v>
      </c>
      <c r="O527" s="17" t="s">
        <v>60</v>
      </c>
      <c r="P527" s="17" t="s">
        <v>60</v>
      </c>
      <c r="Q527" s="17" t="s">
        <v>60</v>
      </c>
      <c r="R527" s="17" t="s">
        <v>60</v>
      </c>
      <c r="S527" s="17" t="s">
        <v>62</v>
      </c>
      <c r="T527" s="17" t="s">
        <v>0</v>
      </c>
      <c r="U527" s="17" t="s">
        <v>62</v>
      </c>
      <c r="V527" s="17" t="s">
        <v>56</v>
      </c>
      <c r="W527" s="17" t="s">
        <v>56</v>
      </c>
      <c r="X527" s="17" t="s">
        <v>62</v>
      </c>
      <c r="Y527" s="17" t="s">
        <v>62</v>
      </c>
      <c r="Z527" s="17">
        <v>3</v>
      </c>
      <c r="AA527" s="17">
        <v>5</v>
      </c>
      <c r="AB527" s="17">
        <v>3</v>
      </c>
      <c r="AC527" s="17">
        <v>4</v>
      </c>
      <c r="AD527" s="17">
        <v>3</v>
      </c>
      <c r="AE527" s="17">
        <v>1</v>
      </c>
      <c r="AF527" s="17">
        <v>4</v>
      </c>
      <c r="AG527" s="17">
        <v>3</v>
      </c>
      <c r="AH527" s="17">
        <v>4</v>
      </c>
      <c r="AI527" s="17">
        <v>4</v>
      </c>
      <c r="AJ527" s="17">
        <v>2</v>
      </c>
      <c r="AK527" s="17">
        <v>2</v>
      </c>
      <c r="AL527" s="17">
        <v>5</v>
      </c>
      <c r="AM527" s="17">
        <v>4</v>
      </c>
      <c r="AN527" s="17">
        <v>2</v>
      </c>
      <c r="AO527" s="17">
        <v>4</v>
      </c>
      <c r="AP527" s="17">
        <v>4</v>
      </c>
      <c r="AQ527" s="17">
        <v>5</v>
      </c>
      <c r="AR527" s="17">
        <v>2</v>
      </c>
      <c r="AS527" s="17">
        <v>3</v>
      </c>
    </row>
    <row r="528" spans="1:45" x14ac:dyDescent="0.2">
      <c r="A528" s="35">
        <v>646</v>
      </c>
      <c r="B528" s="17" t="s">
        <v>10</v>
      </c>
      <c r="C528" s="17">
        <v>44</v>
      </c>
      <c r="D528" s="17">
        <v>1.5</v>
      </c>
      <c r="E528" s="17">
        <v>55</v>
      </c>
      <c r="F528" s="11" t="s">
        <v>56</v>
      </c>
      <c r="G528" s="17" t="s">
        <v>0</v>
      </c>
      <c r="H528" s="17" t="s">
        <v>56</v>
      </c>
      <c r="I528" s="17" t="s">
        <v>56</v>
      </c>
      <c r="J528" s="17" t="s">
        <v>56</v>
      </c>
      <c r="K528" s="11" t="s">
        <v>56</v>
      </c>
      <c r="L528" s="17">
        <v>1</v>
      </c>
      <c r="M528" s="17" t="s">
        <v>56</v>
      </c>
      <c r="N528" s="17" t="s">
        <v>0</v>
      </c>
      <c r="O528" s="17" t="s">
        <v>60</v>
      </c>
      <c r="P528" s="17" t="s">
        <v>56</v>
      </c>
      <c r="Q528" s="17" t="s">
        <v>62</v>
      </c>
      <c r="R528" s="17" t="s">
        <v>60</v>
      </c>
      <c r="S528" s="17" t="s">
        <v>62</v>
      </c>
      <c r="T528" s="17" t="s">
        <v>0</v>
      </c>
      <c r="U528" s="17" t="s">
        <v>56</v>
      </c>
      <c r="V528" s="17" t="s">
        <v>56</v>
      </c>
      <c r="W528" s="17" t="s">
        <v>56</v>
      </c>
      <c r="X528" s="17" t="s">
        <v>56</v>
      </c>
      <c r="Y528" s="17" t="s">
        <v>0</v>
      </c>
      <c r="Z528" s="17">
        <v>2</v>
      </c>
      <c r="AA528" s="17">
        <v>1</v>
      </c>
      <c r="AB528" s="17">
        <v>2</v>
      </c>
      <c r="AC528" s="17">
        <v>1</v>
      </c>
      <c r="AD528" s="17">
        <v>2</v>
      </c>
      <c r="AE528" s="17">
        <v>2</v>
      </c>
      <c r="AF528" s="17">
        <v>1</v>
      </c>
      <c r="AG528" s="17">
        <v>1</v>
      </c>
      <c r="AH528" s="17">
        <v>4</v>
      </c>
      <c r="AI528" s="17">
        <v>4</v>
      </c>
      <c r="AJ528" s="17">
        <v>2</v>
      </c>
      <c r="AK528" s="17">
        <v>2</v>
      </c>
      <c r="AL528" s="17">
        <v>5</v>
      </c>
      <c r="AM528" s="17">
        <v>4</v>
      </c>
      <c r="AN528" s="17">
        <v>5</v>
      </c>
      <c r="AO528" s="17">
        <v>1</v>
      </c>
      <c r="AP528" s="17">
        <v>2</v>
      </c>
      <c r="AQ528" s="17">
        <v>3</v>
      </c>
      <c r="AR528" s="17">
        <v>5</v>
      </c>
      <c r="AS528" s="17">
        <v>1</v>
      </c>
    </row>
    <row r="529" spans="1:45" x14ac:dyDescent="0.2">
      <c r="A529" s="35">
        <v>647</v>
      </c>
      <c r="B529" s="17" t="s">
        <v>10</v>
      </c>
      <c r="C529" s="17">
        <v>52</v>
      </c>
      <c r="D529" s="17">
        <v>1.63</v>
      </c>
      <c r="E529" s="17">
        <v>72</v>
      </c>
      <c r="F529" s="11" t="s">
        <v>56</v>
      </c>
      <c r="G529" s="17" t="s">
        <v>62</v>
      </c>
      <c r="H529" s="17" t="s">
        <v>56</v>
      </c>
      <c r="I529" s="17" t="s">
        <v>56</v>
      </c>
      <c r="J529" s="17" t="s">
        <v>56</v>
      </c>
      <c r="K529" s="11" t="s">
        <v>56</v>
      </c>
      <c r="L529" s="17" t="s">
        <v>56</v>
      </c>
      <c r="M529" s="17">
        <v>4</v>
      </c>
      <c r="N529" s="17" t="s">
        <v>0</v>
      </c>
      <c r="O529" s="17" t="s">
        <v>62</v>
      </c>
      <c r="P529" s="17" t="s">
        <v>0</v>
      </c>
      <c r="Q529" s="17" t="s">
        <v>0</v>
      </c>
      <c r="R529" s="17" t="s">
        <v>56</v>
      </c>
      <c r="S529" s="17" t="s">
        <v>153</v>
      </c>
      <c r="T529" s="17" t="s">
        <v>56</v>
      </c>
      <c r="U529" s="17" t="s">
        <v>56</v>
      </c>
      <c r="V529" s="17" t="s">
        <v>56</v>
      </c>
      <c r="W529" s="17" t="s">
        <v>56</v>
      </c>
      <c r="X529" s="17" t="s">
        <v>56</v>
      </c>
      <c r="Y529" s="17" t="s">
        <v>0</v>
      </c>
      <c r="Z529" s="17">
        <v>3</v>
      </c>
      <c r="AA529" s="17">
        <v>3</v>
      </c>
      <c r="AB529" s="17">
        <v>4</v>
      </c>
      <c r="AC529" s="17">
        <v>3</v>
      </c>
      <c r="AD529" s="17">
        <v>3</v>
      </c>
      <c r="AE529" s="17">
        <v>3</v>
      </c>
      <c r="AF529" s="17">
        <v>3</v>
      </c>
      <c r="AG529" s="17">
        <v>3</v>
      </c>
      <c r="AH529" s="17">
        <v>3</v>
      </c>
      <c r="AI529" s="17">
        <v>3</v>
      </c>
      <c r="AJ529" s="17">
        <v>3</v>
      </c>
      <c r="AK529" s="17">
        <v>3</v>
      </c>
      <c r="AL529" s="17">
        <v>3</v>
      </c>
      <c r="AM529" s="17">
        <v>5</v>
      </c>
      <c r="AN529" s="17">
        <v>3</v>
      </c>
      <c r="AO529" s="17">
        <v>3</v>
      </c>
      <c r="AP529" s="17">
        <v>3</v>
      </c>
      <c r="AQ529" s="17">
        <v>4</v>
      </c>
      <c r="AR529" s="17">
        <v>4</v>
      </c>
      <c r="AS529" s="17">
        <v>3</v>
      </c>
    </row>
    <row r="530" spans="1:45" x14ac:dyDescent="0.2">
      <c r="A530" s="35">
        <v>648</v>
      </c>
      <c r="B530" s="17" t="s">
        <v>10</v>
      </c>
      <c r="C530" s="17">
        <v>47</v>
      </c>
      <c r="D530" s="17">
        <v>1.57</v>
      </c>
      <c r="E530" s="17">
        <v>57</v>
      </c>
      <c r="F530" s="11" t="s">
        <v>56</v>
      </c>
      <c r="G530" s="17" t="s">
        <v>0</v>
      </c>
      <c r="H530" s="17" t="s">
        <v>56</v>
      </c>
      <c r="I530" s="17" t="s">
        <v>56</v>
      </c>
      <c r="J530" s="17" t="s">
        <v>56</v>
      </c>
      <c r="K530" s="11">
        <v>120</v>
      </c>
      <c r="L530" s="17">
        <v>2</v>
      </c>
      <c r="M530" s="17">
        <v>12</v>
      </c>
      <c r="N530" s="17" t="s">
        <v>0</v>
      </c>
      <c r="O530" s="17" t="s">
        <v>0</v>
      </c>
      <c r="P530" s="17" t="s">
        <v>0</v>
      </c>
      <c r="Q530" s="17" t="s">
        <v>60</v>
      </c>
      <c r="R530" s="17" t="s">
        <v>56</v>
      </c>
      <c r="S530" s="17" t="s">
        <v>62</v>
      </c>
      <c r="T530" s="17" t="s">
        <v>0</v>
      </c>
      <c r="U530" s="17" t="s">
        <v>56</v>
      </c>
      <c r="V530" s="17" t="s">
        <v>62</v>
      </c>
      <c r="W530" s="17" t="s">
        <v>56</v>
      </c>
      <c r="X530" s="17" t="s">
        <v>56</v>
      </c>
      <c r="Y530" s="17" t="s">
        <v>62</v>
      </c>
      <c r="Z530" s="17">
        <v>3</v>
      </c>
      <c r="AA530" s="17">
        <v>2</v>
      </c>
      <c r="AB530" s="17">
        <v>2</v>
      </c>
      <c r="AC530" s="17">
        <v>2</v>
      </c>
      <c r="AD530" s="17">
        <v>4</v>
      </c>
      <c r="AE530" s="17">
        <v>4</v>
      </c>
      <c r="AF530" s="17">
        <v>4</v>
      </c>
      <c r="AG530" s="17">
        <v>5</v>
      </c>
      <c r="AH530" s="17">
        <v>3</v>
      </c>
      <c r="AI530" s="17">
        <v>2</v>
      </c>
      <c r="AJ530" s="17">
        <v>4</v>
      </c>
      <c r="AK530" s="17">
        <v>3</v>
      </c>
      <c r="AL530" s="17">
        <v>3</v>
      </c>
      <c r="AM530" s="17">
        <v>3</v>
      </c>
      <c r="AN530" s="17">
        <v>2</v>
      </c>
      <c r="AO530" s="17">
        <v>2</v>
      </c>
      <c r="AP530" s="17">
        <v>3</v>
      </c>
      <c r="AQ530" s="17">
        <v>5</v>
      </c>
      <c r="AR530" s="17">
        <v>4</v>
      </c>
      <c r="AS530" s="17">
        <v>3</v>
      </c>
    </row>
    <row r="531" spans="1:45" x14ac:dyDescent="0.2">
      <c r="A531" s="35">
        <v>649</v>
      </c>
      <c r="B531" s="17" t="s">
        <v>10</v>
      </c>
      <c r="C531" s="17">
        <v>53</v>
      </c>
      <c r="D531" s="17">
        <v>1.53</v>
      </c>
      <c r="E531" s="17">
        <v>55</v>
      </c>
      <c r="F531" s="11" t="s">
        <v>56</v>
      </c>
      <c r="G531" s="17" t="s">
        <v>56</v>
      </c>
      <c r="H531" s="17" t="s">
        <v>56</v>
      </c>
      <c r="I531" s="17" t="s">
        <v>56</v>
      </c>
      <c r="J531" s="17" t="s">
        <v>56</v>
      </c>
      <c r="K531" s="11" t="s">
        <v>56</v>
      </c>
      <c r="L531" s="17">
        <v>1</v>
      </c>
      <c r="M531" s="17" t="s">
        <v>56</v>
      </c>
      <c r="N531" s="17" t="s">
        <v>0</v>
      </c>
      <c r="O531" s="17" t="s">
        <v>0</v>
      </c>
      <c r="P531" s="17" t="s">
        <v>0</v>
      </c>
      <c r="Q531" s="17" t="s">
        <v>60</v>
      </c>
      <c r="R531" s="17" t="s">
        <v>60</v>
      </c>
      <c r="S531" s="17" t="s">
        <v>153</v>
      </c>
      <c r="T531" s="17" t="s">
        <v>153</v>
      </c>
      <c r="U531" s="17" t="s">
        <v>56</v>
      </c>
      <c r="V531" s="17" t="s">
        <v>56</v>
      </c>
      <c r="W531" s="17" t="s">
        <v>56</v>
      </c>
      <c r="X531" s="17" t="s">
        <v>56</v>
      </c>
      <c r="Y531" s="17" t="s">
        <v>0</v>
      </c>
      <c r="Z531" s="17">
        <v>1</v>
      </c>
      <c r="AA531" s="17" t="s">
        <v>56</v>
      </c>
      <c r="AB531" s="17">
        <v>1</v>
      </c>
      <c r="AC531" s="17">
        <v>1</v>
      </c>
      <c r="AD531" s="17">
        <v>2</v>
      </c>
      <c r="AE531" s="17">
        <v>1</v>
      </c>
      <c r="AF531" s="17">
        <v>1</v>
      </c>
      <c r="AG531" s="17">
        <v>1</v>
      </c>
      <c r="AH531" s="17">
        <v>1</v>
      </c>
      <c r="AI531" s="17">
        <v>4</v>
      </c>
      <c r="AJ531" s="17">
        <v>3</v>
      </c>
      <c r="AK531" s="17">
        <v>3</v>
      </c>
      <c r="AL531" s="17">
        <v>3</v>
      </c>
      <c r="AM531" s="17">
        <v>3</v>
      </c>
      <c r="AN531" s="17">
        <v>3</v>
      </c>
      <c r="AO531" s="17">
        <v>3</v>
      </c>
      <c r="AP531" s="17">
        <v>3</v>
      </c>
      <c r="AQ531" s="17">
        <v>3</v>
      </c>
      <c r="AR531" s="17">
        <v>3</v>
      </c>
      <c r="AS531" s="17">
        <v>2</v>
      </c>
    </row>
    <row r="532" spans="1:45" x14ac:dyDescent="0.2">
      <c r="A532" s="35">
        <v>650</v>
      </c>
      <c r="B532" s="17" t="s">
        <v>10</v>
      </c>
      <c r="C532" s="17">
        <v>40</v>
      </c>
      <c r="D532" s="17">
        <v>1.57</v>
      </c>
      <c r="E532" s="17">
        <v>50</v>
      </c>
      <c r="F532" s="11" t="s">
        <v>56</v>
      </c>
      <c r="G532" s="17" t="s">
        <v>62</v>
      </c>
      <c r="H532" s="17" t="s">
        <v>56</v>
      </c>
      <c r="I532" s="17" t="s">
        <v>56</v>
      </c>
      <c r="J532" s="17" t="s">
        <v>56</v>
      </c>
      <c r="K532" s="11" t="s">
        <v>56</v>
      </c>
      <c r="L532" s="17">
        <v>1</v>
      </c>
      <c r="M532" s="17" t="s">
        <v>56</v>
      </c>
      <c r="N532" s="17" t="s">
        <v>0</v>
      </c>
      <c r="O532" s="17" t="s">
        <v>0</v>
      </c>
      <c r="P532" s="17" t="s">
        <v>56</v>
      </c>
      <c r="Q532" s="17" t="s">
        <v>0</v>
      </c>
      <c r="R532" s="17" t="s">
        <v>56</v>
      </c>
      <c r="S532" s="17" t="s">
        <v>0</v>
      </c>
      <c r="T532" s="17" t="s">
        <v>56</v>
      </c>
      <c r="U532" s="17" t="s">
        <v>56</v>
      </c>
      <c r="V532" s="17" t="s">
        <v>56</v>
      </c>
      <c r="W532" s="17" t="s">
        <v>56</v>
      </c>
      <c r="X532" s="17" t="s">
        <v>56</v>
      </c>
      <c r="Y532" s="17" t="s">
        <v>0</v>
      </c>
      <c r="Z532" s="17">
        <v>1</v>
      </c>
      <c r="AA532" s="17">
        <v>1</v>
      </c>
      <c r="AB532" s="17">
        <v>2</v>
      </c>
      <c r="AC532" s="17">
        <v>2</v>
      </c>
      <c r="AD532" s="17">
        <v>3</v>
      </c>
      <c r="AE532" s="17">
        <v>3</v>
      </c>
      <c r="AF532" s="17">
        <v>2</v>
      </c>
      <c r="AG532" s="17">
        <v>2</v>
      </c>
      <c r="AH532" s="17">
        <v>2</v>
      </c>
      <c r="AI532" s="17">
        <v>2</v>
      </c>
      <c r="AJ532" s="17">
        <v>2</v>
      </c>
      <c r="AK532" s="17">
        <v>2</v>
      </c>
      <c r="AL532" s="17">
        <v>2</v>
      </c>
      <c r="AM532" s="17">
        <v>5</v>
      </c>
      <c r="AN532" s="17">
        <v>2</v>
      </c>
      <c r="AO532" s="17">
        <v>3</v>
      </c>
      <c r="AP532" s="17">
        <v>2</v>
      </c>
      <c r="AQ532" s="17">
        <v>4</v>
      </c>
      <c r="AR532" s="17">
        <v>3</v>
      </c>
      <c r="AS532" s="17">
        <v>2</v>
      </c>
    </row>
    <row r="533" spans="1:45" x14ac:dyDescent="0.2">
      <c r="A533" s="35">
        <v>651</v>
      </c>
      <c r="B533" s="17" t="s">
        <v>10</v>
      </c>
      <c r="C533" s="17">
        <v>54</v>
      </c>
      <c r="D533" s="17">
        <v>1.6</v>
      </c>
      <c r="E533" s="17">
        <v>60</v>
      </c>
      <c r="F533" s="11" t="s">
        <v>210</v>
      </c>
      <c r="G533" s="17" t="s">
        <v>0</v>
      </c>
      <c r="H533" s="17" t="s">
        <v>56</v>
      </c>
      <c r="I533" s="17" t="s">
        <v>56</v>
      </c>
      <c r="J533" s="17" t="s">
        <v>56</v>
      </c>
      <c r="K533" s="11">
        <v>10</v>
      </c>
      <c r="L533" s="17">
        <v>2</v>
      </c>
      <c r="M533" s="17" t="s">
        <v>56</v>
      </c>
      <c r="N533" s="17" t="s">
        <v>0</v>
      </c>
      <c r="O533" s="17" t="s">
        <v>0</v>
      </c>
      <c r="P533" s="17" t="s">
        <v>0</v>
      </c>
      <c r="Q533" s="17" t="s">
        <v>60</v>
      </c>
      <c r="R533" s="17" t="s">
        <v>60</v>
      </c>
      <c r="S533" s="17" t="s">
        <v>0</v>
      </c>
      <c r="T533" s="17" t="s">
        <v>0</v>
      </c>
      <c r="U533" s="17" t="s">
        <v>211</v>
      </c>
      <c r="V533" s="17" t="s">
        <v>62</v>
      </c>
      <c r="W533" s="17" t="s">
        <v>56</v>
      </c>
      <c r="X533" s="17" t="s">
        <v>56</v>
      </c>
      <c r="Y533" s="17" t="s">
        <v>0</v>
      </c>
      <c r="Z533" s="17">
        <v>3</v>
      </c>
      <c r="AA533" s="17">
        <v>3</v>
      </c>
      <c r="AB533" s="17">
        <v>2</v>
      </c>
      <c r="AC533" s="17">
        <v>2</v>
      </c>
      <c r="AD533" s="17">
        <v>2</v>
      </c>
      <c r="AE533" s="17">
        <v>2</v>
      </c>
      <c r="AF533" s="17">
        <v>2</v>
      </c>
      <c r="AG533" s="17">
        <v>3</v>
      </c>
      <c r="AH533" s="17">
        <v>3</v>
      </c>
      <c r="AI533" s="17">
        <v>3</v>
      </c>
      <c r="AJ533" s="17">
        <v>2</v>
      </c>
      <c r="AK533" s="17">
        <v>3</v>
      </c>
      <c r="AL533" s="17">
        <v>4</v>
      </c>
      <c r="AM533" s="17">
        <v>3</v>
      </c>
      <c r="AN533" s="17">
        <v>3</v>
      </c>
      <c r="AO533" s="17">
        <v>3</v>
      </c>
      <c r="AP533" s="17">
        <v>2</v>
      </c>
      <c r="AQ533" s="17">
        <v>3</v>
      </c>
      <c r="AR533" s="17">
        <v>3</v>
      </c>
      <c r="AS533" s="17">
        <v>2</v>
      </c>
    </row>
    <row r="534" spans="1:45" x14ac:dyDescent="0.2">
      <c r="A534" s="35">
        <v>652</v>
      </c>
      <c r="B534" s="17" t="s">
        <v>10</v>
      </c>
      <c r="C534" s="17">
        <v>26</v>
      </c>
      <c r="D534" s="17">
        <v>1.59</v>
      </c>
      <c r="E534" s="17">
        <v>57</v>
      </c>
      <c r="F534" s="11" t="s">
        <v>56</v>
      </c>
      <c r="G534" s="17" t="s">
        <v>0</v>
      </c>
      <c r="H534" s="17">
        <v>30</v>
      </c>
      <c r="I534" s="17">
        <v>60</v>
      </c>
      <c r="J534" s="17" t="s">
        <v>56</v>
      </c>
      <c r="K534" s="11" t="s">
        <v>56</v>
      </c>
      <c r="L534" s="17">
        <v>2</v>
      </c>
      <c r="M534" s="17">
        <v>11</v>
      </c>
      <c r="N534" s="17" t="s">
        <v>0</v>
      </c>
      <c r="O534" s="17" t="s">
        <v>60</v>
      </c>
      <c r="P534" s="17" t="s">
        <v>0</v>
      </c>
      <c r="Q534" s="17" t="s">
        <v>60</v>
      </c>
      <c r="R534" s="17" t="s">
        <v>60</v>
      </c>
      <c r="S534" s="17" t="s">
        <v>62</v>
      </c>
      <c r="T534" s="17" t="s">
        <v>62</v>
      </c>
      <c r="U534" s="17" t="s">
        <v>56</v>
      </c>
      <c r="V534" s="17" t="s">
        <v>56</v>
      </c>
      <c r="W534" s="17" t="s">
        <v>56</v>
      </c>
      <c r="X534" s="17" t="s">
        <v>56</v>
      </c>
      <c r="Y534" s="17" t="s">
        <v>0</v>
      </c>
      <c r="Z534" s="17">
        <v>2</v>
      </c>
      <c r="AA534" s="17">
        <v>4</v>
      </c>
      <c r="AB534" s="17">
        <v>2</v>
      </c>
      <c r="AC534" s="17">
        <v>2</v>
      </c>
      <c r="AD534" s="17">
        <v>4</v>
      </c>
      <c r="AE534" s="17">
        <v>3</v>
      </c>
      <c r="AF534" s="17">
        <v>2</v>
      </c>
      <c r="AG534" s="17">
        <v>3</v>
      </c>
      <c r="AH534" s="17">
        <v>4</v>
      </c>
      <c r="AI534" s="17">
        <v>4</v>
      </c>
      <c r="AJ534" s="17">
        <v>2</v>
      </c>
      <c r="AK534" s="17">
        <v>2</v>
      </c>
      <c r="AL534" s="17">
        <v>4</v>
      </c>
      <c r="AM534" s="17">
        <v>4</v>
      </c>
      <c r="AN534" s="17">
        <v>2</v>
      </c>
      <c r="AO534" s="17">
        <v>4</v>
      </c>
      <c r="AP534" s="17">
        <v>4</v>
      </c>
      <c r="AQ534" s="17">
        <v>4</v>
      </c>
      <c r="AR534" s="17">
        <v>4</v>
      </c>
      <c r="AS534" s="17">
        <v>2</v>
      </c>
    </row>
    <row r="535" spans="1:45" x14ac:dyDescent="0.2">
      <c r="A535" s="35">
        <v>653</v>
      </c>
      <c r="B535" s="17" t="s">
        <v>10</v>
      </c>
      <c r="C535" s="17">
        <v>56</v>
      </c>
      <c r="D535" s="17">
        <v>1.53</v>
      </c>
      <c r="E535" s="17">
        <v>46.2</v>
      </c>
      <c r="F535" s="11" t="s">
        <v>56</v>
      </c>
      <c r="G535" s="17" t="s">
        <v>0</v>
      </c>
      <c r="H535" s="17" t="s">
        <v>56</v>
      </c>
      <c r="I535" s="17" t="s">
        <v>56</v>
      </c>
      <c r="J535" s="17" t="s">
        <v>56</v>
      </c>
      <c r="K535" s="11" t="s">
        <v>56</v>
      </c>
      <c r="L535" s="17" t="s">
        <v>56</v>
      </c>
      <c r="M535" s="17" t="s">
        <v>56</v>
      </c>
      <c r="N535" s="17" t="s">
        <v>62</v>
      </c>
      <c r="O535" s="17" t="s">
        <v>62</v>
      </c>
      <c r="P535" s="17" t="s">
        <v>0</v>
      </c>
      <c r="Q535" s="17" t="s">
        <v>60</v>
      </c>
      <c r="R535" s="17" t="s">
        <v>56</v>
      </c>
      <c r="S535" s="17" t="s">
        <v>153</v>
      </c>
      <c r="T535" s="17" t="s">
        <v>56</v>
      </c>
      <c r="U535" s="17" t="s">
        <v>62</v>
      </c>
      <c r="V535" s="17" t="s">
        <v>62</v>
      </c>
      <c r="W535" s="17" t="s">
        <v>62</v>
      </c>
      <c r="X535" s="17" t="s">
        <v>62</v>
      </c>
      <c r="Y535" s="17" t="s">
        <v>62</v>
      </c>
      <c r="Z535" s="17">
        <v>4</v>
      </c>
      <c r="AA535" s="17">
        <v>4</v>
      </c>
      <c r="AB535" s="17">
        <v>4</v>
      </c>
      <c r="AC535" s="17">
        <v>4</v>
      </c>
      <c r="AD535" s="17">
        <v>2</v>
      </c>
      <c r="AE535" s="17">
        <v>4</v>
      </c>
      <c r="AF535" s="17">
        <v>4</v>
      </c>
      <c r="AG535" s="17">
        <v>4</v>
      </c>
      <c r="AH535" s="17">
        <v>2</v>
      </c>
      <c r="AI535" s="17">
        <v>2</v>
      </c>
      <c r="AJ535" s="17">
        <v>4</v>
      </c>
      <c r="AK535" s="17">
        <v>4</v>
      </c>
      <c r="AL535" s="17">
        <v>2</v>
      </c>
      <c r="AM535" s="17">
        <v>2</v>
      </c>
      <c r="AN535" s="17">
        <v>2</v>
      </c>
      <c r="AO535" s="17">
        <v>2</v>
      </c>
      <c r="AP535" s="17">
        <v>2</v>
      </c>
      <c r="AQ535" s="17">
        <v>2</v>
      </c>
      <c r="AR535" s="17">
        <v>2</v>
      </c>
      <c r="AS535" s="17">
        <v>4</v>
      </c>
    </row>
    <row r="536" spans="1:45" x14ac:dyDescent="0.2">
      <c r="A536" s="35">
        <v>654</v>
      </c>
      <c r="B536" s="17" t="s">
        <v>10</v>
      </c>
      <c r="C536" s="17">
        <v>42</v>
      </c>
      <c r="D536" s="17">
        <v>1.6</v>
      </c>
      <c r="E536" s="17">
        <v>60</v>
      </c>
      <c r="F536" s="11" t="s">
        <v>56</v>
      </c>
      <c r="G536" s="17" t="s">
        <v>0</v>
      </c>
      <c r="H536" s="17" t="s">
        <v>56</v>
      </c>
      <c r="I536" s="17" t="s">
        <v>56</v>
      </c>
      <c r="J536" s="17" t="s">
        <v>56</v>
      </c>
      <c r="K536" s="11" t="s">
        <v>56</v>
      </c>
      <c r="L536" s="17">
        <v>1</v>
      </c>
      <c r="M536" s="17">
        <v>12</v>
      </c>
      <c r="N536" s="17" t="s">
        <v>62</v>
      </c>
      <c r="O536" s="17" t="s">
        <v>62</v>
      </c>
      <c r="P536" s="17" t="s">
        <v>0</v>
      </c>
      <c r="Q536" s="17" t="s">
        <v>60</v>
      </c>
      <c r="R536" s="17" t="s">
        <v>56</v>
      </c>
      <c r="S536" s="17" t="s">
        <v>0</v>
      </c>
      <c r="T536" s="17" t="s">
        <v>56</v>
      </c>
      <c r="U536" s="17" t="s">
        <v>56</v>
      </c>
      <c r="V536" s="17" t="s">
        <v>56</v>
      </c>
      <c r="W536" s="17" t="s">
        <v>56</v>
      </c>
      <c r="X536" s="17" t="s">
        <v>62</v>
      </c>
      <c r="Y536" s="17" t="s">
        <v>0</v>
      </c>
      <c r="Z536" s="17">
        <v>4</v>
      </c>
      <c r="AA536" s="17">
        <v>4</v>
      </c>
      <c r="AB536" s="17">
        <v>3</v>
      </c>
      <c r="AC536" s="17">
        <v>3</v>
      </c>
      <c r="AD536" s="17">
        <v>3</v>
      </c>
      <c r="AE536" s="17">
        <v>2</v>
      </c>
      <c r="AF536" s="17">
        <v>2</v>
      </c>
      <c r="AG536" s="17">
        <v>3</v>
      </c>
      <c r="AH536" s="17">
        <v>3</v>
      </c>
      <c r="AI536" s="17">
        <v>4</v>
      </c>
      <c r="AJ536" s="17">
        <v>3</v>
      </c>
      <c r="AK536" s="17">
        <v>4</v>
      </c>
      <c r="AL536" s="17">
        <v>4</v>
      </c>
      <c r="AM536" s="17">
        <v>3</v>
      </c>
      <c r="AN536" s="17">
        <v>3</v>
      </c>
      <c r="AO536" s="17">
        <v>3</v>
      </c>
      <c r="AP536" s="17">
        <v>4</v>
      </c>
      <c r="AQ536" s="17">
        <v>4</v>
      </c>
      <c r="AR536" s="17">
        <v>4</v>
      </c>
      <c r="AS536" s="17">
        <v>3</v>
      </c>
    </row>
    <row r="537" spans="1:45" x14ac:dyDescent="0.2">
      <c r="A537" s="35">
        <v>656</v>
      </c>
      <c r="B537" s="17" t="s">
        <v>10</v>
      </c>
      <c r="C537" s="17">
        <v>50</v>
      </c>
      <c r="D537" s="17">
        <v>1.58</v>
      </c>
      <c r="E537" s="17">
        <v>52</v>
      </c>
      <c r="F537" s="11" t="s">
        <v>56</v>
      </c>
      <c r="G537" s="17" t="s">
        <v>0</v>
      </c>
      <c r="H537" s="17">
        <v>30</v>
      </c>
      <c r="I537" s="17" t="s">
        <v>56</v>
      </c>
      <c r="J537" s="17" t="s">
        <v>56</v>
      </c>
      <c r="K537" s="11">
        <v>180</v>
      </c>
      <c r="L537" s="17" t="s">
        <v>56</v>
      </c>
      <c r="M537" s="17">
        <v>8</v>
      </c>
      <c r="N537" s="17" t="s">
        <v>0</v>
      </c>
      <c r="O537" s="17" t="s">
        <v>60</v>
      </c>
      <c r="P537" s="17" t="s">
        <v>0</v>
      </c>
      <c r="Q537" s="17" t="s">
        <v>60</v>
      </c>
      <c r="R537" s="17" t="s">
        <v>60</v>
      </c>
      <c r="S537" s="17" t="s">
        <v>0</v>
      </c>
      <c r="T537" s="17" t="s">
        <v>0</v>
      </c>
      <c r="U537" s="17" t="s">
        <v>56</v>
      </c>
      <c r="V537" s="17" t="s">
        <v>56</v>
      </c>
      <c r="W537" s="17" t="s">
        <v>56</v>
      </c>
      <c r="X537" s="17" t="s">
        <v>62</v>
      </c>
      <c r="Y537" s="17" t="s">
        <v>0</v>
      </c>
      <c r="Z537" s="17">
        <v>2</v>
      </c>
      <c r="AA537" s="17">
        <v>4</v>
      </c>
      <c r="AB537" s="17">
        <v>2</v>
      </c>
      <c r="AC537" s="17">
        <v>2</v>
      </c>
      <c r="AD537" s="17">
        <v>3</v>
      </c>
      <c r="AE537" s="17">
        <v>3</v>
      </c>
      <c r="AF537" s="17">
        <v>2</v>
      </c>
      <c r="AG537" s="17">
        <v>3</v>
      </c>
      <c r="AH537" s="17">
        <v>4</v>
      </c>
      <c r="AI537" s="17">
        <v>4</v>
      </c>
      <c r="AJ537" s="17">
        <v>2</v>
      </c>
      <c r="AK537" s="17">
        <v>2</v>
      </c>
      <c r="AL537" s="17">
        <v>4</v>
      </c>
      <c r="AM537" s="17">
        <v>4</v>
      </c>
      <c r="AN537" s="17">
        <v>2</v>
      </c>
      <c r="AO537" s="17">
        <v>3</v>
      </c>
      <c r="AP537" s="17">
        <v>4</v>
      </c>
      <c r="AQ537" s="17">
        <v>4</v>
      </c>
      <c r="AR537" s="17">
        <v>4</v>
      </c>
      <c r="AS537" s="17">
        <v>2</v>
      </c>
    </row>
    <row r="538" spans="1:45" x14ac:dyDescent="0.2">
      <c r="A538" s="35">
        <v>663</v>
      </c>
      <c r="B538" s="17" t="s">
        <v>10</v>
      </c>
      <c r="C538" s="17">
        <v>55</v>
      </c>
      <c r="D538" s="17">
        <v>1.5</v>
      </c>
      <c r="E538" s="17">
        <v>46</v>
      </c>
      <c r="F538" s="11" t="s">
        <v>56</v>
      </c>
      <c r="G538" s="17" t="s">
        <v>62</v>
      </c>
      <c r="H538" s="17" t="s">
        <v>56</v>
      </c>
      <c r="I538" s="17" t="s">
        <v>56</v>
      </c>
      <c r="J538" s="17" t="s">
        <v>56</v>
      </c>
      <c r="K538" s="11">
        <v>90</v>
      </c>
      <c r="L538" s="17">
        <v>2</v>
      </c>
      <c r="M538" s="17">
        <v>2</v>
      </c>
      <c r="N538" s="17" t="s">
        <v>0</v>
      </c>
      <c r="O538" s="17" t="s">
        <v>62</v>
      </c>
      <c r="P538" s="17" t="s">
        <v>0</v>
      </c>
      <c r="Q538" s="17" t="s">
        <v>0</v>
      </c>
      <c r="R538" s="17" t="s">
        <v>56</v>
      </c>
      <c r="S538" s="17" t="s">
        <v>0</v>
      </c>
      <c r="T538" s="17" t="s">
        <v>56</v>
      </c>
      <c r="U538" s="17" t="s">
        <v>56</v>
      </c>
      <c r="V538" s="17" t="s">
        <v>56</v>
      </c>
      <c r="W538" s="17" t="s">
        <v>56</v>
      </c>
      <c r="X538" s="17" t="s">
        <v>56</v>
      </c>
      <c r="Y538" s="17" t="s">
        <v>56</v>
      </c>
      <c r="Z538" s="17">
        <v>3</v>
      </c>
      <c r="AA538" s="17">
        <v>3</v>
      </c>
      <c r="AB538" s="17">
        <v>3</v>
      </c>
      <c r="AC538" s="17">
        <v>3</v>
      </c>
      <c r="AD538" s="17">
        <v>3</v>
      </c>
      <c r="AE538" s="17">
        <v>3</v>
      </c>
      <c r="AF538" s="17">
        <v>2</v>
      </c>
      <c r="AG538" s="17">
        <v>3</v>
      </c>
      <c r="AH538" s="17">
        <v>3</v>
      </c>
      <c r="AI538" s="17">
        <v>3</v>
      </c>
      <c r="AJ538" s="17">
        <v>3</v>
      </c>
      <c r="AK538" s="17">
        <v>3</v>
      </c>
      <c r="AL538" s="17">
        <v>3</v>
      </c>
      <c r="AM538" s="17">
        <v>4</v>
      </c>
      <c r="AN538" s="17">
        <v>3</v>
      </c>
      <c r="AO538" s="17">
        <v>3</v>
      </c>
      <c r="AP538" s="17">
        <v>3</v>
      </c>
      <c r="AQ538" s="17">
        <v>4</v>
      </c>
      <c r="AR538" s="17">
        <v>3</v>
      </c>
      <c r="AS538" s="17">
        <v>3</v>
      </c>
    </row>
    <row r="539" spans="1:45" x14ac:dyDescent="0.2">
      <c r="A539" s="35">
        <v>664</v>
      </c>
      <c r="B539" s="17" t="s">
        <v>10</v>
      </c>
      <c r="C539" s="17">
        <v>48</v>
      </c>
      <c r="D539" s="17">
        <v>1.68</v>
      </c>
      <c r="E539" s="17">
        <v>54</v>
      </c>
      <c r="F539" s="11" t="s">
        <v>56</v>
      </c>
      <c r="G539" s="17" t="s">
        <v>0</v>
      </c>
      <c r="H539" s="17" t="s">
        <v>56</v>
      </c>
      <c r="I539" s="17" t="s">
        <v>56</v>
      </c>
      <c r="J539" s="17" t="s">
        <v>56</v>
      </c>
      <c r="K539" s="11">
        <v>30</v>
      </c>
      <c r="L539" s="17">
        <v>2</v>
      </c>
      <c r="M539" s="17">
        <v>12</v>
      </c>
      <c r="N539" s="17" t="s">
        <v>0</v>
      </c>
      <c r="O539" s="17" t="s">
        <v>0</v>
      </c>
      <c r="P539" s="17" t="s">
        <v>56</v>
      </c>
      <c r="Q539" s="17" t="s">
        <v>0</v>
      </c>
      <c r="R539" s="17" t="s">
        <v>56</v>
      </c>
      <c r="S539" s="17" t="s">
        <v>0</v>
      </c>
      <c r="T539" s="17" t="s">
        <v>56</v>
      </c>
      <c r="U539" s="17" t="s">
        <v>56</v>
      </c>
      <c r="V539" s="17" t="s">
        <v>56</v>
      </c>
      <c r="W539" s="17" t="s">
        <v>56</v>
      </c>
      <c r="X539" s="17" t="s">
        <v>56</v>
      </c>
      <c r="Y539" s="17" t="s">
        <v>0</v>
      </c>
      <c r="Z539" s="17">
        <v>2</v>
      </c>
      <c r="AA539" s="17">
        <v>5</v>
      </c>
      <c r="AB539" s="17">
        <v>2</v>
      </c>
      <c r="AC539" s="17">
        <v>3</v>
      </c>
      <c r="AD539" s="17">
        <v>5</v>
      </c>
      <c r="AE539" s="17">
        <v>2</v>
      </c>
      <c r="AF539" s="17">
        <v>3</v>
      </c>
      <c r="AG539" s="17">
        <v>3</v>
      </c>
      <c r="AH539" s="17">
        <v>3</v>
      </c>
      <c r="AI539" s="17">
        <v>5</v>
      </c>
      <c r="AJ539" s="17">
        <v>2</v>
      </c>
      <c r="AK539" s="17">
        <v>3</v>
      </c>
      <c r="AL539" s="17">
        <v>5</v>
      </c>
      <c r="AM539" s="17">
        <v>5</v>
      </c>
      <c r="AN539" s="17">
        <v>3</v>
      </c>
      <c r="AO539" s="17">
        <v>4</v>
      </c>
      <c r="AP539" s="17">
        <v>5</v>
      </c>
      <c r="AQ539" s="17">
        <v>5</v>
      </c>
      <c r="AR539" s="17">
        <v>5</v>
      </c>
      <c r="AS539" s="17">
        <v>2</v>
      </c>
    </row>
    <row r="540" spans="1:45" x14ac:dyDescent="0.2">
      <c r="A540" s="35">
        <v>665</v>
      </c>
      <c r="B540" s="17" t="s">
        <v>10</v>
      </c>
      <c r="C540" s="17">
        <v>61</v>
      </c>
      <c r="D540" s="17">
        <v>1.57</v>
      </c>
      <c r="E540" s="17">
        <v>50.8</v>
      </c>
      <c r="F540" s="11" t="s">
        <v>56</v>
      </c>
      <c r="G540" s="17" t="s">
        <v>0</v>
      </c>
      <c r="H540" s="17" t="s">
        <v>56</v>
      </c>
      <c r="I540" s="17" t="s">
        <v>56</v>
      </c>
      <c r="J540" s="17" t="s">
        <v>56</v>
      </c>
      <c r="K540" s="11" t="s">
        <v>56</v>
      </c>
      <c r="L540" s="17">
        <v>1</v>
      </c>
      <c r="M540" s="17" t="s">
        <v>56</v>
      </c>
      <c r="N540" s="17" t="s">
        <v>209</v>
      </c>
      <c r="O540" s="17" t="s">
        <v>60</v>
      </c>
      <c r="P540" s="17" t="s">
        <v>60</v>
      </c>
      <c r="Q540" s="17" t="s">
        <v>60</v>
      </c>
      <c r="R540" s="17" t="s">
        <v>56</v>
      </c>
      <c r="S540" s="17" t="s">
        <v>0</v>
      </c>
      <c r="T540" s="17" t="s">
        <v>56</v>
      </c>
      <c r="U540" s="17" t="s">
        <v>56</v>
      </c>
      <c r="V540" s="17" t="s">
        <v>56</v>
      </c>
      <c r="W540" s="17" t="s">
        <v>56</v>
      </c>
      <c r="X540" s="17" t="s">
        <v>56</v>
      </c>
      <c r="Y540" s="17" t="s">
        <v>0</v>
      </c>
      <c r="Z540" s="17">
        <v>4</v>
      </c>
      <c r="AA540" s="17">
        <v>4</v>
      </c>
      <c r="AB540" s="17">
        <v>2</v>
      </c>
      <c r="AC540" s="17">
        <v>2</v>
      </c>
      <c r="AD540" s="17">
        <v>3</v>
      </c>
      <c r="AE540" s="17">
        <v>2</v>
      </c>
      <c r="AF540" s="17">
        <v>4</v>
      </c>
      <c r="AG540" s="17">
        <v>4</v>
      </c>
      <c r="AH540" s="17">
        <v>2</v>
      </c>
      <c r="AI540" s="17">
        <v>2</v>
      </c>
      <c r="AJ540" s="17">
        <v>4</v>
      </c>
      <c r="AK540" s="17">
        <v>5</v>
      </c>
      <c r="AL540" s="17">
        <v>1</v>
      </c>
      <c r="AM540" s="17">
        <v>1</v>
      </c>
      <c r="AN540" s="17">
        <v>5</v>
      </c>
      <c r="AO540" s="17">
        <v>1</v>
      </c>
      <c r="AP540" s="17">
        <v>4</v>
      </c>
      <c r="AQ540" s="17">
        <v>2</v>
      </c>
      <c r="AR540" s="17">
        <v>2</v>
      </c>
      <c r="AS540" s="17">
        <v>2</v>
      </c>
    </row>
    <row r="541" spans="1:45" x14ac:dyDescent="0.2">
      <c r="A541" s="35">
        <v>666</v>
      </c>
      <c r="B541" s="17" t="s">
        <v>10</v>
      </c>
      <c r="C541" s="17">
        <v>42</v>
      </c>
      <c r="D541" s="17">
        <v>1.69</v>
      </c>
      <c r="E541" s="17">
        <v>69.599999999999994</v>
      </c>
      <c r="F541" s="11" t="s">
        <v>56</v>
      </c>
      <c r="G541" s="17" t="s">
        <v>0</v>
      </c>
      <c r="H541" s="17" t="s">
        <v>56</v>
      </c>
      <c r="I541" s="17" t="s">
        <v>56</v>
      </c>
      <c r="J541" s="17" t="s">
        <v>56</v>
      </c>
      <c r="K541" s="11" t="s">
        <v>56</v>
      </c>
      <c r="L541" s="17">
        <v>2</v>
      </c>
      <c r="M541" s="17" t="s">
        <v>56</v>
      </c>
      <c r="N541" s="17" t="s">
        <v>0</v>
      </c>
      <c r="O541" s="17" t="s">
        <v>0</v>
      </c>
      <c r="P541" s="17" t="s">
        <v>0</v>
      </c>
      <c r="Q541" s="17" t="s">
        <v>0</v>
      </c>
      <c r="R541" s="17" t="s">
        <v>0</v>
      </c>
      <c r="S541" s="17" t="s">
        <v>0</v>
      </c>
      <c r="T541" s="17" t="s">
        <v>0</v>
      </c>
      <c r="U541" s="17" t="s">
        <v>62</v>
      </c>
      <c r="V541" s="17" t="s">
        <v>56</v>
      </c>
      <c r="W541" s="17" t="s">
        <v>56</v>
      </c>
      <c r="X541" s="17" t="s">
        <v>62</v>
      </c>
      <c r="Y541" s="17" t="s">
        <v>0</v>
      </c>
      <c r="Z541" s="17">
        <v>4</v>
      </c>
      <c r="AA541" s="17">
        <v>4</v>
      </c>
      <c r="AB541" s="17">
        <v>4</v>
      </c>
      <c r="AC541" s="17">
        <v>4</v>
      </c>
      <c r="AD541" s="17">
        <v>1</v>
      </c>
      <c r="AE541" s="17">
        <v>4</v>
      </c>
      <c r="AF541" s="17">
        <v>1</v>
      </c>
      <c r="AG541" s="17">
        <v>1</v>
      </c>
      <c r="AH541" s="17">
        <v>2</v>
      </c>
      <c r="AI541" s="17">
        <v>2</v>
      </c>
      <c r="AJ541" s="17">
        <v>4</v>
      </c>
      <c r="AK541" s="17">
        <v>4</v>
      </c>
      <c r="AL541" s="17">
        <v>4</v>
      </c>
      <c r="AM541" s="17">
        <v>4</v>
      </c>
      <c r="AN541" s="17">
        <v>4</v>
      </c>
      <c r="AO541" s="17">
        <v>4</v>
      </c>
      <c r="AP541" s="17">
        <v>1</v>
      </c>
      <c r="AQ541" s="17">
        <v>1</v>
      </c>
      <c r="AR541" s="17">
        <v>1</v>
      </c>
      <c r="AS541" s="17">
        <v>4</v>
      </c>
    </row>
    <row r="542" spans="1:45" x14ac:dyDescent="0.2">
      <c r="A542" s="35">
        <v>667</v>
      </c>
      <c r="B542" s="17" t="s">
        <v>10</v>
      </c>
      <c r="C542" s="17">
        <v>41</v>
      </c>
      <c r="D542" s="17">
        <v>1.61</v>
      </c>
      <c r="E542" s="17">
        <v>62.2</v>
      </c>
      <c r="F542" s="11" t="s">
        <v>56</v>
      </c>
      <c r="G542" s="17" t="s">
        <v>62</v>
      </c>
      <c r="H542" s="17" t="s">
        <v>56</v>
      </c>
      <c r="I542" s="17">
        <v>30</v>
      </c>
      <c r="J542" s="17" t="s">
        <v>56</v>
      </c>
      <c r="K542" s="11" t="s">
        <v>56</v>
      </c>
      <c r="L542" s="17">
        <v>2</v>
      </c>
      <c r="M542" s="17">
        <v>12</v>
      </c>
      <c r="N542" s="17" t="s">
        <v>0</v>
      </c>
      <c r="O542" s="17" t="s">
        <v>62</v>
      </c>
      <c r="P542" s="17" t="s">
        <v>60</v>
      </c>
      <c r="Q542" s="17" t="s">
        <v>60</v>
      </c>
      <c r="R542" s="17" t="s">
        <v>56</v>
      </c>
      <c r="S542" s="17" t="s">
        <v>0</v>
      </c>
      <c r="T542" s="17">
        <v>0</v>
      </c>
      <c r="U542" s="17" t="s">
        <v>56</v>
      </c>
      <c r="V542" s="17" t="s">
        <v>56</v>
      </c>
      <c r="W542" s="17" t="s">
        <v>56</v>
      </c>
      <c r="X542" s="17" t="s">
        <v>56</v>
      </c>
      <c r="Y542" s="17" t="s">
        <v>62</v>
      </c>
      <c r="Z542" s="17">
        <v>1</v>
      </c>
      <c r="AA542" s="17">
        <v>1</v>
      </c>
      <c r="AB542" s="17">
        <v>2</v>
      </c>
      <c r="AC542" s="17">
        <v>3</v>
      </c>
      <c r="AD542" s="17">
        <v>3</v>
      </c>
      <c r="AE542" s="17">
        <v>3</v>
      </c>
      <c r="AF542" s="17">
        <v>2</v>
      </c>
      <c r="AG542" s="17">
        <v>4</v>
      </c>
      <c r="AH542" s="17">
        <v>2</v>
      </c>
      <c r="AI542" s="17">
        <v>2</v>
      </c>
      <c r="AJ542" s="17">
        <v>4</v>
      </c>
      <c r="AK542" s="17">
        <v>2</v>
      </c>
      <c r="AL542" s="17">
        <v>2</v>
      </c>
      <c r="AM542" s="17">
        <v>4</v>
      </c>
      <c r="AN542" s="17">
        <v>3</v>
      </c>
      <c r="AO542" s="17">
        <v>2</v>
      </c>
      <c r="AP542" s="17">
        <v>2</v>
      </c>
      <c r="AQ542" s="17">
        <v>3</v>
      </c>
      <c r="AR542" s="17">
        <v>2</v>
      </c>
      <c r="AS542" s="17">
        <v>1</v>
      </c>
    </row>
    <row r="543" spans="1:45" x14ac:dyDescent="0.2">
      <c r="A543" s="35">
        <v>677</v>
      </c>
      <c r="B543" s="17" t="s">
        <v>10</v>
      </c>
      <c r="C543" s="17">
        <v>18</v>
      </c>
      <c r="D543" s="17">
        <v>1.59</v>
      </c>
      <c r="E543" s="17">
        <v>75.8</v>
      </c>
      <c r="F543" s="11" t="s">
        <v>56</v>
      </c>
      <c r="G543" s="17" t="s">
        <v>62</v>
      </c>
      <c r="H543" s="17" t="s">
        <v>56</v>
      </c>
      <c r="I543" s="17" t="s">
        <v>56</v>
      </c>
      <c r="J543" s="17" t="s">
        <v>56</v>
      </c>
      <c r="K543" s="11" t="s">
        <v>56</v>
      </c>
      <c r="L543" s="17">
        <v>1</v>
      </c>
      <c r="M543" s="17">
        <v>11</v>
      </c>
      <c r="N543" s="17" t="s">
        <v>0</v>
      </c>
      <c r="O543" s="17" t="s">
        <v>0</v>
      </c>
      <c r="P543" s="17" t="s">
        <v>0</v>
      </c>
      <c r="Q543" s="17" t="s">
        <v>60</v>
      </c>
      <c r="R543" s="17" t="s">
        <v>60</v>
      </c>
      <c r="S543" s="17" t="s">
        <v>0</v>
      </c>
      <c r="T543" s="17" t="s">
        <v>0</v>
      </c>
      <c r="U543" s="17" t="s">
        <v>56</v>
      </c>
      <c r="V543" s="17" t="s">
        <v>56</v>
      </c>
      <c r="W543" s="17" t="s">
        <v>56</v>
      </c>
      <c r="X543" s="17" t="s">
        <v>56</v>
      </c>
      <c r="Y543" s="17" t="s">
        <v>56</v>
      </c>
      <c r="Z543" s="17">
        <v>3</v>
      </c>
      <c r="AA543" s="17">
        <v>3</v>
      </c>
      <c r="AB543" s="17">
        <v>2</v>
      </c>
      <c r="AC543" s="17">
        <v>2</v>
      </c>
      <c r="AD543" s="17">
        <v>2</v>
      </c>
      <c r="AE543" s="17">
        <v>3</v>
      </c>
      <c r="AF543" s="17">
        <v>3</v>
      </c>
      <c r="AG543" s="17">
        <v>3</v>
      </c>
      <c r="AH543" s="17">
        <v>3</v>
      </c>
      <c r="AI543" s="17">
        <v>3</v>
      </c>
      <c r="AJ543" s="17">
        <v>3</v>
      </c>
      <c r="AK543" s="17">
        <v>3</v>
      </c>
      <c r="AL543" s="17">
        <v>3</v>
      </c>
      <c r="AM543" s="17">
        <v>3</v>
      </c>
      <c r="AN543" s="17">
        <v>3</v>
      </c>
      <c r="AO543" s="17">
        <v>3</v>
      </c>
      <c r="AP543" s="17">
        <v>3</v>
      </c>
      <c r="AQ543" s="17">
        <v>3</v>
      </c>
      <c r="AR543" s="17">
        <v>3</v>
      </c>
      <c r="AS543" s="17">
        <v>3</v>
      </c>
    </row>
    <row r="544" spans="1:45" x14ac:dyDescent="0.2">
      <c r="A544" s="35">
        <v>678</v>
      </c>
      <c r="B544" s="17" t="s">
        <v>10</v>
      </c>
      <c r="C544" s="17">
        <v>19</v>
      </c>
      <c r="D544" s="17">
        <v>1.57</v>
      </c>
      <c r="E544" s="17">
        <v>50.3</v>
      </c>
      <c r="F544" s="11" t="s">
        <v>56</v>
      </c>
      <c r="G544" s="17" t="s">
        <v>0</v>
      </c>
      <c r="H544" s="17">
        <v>60</v>
      </c>
      <c r="I544" s="17" t="s">
        <v>56</v>
      </c>
      <c r="J544" s="17" t="s">
        <v>56</v>
      </c>
      <c r="K544" s="11" t="s">
        <v>56</v>
      </c>
      <c r="L544" s="17">
        <v>2</v>
      </c>
      <c r="M544" s="17">
        <v>12</v>
      </c>
      <c r="N544" s="17" t="s">
        <v>0</v>
      </c>
      <c r="O544" s="17" t="s">
        <v>60</v>
      </c>
      <c r="P544" s="17" t="s">
        <v>56</v>
      </c>
      <c r="Q544" s="17" t="s">
        <v>60</v>
      </c>
      <c r="R544" s="17" t="s">
        <v>56</v>
      </c>
      <c r="S544" s="17" t="s">
        <v>153</v>
      </c>
      <c r="T544" s="17" t="s">
        <v>56</v>
      </c>
      <c r="U544" s="17" t="s">
        <v>62</v>
      </c>
      <c r="V544" s="17" t="s">
        <v>56</v>
      </c>
      <c r="W544" s="17" t="s">
        <v>56</v>
      </c>
      <c r="X544" s="17" t="s">
        <v>62</v>
      </c>
      <c r="Y544" s="17" t="s">
        <v>62</v>
      </c>
      <c r="Z544" s="17">
        <v>1</v>
      </c>
      <c r="AA544" s="17">
        <v>3</v>
      </c>
      <c r="AB544" s="17">
        <v>4</v>
      </c>
      <c r="AC544" s="17">
        <v>4</v>
      </c>
      <c r="AD544" s="17">
        <v>2</v>
      </c>
      <c r="AE544" s="17">
        <v>1</v>
      </c>
      <c r="AF544" s="17">
        <v>1</v>
      </c>
      <c r="AG544" s="17">
        <v>3</v>
      </c>
      <c r="AH544" s="17">
        <v>3</v>
      </c>
      <c r="AI544" s="17">
        <v>2</v>
      </c>
      <c r="AJ544" s="17">
        <v>3</v>
      </c>
      <c r="AK544" s="17">
        <v>3</v>
      </c>
      <c r="AL544" s="17">
        <v>2</v>
      </c>
      <c r="AM544" s="17">
        <v>2</v>
      </c>
      <c r="AN544" s="17">
        <v>2</v>
      </c>
      <c r="AO544" s="17">
        <v>1</v>
      </c>
      <c r="AP544" s="17">
        <v>3</v>
      </c>
      <c r="AQ544" s="17">
        <v>1</v>
      </c>
      <c r="AR544" s="17">
        <v>4</v>
      </c>
      <c r="AS544" s="17">
        <v>3</v>
      </c>
    </row>
    <row r="545" spans="1:45" s="30" customFormat="1" x14ac:dyDescent="0.2">
      <c r="A545" s="36">
        <v>701</v>
      </c>
      <c r="B545" s="22" t="s">
        <v>10</v>
      </c>
      <c r="C545" s="22">
        <v>45</v>
      </c>
      <c r="D545" s="22">
        <v>1.64</v>
      </c>
      <c r="E545" s="22">
        <v>65</v>
      </c>
      <c r="F545" s="26" t="s">
        <v>56</v>
      </c>
      <c r="G545" s="22" t="s">
        <v>0</v>
      </c>
      <c r="H545" s="22"/>
      <c r="I545" s="22"/>
      <c r="J545" s="22"/>
      <c r="K545" s="26"/>
      <c r="L545" s="22"/>
      <c r="M545" s="22"/>
      <c r="N545" s="22" t="s">
        <v>0</v>
      </c>
      <c r="O545" s="22" t="s">
        <v>60</v>
      </c>
      <c r="P545" s="22"/>
      <c r="Q545" s="22" t="s">
        <v>60</v>
      </c>
      <c r="R545" s="22"/>
      <c r="S545" s="22" t="s">
        <v>60</v>
      </c>
      <c r="T545" s="22"/>
      <c r="U545" s="22" t="s">
        <v>0</v>
      </c>
      <c r="V545" s="22" t="s">
        <v>0</v>
      </c>
      <c r="W545" s="22" t="s">
        <v>0</v>
      </c>
      <c r="X545" s="22" t="s">
        <v>0</v>
      </c>
      <c r="Y545" s="22" t="s">
        <v>0</v>
      </c>
      <c r="Z545" s="22">
        <v>3</v>
      </c>
      <c r="AA545" s="22">
        <v>2</v>
      </c>
      <c r="AB545" s="22">
        <v>2</v>
      </c>
      <c r="AC545" s="22">
        <v>5</v>
      </c>
      <c r="AD545" s="22">
        <v>1</v>
      </c>
      <c r="AE545" s="22">
        <v>1</v>
      </c>
      <c r="AF545" s="22">
        <v>3</v>
      </c>
      <c r="AG545" s="22">
        <v>3</v>
      </c>
      <c r="AH545" s="22">
        <v>3</v>
      </c>
      <c r="AI545" s="22">
        <v>3</v>
      </c>
      <c r="AJ545" s="22">
        <v>3</v>
      </c>
      <c r="AK545" s="22">
        <v>3</v>
      </c>
      <c r="AL545" s="22">
        <v>3</v>
      </c>
      <c r="AM545" s="22">
        <v>1</v>
      </c>
      <c r="AN545" s="22">
        <v>1</v>
      </c>
      <c r="AO545" s="22">
        <v>4</v>
      </c>
      <c r="AP545" s="22">
        <v>3</v>
      </c>
      <c r="AQ545" s="22">
        <v>3</v>
      </c>
      <c r="AR545" s="22">
        <v>3</v>
      </c>
      <c r="AS545" s="22">
        <v>3</v>
      </c>
    </row>
    <row r="546" spans="1:45" x14ac:dyDescent="0.2">
      <c r="A546" s="35">
        <v>702</v>
      </c>
      <c r="B546" s="17" t="s">
        <v>10</v>
      </c>
      <c r="C546" s="17">
        <v>53</v>
      </c>
      <c r="D546" s="17">
        <v>1.62</v>
      </c>
      <c r="E546" s="17">
        <v>60</v>
      </c>
      <c r="F546" s="11" t="s">
        <v>56</v>
      </c>
      <c r="G546" s="17" t="s">
        <v>0</v>
      </c>
      <c r="H546" s="17" t="s">
        <v>56</v>
      </c>
      <c r="I546" s="17" t="s">
        <v>56</v>
      </c>
      <c r="J546" s="17" t="s">
        <v>56</v>
      </c>
      <c r="K546" s="11">
        <v>30</v>
      </c>
      <c r="L546" s="17" t="s">
        <v>56</v>
      </c>
      <c r="M546" s="17" t="s">
        <v>56</v>
      </c>
      <c r="N546" s="17" t="s">
        <v>0</v>
      </c>
      <c r="O546" s="17" t="s">
        <v>0</v>
      </c>
      <c r="P546" s="17" t="s">
        <v>56</v>
      </c>
      <c r="Q546" s="17" t="s">
        <v>60</v>
      </c>
      <c r="R546" s="17" t="s">
        <v>56</v>
      </c>
      <c r="S546" s="17" t="s">
        <v>0</v>
      </c>
      <c r="T546" s="17" t="s">
        <v>56</v>
      </c>
      <c r="U546" s="17" t="s">
        <v>56</v>
      </c>
      <c r="V546" s="17" t="s">
        <v>56</v>
      </c>
      <c r="W546" s="17" t="s">
        <v>56</v>
      </c>
      <c r="X546" s="17" t="s">
        <v>56</v>
      </c>
      <c r="Y546" s="17" t="s">
        <v>0</v>
      </c>
      <c r="Z546" s="17">
        <v>1</v>
      </c>
      <c r="AA546" s="17">
        <v>5</v>
      </c>
      <c r="AB546" s="17">
        <v>2</v>
      </c>
      <c r="AC546" s="17">
        <v>2</v>
      </c>
      <c r="AD546" s="17">
        <v>4</v>
      </c>
      <c r="AE546" s="17">
        <v>5</v>
      </c>
      <c r="AF546" s="17">
        <v>5</v>
      </c>
      <c r="AG546" s="17">
        <v>4</v>
      </c>
      <c r="AH546" s="17">
        <v>3</v>
      </c>
      <c r="AI546" s="17">
        <v>5</v>
      </c>
      <c r="AJ546" s="17">
        <v>2</v>
      </c>
      <c r="AK546" s="17">
        <v>3</v>
      </c>
      <c r="AL546" s="17">
        <v>5</v>
      </c>
      <c r="AM546" s="17">
        <v>5</v>
      </c>
      <c r="AN546" s="17">
        <v>5</v>
      </c>
      <c r="AO546" s="17">
        <v>5</v>
      </c>
      <c r="AP546" s="17">
        <v>3</v>
      </c>
      <c r="AQ546" s="17">
        <v>5</v>
      </c>
      <c r="AR546" s="17">
        <v>5</v>
      </c>
      <c r="AS546" s="17">
        <v>2</v>
      </c>
    </row>
    <row r="547" spans="1:45" s="12" customFormat="1" x14ac:dyDescent="0.2">
      <c r="A547" s="1">
        <v>703</v>
      </c>
      <c r="B547" s="11" t="s">
        <v>10</v>
      </c>
      <c r="C547" s="11">
        <v>27</v>
      </c>
      <c r="D547" s="11">
        <v>1.68</v>
      </c>
      <c r="E547" s="11">
        <v>55</v>
      </c>
      <c r="F547" s="11" t="s">
        <v>56</v>
      </c>
      <c r="G547" s="11" t="s">
        <v>0</v>
      </c>
      <c r="H547" s="11" t="s">
        <v>56</v>
      </c>
      <c r="I547" s="11" t="s">
        <v>56</v>
      </c>
      <c r="J547" s="11" t="s">
        <v>56</v>
      </c>
      <c r="K547" s="11" t="s">
        <v>56</v>
      </c>
      <c r="L547" s="11">
        <v>2</v>
      </c>
      <c r="M547" s="11" t="s">
        <v>212</v>
      </c>
      <c r="N547" s="11" t="s">
        <v>0</v>
      </c>
      <c r="O547" s="11" t="s">
        <v>0</v>
      </c>
      <c r="P547" s="11" t="s">
        <v>0</v>
      </c>
      <c r="Q547" s="11" t="s">
        <v>60</v>
      </c>
      <c r="R547" s="11" t="s">
        <v>60</v>
      </c>
      <c r="S547" s="11" t="s">
        <v>0</v>
      </c>
      <c r="T547" s="11" t="s">
        <v>0</v>
      </c>
      <c r="U547" s="11" t="s">
        <v>56</v>
      </c>
      <c r="V547" s="11" t="s">
        <v>56</v>
      </c>
      <c r="W547" s="11" t="s">
        <v>56</v>
      </c>
      <c r="X547" s="11" t="s">
        <v>56</v>
      </c>
      <c r="Y547" s="11" t="s">
        <v>0</v>
      </c>
      <c r="Z547" s="11">
        <v>4</v>
      </c>
      <c r="AA547" s="11">
        <v>2</v>
      </c>
      <c r="AB547" s="11">
        <v>2</v>
      </c>
      <c r="AC547" s="11">
        <v>2</v>
      </c>
      <c r="AD547" s="11">
        <v>3</v>
      </c>
      <c r="AE547" s="11">
        <v>3</v>
      </c>
      <c r="AF547" s="11">
        <v>2</v>
      </c>
      <c r="AG547" s="11">
        <v>2</v>
      </c>
      <c r="AH547" s="11">
        <v>2</v>
      </c>
      <c r="AI547" s="11">
        <v>2</v>
      </c>
      <c r="AJ547" s="11">
        <v>2</v>
      </c>
      <c r="AK547" s="11">
        <v>2</v>
      </c>
      <c r="AL547" s="11">
        <v>2</v>
      </c>
      <c r="AM547" s="11">
        <v>4</v>
      </c>
      <c r="AN547" s="11">
        <v>2</v>
      </c>
      <c r="AO547" s="11">
        <v>3</v>
      </c>
      <c r="AP547" s="11">
        <v>3</v>
      </c>
      <c r="AQ547" s="11">
        <v>3</v>
      </c>
      <c r="AR547" s="11">
        <v>3</v>
      </c>
      <c r="AS547" s="11">
        <v>3</v>
      </c>
    </row>
    <row r="548" spans="1:45" x14ac:dyDescent="0.2">
      <c r="A548" s="35">
        <v>704</v>
      </c>
      <c r="B548" s="17" t="s">
        <v>10</v>
      </c>
      <c r="C548" s="17">
        <v>34</v>
      </c>
      <c r="D548" s="17">
        <v>1.58</v>
      </c>
      <c r="E548" s="17">
        <v>57</v>
      </c>
      <c r="F548" s="11" t="s">
        <v>56</v>
      </c>
      <c r="G548" s="17" t="s">
        <v>62</v>
      </c>
      <c r="H548" s="17" t="s">
        <v>56</v>
      </c>
      <c r="I548" s="17" t="s">
        <v>56</v>
      </c>
      <c r="J548" s="17" t="s">
        <v>56</v>
      </c>
      <c r="K548" s="11" t="s">
        <v>56</v>
      </c>
      <c r="L548" s="17">
        <v>1</v>
      </c>
      <c r="M548" s="17">
        <v>12</v>
      </c>
      <c r="N548" s="17" t="s">
        <v>0</v>
      </c>
      <c r="O548" s="17" t="s">
        <v>62</v>
      </c>
      <c r="P548" s="17" t="s">
        <v>0</v>
      </c>
      <c r="Q548" s="17" t="s">
        <v>0</v>
      </c>
      <c r="R548" s="17" t="s">
        <v>56</v>
      </c>
      <c r="S548" s="17" t="s">
        <v>153</v>
      </c>
      <c r="T548" s="17" t="s">
        <v>0</v>
      </c>
      <c r="U548" s="17" t="s">
        <v>56</v>
      </c>
      <c r="V548" s="17" t="s">
        <v>56</v>
      </c>
      <c r="W548" s="17" t="s">
        <v>56</v>
      </c>
      <c r="X548" s="17" t="s">
        <v>56</v>
      </c>
      <c r="Y548" s="17" t="s">
        <v>0</v>
      </c>
      <c r="Z548" s="17">
        <v>2</v>
      </c>
      <c r="AA548" s="17">
        <v>5</v>
      </c>
      <c r="AB548" s="17">
        <v>2</v>
      </c>
      <c r="AC548" s="17">
        <v>1</v>
      </c>
      <c r="AD548" s="17">
        <v>3</v>
      </c>
      <c r="AE548" s="17">
        <v>2</v>
      </c>
      <c r="AF548" s="17">
        <v>3</v>
      </c>
      <c r="AG548" s="17">
        <v>2</v>
      </c>
      <c r="AH548" s="17">
        <v>4</v>
      </c>
      <c r="AI548" s="17">
        <v>5</v>
      </c>
      <c r="AJ548" s="17">
        <v>4</v>
      </c>
      <c r="AK548" s="17">
        <v>4</v>
      </c>
      <c r="AL548" s="17">
        <v>2</v>
      </c>
      <c r="AM548" s="17">
        <v>4</v>
      </c>
      <c r="AN548" s="17">
        <v>1</v>
      </c>
      <c r="AO548" s="17">
        <v>3</v>
      </c>
      <c r="AP548" s="17">
        <v>4</v>
      </c>
      <c r="AQ548" s="17">
        <v>4</v>
      </c>
      <c r="AR548" s="17">
        <v>2</v>
      </c>
      <c r="AS548" s="17">
        <v>5</v>
      </c>
    </row>
    <row r="549" spans="1:45" x14ac:dyDescent="0.2">
      <c r="A549" s="35">
        <v>705</v>
      </c>
      <c r="B549" s="17" t="s">
        <v>10</v>
      </c>
      <c r="C549" s="17">
        <v>28</v>
      </c>
      <c r="D549" s="17">
        <v>1.65</v>
      </c>
      <c r="E549" s="17">
        <v>80</v>
      </c>
      <c r="F549" s="11" t="s">
        <v>134</v>
      </c>
      <c r="G549" s="17" t="s">
        <v>62</v>
      </c>
      <c r="H549" s="17">
        <v>10</v>
      </c>
      <c r="I549" s="17" t="s">
        <v>56</v>
      </c>
      <c r="J549" s="17">
        <v>30</v>
      </c>
      <c r="K549" s="11">
        <v>60</v>
      </c>
      <c r="L549" s="17">
        <v>2</v>
      </c>
      <c r="M549" s="17">
        <v>10</v>
      </c>
      <c r="N549" s="17" t="s">
        <v>62</v>
      </c>
      <c r="O549" s="17" t="s">
        <v>62</v>
      </c>
      <c r="P549" s="17" t="s">
        <v>60</v>
      </c>
      <c r="Q549" s="17" t="s">
        <v>62</v>
      </c>
      <c r="R549" s="17" t="s">
        <v>60</v>
      </c>
      <c r="S549" s="17" t="s">
        <v>62</v>
      </c>
      <c r="T549" s="17" t="s">
        <v>0</v>
      </c>
      <c r="U549" s="17" t="s">
        <v>56</v>
      </c>
      <c r="V549" s="17" t="s">
        <v>56</v>
      </c>
      <c r="W549" s="17" t="s">
        <v>56</v>
      </c>
      <c r="X549" s="17" t="s">
        <v>56</v>
      </c>
      <c r="Y549" s="17" t="s">
        <v>0</v>
      </c>
      <c r="Z549" s="17">
        <v>3</v>
      </c>
      <c r="AA549" s="17">
        <v>5</v>
      </c>
      <c r="AB549" s="17">
        <v>2</v>
      </c>
      <c r="AC549" s="17">
        <v>2</v>
      </c>
      <c r="AD549" s="17">
        <v>1</v>
      </c>
      <c r="AE549" s="17">
        <v>4</v>
      </c>
      <c r="AF549" s="17">
        <v>1</v>
      </c>
      <c r="AG549" s="17">
        <v>3</v>
      </c>
      <c r="AH549" s="17">
        <v>5</v>
      </c>
      <c r="AI549" s="17">
        <v>5</v>
      </c>
      <c r="AJ549" s="17">
        <v>1</v>
      </c>
      <c r="AK549" s="17">
        <v>4</v>
      </c>
      <c r="AL549" s="17">
        <v>5</v>
      </c>
      <c r="AM549" s="17">
        <v>1</v>
      </c>
      <c r="AN549" s="17">
        <v>1</v>
      </c>
      <c r="AO549" s="17">
        <v>2</v>
      </c>
      <c r="AP549" s="17">
        <v>5</v>
      </c>
      <c r="AQ549" s="17">
        <v>5</v>
      </c>
      <c r="AR549" s="17">
        <v>5</v>
      </c>
      <c r="AS549" s="17">
        <v>2</v>
      </c>
    </row>
    <row r="550" spans="1:45" x14ac:dyDescent="0.2">
      <c r="A550" s="35">
        <v>706</v>
      </c>
      <c r="B550" s="17" t="s">
        <v>10</v>
      </c>
      <c r="C550" s="17">
        <v>35</v>
      </c>
      <c r="D550" s="17">
        <v>1.59</v>
      </c>
      <c r="E550" s="17">
        <v>61.4</v>
      </c>
      <c r="F550" s="11" t="s">
        <v>56</v>
      </c>
      <c r="G550" s="17" t="s">
        <v>0</v>
      </c>
      <c r="H550" s="17" t="s">
        <v>56</v>
      </c>
      <c r="I550" s="17" t="s">
        <v>56</v>
      </c>
      <c r="J550" s="17" t="s">
        <v>56</v>
      </c>
      <c r="K550" s="11" t="s">
        <v>56</v>
      </c>
      <c r="L550" s="17">
        <v>2</v>
      </c>
      <c r="M550" s="17">
        <v>12</v>
      </c>
      <c r="N550" s="17" t="s">
        <v>0</v>
      </c>
      <c r="O550" s="17" t="s">
        <v>0</v>
      </c>
      <c r="P550" s="17" t="s">
        <v>0</v>
      </c>
      <c r="Q550" s="17" t="s">
        <v>60</v>
      </c>
      <c r="R550" s="17" t="s">
        <v>56</v>
      </c>
      <c r="S550" s="17" t="s">
        <v>0</v>
      </c>
      <c r="T550" s="17" t="s">
        <v>0</v>
      </c>
      <c r="U550" s="17" t="s">
        <v>62</v>
      </c>
      <c r="V550" s="17" t="s">
        <v>56</v>
      </c>
      <c r="W550" s="17" t="s">
        <v>56</v>
      </c>
      <c r="X550" s="17" t="s">
        <v>62</v>
      </c>
      <c r="Y550" s="17" t="s">
        <v>0</v>
      </c>
      <c r="Z550" s="17">
        <v>2</v>
      </c>
      <c r="AA550" s="17">
        <v>3</v>
      </c>
      <c r="AB550" s="17">
        <v>1</v>
      </c>
      <c r="AC550" s="17">
        <v>3</v>
      </c>
      <c r="AD550" s="17">
        <v>4</v>
      </c>
      <c r="AE550" s="17">
        <v>4</v>
      </c>
      <c r="AF550" s="17">
        <v>2</v>
      </c>
      <c r="AG550" s="17">
        <v>3</v>
      </c>
      <c r="AH550" s="17">
        <v>3</v>
      </c>
      <c r="AI550" s="17">
        <v>3</v>
      </c>
      <c r="AJ550" s="17">
        <v>2</v>
      </c>
      <c r="AK550" s="17">
        <v>3</v>
      </c>
      <c r="AL550" s="17">
        <v>4</v>
      </c>
      <c r="AM550" s="17">
        <v>4</v>
      </c>
      <c r="AN550" s="17">
        <v>3</v>
      </c>
      <c r="AO550" s="17">
        <v>4</v>
      </c>
      <c r="AP550" s="17">
        <v>4</v>
      </c>
      <c r="AQ550" s="17">
        <v>4</v>
      </c>
      <c r="AR550" s="17">
        <v>4</v>
      </c>
      <c r="AS550" s="17">
        <v>2</v>
      </c>
    </row>
    <row r="551" spans="1:45" x14ac:dyDescent="0.2">
      <c r="A551" s="35">
        <v>707</v>
      </c>
      <c r="B551" s="17" t="s">
        <v>10</v>
      </c>
      <c r="C551" s="17">
        <v>46</v>
      </c>
      <c r="D551" s="17">
        <v>1.45</v>
      </c>
      <c r="E551" s="17">
        <v>46.2</v>
      </c>
      <c r="F551" s="11" t="s">
        <v>56</v>
      </c>
      <c r="G551" s="17" t="s">
        <v>62</v>
      </c>
      <c r="H551" s="17" t="s">
        <v>56</v>
      </c>
      <c r="I551" s="17" t="s">
        <v>56</v>
      </c>
      <c r="J551" s="17" t="s">
        <v>56</v>
      </c>
      <c r="K551" s="11" t="s">
        <v>56</v>
      </c>
      <c r="L551" s="17" t="s">
        <v>213</v>
      </c>
      <c r="M551" s="17">
        <v>12</v>
      </c>
      <c r="N551" s="17" t="s">
        <v>0</v>
      </c>
      <c r="O551" s="17" t="s">
        <v>0</v>
      </c>
      <c r="P551" s="17" t="s">
        <v>56</v>
      </c>
      <c r="Q551" s="17" t="s">
        <v>0</v>
      </c>
      <c r="R551" s="17" t="s">
        <v>56</v>
      </c>
      <c r="S551" s="17" t="s">
        <v>0</v>
      </c>
      <c r="T551" s="17" t="s">
        <v>56</v>
      </c>
      <c r="U551" s="17" t="s">
        <v>56</v>
      </c>
      <c r="V551" s="17" t="s">
        <v>56</v>
      </c>
      <c r="W551" s="17" t="s">
        <v>56</v>
      </c>
      <c r="X551" s="17" t="s">
        <v>56</v>
      </c>
      <c r="Y551" s="17" t="s">
        <v>0</v>
      </c>
      <c r="Z551" s="17">
        <v>2</v>
      </c>
      <c r="AA551" s="17">
        <v>3</v>
      </c>
      <c r="AB551" s="17">
        <v>3</v>
      </c>
      <c r="AC551" s="17">
        <v>1</v>
      </c>
      <c r="AD551" s="17">
        <v>2</v>
      </c>
      <c r="AE551" s="17">
        <v>1</v>
      </c>
      <c r="AF551" s="17">
        <v>2</v>
      </c>
      <c r="AG551" s="17">
        <v>2</v>
      </c>
      <c r="AH551" s="17">
        <v>3</v>
      </c>
      <c r="AI551" s="17">
        <v>5</v>
      </c>
      <c r="AJ551" s="17">
        <v>3</v>
      </c>
      <c r="AK551" s="17">
        <v>5</v>
      </c>
      <c r="AL551" s="17">
        <v>3</v>
      </c>
      <c r="AM551" s="17">
        <v>3</v>
      </c>
      <c r="AN551" s="17">
        <v>2</v>
      </c>
      <c r="AO551" s="17">
        <v>4</v>
      </c>
      <c r="AP551" s="17">
        <v>4</v>
      </c>
      <c r="AQ551" s="17">
        <v>4</v>
      </c>
      <c r="AR551" s="17">
        <v>2</v>
      </c>
      <c r="AS551" s="17">
        <v>2</v>
      </c>
    </row>
    <row r="552" spans="1:45" x14ac:dyDescent="0.2">
      <c r="A552" s="35">
        <v>708</v>
      </c>
      <c r="B552" s="17" t="s">
        <v>10</v>
      </c>
      <c r="C552" s="17">
        <v>30</v>
      </c>
      <c r="D552" s="17">
        <v>1.5</v>
      </c>
      <c r="E552" s="17">
        <v>61</v>
      </c>
      <c r="F552" s="11" t="s">
        <v>56</v>
      </c>
      <c r="G552" s="17" t="s">
        <v>0</v>
      </c>
      <c r="H552" s="17" t="s">
        <v>56</v>
      </c>
      <c r="I552" s="17" t="s">
        <v>56</v>
      </c>
      <c r="J552" s="17" t="s">
        <v>56</v>
      </c>
      <c r="K552" s="11" t="s">
        <v>56</v>
      </c>
      <c r="L552" s="17">
        <v>1</v>
      </c>
      <c r="M552" s="17" t="s">
        <v>56</v>
      </c>
      <c r="N552" s="17" t="s">
        <v>0</v>
      </c>
      <c r="O552" s="17" t="s">
        <v>60</v>
      </c>
      <c r="P552" s="17" t="s">
        <v>60</v>
      </c>
      <c r="Q552" s="17" t="s">
        <v>0</v>
      </c>
      <c r="R552" s="17" t="s">
        <v>60</v>
      </c>
      <c r="S552" s="17" t="s">
        <v>153</v>
      </c>
      <c r="T552" s="17" t="s">
        <v>153</v>
      </c>
      <c r="U552" s="17" t="s">
        <v>56</v>
      </c>
      <c r="V552" s="17" t="s">
        <v>56</v>
      </c>
      <c r="W552" s="17" t="s">
        <v>62</v>
      </c>
      <c r="X552" s="17" t="s">
        <v>56</v>
      </c>
      <c r="Y552" s="17" t="s">
        <v>62</v>
      </c>
      <c r="Z552" s="17">
        <v>1</v>
      </c>
      <c r="AA552" s="17">
        <v>2</v>
      </c>
      <c r="AB552" s="17">
        <v>4</v>
      </c>
      <c r="AC552" s="17">
        <v>3</v>
      </c>
      <c r="AD552" s="17">
        <v>4</v>
      </c>
      <c r="AE552" s="17">
        <v>3</v>
      </c>
      <c r="AF552" s="17">
        <v>3</v>
      </c>
      <c r="AG552" s="17">
        <v>3</v>
      </c>
      <c r="AH552" s="17">
        <v>3</v>
      </c>
      <c r="AI552" s="17">
        <v>3</v>
      </c>
      <c r="AJ552" s="17">
        <v>3</v>
      </c>
      <c r="AK552" s="17">
        <v>3</v>
      </c>
      <c r="AL552" s="17">
        <v>3</v>
      </c>
      <c r="AM552" s="17">
        <v>2</v>
      </c>
      <c r="AN552" s="17">
        <v>3</v>
      </c>
      <c r="AO552" s="17">
        <v>3</v>
      </c>
      <c r="AP552" s="17">
        <v>3</v>
      </c>
      <c r="AQ552" s="17">
        <v>3</v>
      </c>
      <c r="AR552" s="17">
        <v>3</v>
      </c>
      <c r="AS552" s="17">
        <v>3</v>
      </c>
    </row>
    <row r="553" spans="1:45" x14ac:dyDescent="0.2">
      <c r="A553" s="35">
        <v>709</v>
      </c>
      <c r="B553" s="17" t="s">
        <v>10</v>
      </c>
      <c r="C553" s="17">
        <v>51</v>
      </c>
      <c r="D553" s="17">
        <v>1.6</v>
      </c>
      <c r="E553" s="17">
        <v>55</v>
      </c>
      <c r="F553" s="11" t="s">
        <v>56</v>
      </c>
      <c r="G553" s="17" t="s">
        <v>56</v>
      </c>
      <c r="H553" s="17" t="s">
        <v>56</v>
      </c>
      <c r="I553" s="17" t="s">
        <v>56</v>
      </c>
      <c r="J553" s="17" t="s">
        <v>56</v>
      </c>
      <c r="K553" s="11">
        <v>120</v>
      </c>
      <c r="L553" s="17">
        <v>2</v>
      </c>
      <c r="M553" s="17" t="s">
        <v>56</v>
      </c>
      <c r="N553" s="17" t="s">
        <v>62</v>
      </c>
      <c r="O553" s="17" t="s">
        <v>62</v>
      </c>
      <c r="P553" s="17" t="s">
        <v>0</v>
      </c>
      <c r="Q553" s="17" t="s">
        <v>62</v>
      </c>
      <c r="R553" s="17" t="s">
        <v>0</v>
      </c>
      <c r="S553" s="17" t="s">
        <v>62</v>
      </c>
      <c r="T553" s="17" t="s">
        <v>0</v>
      </c>
      <c r="U553" s="17" t="s">
        <v>56</v>
      </c>
      <c r="V553" s="17" t="s">
        <v>62</v>
      </c>
      <c r="W553" s="17" t="s">
        <v>56</v>
      </c>
      <c r="X553" s="17" t="s">
        <v>56</v>
      </c>
      <c r="Y553" s="17" t="s">
        <v>0</v>
      </c>
      <c r="Z553" s="17">
        <v>1</v>
      </c>
      <c r="AA553" s="17">
        <v>5</v>
      </c>
      <c r="AB553" s="17">
        <v>1</v>
      </c>
      <c r="AC553" s="17">
        <v>1</v>
      </c>
      <c r="AD553" s="17">
        <v>1</v>
      </c>
      <c r="AE553" s="17">
        <v>1</v>
      </c>
      <c r="AF553" s="17">
        <v>1</v>
      </c>
      <c r="AG553" s="17">
        <v>5</v>
      </c>
      <c r="AH553" s="17">
        <v>5</v>
      </c>
      <c r="AI553" s="17">
        <v>1</v>
      </c>
      <c r="AJ553" s="17">
        <v>1</v>
      </c>
      <c r="AK553" s="17">
        <v>5</v>
      </c>
      <c r="AL553" s="17">
        <v>5</v>
      </c>
      <c r="AM553" s="17">
        <v>5</v>
      </c>
      <c r="AN553" s="17">
        <v>5</v>
      </c>
      <c r="AO553" s="17">
        <v>5</v>
      </c>
      <c r="AP553" s="17">
        <v>1</v>
      </c>
      <c r="AQ553" s="17">
        <v>1</v>
      </c>
      <c r="AR553" s="17">
        <v>5</v>
      </c>
      <c r="AS553" s="17">
        <v>5</v>
      </c>
    </row>
    <row r="554" spans="1:45" x14ac:dyDescent="0.2">
      <c r="A554" s="35">
        <v>710</v>
      </c>
      <c r="B554" s="17" t="s">
        <v>10</v>
      </c>
      <c r="C554" s="17">
        <v>44</v>
      </c>
      <c r="D554" s="17">
        <v>1.5</v>
      </c>
      <c r="E554" s="17">
        <v>59</v>
      </c>
      <c r="F554" s="11" t="s">
        <v>56</v>
      </c>
      <c r="G554" s="17" t="s">
        <v>0</v>
      </c>
      <c r="H554" s="17" t="s">
        <v>56</v>
      </c>
      <c r="I554" s="17" t="s">
        <v>56</v>
      </c>
      <c r="J554" s="17" t="s">
        <v>56</v>
      </c>
      <c r="K554" s="11">
        <v>30</v>
      </c>
      <c r="L554" s="17">
        <v>1</v>
      </c>
      <c r="M554" s="17">
        <v>14</v>
      </c>
      <c r="N554" s="17" t="s">
        <v>62</v>
      </c>
      <c r="O554" s="17" t="s">
        <v>62</v>
      </c>
      <c r="P554" s="17" t="s">
        <v>62</v>
      </c>
      <c r="Q554" s="17" t="s">
        <v>62</v>
      </c>
      <c r="R554" s="17" t="s">
        <v>62</v>
      </c>
      <c r="S554" s="17" t="s">
        <v>62</v>
      </c>
      <c r="T554" s="17" t="s">
        <v>62</v>
      </c>
      <c r="U554" s="17" t="s">
        <v>62</v>
      </c>
      <c r="V554" s="17" t="s">
        <v>56</v>
      </c>
      <c r="W554" s="17" t="s">
        <v>62</v>
      </c>
      <c r="X554" s="17" t="s">
        <v>56</v>
      </c>
      <c r="Y554" s="17" t="s">
        <v>62</v>
      </c>
      <c r="Z554" s="17">
        <v>3</v>
      </c>
      <c r="AA554" s="17">
        <v>2</v>
      </c>
      <c r="AB554" s="17">
        <v>3</v>
      </c>
      <c r="AC554" s="17">
        <v>1</v>
      </c>
      <c r="AD554" s="17">
        <v>3</v>
      </c>
      <c r="AE554" s="17">
        <v>3</v>
      </c>
      <c r="AF554" s="17">
        <v>1</v>
      </c>
      <c r="AG554" s="17">
        <v>3</v>
      </c>
      <c r="AH554" s="17">
        <v>3</v>
      </c>
      <c r="AI554" s="17">
        <v>3</v>
      </c>
      <c r="AJ554" s="17">
        <v>3</v>
      </c>
      <c r="AK554" s="17">
        <v>3</v>
      </c>
      <c r="AL554" s="17">
        <v>3</v>
      </c>
      <c r="AM554" s="17">
        <v>3</v>
      </c>
      <c r="AN554" s="17">
        <v>2</v>
      </c>
      <c r="AO554" s="17">
        <v>3</v>
      </c>
      <c r="AP554" s="17">
        <v>3</v>
      </c>
      <c r="AQ554" s="17">
        <v>3</v>
      </c>
      <c r="AR554" s="17">
        <v>3</v>
      </c>
      <c r="AS554" s="17">
        <v>3</v>
      </c>
    </row>
    <row r="555" spans="1:45" x14ac:dyDescent="0.2">
      <c r="A555" s="35">
        <v>711</v>
      </c>
      <c r="B555" s="17" t="s">
        <v>10</v>
      </c>
      <c r="C555" s="17">
        <v>22</v>
      </c>
      <c r="D555" s="17">
        <v>1.71</v>
      </c>
      <c r="E555" s="17">
        <v>90</v>
      </c>
      <c r="F555" s="11" t="s">
        <v>56</v>
      </c>
      <c r="G555" s="17" t="s">
        <v>0</v>
      </c>
      <c r="H555" s="17">
        <v>30</v>
      </c>
      <c r="I555" s="17" t="s">
        <v>56</v>
      </c>
      <c r="J555" s="17" t="s">
        <v>56</v>
      </c>
      <c r="K555" s="11" t="s">
        <v>56</v>
      </c>
      <c r="L555" s="17">
        <v>2</v>
      </c>
      <c r="M555" s="17">
        <v>12</v>
      </c>
      <c r="N555" s="17" t="s">
        <v>62</v>
      </c>
      <c r="O555" s="17" t="s">
        <v>60</v>
      </c>
      <c r="P555" s="17" t="s">
        <v>60</v>
      </c>
      <c r="Q555" s="17" t="s">
        <v>62</v>
      </c>
      <c r="R555" s="17" t="s">
        <v>62</v>
      </c>
      <c r="S555" s="17" t="s">
        <v>0</v>
      </c>
      <c r="T555" s="17" t="s">
        <v>0</v>
      </c>
      <c r="U555" s="17" t="s">
        <v>214</v>
      </c>
      <c r="V555" s="17" t="s">
        <v>62</v>
      </c>
      <c r="W555" s="17" t="s">
        <v>62</v>
      </c>
      <c r="X555" s="17" t="s">
        <v>62</v>
      </c>
      <c r="Y555" s="17" t="s">
        <v>62</v>
      </c>
      <c r="Z555" s="17">
        <v>4</v>
      </c>
      <c r="AA555" s="17">
        <v>3</v>
      </c>
      <c r="AB555" s="17">
        <v>3</v>
      </c>
      <c r="AC555" s="17">
        <v>3</v>
      </c>
      <c r="AD555" s="17">
        <v>3</v>
      </c>
      <c r="AE555" s="17">
        <v>3</v>
      </c>
      <c r="AF555" s="17">
        <v>3</v>
      </c>
      <c r="AG555" s="17">
        <v>4</v>
      </c>
      <c r="AH555" s="17">
        <v>3</v>
      </c>
      <c r="AI555" s="17">
        <v>4</v>
      </c>
      <c r="AJ555" s="17">
        <v>3</v>
      </c>
      <c r="AK555" s="17">
        <v>4</v>
      </c>
      <c r="AL555" s="17">
        <v>3</v>
      </c>
      <c r="AM555" s="17">
        <v>1</v>
      </c>
      <c r="AN555" s="17">
        <v>3</v>
      </c>
      <c r="AO555" s="17">
        <v>3</v>
      </c>
      <c r="AP555" s="17">
        <v>3</v>
      </c>
      <c r="AQ555" s="17">
        <v>3</v>
      </c>
      <c r="AR555" s="17">
        <v>3</v>
      </c>
      <c r="AS555" s="17">
        <v>3</v>
      </c>
    </row>
    <row r="556" spans="1:45" x14ac:dyDescent="0.2">
      <c r="A556" s="35">
        <v>712</v>
      </c>
      <c r="B556" s="17" t="s">
        <v>10</v>
      </c>
      <c r="C556" s="17">
        <v>20</v>
      </c>
      <c r="D556" s="17">
        <v>1.67</v>
      </c>
      <c r="E556" s="17">
        <v>52.5</v>
      </c>
      <c r="F556" s="11" t="s">
        <v>56</v>
      </c>
      <c r="G556" s="17" t="s">
        <v>62</v>
      </c>
      <c r="H556" s="17" t="s">
        <v>56</v>
      </c>
      <c r="I556" s="17" t="s">
        <v>56</v>
      </c>
      <c r="J556" s="17" t="s">
        <v>56</v>
      </c>
      <c r="K556" s="11" t="s">
        <v>56</v>
      </c>
      <c r="L556" s="17">
        <v>1</v>
      </c>
      <c r="M556" s="17">
        <v>11</v>
      </c>
      <c r="N556" s="17" t="s">
        <v>0</v>
      </c>
      <c r="O556" s="17" t="s">
        <v>0</v>
      </c>
      <c r="P556" s="17" t="s">
        <v>56</v>
      </c>
      <c r="Q556" s="17" t="s">
        <v>0</v>
      </c>
      <c r="R556" s="17" t="s">
        <v>56</v>
      </c>
      <c r="S556" s="17" t="s">
        <v>0</v>
      </c>
      <c r="T556" s="17" t="s">
        <v>56</v>
      </c>
      <c r="U556" s="17" t="s">
        <v>62</v>
      </c>
      <c r="V556" s="17" t="s">
        <v>62</v>
      </c>
      <c r="W556" s="17" t="s">
        <v>62</v>
      </c>
      <c r="X556" s="17" t="s">
        <v>62</v>
      </c>
      <c r="Y556" s="17" t="s">
        <v>62</v>
      </c>
      <c r="Z556" s="17">
        <v>1</v>
      </c>
      <c r="AA556" s="17">
        <v>3</v>
      </c>
      <c r="AB556" s="17">
        <v>3</v>
      </c>
      <c r="AC556" s="17">
        <v>3</v>
      </c>
      <c r="AD556" s="17">
        <v>5</v>
      </c>
      <c r="AE556" s="17">
        <v>2</v>
      </c>
      <c r="AF556" s="17">
        <v>1</v>
      </c>
      <c r="AG556" s="17">
        <v>1</v>
      </c>
      <c r="AH556" s="17">
        <v>3</v>
      </c>
      <c r="AI556" s="17">
        <v>4</v>
      </c>
      <c r="AJ556" s="17">
        <v>3</v>
      </c>
      <c r="AK556" s="17">
        <v>2</v>
      </c>
      <c r="AL556" s="17">
        <v>3</v>
      </c>
      <c r="AM556" s="17">
        <v>4</v>
      </c>
      <c r="AN556" s="17">
        <v>4</v>
      </c>
      <c r="AO556" s="17">
        <v>3</v>
      </c>
      <c r="AP556" s="17">
        <v>4</v>
      </c>
      <c r="AQ556" s="17">
        <v>4</v>
      </c>
      <c r="AR556" s="17">
        <v>4</v>
      </c>
      <c r="AS556" s="17">
        <v>3</v>
      </c>
    </row>
    <row r="557" spans="1:45" x14ac:dyDescent="0.2">
      <c r="A557" s="35">
        <v>713</v>
      </c>
      <c r="B557" s="17" t="s">
        <v>10</v>
      </c>
      <c r="C557" s="17">
        <v>26</v>
      </c>
      <c r="D557" s="17">
        <v>1.62</v>
      </c>
      <c r="E557" s="17">
        <v>50</v>
      </c>
      <c r="F557" s="11" t="s">
        <v>56</v>
      </c>
      <c r="G557" s="17" t="s">
        <v>62</v>
      </c>
      <c r="H557" s="17" t="s">
        <v>56</v>
      </c>
      <c r="I557" s="17" t="s">
        <v>56</v>
      </c>
      <c r="J557" s="17" t="s">
        <v>56</v>
      </c>
      <c r="K557" s="11" t="s">
        <v>56</v>
      </c>
      <c r="L557" s="17">
        <v>1</v>
      </c>
      <c r="M557" s="17">
        <v>12</v>
      </c>
      <c r="N557" s="17" t="s">
        <v>0</v>
      </c>
      <c r="O557" s="17" t="s">
        <v>60</v>
      </c>
      <c r="P557" s="17" t="s">
        <v>56</v>
      </c>
      <c r="Q557" s="17" t="s">
        <v>60</v>
      </c>
      <c r="R557" s="17" t="s">
        <v>56</v>
      </c>
      <c r="S557" s="17" t="s">
        <v>0</v>
      </c>
      <c r="T557" s="17" t="s">
        <v>56</v>
      </c>
      <c r="U557" s="17" t="s">
        <v>56</v>
      </c>
      <c r="V557" s="17" t="s">
        <v>56</v>
      </c>
      <c r="W557" s="17" t="s">
        <v>56</v>
      </c>
      <c r="X557" s="17" t="s">
        <v>56</v>
      </c>
      <c r="Y557" s="17" t="s">
        <v>0</v>
      </c>
      <c r="Z557" s="17">
        <v>2</v>
      </c>
      <c r="AA557" s="17">
        <v>5</v>
      </c>
      <c r="AB557" s="17">
        <v>3</v>
      </c>
      <c r="AC557" s="17">
        <v>1</v>
      </c>
      <c r="AD557" s="17">
        <v>3</v>
      </c>
      <c r="AE557" s="17">
        <v>2</v>
      </c>
      <c r="AF557" s="17">
        <v>2</v>
      </c>
      <c r="AG557" s="17">
        <v>2</v>
      </c>
      <c r="AH557" s="17">
        <v>3</v>
      </c>
      <c r="AI557" s="17">
        <v>2</v>
      </c>
      <c r="AJ557" s="17">
        <v>2</v>
      </c>
      <c r="AK557" s="17">
        <v>2</v>
      </c>
      <c r="AL557" s="17">
        <v>4</v>
      </c>
      <c r="AM557" s="17">
        <v>5</v>
      </c>
      <c r="AN557" s="17">
        <v>3</v>
      </c>
      <c r="AO557" s="17">
        <v>2</v>
      </c>
      <c r="AP557" s="17">
        <v>3</v>
      </c>
      <c r="AQ557" s="17">
        <v>3</v>
      </c>
      <c r="AR557" s="17">
        <v>2</v>
      </c>
      <c r="AS557" s="17">
        <v>1</v>
      </c>
    </row>
    <row r="558" spans="1:45" x14ac:dyDescent="0.2">
      <c r="A558" s="35">
        <v>714</v>
      </c>
      <c r="B558" s="17" t="s">
        <v>10</v>
      </c>
      <c r="C558" s="17">
        <v>24</v>
      </c>
      <c r="D558" s="17">
        <v>1.64</v>
      </c>
      <c r="E558" s="17">
        <v>90</v>
      </c>
      <c r="F558" s="11" t="s">
        <v>56</v>
      </c>
      <c r="G558" s="17" t="s">
        <v>0</v>
      </c>
      <c r="H558" s="17">
        <v>20</v>
      </c>
      <c r="I558" s="17" t="s">
        <v>56</v>
      </c>
      <c r="J558" s="17" t="s">
        <v>56</v>
      </c>
      <c r="K558" s="11" t="s">
        <v>56</v>
      </c>
      <c r="L558" s="17">
        <v>2</v>
      </c>
      <c r="M558" s="17">
        <v>0</v>
      </c>
      <c r="N558" s="17" t="s">
        <v>0</v>
      </c>
      <c r="O558" s="17" t="s">
        <v>0</v>
      </c>
      <c r="P558" s="17" t="s">
        <v>0</v>
      </c>
      <c r="Q558" s="17" t="s">
        <v>60</v>
      </c>
      <c r="R558" s="17" t="s">
        <v>60</v>
      </c>
      <c r="S558" s="17" t="s">
        <v>153</v>
      </c>
      <c r="T558" s="17" t="s">
        <v>153</v>
      </c>
      <c r="U558" s="17" t="s">
        <v>158</v>
      </c>
      <c r="V558" s="17" t="s">
        <v>56</v>
      </c>
      <c r="W558" s="17" t="s">
        <v>56</v>
      </c>
      <c r="X558" s="17" t="s">
        <v>56</v>
      </c>
      <c r="Y558" s="17" t="s">
        <v>0</v>
      </c>
      <c r="Z558" s="17">
        <v>3</v>
      </c>
      <c r="AA558" s="17">
        <v>3</v>
      </c>
      <c r="AB558" s="17">
        <v>3</v>
      </c>
      <c r="AC558" s="17">
        <v>3</v>
      </c>
      <c r="AD558" s="17">
        <v>3</v>
      </c>
      <c r="AE558" s="17">
        <v>3</v>
      </c>
      <c r="AF558" s="17">
        <v>3</v>
      </c>
      <c r="AG558" s="17">
        <v>3</v>
      </c>
      <c r="AH558" s="17">
        <v>4</v>
      </c>
      <c r="AI558" s="17">
        <v>3</v>
      </c>
      <c r="AJ558" s="17">
        <v>2</v>
      </c>
      <c r="AK558" s="17">
        <v>2</v>
      </c>
      <c r="AL558" s="17">
        <v>4</v>
      </c>
      <c r="AM558" s="17">
        <v>3</v>
      </c>
      <c r="AN558" s="17">
        <v>2</v>
      </c>
      <c r="AO558" s="17">
        <v>3</v>
      </c>
      <c r="AP558" s="17">
        <v>3</v>
      </c>
      <c r="AQ558" s="17">
        <v>3</v>
      </c>
      <c r="AR558" s="17">
        <v>3</v>
      </c>
      <c r="AS558" s="17">
        <v>3</v>
      </c>
    </row>
    <row r="559" spans="1:45" x14ac:dyDescent="0.2">
      <c r="A559" s="35">
        <v>715</v>
      </c>
      <c r="B559" s="17" t="s">
        <v>10</v>
      </c>
      <c r="C559" s="17">
        <v>40</v>
      </c>
      <c r="D559" s="17" t="s">
        <v>56</v>
      </c>
      <c r="E559" s="17" t="s">
        <v>56</v>
      </c>
      <c r="F559" s="11" t="s">
        <v>56</v>
      </c>
      <c r="G559" s="17" t="s">
        <v>62</v>
      </c>
      <c r="H559" s="17" t="s">
        <v>56</v>
      </c>
      <c r="I559" s="17" t="s">
        <v>56</v>
      </c>
      <c r="J559" s="17" t="s">
        <v>56</v>
      </c>
      <c r="K559" s="11">
        <v>120</v>
      </c>
      <c r="L559" s="17">
        <v>2</v>
      </c>
      <c r="M559" s="17">
        <v>11</v>
      </c>
      <c r="N559" s="17" t="s">
        <v>62</v>
      </c>
      <c r="O559" s="17" t="s">
        <v>62</v>
      </c>
      <c r="P559" s="17" t="s">
        <v>60</v>
      </c>
      <c r="Q559" s="17" t="s">
        <v>62</v>
      </c>
      <c r="R559" s="17" t="s">
        <v>60</v>
      </c>
      <c r="S559" s="17" t="s">
        <v>0</v>
      </c>
      <c r="T559" s="17" t="s">
        <v>0</v>
      </c>
      <c r="U559" s="17" t="s">
        <v>62</v>
      </c>
      <c r="V559" s="17" t="s">
        <v>62</v>
      </c>
      <c r="W559" s="17" t="s">
        <v>56</v>
      </c>
      <c r="X559" s="17" t="s">
        <v>56</v>
      </c>
      <c r="Y559" s="17" t="s">
        <v>62</v>
      </c>
      <c r="Z559" s="17">
        <v>2</v>
      </c>
      <c r="AA559" s="17">
        <v>5</v>
      </c>
      <c r="AB559" s="17">
        <v>3</v>
      </c>
      <c r="AC559" s="17">
        <v>3</v>
      </c>
      <c r="AD559" s="17">
        <v>2</v>
      </c>
      <c r="AE559" s="17">
        <v>3</v>
      </c>
      <c r="AF559" s="17">
        <v>2</v>
      </c>
      <c r="AG559" s="17">
        <v>2</v>
      </c>
      <c r="AH559" s="17">
        <v>4</v>
      </c>
      <c r="AI559" s="17">
        <v>3</v>
      </c>
      <c r="AJ559" s="17">
        <v>3</v>
      </c>
      <c r="AK559" s="17">
        <v>4</v>
      </c>
      <c r="AL559" s="17">
        <v>3</v>
      </c>
      <c r="AM559" s="17">
        <v>4</v>
      </c>
      <c r="AN559" s="17">
        <v>4</v>
      </c>
      <c r="AO559" s="17">
        <v>2</v>
      </c>
      <c r="AP559" s="17">
        <v>3</v>
      </c>
      <c r="AQ559" s="17">
        <v>4</v>
      </c>
      <c r="AR559" s="17">
        <v>2</v>
      </c>
      <c r="AS559" s="17">
        <v>3</v>
      </c>
    </row>
    <row r="560" spans="1:45" x14ac:dyDescent="0.2">
      <c r="A560" s="35">
        <v>716</v>
      </c>
      <c r="B560" s="17" t="s">
        <v>10</v>
      </c>
      <c r="C560" s="17">
        <v>40</v>
      </c>
      <c r="D560" s="17">
        <v>1.59</v>
      </c>
      <c r="E560" s="17">
        <v>56</v>
      </c>
      <c r="F560" s="11" t="s">
        <v>56</v>
      </c>
      <c r="G560" s="17" t="s">
        <v>0</v>
      </c>
      <c r="H560" s="17" t="s">
        <v>56</v>
      </c>
      <c r="I560" s="17" t="s">
        <v>56</v>
      </c>
      <c r="J560" s="17" t="s">
        <v>56</v>
      </c>
      <c r="K560" s="11">
        <v>30</v>
      </c>
      <c r="L560" s="17" t="s">
        <v>56</v>
      </c>
      <c r="M560" s="17">
        <v>13</v>
      </c>
      <c r="N560" s="17" t="s">
        <v>0</v>
      </c>
      <c r="O560" s="17" t="s">
        <v>0</v>
      </c>
      <c r="P560" s="17" t="s">
        <v>56</v>
      </c>
      <c r="Q560" s="17" t="s">
        <v>0</v>
      </c>
      <c r="R560" s="17" t="s">
        <v>56</v>
      </c>
      <c r="S560" s="17" t="s">
        <v>62</v>
      </c>
      <c r="T560" s="17" t="s">
        <v>62</v>
      </c>
      <c r="U560" s="17" t="s">
        <v>56</v>
      </c>
      <c r="V560" s="17" t="s">
        <v>56</v>
      </c>
      <c r="W560" s="17" t="s">
        <v>56</v>
      </c>
      <c r="X560" s="17" t="s">
        <v>56</v>
      </c>
      <c r="Y560" s="17" t="s">
        <v>0</v>
      </c>
      <c r="Z560" s="17">
        <v>2</v>
      </c>
      <c r="AA560" s="17">
        <v>5</v>
      </c>
      <c r="AB560" s="17">
        <v>2</v>
      </c>
      <c r="AC560" s="17">
        <v>2</v>
      </c>
      <c r="AD560" s="17">
        <v>3</v>
      </c>
      <c r="AE560" s="17">
        <v>2</v>
      </c>
      <c r="AF560" s="17">
        <v>1</v>
      </c>
      <c r="AG560" s="17">
        <v>2</v>
      </c>
      <c r="AH560" s="17">
        <v>5</v>
      </c>
      <c r="AI560" s="17">
        <v>5</v>
      </c>
      <c r="AJ560" s="17">
        <v>1</v>
      </c>
      <c r="AK560" s="17">
        <v>2</v>
      </c>
      <c r="AL560" s="17">
        <v>5</v>
      </c>
      <c r="AM560" s="17">
        <v>5</v>
      </c>
      <c r="AN560" s="17">
        <v>2</v>
      </c>
      <c r="AO560" s="17">
        <v>5</v>
      </c>
      <c r="AP560" s="17">
        <v>5</v>
      </c>
      <c r="AQ560" s="17">
        <v>5</v>
      </c>
      <c r="AR560" s="17">
        <v>5</v>
      </c>
      <c r="AS560" s="17">
        <v>2</v>
      </c>
    </row>
    <row r="561" spans="1:46" x14ac:dyDescent="0.2">
      <c r="A561" s="35">
        <v>717</v>
      </c>
      <c r="B561" s="17" t="s">
        <v>10</v>
      </c>
      <c r="C561" s="17">
        <v>49</v>
      </c>
      <c r="D561" s="17">
        <v>1.66</v>
      </c>
      <c r="E561" s="17">
        <v>63</v>
      </c>
      <c r="F561" s="11" t="s">
        <v>56</v>
      </c>
      <c r="G561" s="17" t="s">
        <v>62</v>
      </c>
      <c r="H561" s="17">
        <v>180</v>
      </c>
      <c r="I561" s="17" t="s">
        <v>56</v>
      </c>
      <c r="J561" s="17" t="s">
        <v>56</v>
      </c>
      <c r="K561" s="11" t="s">
        <v>56</v>
      </c>
      <c r="L561" s="17">
        <v>2</v>
      </c>
      <c r="M561" s="17">
        <v>14</v>
      </c>
      <c r="N561" s="17" t="s">
        <v>0</v>
      </c>
      <c r="O561" s="17" t="s">
        <v>0</v>
      </c>
      <c r="P561" s="17" t="s">
        <v>56</v>
      </c>
      <c r="Q561" s="17" t="s">
        <v>0</v>
      </c>
      <c r="R561" s="17" t="s">
        <v>56</v>
      </c>
      <c r="S561" s="17" t="s">
        <v>0</v>
      </c>
      <c r="T561" s="17" t="s">
        <v>56</v>
      </c>
      <c r="U561" s="17" t="s">
        <v>56</v>
      </c>
      <c r="V561" s="17" t="s">
        <v>56</v>
      </c>
      <c r="W561" s="17" t="s">
        <v>56</v>
      </c>
      <c r="X561" s="17" t="s">
        <v>62</v>
      </c>
      <c r="Y561" s="17" t="s">
        <v>0</v>
      </c>
      <c r="Z561" s="17">
        <v>3</v>
      </c>
      <c r="AA561" s="17">
        <v>5</v>
      </c>
      <c r="AB561" s="17">
        <v>2</v>
      </c>
      <c r="AC561" s="17">
        <v>1</v>
      </c>
      <c r="AD561" s="17">
        <v>3</v>
      </c>
      <c r="AE561" s="17">
        <v>3</v>
      </c>
      <c r="AF561" s="17">
        <v>2</v>
      </c>
      <c r="AG561" s="17">
        <v>2</v>
      </c>
      <c r="AH561" s="17">
        <v>5</v>
      </c>
      <c r="AI561" s="17">
        <v>4</v>
      </c>
      <c r="AJ561" s="17">
        <v>2</v>
      </c>
      <c r="AK561" s="17">
        <v>2</v>
      </c>
      <c r="AL561" s="17">
        <v>5</v>
      </c>
      <c r="AM561" s="17">
        <v>4</v>
      </c>
      <c r="AN561" s="17">
        <v>1</v>
      </c>
      <c r="AO561" s="17">
        <v>4</v>
      </c>
      <c r="AP561" s="17">
        <v>4</v>
      </c>
      <c r="AQ561" s="17">
        <v>4</v>
      </c>
      <c r="AR561" s="17">
        <v>4</v>
      </c>
      <c r="AS561" s="17">
        <v>3</v>
      </c>
    </row>
    <row r="562" spans="1:46" x14ac:dyDescent="0.2">
      <c r="A562" s="35">
        <v>718</v>
      </c>
      <c r="B562" s="17" t="s">
        <v>10</v>
      </c>
      <c r="C562" s="17">
        <v>21</v>
      </c>
      <c r="D562" s="17">
        <v>1.55</v>
      </c>
      <c r="E562" s="17">
        <v>75</v>
      </c>
      <c r="F562" s="11" t="s">
        <v>56</v>
      </c>
      <c r="G562" s="17" t="s">
        <v>0</v>
      </c>
      <c r="H562" s="17">
        <v>0</v>
      </c>
      <c r="I562" s="17">
        <v>0</v>
      </c>
      <c r="J562" s="17">
        <v>0</v>
      </c>
      <c r="K562" s="11">
        <v>30</v>
      </c>
      <c r="L562" s="17">
        <v>2</v>
      </c>
      <c r="M562" s="17">
        <v>12</v>
      </c>
      <c r="N562" s="17" t="s">
        <v>0</v>
      </c>
      <c r="O562" s="17" t="s">
        <v>62</v>
      </c>
      <c r="P562" s="17" t="s">
        <v>153</v>
      </c>
      <c r="Q562" s="17" t="s">
        <v>62</v>
      </c>
      <c r="R562" s="17" t="s">
        <v>153</v>
      </c>
      <c r="S562" s="17" t="s">
        <v>62</v>
      </c>
      <c r="T562" s="17" t="s">
        <v>0</v>
      </c>
      <c r="U562" s="17" t="s">
        <v>62</v>
      </c>
      <c r="V562" s="17" t="s">
        <v>62</v>
      </c>
      <c r="W562" s="17" t="s">
        <v>56</v>
      </c>
      <c r="X562" s="17" t="s">
        <v>62</v>
      </c>
      <c r="Y562" s="17" t="s">
        <v>62</v>
      </c>
      <c r="Z562" s="17">
        <v>2</v>
      </c>
      <c r="AA562" s="17">
        <v>4</v>
      </c>
      <c r="AB562" s="17">
        <v>1</v>
      </c>
      <c r="AC562" s="17">
        <v>1</v>
      </c>
      <c r="AD562" s="17">
        <v>1</v>
      </c>
      <c r="AE562" s="17">
        <v>2</v>
      </c>
      <c r="AF562" s="17">
        <v>2</v>
      </c>
      <c r="AG562" s="17">
        <v>2</v>
      </c>
      <c r="AH562" s="17">
        <v>2</v>
      </c>
      <c r="AI562" s="17">
        <v>4</v>
      </c>
      <c r="AJ562" s="17">
        <v>3</v>
      </c>
      <c r="AK562" s="17">
        <v>3</v>
      </c>
      <c r="AL562" s="17">
        <v>2</v>
      </c>
      <c r="AM562" s="17">
        <v>3</v>
      </c>
      <c r="AN562" s="17">
        <v>3</v>
      </c>
      <c r="AO562" s="17">
        <v>3</v>
      </c>
      <c r="AP562" s="17">
        <v>4</v>
      </c>
      <c r="AQ562" s="17">
        <v>4</v>
      </c>
      <c r="AR562" s="17">
        <v>2</v>
      </c>
      <c r="AS562" s="17">
        <v>4</v>
      </c>
    </row>
    <row r="563" spans="1:46" x14ac:dyDescent="0.2">
      <c r="A563" s="35">
        <v>719</v>
      </c>
      <c r="B563" s="17" t="s">
        <v>10</v>
      </c>
      <c r="C563" s="17">
        <v>21</v>
      </c>
      <c r="D563" s="17">
        <v>1.67</v>
      </c>
      <c r="E563" s="17">
        <v>62</v>
      </c>
      <c r="F563" s="11" t="s">
        <v>56</v>
      </c>
      <c r="G563" s="17" t="s">
        <v>0</v>
      </c>
      <c r="H563" s="17">
        <v>30</v>
      </c>
      <c r="I563" s="17" t="s">
        <v>56</v>
      </c>
      <c r="J563" s="17" t="s">
        <v>56</v>
      </c>
      <c r="K563" s="11" t="s">
        <v>56</v>
      </c>
      <c r="L563" s="11" t="s">
        <v>56</v>
      </c>
      <c r="M563" s="11" t="s">
        <v>56</v>
      </c>
      <c r="N563" s="11" t="s">
        <v>56</v>
      </c>
      <c r="O563" s="11" t="s">
        <v>56</v>
      </c>
      <c r="P563" s="11" t="s">
        <v>56</v>
      </c>
      <c r="Q563" s="11" t="s">
        <v>56</v>
      </c>
      <c r="R563" s="11" t="s">
        <v>56</v>
      </c>
      <c r="S563" s="11" t="s">
        <v>56</v>
      </c>
      <c r="T563" s="11" t="s">
        <v>56</v>
      </c>
      <c r="U563" s="11" t="s">
        <v>56</v>
      </c>
      <c r="V563" s="11" t="s">
        <v>56</v>
      </c>
      <c r="W563" s="11" t="s">
        <v>56</v>
      </c>
      <c r="X563" s="11" t="s">
        <v>56</v>
      </c>
      <c r="Y563" s="11" t="s">
        <v>56</v>
      </c>
      <c r="Z563" s="11" t="s">
        <v>56</v>
      </c>
      <c r="AA563" s="11" t="s">
        <v>56</v>
      </c>
      <c r="AB563" s="11" t="s">
        <v>56</v>
      </c>
      <c r="AC563" s="11" t="s">
        <v>56</v>
      </c>
      <c r="AD563" s="11" t="s">
        <v>56</v>
      </c>
      <c r="AE563" s="11" t="s">
        <v>56</v>
      </c>
      <c r="AF563" s="11" t="s">
        <v>56</v>
      </c>
      <c r="AG563" s="11" t="s">
        <v>56</v>
      </c>
      <c r="AH563" s="11" t="s">
        <v>56</v>
      </c>
      <c r="AI563" s="11" t="s">
        <v>56</v>
      </c>
      <c r="AJ563" s="11" t="s">
        <v>56</v>
      </c>
      <c r="AK563" s="11" t="s">
        <v>56</v>
      </c>
      <c r="AL563" s="11" t="s">
        <v>56</v>
      </c>
      <c r="AM563" s="11" t="s">
        <v>56</v>
      </c>
      <c r="AN563" s="11" t="s">
        <v>56</v>
      </c>
      <c r="AO563" s="11" t="s">
        <v>56</v>
      </c>
      <c r="AP563" s="11" t="s">
        <v>56</v>
      </c>
      <c r="AQ563" s="11" t="s">
        <v>56</v>
      </c>
      <c r="AR563" s="11" t="s">
        <v>56</v>
      </c>
      <c r="AS563" s="11" t="s">
        <v>56</v>
      </c>
      <c r="AT563" s="21" t="s">
        <v>194</v>
      </c>
    </row>
    <row r="564" spans="1:46" s="33" customFormat="1" x14ac:dyDescent="0.2">
      <c r="A564" s="37">
        <v>720</v>
      </c>
      <c r="B564" s="31" t="s">
        <v>10</v>
      </c>
      <c r="C564" s="31">
        <v>19</v>
      </c>
      <c r="D564" s="31">
        <v>1.62</v>
      </c>
      <c r="E564" s="31">
        <v>48</v>
      </c>
      <c r="F564" s="32" t="s">
        <v>56</v>
      </c>
      <c r="G564" s="31" t="s">
        <v>56</v>
      </c>
      <c r="H564" s="31">
        <v>30</v>
      </c>
      <c r="I564" s="31" t="s">
        <v>56</v>
      </c>
      <c r="J564" s="31" t="s">
        <v>56</v>
      </c>
      <c r="K564" s="32" t="s">
        <v>56</v>
      </c>
      <c r="L564" s="31" t="s">
        <v>56</v>
      </c>
      <c r="M564" s="31" t="s">
        <v>56</v>
      </c>
      <c r="N564" s="31" t="s">
        <v>0</v>
      </c>
      <c r="O564" s="31" t="s">
        <v>0</v>
      </c>
      <c r="P564" s="31" t="s">
        <v>56</v>
      </c>
      <c r="Q564" s="31" t="s">
        <v>153</v>
      </c>
      <c r="R564" s="31" t="s">
        <v>56</v>
      </c>
      <c r="S564" s="31" t="s">
        <v>205</v>
      </c>
      <c r="T564" s="31" t="s">
        <v>56</v>
      </c>
      <c r="U564" s="31" t="s">
        <v>62</v>
      </c>
      <c r="V564" s="31" t="s">
        <v>56</v>
      </c>
      <c r="W564" s="31" t="s">
        <v>56</v>
      </c>
      <c r="X564" s="31" t="s">
        <v>56</v>
      </c>
      <c r="Y564" s="31" t="s">
        <v>62</v>
      </c>
      <c r="Z564" s="31">
        <v>3</v>
      </c>
      <c r="AA564" s="31">
        <v>4</v>
      </c>
      <c r="AB564" s="31">
        <v>4</v>
      </c>
      <c r="AC564" s="31">
        <v>2</v>
      </c>
      <c r="AD564" s="31">
        <v>5</v>
      </c>
      <c r="AE564" s="31">
        <v>3</v>
      </c>
      <c r="AF564" s="31">
        <v>3</v>
      </c>
      <c r="AG564" s="31">
        <v>4</v>
      </c>
      <c r="AH564" s="31">
        <v>3</v>
      </c>
      <c r="AI564" s="31">
        <v>4</v>
      </c>
      <c r="AJ564" s="31">
        <v>3</v>
      </c>
      <c r="AK564" s="31">
        <v>3</v>
      </c>
      <c r="AL564" s="31">
        <v>2</v>
      </c>
      <c r="AM564" s="31">
        <v>3</v>
      </c>
      <c r="AN564" s="31">
        <v>2</v>
      </c>
      <c r="AO564" s="31">
        <v>4</v>
      </c>
      <c r="AP564" s="31">
        <v>3</v>
      </c>
      <c r="AQ564" s="31">
        <v>3</v>
      </c>
      <c r="AR564" s="31">
        <v>3</v>
      </c>
      <c r="AS564" s="31">
        <v>2</v>
      </c>
    </row>
    <row r="565" spans="1:46" s="33" customFormat="1" x14ac:dyDescent="0.2">
      <c r="A565" s="37">
        <v>721</v>
      </c>
      <c r="B565" s="31" t="s">
        <v>10</v>
      </c>
      <c r="C565" s="31">
        <v>18</v>
      </c>
      <c r="D565" s="31">
        <v>1.62</v>
      </c>
      <c r="E565" s="31">
        <v>50</v>
      </c>
      <c r="F565" s="32" t="s">
        <v>56</v>
      </c>
      <c r="G565" s="31" t="s">
        <v>56</v>
      </c>
      <c r="H565" s="31">
        <v>30</v>
      </c>
      <c r="I565" s="31">
        <v>0</v>
      </c>
      <c r="J565" s="31">
        <v>0</v>
      </c>
      <c r="K565" s="32">
        <v>0</v>
      </c>
      <c r="L565" s="31" t="s">
        <v>56</v>
      </c>
      <c r="M565" s="31" t="s">
        <v>56</v>
      </c>
      <c r="N565" s="31" t="s">
        <v>0</v>
      </c>
      <c r="O565" s="31" t="s">
        <v>0</v>
      </c>
      <c r="P565" s="31" t="s">
        <v>0</v>
      </c>
      <c r="Q565" s="31" t="s">
        <v>153</v>
      </c>
      <c r="R565" s="31" t="s">
        <v>0</v>
      </c>
      <c r="S565" s="31" t="s">
        <v>0</v>
      </c>
      <c r="T565" s="31" t="s">
        <v>0</v>
      </c>
      <c r="U565" s="31" t="s">
        <v>56</v>
      </c>
      <c r="V565" s="31" t="s">
        <v>62</v>
      </c>
      <c r="W565" s="31" t="s">
        <v>56</v>
      </c>
      <c r="X565" s="31" t="s">
        <v>56</v>
      </c>
      <c r="Y565" s="31" t="s">
        <v>62</v>
      </c>
      <c r="Z565" s="31">
        <v>5</v>
      </c>
      <c r="AA565" s="31">
        <v>1</v>
      </c>
      <c r="AB565" s="31">
        <v>5</v>
      </c>
      <c r="AC565" s="31">
        <v>5</v>
      </c>
      <c r="AD565" s="31">
        <v>1</v>
      </c>
      <c r="AE565" s="31">
        <v>5</v>
      </c>
      <c r="AF565" s="31">
        <v>1</v>
      </c>
      <c r="AG565" s="31">
        <v>5</v>
      </c>
      <c r="AH565" s="31">
        <v>5</v>
      </c>
      <c r="AI565" s="31">
        <v>1</v>
      </c>
      <c r="AJ565" s="31">
        <v>5</v>
      </c>
      <c r="AK565" s="31" t="s">
        <v>56</v>
      </c>
      <c r="AL565" s="31">
        <v>1</v>
      </c>
      <c r="AM565" s="31">
        <v>1</v>
      </c>
      <c r="AN565" s="31">
        <v>5</v>
      </c>
      <c r="AO565" s="31">
        <v>1</v>
      </c>
      <c r="AP565" s="31">
        <v>1</v>
      </c>
      <c r="AQ565" s="31">
        <v>1</v>
      </c>
      <c r="AR565" s="31">
        <v>1</v>
      </c>
      <c r="AS565" s="31">
        <v>5</v>
      </c>
    </row>
    <row r="566" spans="1:46" x14ac:dyDescent="0.2">
      <c r="A566" s="35">
        <v>724</v>
      </c>
      <c r="B566" s="17" t="s">
        <v>10</v>
      </c>
      <c r="C566" s="17">
        <v>22</v>
      </c>
      <c r="D566" s="17">
        <v>1.63</v>
      </c>
      <c r="E566" s="17">
        <v>46</v>
      </c>
      <c r="F566" s="11" t="s">
        <v>0</v>
      </c>
      <c r="G566" s="17" t="s">
        <v>0</v>
      </c>
      <c r="H566" s="17">
        <v>180</v>
      </c>
      <c r="I566" s="17">
        <v>60</v>
      </c>
      <c r="J566" s="17">
        <v>60</v>
      </c>
      <c r="K566" s="11" t="s">
        <v>56</v>
      </c>
      <c r="L566" s="17" t="s">
        <v>56</v>
      </c>
      <c r="M566" s="17">
        <v>12</v>
      </c>
      <c r="N566" s="17" t="s">
        <v>0</v>
      </c>
      <c r="O566" s="17" t="s">
        <v>0</v>
      </c>
      <c r="P566" s="17" t="s">
        <v>56</v>
      </c>
      <c r="Q566" s="17" t="s">
        <v>0</v>
      </c>
      <c r="R566" s="17" t="s">
        <v>0</v>
      </c>
      <c r="S566" s="17" t="s">
        <v>0</v>
      </c>
      <c r="T566" s="17" t="s">
        <v>56</v>
      </c>
      <c r="U566" s="17" t="s">
        <v>56</v>
      </c>
      <c r="V566" s="17" t="s">
        <v>56</v>
      </c>
      <c r="W566" s="17" t="s">
        <v>56</v>
      </c>
      <c r="X566" s="17" t="s">
        <v>56</v>
      </c>
      <c r="Y566" s="17" t="s">
        <v>0</v>
      </c>
      <c r="Z566" s="17" t="s">
        <v>56</v>
      </c>
      <c r="AA566" s="17" t="s">
        <v>56</v>
      </c>
      <c r="AB566" s="17" t="s">
        <v>56</v>
      </c>
      <c r="AC566" s="17" t="s">
        <v>56</v>
      </c>
      <c r="AD566" s="17" t="s">
        <v>56</v>
      </c>
      <c r="AE566" s="17" t="s">
        <v>56</v>
      </c>
      <c r="AF566" s="17" t="s">
        <v>56</v>
      </c>
      <c r="AG566" s="17" t="s">
        <v>56</v>
      </c>
      <c r="AH566" s="17" t="s">
        <v>56</v>
      </c>
      <c r="AI566" s="17" t="s">
        <v>56</v>
      </c>
      <c r="AJ566" s="17" t="s">
        <v>56</v>
      </c>
      <c r="AK566" s="17" t="s">
        <v>56</v>
      </c>
      <c r="AL566" s="17" t="s">
        <v>56</v>
      </c>
      <c r="AM566" s="17" t="s">
        <v>56</v>
      </c>
      <c r="AN566" s="17" t="s">
        <v>56</v>
      </c>
      <c r="AO566" s="17" t="s">
        <v>56</v>
      </c>
      <c r="AP566" s="17" t="s">
        <v>56</v>
      </c>
      <c r="AQ566" s="17" t="s">
        <v>56</v>
      </c>
      <c r="AR566" s="17" t="s">
        <v>56</v>
      </c>
      <c r="AS566" s="17" t="s">
        <v>56</v>
      </c>
    </row>
    <row r="567" spans="1:46" x14ac:dyDescent="0.2">
      <c r="A567" s="35">
        <v>725</v>
      </c>
      <c r="B567" s="17" t="s">
        <v>10</v>
      </c>
      <c r="C567" s="17">
        <v>18</v>
      </c>
      <c r="D567" s="17">
        <v>1.63</v>
      </c>
      <c r="E567" s="17">
        <v>40</v>
      </c>
      <c r="F567" s="11" t="s">
        <v>56</v>
      </c>
      <c r="G567" s="17" t="s">
        <v>0</v>
      </c>
      <c r="H567" s="17" t="s">
        <v>56</v>
      </c>
      <c r="I567" s="17" t="s">
        <v>56</v>
      </c>
      <c r="J567" s="17" t="s">
        <v>56</v>
      </c>
      <c r="K567" s="11" t="s">
        <v>56</v>
      </c>
      <c r="L567" s="17">
        <v>1</v>
      </c>
      <c r="M567" s="17">
        <v>12</v>
      </c>
      <c r="N567" s="17" t="s">
        <v>56</v>
      </c>
      <c r="O567" s="17" t="s">
        <v>56</v>
      </c>
      <c r="P567" s="17" t="s">
        <v>56</v>
      </c>
      <c r="Q567" s="17" t="s">
        <v>56</v>
      </c>
      <c r="R567" s="17" t="s">
        <v>56</v>
      </c>
      <c r="S567" s="17" t="s">
        <v>62</v>
      </c>
      <c r="T567" s="17" t="s">
        <v>56</v>
      </c>
      <c r="U567" s="17" t="s">
        <v>62</v>
      </c>
      <c r="V567" s="17" t="s">
        <v>56</v>
      </c>
      <c r="W567" s="17" t="s">
        <v>56</v>
      </c>
      <c r="X567" s="17" t="s">
        <v>56</v>
      </c>
      <c r="Y567" s="17" t="s">
        <v>56</v>
      </c>
      <c r="Z567" s="17" t="s">
        <v>56</v>
      </c>
      <c r="AA567" s="17" t="s">
        <v>56</v>
      </c>
      <c r="AB567" s="17" t="s">
        <v>56</v>
      </c>
      <c r="AC567" s="17" t="s">
        <v>56</v>
      </c>
      <c r="AD567" s="17" t="s">
        <v>56</v>
      </c>
      <c r="AE567" s="17" t="s">
        <v>56</v>
      </c>
      <c r="AF567" s="17" t="s">
        <v>56</v>
      </c>
      <c r="AG567" s="17" t="s">
        <v>56</v>
      </c>
      <c r="AH567" s="17" t="s">
        <v>56</v>
      </c>
      <c r="AI567" s="17" t="s">
        <v>56</v>
      </c>
      <c r="AJ567" s="17" t="s">
        <v>56</v>
      </c>
      <c r="AK567" s="17" t="s">
        <v>56</v>
      </c>
      <c r="AL567" s="17" t="s">
        <v>56</v>
      </c>
      <c r="AM567" s="17" t="s">
        <v>56</v>
      </c>
      <c r="AN567" s="17" t="s">
        <v>56</v>
      </c>
      <c r="AO567" s="17" t="s">
        <v>56</v>
      </c>
      <c r="AP567" s="17" t="s">
        <v>56</v>
      </c>
      <c r="AQ567" s="17" t="s">
        <v>56</v>
      </c>
      <c r="AR567" s="17" t="s">
        <v>56</v>
      </c>
      <c r="AS567" s="17" t="s">
        <v>56</v>
      </c>
    </row>
    <row r="568" spans="1:46" x14ac:dyDescent="0.2">
      <c r="A568" s="35">
        <v>726</v>
      </c>
      <c r="B568" s="17" t="s">
        <v>10</v>
      </c>
      <c r="C568" s="17">
        <v>22</v>
      </c>
      <c r="D568" s="17">
        <v>1.65</v>
      </c>
      <c r="E568" s="17">
        <v>115</v>
      </c>
      <c r="F568" s="11" t="s">
        <v>0</v>
      </c>
      <c r="G568" s="17" t="s">
        <v>0</v>
      </c>
      <c r="H568" s="17">
        <v>30</v>
      </c>
      <c r="I568" s="17">
        <v>30</v>
      </c>
      <c r="J568" s="17">
        <v>20</v>
      </c>
      <c r="K568" s="11" t="s">
        <v>56</v>
      </c>
      <c r="L568" s="17">
        <v>2</v>
      </c>
      <c r="M568" s="17">
        <v>1</v>
      </c>
      <c r="N568" s="17" t="s">
        <v>0</v>
      </c>
      <c r="O568" s="17" t="s">
        <v>0</v>
      </c>
      <c r="P568" s="17" t="s">
        <v>56</v>
      </c>
      <c r="Q568" s="17" t="s">
        <v>153</v>
      </c>
      <c r="R568" s="17" t="s">
        <v>0</v>
      </c>
      <c r="S568" s="17" t="s">
        <v>0</v>
      </c>
      <c r="T568" s="17" t="s">
        <v>0</v>
      </c>
      <c r="U568" s="17" t="s">
        <v>56</v>
      </c>
      <c r="V568" s="17" t="s">
        <v>56</v>
      </c>
      <c r="W568" s="17" t="s">
        <v>56</v>
      </c>
      <c r="X568" s="17" t="s">
        <v>56</v>
      </c>
      <c r="Y568" s="17" t="s">
        <v>0</v>
      </c>
      <c r="Z568" s="17">
        <v>3</v>
      </c>
      <c r="AA568" s="17">
        <v>3</v>
      </c>
      <c r="AB568" s="17">
        <v>3</v>
      </c>
      <c r="AC568" s="17">
        <v>3</v>
      </c>
      <c r="AD568" s="17">
        <v>3</v>
      </c>
      <c r="AE568" s="17">
        <v>3</v>
      </c>
      <c r="AF568" s="17">
        <v>4</v>
      </c>
      <c r="AG568" s="17">
        <v>4</v>
      </c>
      <c r="AH568" s="17">
        <v>4</v>
      </c>
      <c r="AI568" s="17">
        <v>4</v>
      </c>
      <c r="AJ568" s="17">
        <v>4</v>
      </c>
      <c r="AK568" s="17">
        <v>4</v>
      </c>
      <c r="AL568" s="17">
        <v>4</v>
      </c>
      <c r="AM568" s="17">
        <v>4</v>
      </c>
      <c r="AN568" s="17">
        <v>4</v>
      </c>
      <c r="AO568" s="17">
        <v>4</v>
      </c>
      <c r="AP568" s="17">
        <v>4</v>
      </c>
      <c r="AQ568" s="17">
        <v>4</v>
      </c>
      <c r="AR568" s="17">
        <v>4</v>
      </c>
      <c r="AS568" s="17">
        <v>4</v>
      </c>
    </row>
    <row r="569" spans="1:46" x14ac:dyDescent="0.2">
      <c r="A569" s="35">
        <v>727</v>
      </c>
      <c r="B569" s="17" t="s">
        <v>10</v>
      </c>
      <c r="C569" s="17">
        <v>18</v>
      </c>
      <c r="D569" s="17">
        <v>1.69</v>
      </c>
      <c r="E569" s="17">
        <v>50</v>
      </c>
      <c r="F569" s="11" t="s">
        <v>56</v>
      </c>
      <c r="G569" s="17" t="s">
        <v>0</v>
      </c>
      <c r="H569" s="17">
        <v>60</v>
      </c>
      <c r="I569" s="17" t="s">
        <v>56</v>
      </c>
      <c r="J569" s="17" t="s">
        <v>56</v>
      </c>
      <c r="K569" s="11" t="s">
        <v>56</v>
      </c>
      <c r="L569" s="17">
        <v>1</v>
      </c>
      <c r="M569" s="17">
        <v>12</v>
      </c>
      <c r="N569" s="17" t="s">
        <v>0</v>
      </c>
      <c r="O569" s="17" t="s">
        <v>0</v>
      </c>
      <c r="P569" s="17" t="s">
        <v>0</v>
      </c>
      <c r="Q569" s="17" t="s">
        <v>0</v>
      </c>
      <c r="R569" s="17" t="s">
        <v>56</v>
      </c>
      <c r="S569" s="17" t="s">
        <v>56</v>
      </c>
      <c r="T569" s="17" t="s">
        <v>56</v>
      </c>
      <c r="U569" s="17" t="s">
        <v>56</v>
      </c>
      <c r="V569" s="17" t="s">
        <v>56</v>
      </c>
      <c r="W569" s="17" t="s">
        <v>56</v>
      </c>
      <c r="X569" s="17" t="s">
        <v>56</v>
      </c>
      <c r="Y569" s="17" t="s">
        <v>56</v>
      </c>
      <c r="Z569" s="17" t="s">
        <v>56</v>
      </c>
      <c r="AA569" s="17" t="s">
        <v>56</v>
      </c>
      <c r="AB569" s="17" t="s">
        <v>56</v>
      </c>
      <c r="AC569" s="17" t="s">
        <v>56</v>
      </c>
      <c r="AD569" s="17" t="s">
        <v>56</v>
      </c>
      <c r="AE569" s="17" t="s">
        <v>56</v>
      </c>
      <c r="AF569" s="17" t="s">
        <v>56</v>
      </c>
      <c r="AG569" s="17" t="s">
        <v>56</v>
      </c>
      <c r="AH569" s="17" t="s">
        <v>56</v>
      </c>
      <c r="AI569" s="17" t="s">
        <v>56</v>
      </c>
      <c r="AJ569" s="17" t="s">
        <v>56</v>
      </c>
      <c r="AK569" s="17" t="s">
        <v>56</v>
      </c>
      <c r="AL569" s="17" t="s">
        <v>56</v>
      </c>
      <c r="AM569" s="17" t="s">
        <v>56</v>
      </c>
      <c r="AN569" s="17" t="s">
        <v>56</v>
      </c>
      <c r="AO569" s="17" t="s">
        <v>56</v>
      </c>
      <c r="AP569" s="17" t="s">
        <v>56</v>
      </c>
      <c r="AQ569" s="17" t="s">
        <v>56</v>
      </c>
      <c r="AR569" s="17" t="s">
        <v>56</v>
      </c>
      <c r="AS569" s="17" t="s">
        <v>56</v>
      </c>
    </row>
    <row r="570" spans="1:46" x14ac:dyDescent="0.2">
      <c r="A570" s="35">
        <v>728</v>
      </c>
      <c r="B570" s="17" t="s">
        <v>10</v>
      </c>
      <c r="C570" s="17">
        <v>25</v>
      </c>
      <c r="D570" s="17">
        <v>1.6</v>
      </c>
      <c r="E570" s="17">
        <v>50</v>
      </c>
      <c r="F570" s="11" t="s">
        <v>56</v>
      </c>
      <c r="G570" s="17" t="s">
        <v>56</v>
      </c>
      <c r="H570" s="17" t="s">
        <v>56</v>
      </c>
      <c r="I570" s="17" t="s">
        <v>56</v>
      </c>
      <c r="J570" s="17" t="s">
        <v>56</v>
      </c>
      <c r="K570" s="11" t="s">
        <v>56</v>
      </c>
      <c r="L570" s="17">
        <v>1</v>
      </c>
      <c r="M570" s="17" t="s">
        <v>56</v>
      </c>
      <c r="N570" s="17" t="s">
        <v>0</v>
      </c>
      <c r="O570" s="17" t="s">
        <v>62</v>
      </c>
      <c r="P570" s="17" t="s">
        <v>153</v>
      </c>
      <c r="Q570" s="17" t="s">
        <v>153</v>
      </c>
      <c r="R570" s="17" t="s">
        <v>153</v>
      </c>
      <c r="S570" s="17" t="s">
        <v>56</v>
      </c>
      <c r="T570" s="17" t="s">
        <v>56</v>
      </c>
      <c r="U570" s="17" t="s">
        <v>62</v>
      </c>
      <c r="V570" s="17" t="s">
        <v>56</v>
      </c>
      <c r="W570" s="17" t="s">
        <v>56</v>
      </c>
      <c r="X570" s="17" t="s">
        <v>56</v>
      </c>
      <c r="Y570" s="17" t="s">
        <v>56</v>
      </c>
      <c r="Z570" s="17" t="s">
        <v>56</v>
      </c>
      <c r="AA570" s="17" t="s">
        <v>56</v>
      </c>
      <c r="AB570" s="17" t="s">
        <v>56</v>
      </c>
      <c r="AC570" s="17" t="s">
        <v>56</v>
      </c>
      <c r="AD570" s="17" t="s">
        <v>56</v>
      </c>
      <c r="AE570" s="17" t="s">
        <v>56</v>
      </c>
      <c r="AF570" s="17" t="s">
        <v>56</v>
      </c>
      <c r="AG570" s="17" t="s">
        <v>56</v>
      </c>
      <c r="AH570" s="17" t="s">
        <v>56</v>
      </c>
      <c r="AI570" s="17" t="s">
        <v>56</v>
      </c>
      <c r="AJ570" s="17" t="s">
        <v>56</v>
      </c>
      <c r="AK570" s="17" t="s">
        <v>56</v>
      </c>
      <c r="AL570" s="17" t="s">
        <v>56</v>
      </c>
      <c r="AM570" s="17" t="s">
        <v>56</v>
      </c>
      <c r="AN570" s="17" t="s">
        <v>56</v>
      </c>
      <c r="AO570" s="17" t="s">
        <v>56</v>
      </c>
      <c r="AP570" s="17" t="s">
        <v>56</v>
      </c>
      <c r="AQ570" s="17" t="s">
        <v>56</v>
      </c>
      <c r="AR570" s="17" t="s">
        <v>56</v>
      </c>
      <c r="AS570" s="17" t="s">
        <v>56</v>
      </c>
    </row>
    <row r="571" spans="1:46" x14ac:dyDescent="0.2">
      <c r="A571" s="35">
        <v>729</v>
      </c>
      <c r="B571" s="17" t="s">
        <v>10</v>
      </c>
      <c r="C571" s="17">
        <v>23</v>
      </c>
      <c r="D571" s="17">
        <v>1.61</v>
      </c>
      <c r="E571" s="17">
        <v>49</v>
      </c>
      <c r="F571" s="11" t="s">
        <v>56</v>
      </c>
      <c r="G571" s="17" t="s">
        <v>0</v>
      </c>
      <c r="H571" s="17">
        <v>10</v>
      </c>
      <c r="I571" s="17" t="s">
        <v>56</v>
      </c>
      <c r="J571" s="17" t="s">
        <v>56</v>
      </c>
      <c r="K571" s="11" t="s">
        <v>56</v>
      </c>
      <c r="L571" s="17">
        <v>1</v>
      </c>
      <c r="M571" s="17" t="s">
        <v>56</v>
      </c>
      <c r="N571" s="17" t="s">
        <v>0</v>
      </c>
      <c r="O571" s="17" t="s">
        <v>0</v>
      </c>
      <c r="P571" s="17" t="s">
        <v>56</v>
      </c>
      <c r="Q571" s="17" t="s">
        <v>0</v>
      </c>
      <c r="R571" s="17" t="s">
        <v>56</v>
      </c>
      <c r="S571" s="17" t="s">
        <v>0</v>
      </c>
      <c r="T571" s="17" t="s">
        <v>56</v>
      </c>
      <c r="U571" s="17" t="s">
        <v>56</v>
      </c>
      <c r="V571" s="17" t="s">
        <v>56</v>
      </c>
      <c r="W571" s="17" t="s">
        <v>56</v>
      </c>
      <c r="X571" s="17" t="s">
        <v>56</v>
      </c>
      <c r="Y571" s="17" t="s">
        <v>0</v>
      </c>
      <c r="Z571" s="17" t="s">
        <v>56</v>
      </c>
      <c r="AA571" s="17" t="s">
        <v>56</v>
      </c>
      <c r="AB571" s="17" t="s">
        <v>56</v>
      </c>
      <c r="AC571" s="17" t="s">
        <v>56</v>
      </c>
      <c r="AD571" s="17" t="s">
        <v>56</v>
      </c>
      <c r="AE571" s="17" t="s">
        <v>56</v>
      </c>
      <c r="AF571" s="17" t="s">
        <v>56</v>
      </c>
      <c r="AG571" s="17" t="s">
        <v>56</v>
      </c>
      <c r="AH571" s="17" t="s">
        <v>56</v>
      </c>
      <c r="AI571" s="17" t="s">
        <v>56</v>
      </c>
      <c r="AJ571" s="17" t="s">
        <v>56</v>
      </c>
      <c r="AK571" s="17" t="s">
        <v>56</v>
      </c>
      <c r="AL571" s="17" t="s">
        <v>56</v>
      </c>
      <c r="AM571" s="17" t="s">
        <v>56</v>
      </c>
      <c r="AN571" s="17" t="s">
        <v>56</v>
      </c>
      <c r="AO571" s="17" t="s">
        <v>56</v>
      </c>
      <c r="AP571" s="17" t="s">
        <v>56</v>
      </c>
      <c r="AQ571" s="17" t="s">
        <v>56</v>
      </c>
      <c r="AR571" s="17" t="s">
        <v>56</v>
      </c>
      <c r="AS571" s="17" t="s">
        <v>56</v>
      </c>
    </row>
    <row r="572" spans="1:46" x14ac:dyDescent="0.2">
      <c r="A572" s="35">
        <v>730</v>
      </c>
      <c r="B572" s="17" t="s">
        <v>10</v>
      </c>
      <c r="C572" s="17">
        <v>23</v>
      </c>
      <c r="D572" s="17">
        <v>1.55</v>
      </c>
      <c r="E572" s="17">
        <v>50</v>
      </c>
      <c r="F572" s="11" t="s">
        <v>56</v>
      </c>
      <c r="G572" s="17" t="s">
        <v>0</v>
      </c>
      <c r="H572" s="17">
        <v>30</v>
      </c>
      <c r="I572" s="17">
        <v>45</v>
      </c>
      <c r="J572" s="17" t="s">
        <v>56</v>
      </c>
      <c r="K572" s="11" t="s">
        <v>56</v>
      </c>
      <c r="L572" s="17">
        <v>6</v>
      </c>
      <c r="M572" s="17" t="s">
        <v>56</v>
      </c>
      <c r="N572" s="17" t="s">
        <v>62</v>
      </c>
      <c r="O572" s="17" t="s">
        <v>153</v>
      </c>
      <c r="P572" s="17" t="s">
        <v>56</v>
      </c>
      <c r="Q572" s="17" t="s">
        <v>153</v>
      </c>
      <c r="R572" s="17" t="s">
        <v>56</v>
      </c>
      <c r="S572" s="17" t="s">
        <v>0</v>
      </c>
      <c r="T572" s="17" t="s">
        <v>56</v>
      </c>
      <c r="U572" s="17" t="s">
        <v>56</v>
      </c>
      <c r="V572" s="17" t="s">
        <v>62</v>
      </c>
      <c r="W572" s="17" t="s">
        <v>56</v>
      </c>
      <c r="X572" s="17" t="s">
        <v>56</v>
      </c>
      <c r="Y572" s="17" t="s">
        <v>62</v>
      </c>
      <c r="Z572" s="17">
        <v>2</v>
      </c>
      <c r="AA572" s="17">
        <v>2</v>
      </c>
      <c r="AB572" s="17">
        <v>2</v>
      </c>
      <c r="AC572" s="17">
        <v>2</v>
      </c>
      <c r="AD572" s="17">
        <v>2</v>
      </c>
      <c r="AE572" s="17">
        <v>3</v>
      </c>
      <c r="AF572" s="17">
        <v>3</v>
      </c>
      <c r="AG572" s="17">
        <v>3</v>
      </c>
      <c r="AH572" s="17">
        <v>3</v>
      </c>
      <c r="AI572" s="17">
        <v>3</v>
      </c>
      <c r="AJ572" s="17">
        <v>3</v>
      </c>
      <c r="AK572" s="17">
        <v>3</v>
      </c>
      <c r="AL572" s="17">
        <v>3</v>
      </c>
      <c r="AM572" s="17">
        <v>3</v>
      </c>
      <c r="AN572" s="17">
        <v>3</v>
      </c>
      <c r="AO572" s="17">
        <v>3</v>
      </c>
      <c r="AP572" s="17">
        <v>3</v>
      </c>
      <c r="AQ572" s="17">
        <v>4</v>
      </c>
      <c r="AR572" s="17">
        <v>4</v>
      </c>
      <c r="AS572" s="17">
        <v>4</v>
      </c>
    </row>
    <row r="573" spans="1:46" x14ac:dyDescent="0.2">
      <c r="A573" s="35">
        <v>731</v>
      </c>
      <c r="B573" s="17" t="s">
        <v>10</v>
      </c>
      <c r="C573" s="17">
        <v>18</v>
      </c>
      <c r="D573" s="17">
        <v>1.64</v>
      </c>
      <c r="E573" s="17">
        <v>110</v>
      </c>
      <c r="F573" s="11" t="s">
        <v>56</v>
      </c>
      <c r="G573" s="17" t="s">
        <v>0</v>
      </c>
      <c r="H573" s="17" t="s">
        <v>56</v>
      </c>
      <c r="I573" s="17" t="s">
        <v>56</v>
      </c>
      <c r="J573" s="17" t="s">
        <v>56</v>
      </c>
      <c r="K573" s="11" t="s">
        <v>56</v>
      </c>
      <c r="L573" s="17">
        <v>1</v>
      </c>
      <c r="M573" s="17">
        <v>12</v>
      </c>
      <c r="N573" s="17" t="s">
        <v>0</v>
      </c>
      <c r="O573" s="17" t="s">
        <v>0</v>
      </c>
      <c r="P573" s="17" t="s">
        <v>56</v>
      </c>
      <c r="Q573" s="17" t="s">
        <v>0</v>
      </c>
      <c r="R573" s="17" t="s">
        <v>56</v>
      </c>
      <c r="S573" s="17" t="s">
        <v>0</v>
      </c>
      <c r="T573" s="17" t="s">
        <v>56</v>
      </c>
      <c r="U573" s="17" t="s">
        <v>62</v>
      </c>
      <c r="V573" s="17" t="s">
        <v>56</v>
      </c>
      <c r="W573" s="17" t="s">
        <v>56</v>
      </c>
      <c r="X573" s="17" t="s">
        <v>56</v>
      </c>
      <c r="Y573" s="17" t="s">
        <v>0</v>
      </c>
      <c r="Z573" s="17">
        <v>2</v>
      </c>
      <c r="AA573" s="17">
        <v>1</v>
      </c>
      <c r="AB573" s="17">
        <v>1</v>
      </c>
      <c r="AC573" s="17">
        <v>1</v>
      </c>
      <c r="AD573" s="17">
        <v>2</v>
      </c>
      <c r="AE573" s="17">
        <v>2</v>
      </c>
      <c r="AF573" s="17">
        <v>1</v>
      </c>
      <c r="AG573" s="17">
        <v>1</v>
      </c>
      <c r="AH573" s="17">
        <v>1</v>
      </c>
      <c r="AI573" s="17">
        <v>1</v>
      </c>
      <c r="AJ573" s="17">
        <v>1</v>
      </c>
      <c r="AK573" s="17">
        <v>1</v>
      </c>
      <c r="AL573" s="17">
        <v>1</v>
      </c>
      <c r="AM573" s="17">
        <v>1</v>
      </c>
      <c r="AN573" s="17">
        <v>1</v>
      </c>
      <c r="AO573" s="17">
        <v>1</v>
      </c>
      <c r="AP573" s="17">
        <v>1</v>
      </c>
      <c r="AQ573" s="17">
        <v>1</v>
      </c>
      <c r="AR573" s="17">
        <v>1</v>
      </c>
      <c r="AS573" s="17">
        <v>1</v>
      </c>
    </row>
    <row r="574" spans="1:46" x14ac:dyDescent="0.2">
      <c r="A574" s="35">
        <v>732</v>
      </c>
      <c r="B574" s="17" t="s">
        <v>10</v>
      </c>
      <c r="C574" s="17">
        <v>17</v>
      </c>
      <c r="D574" s="17" t="s">
        <v>56</v>
      </c>
      <c r="E574" s="17">
        <v>61</v>
      </c>
      <c r="F574" s="11" t="s">
        <v>56</v>
      </c>
      <c r="G574" s="17" t="s">
        <v>56</v>
      </c>
      <c r="H574" s="17">
        <v>60</v>
      </c>
      <c r="I574" s="17" t="s">
        <v>56</v>
      </c>
      <c r="J574" s="17" t="s">
        <v>56</v>
      </c>
      <c r="K574" s="11" t="s">
        <v>56</v>
      </c>
      <c r="L574" s="17">
        <v>2</v>
      </c>
      <c r="M574" s="17">
        <v>12</v>
      </c>
      <c r="N574" s="17" t="s">
        <v>0</v>
      </c>
      <c r="O574" s="17" t="s">
        <v>0</v>
      </c>
      <c r="P574" s="17" t="s">
        <v>56</v>
      </c>
      <c r="Q574" s="17" t="s">
        <v>0</v>
      </c>
      <c r="R574" s="17" t="s">
        <v>75</v>
      </c>
      <c r="S574" s="17" t="s">
        <v>0</v>
      </c>
      <c r="T574" s="17" t="s">
        <v>56</v>
      </c>
      <c r="U574" s="17" t="s">
        <v>62</v>
      </c>
      <c r="V574" s="17" t="s">
        <v>56</v>
      </c>
      <c r="W574" s="17" t="s">
        <v>56</v>
      </c>
      <c r="X574" s="17" t="s">
        <v>56</v>
      </c>
      <c r="Y574" s="17" t="s">
        <v>62</v>
      </c>
      <c r="Z574" s="17">
        <v>5</v>
      </c>
      <c r="AA574" s="17">
        <v>4</v>
      </c>
      <c r="AB574" s="17">
        <v>3</v>
      </c>
      <c r="AC574" s="17">
        <v>4</v>
      </c>
      <c r="AD574" s="17">
        <v>4</v>
      </c>
      <c r="AE574" s="17">
        <v>4</v>
      </c>
      <c r="AF574" s="17">
        <v>3</v>
      </c>
      <c r="AG574" s="17">
        <v>3</v>
      </c>
      <c r="AH574" s="17">
        <v>4</v>
      </c>
      <c r="AI574" s="17">
        <v>4</v>
      </c>
      <c r="AJ574" s="17">
        <v>2</v>
      </c>
      <c r="AK574" s="17">
        <v>2</v>
      </c>
      <c r="AL574" s="17">
        <v>3</v>
      </c>
      <c r="AM574" s="17">
        <v>4</v>
      </c>
      <c r="AN574" s="17">
        <v>4</v>
      </c>
      <c r="AO574" s="17">
        <v>4</v>
      </c>
      <c r="AP574" s="17">
        <v>4</v>
      </c>
      <c r="AQ574" s="17">
        <v>4</v>
      </c>
      <c r="AR574" s="17">
        <v>4</v>
      </c>
      <c r="AS574" s="17">
        <v>3</v>
      </c>
    </row>
    <row r="575" spans="1:46" x14ac:dyDescent="0.2">
      <c r="A575" s="35">
        <v>733</v>
      </c>
      <c r="B575" s="17" t="s">
        <v>10</v>
      </c>
      <c r="C575" s="17">
        <v>19</v>
      </c>
      <c r="D575" s="17">
        <v>1.62</v>
      </c>
      <c r="E575" s="17">
        <v>50</v>
      </c>
      <c r="F575" s="11" t="s">
        <v>56</v>
      </c>
      <c r="G575" s="17" t="s">
        <v>0</v>
      </c>
      <c r="H575" s="17">
        <v>60</v>
      </c>
      <c r="I575" s="17" t="s">
        <v>56</v>
      </c>
      <c r="J575" s="17" t="s">
        <v>56</v>
      </c>
      <c r="K575" s="11" t="s">
        <v>56</v>
      </c>
      <c r="L575" s="17">
        <v>2</v>
      </c>
      <c r="M575" s="17">
        <v>12</v>
      </c>
      <c r="N575" s="17" t="s">
        <v>0</v>
      </c>
      <c r="O575" s="17" t="s">
        <v>153</v>
      </c>
      <c r="P575" s="17" t="s">
        <v>0</v>
      </c>
      <c r="Q575" s="17" t="s">
        <v>153</v>
      </c>
      <c r="R575" s="17" t="s">
        <v>153</v>
      </c>
      <c r="S575" s="17" t="s">
        <v>153</v>
      </c>
      <c r="T575" s="17" t="s">
        <v>153</v>
      </c>
      <c r="U575" s="17" t="s">
        <v>56</v>
      </c>
      <c r="V575" s="17" t="s">
        <v>56</v>
      </c>
      <c r="W575" s="17" t="s">
        <v>56</v>
      </c>
      <c r="X575" s="17" t="s">
        <v>56</v>
      </c>
      <c r="Y575" s="17" t="s">
        <v>0</v>
      </c>
      <c r="Z575" s="17">
        <v>1</v>
      </c>
      <c r="AA575" s="17">
        <v>5</v>
      </c>
      <c r="AB575" s="17">
        <v>2</v>
      </c>
      <c r="AC575" s="17">
        <v>1</v>
      </c>
      <c r="AD575" s="17">
        <v>1</v>
      </c>
      <c r="AE575" s="17">
        <v>1</v>
      </c>
      <c r="AF575" s="17">
        <v>1</v>
      </c>
      <c r="AG575" s="17">
        <v>1</v>
      </c>
      <c r="AH575" s="17">
        <v>5</v>
      </c>
      <c r="AI575" s="17">
        <v>5</v>
      </c>
      <c r="AJ575" s="17">
        <v>5</v>
      </c>
      <c r="AK575" s="17">
        <v>5</v>
      </c>
      <c r="AL575" s="17">
        <v>1</v>
      </c>
      <c r="AM575" s="17">
        <v>5</v>
      </c>
      <c r="AN575" s="17">
        <v>1</v>
      </c>
      <c r="AO575" s="17">
        <v>5</v>
      </c>
      <c r="AP575" s="17">
        <v>5</v>
      </c>
      <c r="AQ575" s="17">
        <v>5</v>
      </c>
      <c r="AR575" s="17">
        <v>5</v>
      </c>
      <c r="AS575" s="17">
        <v>1</v>
      </c>
    </row>
    <row r="576" spans="1:46" x14ac:dyDescent="0.2">
      <c r="A576" s="35">
        <v>734</v>
      </c>
      <c r="B576" s="17" t="s">
        <v>10</v>
      </c>
      <c r="C576" s="17">
        <v>23</v>
      </c>
      <c r="D576" s="17">
        <v>1.62</v>
      </c>
      <c r="E576" s="17">
        <v>46</v>
      </c>
      <c r="F576" s="11" t="s">
        <v>56</v>
      </c>
      <c r="G576" s="17" t="s">
        <v>0</v>
      </c>
      <c r="H576" s="17" t="s">
        <v>56</v>
      </c>
      <c r="I576" s="17" t="s">
        <v>56</v>
      </c>
      <c r="J576" s="17" t="s">
        <v>56</v>
      </c>
      <c r="K576" s="11" t="s">
        <v>56</v>
      </c>
      <c r="L576" s="17">
        <v>2</v>
      </c>
      <c r="M576" s="17">
        <v>12</v>
      </c>
      <c r="N576" s="17" t="s">
        <v>0</v>
      </c>
      <c r="O576" s="17" t="s">
        <v>0</v>
      </c>
      <c r="P576" s="17" t="s">
        <v>56</v>
      </c>
      <c r="Q576" s="17" t="s">
        <v>0</v>
      </c>
      <c r="R576" s="17" t="s">
        <v>56</v>
      </c>
      <c r="S576" s="17" t="s">
        <v>0</v>
      </c>
      <c r="T576" s="17" t="s">
        <v>56</v>
      </c>
      <c r="U576" s="17" t="s">
        <v>56</v>
      </c>
      <c r="V576" s="17" t="s">
        <v>56</v>
      </c>
      <c r="W576" s="17" t="s">
        <v>56</v>
      </c>
      <c r="X576" s="17" t="s">
        <v>56</v>
      </c>
      <c r="Y576" s="17" t="s">
        <v>0</v>
      </c>
      <c r="Z576" s="17">
        <v>1</v>
      </c>
      <c r="AA576" s="17">
        <v>5</v>
      </c>
      <c r="AB576" s="17">
        <v>2</v>
      </c>
      <c r="AC576" s="17">
        <v>1</v>
      </c>
      <c r="AD576" s="17">
        <v>3</v>
      </c>
      <c r="AE576" s="17" t="s">
        <v>56</v>
      </c>
      <c r="AF576" s="17">
        <v>1</v>
      </c>
      <c r="AG576" s="17">
        <v>2</v>
      </c>
      <c r="AH576" s="17">
        <v>5</v>
      </c>
      <c r="AI576" s="17">
        <v>5</v>
      </c>
      <c r="AJ576" s="17">
        <v>2</v>
      </c>
      <c r="AK576" s="17">
        <v>1</v>
      </c>
      <c r="AL576" s="17">
        <v>5</v>
      </c>
      <c r="AM576" s="17">
        <v>5</v>
      </c>
      <c r="AN576" s="17">
        <v>2</v>
      </c>
      <c r="AO576" s="17">
        <v>5</v>
      </c>
      <c r="AP576" s="17">
        <v>5</v>
      </c>
      <c r="AQ576" s="17">
        <v>5</v>
      </c>
      <c r="AR576" s="17">
        <v>5</v>
      </c>
      <c r="AS576" s="17">
        <v>1</v>
      </c>
    </row>
    <row r="577" spans="1:45" x14ac:dyDescent="0.2">
      <c r="A577" s="35">
        <v>735</v>
      </c>
      <c r="B577" s="17" t="s">
        <v>10</v>
      </c>
      <c r="C577" s="17">
        <v>18</v>
      </c>
      <c r="D577" s="17">
        <v>1.65</v>
      </c>
      <c r="E577" s="17">
        <v>49</v>
      </c>
      <c r="F577" s="11" t="s">
        <v>56</v>
      </c>
      <c r="G577" s="17" t="s">
        <v>56</v>
      </c>
      <c r="H577" s="17" t="s">
        <v>0</v>
      </c>
      <c r="I577" s="17">
        <v>20</v>
      </c>
      <c r="J577" s="17" t="s">
        <v>56</v>
      </c>
      <c r="K577" s="11" t="s">
        <v>56</v>
      </c>
      <c r="L577" s="17">
        <v>1</v>
      </c>
      <c r="M577" s="17">
        <v>12</v>
      </c>
      <c r="N577" s="17" t="s">
        <v>0</v>
      </c>
      <c r="O577" s="17" t="s">
        <v>0</v>
      </c>
      <c r="P577" s="17" t="s">
        <v>56</v>
      </c>
      <c r="Q577" s="17" t="s">
        <v>0</v>
      </c>
      <c r="R577" s="17" t="s">
        <v>56</v>
      </c>
      <c r="S577" s="17" t="s">
        <v>0</v>
      </c>
      <c r="T577" s="17" t="s">
        <v>0</v>
      </c>
      <c r="U577" s="17" t="s">
        <v>56</v>
      </c>
      <c r="V577" s="17" t="s">
        <v>56</v>
      </c>
      <c r="W577" s="17" t="s">
        <v>56</v>
      </c>
      <c r="X577" s="17" t="s">
        <v>56</v>
      </c>
      <c r="Y577" s="17" t="s">
        <v>0</v>
      </c>
      <c r="Z577" s="17">
        <v>2</v>
      </c>
      <c r="AA577" s="17">
        <v>3</v>
      </c>
      <c r="AB577" s="17">
        <v>2</v>
      </c>
      <c r="AC577" s="17">
        <v>2</v>
      </c>
      <c r="AD577" s="17">
        <v>4</v>
      </c>
      <c r="AE577" s="17">
        <v>3</v>
      </c>
      <c r="AF577" s="17">
        <v>2</v>
      </c>
      <c r="AG577" s="17">
        <v>2</v>
      </c>
      <c r="AH577" s="17">
        <v>2</v>
      </c>
      <c r="AI577" s="17">
        <v>4</v>
      </c>
      <c r="AJ577" s="17">
        <v>2</v>
      </c>
      <c r="AK577" s="17">
        <v>3</v>
      </c>
      <c r="AL577" s="17">
        <v>4</v>
      </c>
      <c r="AM577" s="17">
        <v>4</v>
      </c>
      <c r="AN577" s="17">
        <v>3</v>
      </c>
      <c r="AO577" s="17">
        <v>4</v>
      </c>
      <c r="AP577" s="17">
        <v>3</v>
      </c>
      <c r="AQ577" s="17">
        <v>4</v>
      </c>
      <c r="AR577" s="17">
        <v>4</v>
      </c>
      <c r="AS577" s="17">
        <v>2</v>
      </c>
    </row>
    <row r="578" spans="1:45" x14ac:dyDescent="0.2">
      <c r="A578" s="35">
        <v>736</v>
      </c>
      <c r="B578" s="17" t="s">
        <v>10</v>
      </c>
      <c r="C578" s="17">
        <v>29</v>
      </c>
      <c r="D578" s="17">
        <v>1.55</v>
      </c>
      <c r="E578" s="17">
        <v>47</v>
      </c>
      <c r="F578" s="11" t="s">
        <v>56</v>
      </c>
      <c r="G578" s="17" t="s">
        <v>0</v>
      </c>
      <c r="H578" s="17">
        <v>60</v>
      </c>
      <c r="I578" s="17" t="s">
        <v>56</v>
      </c>
      <c r="J578" s="17" t="s">
        <v>56</v>
      </c>
      <c r="K578" s="11" t="s">
        <v>56</v>
      </c>
      <c r="L578" s="17">
        <v>2</v>
      </c>
      <c r="M578" s="17">
        <v>12</v>
      </c>
      <c r="N578" s="17" t="s">
        <v>0</v>
      </c>
      <c r="O578" s="17" t="s">
        <v>0</v>
      </c>
      <c r="P578" s="17" t="s">
        <v>56</v>
      </c>
      <c r="Q578" s="17" t="s">
        <v>0</v>
      </c>
      <c r="R578" s="17" t="s">
        <v>56</v>
      </c>
      <c r="S578" s="17" t="s">
        <v>0</v>
      </c>
      <c r="T578" s="17" t="s">
        <v>56</v>
      </c>
      <c r="U578" s="17" t="s">
        <v>56</v>
      </c>
      <c r="V578" s="17" t="s">
        <v>56</v>
      </c>
      <c r="W578" s="17" t="s">
        <v>56</v>
      </c>
      <c r="X578" s="17" t="s">
        <v>56</v>
      </c>
      <c r="Y578" s="17" t="s">
        <v>0</v>
      </c>
      <c r="Z578" s="17">
        <v>5</v>
      </c>
      <c r="AA578" s="17">
        <v>4</v>
      </c>
      <c r="AB578" s="17">
        <v>3</v>
      </c>
      <c r="AC578" s="17">
        <v>4</v>
      </c>
      <c r="AD578" s="17">
        <v>4</v>
      </c>
      <c r="AE578" s="17">
        <v>4</v>
      </c>
      <c r="AF578" s="17">
        <v>3</v>
      </c>
      <c r="AG578" s="17">
        <v>3</v>
      </c>
      <c r="AH578" s="17">
        <v>4</v>
      </c>
      <c r="AI578" s="17">
        <v>4</v>
      </c>
      <c r="AJ578" s="17">
        <v>2</v>
      </c>
      <c r="AK578" s="17">
        <v>2</v>
      </c>
      <c r="AL578" s="17">
        <v>3</v>
      </c>
      <c r="AM578" s="17">
        <v>4</v>
      </c>
      <c r="AN578" s="17">
        <v>4</v>
      </c>
      <c r="AO578" s="17">
        <v>4</v>
      </c>
      <c r="AP578" s="17">
        <v>4</v>
      </c>
      <c r="AQ578" s="17">
        <v>4</v>
      </c>
      <c r="AR578" s="17">
        <v>4</v>
      </c>
      <c r="AS578" s="17">
        <v>2</v>
      </c>
    </row>
    <row r="579" spans="1:45" x14ac:dyDescent="0.2">
      <c r="A579" s="35">
        <v>737</v>
      </c>
      <c r="B579" s="17" t="s">
        <v>10</v>
      </c>
      <c r="C579" s="17">
        <v>18</v>
      </c>
      <c r="D579" s="17">
        <v>1.62</v>
      </c>
      <c r="E579" s="17">
        <v>53</v>
      </c>
      <c r="F579" s="11" t="s">
        <v>56</v>
      </c>
      <c r="G579" s="17" t="s">
        <v>0</v>
      </c>
      <c r="H579" s="17">
        <v>60</v>
      </c>
      <c r="I579" s="17" t="s">
        <v>56</v>
      </c>
      <c r="J579" s="17" t="s">
        <v>56</v>
      </c>
      <c r="K579" s="11" t="s">
        <v>56</v>
      </c>
      <c r="L579" s="17">
        <v>2</v>
      </c>
      <c r="M579" s="17">
        <v>12</v>
      </c>
      <c r="N579" s="17" t="s">
        <v>0</v>
      </c>
      <c r="O579" s="17" t="s">
        <v>153</v>
      </c>
      <c r="P579" s="17" t="s">
        <v>56</v>
      </c>
      <c r="Q579" s="17" t="s">
        <v>0</v>
      </c>
      <c r="R579" s="17" t="s">
        <v>56</v>
      </c>
      <c r="S579" s="17" t="s">
        <v>0</v>
      </c>
      <c r="T579" s="17" t="s">
        <v>56</v>
      </c>
      <c r="U579" s="17" t="s">
        <v>56</v>
      </c>
      <c r="V579" s="17" t="s">
        <v>56</v>
      </c>
      <c r="W579" s="17" t="s">
        <v>56</v>
      </c>
      <c r="X579" s="17" t="s">
        <v>56</v>
      </c>
      <c r="Y579" s="17" t="s">
        <v>0</v>
      </c>
      <c r="Z579" s="17">
        <v>5</v>
      </c>
      <c r="AA579" s="17">
        <v>4</v>
      </c>
      <c r="AB579" s="17">
        <v>1</v>
      </c>
      <c r="AC579" s="17">
        <v>3</v>
      </c>
      <c r="AD579" s="17">
        <v>2</v>
      </c>
      <c r="AE579" s="17">
        <v>2</v>
      </c>
      <c r="AF579" s="17">
        <v>2</v>
      </c>
      <c r="AG579" s="17">
        <v>3</v>
      </c>
      <c r="AH579" s="17">
        <v>4</v>
      </c>
      <c r="AI579" s="17">
        <v>4</v>
      </c>
      <c r="AJ579" s="17">
        <v>2</v>
      </c>
      <c r="AK579" s="17">
        <v>2</v>
      </c>
      <c r="AL579" s="17">
        <v>2</v>
      </c>
      <c r="AM579" s="17">
        <v>4</v>
      </c>
      <c r="AN579" s="17">
        <v>4</v>
      </c>
      <c r="AO579" s="17">
        <v>4</v>
      </c>
      <c r="AP579" s="17">
        <v>4</v>
      </c>
      <c r="AQ579" s="17">
        <v>4</v>
      </c>
      <c r="AR579" s="17">
        <v>4</v>
      </c>
      <c r="AS579" s="17">
        <v>2</v>
      </c>
    </row>
    <row r="580" spans="1:45" x14ac:dyDescent="0.2">
      <c r="A580" s="35">
        <v>738</v>
      </c>
      <c r="B580" s="17" t="s">
        <v>10</v>
      </c>
      <c r="C580" s="17">
        <v>26</v>
      </c>
      <c r="D580" s="17">
        <v>1.7</v>
      </c>
      <c r="E580" s="17">
        <v>55.5</v>
      </c>
      <c r="F580" s="11" t="s">
        <v>56</v>
      </c>
      <c r="G580" s="17" t="s">
        <v>0</v>
      </c>
      <c r="H580" s="17">
        <v>1</v>
      </c>
      <c r="I580" s="17" t="s">
        <v>56</v>
      </c>
      <c r="J580" s="17" t="s">
        <v>56</v>
      </c>
      <c r="K580" s="11" t="s">
        <v>56</v>
      </c>
      <c r="L580" s="17">
        <v>1</v>
      </c>
      <c r="M580" s="17">
        <v>12</v>
      </c>
      <c r="N580" s="17" t="s">
        <v>209</v>
      </c>
      <c r="O580" s="17" t="s">
        <v>0</v>
      </c>
      <c r="P580" s="17" t="s">
        <v>56</v>
      </c>
      <c r="Q580" s="17" t="s">
        <v>0</v>
      </c>
      <c r="R580" s="17" t="s">
        <v>56</v>
      </c>
      <c r="S580" s="17" t="s">
        <v>62</v>
      </c>
      <c r="T580" s="17" t="s">
        <v>0</v>
      </c>
      <c r="U580" s="17" t="s">
        <v>56</v>
      </c>
      <c r="V580" s="17" t="s">
        <v>56</v>
      </c>
      <c r="W580" s="17" t="s">
        <v>56</v>
      </c>
      <c r="X580" s="17" t="s">
        <v>56</v>
      </c>
      <c r="Y580" s="17" t="s">
        <v>0</v>
      </c>
      <c r="Z580" s="17">
        <v>3</v>
      </c>
      <c r="AA580" s="17" t="s">
        <v>56</v>
      </c>
      <c r="AB580" s="17">
        <v>2</v>
      </c>
      <c r="AC580" s="17">
        <v>2</v>
      </c>
      <c r="AD580" s="17">
        <v>2</v>
      </c>
      <c r="AE580" s="17">
        <v>2</v>
      </c>
      <c r="AF580" s="17">
        <v>2</v>
      </c>
      <c r="AG580" s="17">
        <v>2</v>
      </c>
      <c r="AH580" s="17">
        <v>2</v>
      </c>
      <c r="AI580" s="17">
        <v>2</v>
      </c>
      <c r="AJ580" s="17">
        <v>2</v>
      </c>
      <c r="AK580" s="17">
        <v>2</v>
      </c>
      <c r="AL580" s="17">
        <v>2</v>
      </c>
      <c r="AM580" s="17">
        <v>2</v>
      </c>
      <c r="AN580" s="17">
        <v>2</v>
      </c>
      <c r="AO580" s="17">
        <v>2</v>
      </c>
      <c r="AP580" s="17">
        <v>2</v>
      </c>
      <c r="AQ580" s="17">
        <v>2</v>
      </c>
      <c r="AR580" s="17">
        <v>2</v>
      </c>
      <c r="AS580" s="17">
        <v>2</v>
      </c>
    </row>
    <row r="581" spans="1:45" x14ac:dyDescent="0.2">
      <c r="A581" s="35">
        <v>739</v>
      </c>
      <c r="B581" s="17" t="s">
        <v>10</v>
      </c>
      <c r="C581" s="17">
        <v>18</v>
      </c>
      <c r="D581" s="17">
        <v>1.65</v>
      </c>
      <c r="E581" s="17">
        <v>53</v>
      </c>
      <c r="F581" s="11" t="s">
        <v>56</v>
      </c>
      <c r="G581" s="17" t="s">
        <v>0</v>
      </c>
      <c r="H581" s="17">
        <v>420</v>
      </c>
      <c r="I581" s="17" t="s">
        <v>56</v>
      </c>
      <c r="J581" s="17" t="s">
        <v>56</v>
      </c>
      <c r="K581" s="11" t="s">
        <v>56</v>
      </c>
      <c r="L581" s="17">
        <v>2</v>
      </c>
      <c r="M581" s="17">
        <v>12</v>
      </c>
      <c r="N581" s="17" t="s">
        <v>0</v>
      </c>
      <c r="O581" s="17" t="s">
        <v>0</v>
      </c>
      <c r="P581" s="17" t="s">
        <v>56</v>
      </c>
      <c r="Q581" s="17" t="s">
        <v>0</v>
      </c>
      <c r="R581" s="17" t="s">
        <v>56</v>
      </c>
      <c r="S581" s="17" t="s">
        <v>0</v>
      </c>
      <c r="T581" s="17" t="s">
        <v>56</v>
      </c>
      <c r="U581" s="17" t="s">
        <v>56</v>
      </c>
      <c r="V581" s="17" t="s">
        <v>56</v>
      </c>
      <c r="W581" s="17" t="s">
        <v>56</v>
      </c>
      <c r="X581" s="17" t="s">
        <v>56</v>
      </c>
      <c r="Y581" s="17" t="s">
        <v>0</v>
      </c>
      <c r="Z581" s="17">
        <v>1</v>
      </c>
      <c r="AA581" s="17">
        <v>5</v>
      </c>
      <c r="AB581" s="17">
        <v>1</v>
      </c>
      <c r="AC581" s="17">
        <v>1</v>
      </c>
      <c r="AD581" s="17">
        <v>5</v>
      </c>
      <c r="AE581" s="17">
        <v>2</v>
      </c>
      <c r="AF581" s="17">
        <v>1</v>
      </c>
      <c r="AG581" s="17">
        <v>1</v>
      </c>
      <c r="AH581" s="17">
        <v>5</v>
      </c>
      <c r="AI581" s="17">
        <v>5</v>
      </c>
      <c r="AJ581" s="17">
        <v>1</v>
      </c>
      <c r="AK581" s="17">
        <v>1</v>
      </c>
      <c r="AL581" s="17">
        <v>5</v>
      </c>
      <c r="AM581" s="17">
        <v>5</v>
      </c>
      <c r="AN581" s="17">
        <v>1</v>
      </c>
      <c r="AO581" s="17">
        <v>5</v>
      </c>
      <c r="AP581" s="17">
        <v>5</v>
      </c>
      <c r="AQ581" s="17">
        <v>5</v>
      </c>
      <c r="AR581" s="17">
        <v>5</v>
      </c>
      <c r="AS581" s="17">
        <v>1</v>
      </c>
    </row>
    <row r="582" spans="1:45" x14ac:dyDescent="0.2">
      <c r="A582" s="35">
        <v>741</v>
      </c>
      <c r="B582" s="17" t="s">
        <v>10</v>
      </c>
      <c r="C582" s="17">
        <v>18</v>
      </c>
      <c r="D582" s="17">
        <v>1.6</v>
      </c>
      <c r="E582" s="17">
        <v>63</v>
      </c>
      <c r="F582" s="11" t="s">
        <v>56</v>
      </c>
      <c r="G582" s="17" t="s">
        <v>0</v>
      </c>
      <c r="H582" s="17">
        <v>480</v>
      </c>
      <c r="I582" s="17" t="s">
        <v>56</v>
      </c>
      <c r="J582" s="17" t="s">
        <v>56</v>
      </c>
      <c r="K582" s="11" t="s">
        <v>56</v>
      </c>
      <c r="L582" s="17">
        <v>2</v>
      </c>
      <c r="M582" s="17">
        <v>12</v>
      </c>
      <c r="N582" s="17" t="s">
        <v>0</v>
      </c>
      <c r="O582" s="17" t="s">
        <v>153</v>
      </c>
      <c r="P582" s="17" t="s">
        <v>56</v>
      </c>
      <c r="Q582" s="17" t="s">
        <v>0</v>
      </c>
      <c r="R582" s="17" t="s">
        <v>56</v>
      </c>
      <c r="S582" s="17" t="s">
        <v>0</v>
      </c>
      <c r="T582" s="17" t="s">
        <v>56</v>
      </c>
      <c r="U582" s="17" t="s">
        <v>56</v>
      </c>
      <c r="V582" s="17" t="s">
        <v>62</v>
      </c>
      <c r="W582" s="17" t="s">
        <v>56</v>
      </c>
      <c r="X582" s="17" t="s">
        <v>56</v>
      </c>
      <c r="Y582" s="17" t="s">
        <v>0</v>
      </c>
      <c r="Z582" s="17">
        <v>1</v>
      </c>
      <c r="AA582" s="17">
        <v>5</v>
      </c>
      <c r="AB582" s="17">
        <v>1</v>
      </c>
      <c r="AC582" s="17">
        <v>1</v>
      </c>
      <c r="AD582" s="17">
        <v>4</v>
      </c>
      <c r="AE582" s="17">
        <v>1</v>
      </c>
      <c r="AF582" s="17">
        <v>2</v>
      </c>
      <c r="AG582" s="17">
        <v>1</v>
      </c>
      <c r="AH582" s="17">
        <v>4</v>
      </c>
      <c r="AI582" s="17">
        <v>5</v>
      </c>
      <c r="AJ582" s="17">
        <v>1</v>
      </c>
      <c r="AK582" s="17">
        <v>1</v>
      </c>
      <c r="AL582" s="17">
        <v>5</v>
      </c>
      <c r="AM582" s="17">
        <v>5</v>
      </c>
      <c r="AN582" s="17">
        <v>1</v>
      </c>
      <c r="AO582" s="17">
        <v>4</v>
      </c>
      <c r="AP582" s="17">
        <v>3</v>
      </c>
      <c r="AQ582" s="17">
        <v>5</v>
      </c>
      <c r="AR582" s="17">
        <v>5</v>
      </c>
      <c r="AS582" s="17">
        <v>1</v>
      </c>
    </row>
    <row r="583" spans="1:45" x14ac:dyDescent="0.2">
      <c r="A583" s="35">
        <v>751</v>
      </c>
      <c r="B583" s="17" t="s">
        <v>10</v>
      </c>
      <c r="C583" s="17">
        <v>55</v>
      </c>
      <c r="D583" s="17">
        <v>1.64</v>
      </c>
      <c r="E583" s="17">
        <v>53</v>
      </c>
      <c r="F583" s="11" t="s">
        <v>56</v>
      </c>
      <c r="G583" s="17" t="s">
        <v>0</v>
      </c>
      <c r="H583" s="17" t="s">
        <v>56</v>
      </c>
      <c r="I583" s="17" t="s">
        <v>56</v>
      </c>
      <c r="J583" s="17" t="s">
        <v>56</v>
      </c>
      <c r="K583" s="11">
        <v>120</v>
      </c>
      <c r="L583" s="17">
        <v>2</v>
      </c>
      <c r="M583" s="17">
        <v>0</v>
      </c>
      <c r="N583" s="17" t="s">
        <v>0</v>
      </c>
      <c r="O583" s="17" t="s">
        <v>60</v>
      </c>
      <c r="P583" s="17" t="s">
        <v>56</v>
      </c>
      <c r="Q583" s="17" t="s">
        <v>0</v>
      </c>
      <c r="R583" s="17" t="s">
        <v>56</v>
      </c>
      <c r="S583" s="17" t="s">
        <v>62</v>
      </c>
      <c r="T583" s="17" t="s">
        <v>56</v>
      </c>
      <c r="U583" s="17" t="s">
        <v>56</v>
      </c>
      <c r="V583" s="17" t="s">
        <v>56</v>
      </c>
      <c r="W583" s="17" t="s">
        <v>56</v>
      </c>
      <c r="X583" s="17" t="s">
        <v>62</v>
      </c>
      <c r="Y583" s="17" t="s">
        <v>56</v>
      </c>
      <c r="Z583" s="17">
        <v>2</v>
      </c>
      <c r="AA583" s="17">
        <v>4</v>
      </c>
      <c r="AB583" s="17">
        <v>3</v>
      </c>
      <c r="AC583" s="17">
        <v>3</v>
      </c>
      <c r="AD583" s="17">
        <v>4</v>
      </c>
      <c r="AE583" s="17">
        <v>2</v>
      </c>
      <c r="AF583" s="17">
        <v>2</v>
      </c>
      <c r="AG583" s="17">
        <v>2</v>
      </c>
      <c r="AH583" s="17">
        <v>4</v>
      </c>
      <c r="AI583" s="17">
        <v>4</v>
      </c>
      <c r="AJ583" s="17">
        <v>2</v>
      </c>
      <c r="AK583" s="17">
        <v>3</v>
      </c>
      <c r="AL583" s="17">
        <v>4</v>
      </c>
      <c r="AM583" s="17">
        <v>4</v>
      </c>
      <c r="AN583" s="17">
        <v>3</v>
      </c>
      <c r="AO583" s="17">
        <v>3</v>
      </c>
      <c r="AP583" s="17">
        <v>4</v>
      </c>
      <c r="AQ583" s="17">
        <v>5</v>
      </c>
      <c r="AR583" s="17">
        <v>3</v>
      </c>
      <c r="AS583" s="17">
        <v>3</v>
      </c>
    </row>
    <row r="584" spans="1:45" x14ac:dyDescent="0.2">
      <c r="A584" s="35">
        <v>752</v>
      </c>
      <c r="B584" s="17" t="s">
        <v>10</v>
      </c>
      <c r="C584" s="17" t="s">
        <v>56</v>
      </c>
      <c r="D584" s="17" t="s">
        <v>56</v>
      </c>
      <c r="E584" s="17" t="s">
        <v>56</v>
      </c>
      <c r="F584" s="11" t="s">
        <v>56</v>
      </c>
      <c r="G584" s="17" t="s">
        <v>0</v>
      </c>
      <c r="H584" s="17" t="s">
        <v>56</v>
      </c>
      <c r="I584" s="17" t="s">
        <v>56</v>
      </c>
      <c r="J584" s="17" t="s">
        <v>56</v>
      </c>
      <c r="K584" s="11" t="s">
        <v>56</v>
      </c>
      <c r="L584" s="17">
        <v>2</v>
      </c>
      <c r="M584" s="17">
        <v>6</v>
      </c>
      <c r="N584" s="17" t="s">
        <v>62</v>
      </c>
      <c r="O584" s="17" t="s">
        <v>62</v>
      </c>
      <c r="P584" s="17" t="s">
        <v>0</v>
      </c>
      <c r="Q584" s="17" t="s">
        <v>60</v>
      </c>
      <c r="R584" s="17" t="s">
        <v>60</v>
      </c>
      <c r="S584" s="17" t="s">
        <v>0</v>
      </c>
      <c r="T584" s="17" t="s">
        <v>0</v>
      </c>
      <c r="U584" s="17" t="s">
        <v>56</v>
      </c>
      <c r="V584" s="17" t="s">
        <v>56</v>
      </c>
      <c r="W584" s="17" t="s">
        <v>56</v>
      </c>
      <c r="X584" s="17" t="s">
        <v>56</v>
      </c>
      <c r="Y584" s="17" t="s">
        <v>62</v>
      </c>
      <c r="Z584" s="17">
        <v>3</v>
      </c>
      <c r="AA584" s="17">
        <v>1</v>
      </c>
      <c r="AB584" s="17">
        <v>5</v>
      </c>
      <c r="AC584" s="17">
        <v>1</v>
      </c>
      <c r="AD584" s="17">
        <v>3</v>
      </c>
      <c r="AE584" s="17">
        <v>5</v>
      </c>
      <c r="AF584" s="17">
        <v>2</v>
      </c>
      <c r="AG584" s="17">
        <v>2</v>
      </c>
      <c r="AH584" s="17">
        <v>3</v>
      </c>
      <c r="AI584" s="17">
        <v>3</v>
      </c>
      <c r="AJ584" s="17">
        <v>3</v>
      </c>
      <c r="AK584" s="17">
        <v>4</v>
      </c>
      <c r="AL584" s="17">
        <v>3</v>
      </c>
      <c r="AM584" s="17">
        <v>4</v>
      </c>
      <c r="AN584" s="17">
        <v>5</v>
      </c>
      <c r="AO584" s="17">
        <v>3</v>
      </c>
      <c r="AP584" s="17">
        <v>4</v>
      </c>
      <c r="AQ584" s="17">
        <v>1</v>
      </c>
      <c r="AR584" s="17">
        <v>3</v>
      </c>
      <c r="AS584" s="17">
        <v>3</v>
      </c>
    </row>
    <row r="585" spans="1:45" x14ac:dyDescent="0.2">
      <c r="A585" s="35">
        <v>753</v>
      </c>
      <c r="B585" s="17" t="s">
        <v>10</v>
      </c>
      <c r="C585" s="17">
        <v>25</v>
      </c>
      <c r="D585" s="17">
        <v>1.58</v>
      </c>
      <c r="E585" s="17">
        <v>49</v>
      </c>
      <c r="F585" s="11" t="s">
        <v>56</v>
      </c>
      <c r="G585" s="17" t="s">
        <v>0</v>
      </c>
      <c r="H585" s="17" t="s">
        <v>56</v>
      </c>
      <c r="I585" s="17" t="s">
        <v>56</v>
      </c>
      <c r="J585" s="17" t="s">
        <v>56</v>
      </c>
      <c r="K585" s="11" t="s">
        <v>56</v>
      </c>
      <c r="L585" s="17">
        <v>2</v>
      </c>
      <c r="M585" s="17">
        <v>12</v>
      </c>
      <c r="N585" s="17" t="s">
        <v>0</v>
      </c>
      <c r="O585" s="17" t="s">
        <v>0</v>
      </c>
      <c r="P585" s="17" t="s">
        <v>56</v>
      </c>
      <c r="Q585" s="17" t="s">
        <v>0</v>
      </c>
      <c r="R585" s="17" t="s">
        <v>0</v>
      </c>
      <c r="S585" s="17" t="s">
        <v>0</v>
      </c>
      <c r="T585" s="17" t="s">
        <v>56</v>
      </c>
      <c r="U585" s="17" t="s">
        <v>56</v>
      </c>
      <c r="V585" s="17" t="s">
        <v>56</v>
      </c>
      <c r="W585" s="17" t="s">
        <v>56</v>
      </c>
      <c r="X585" s="17" t="s">
        <v>56</v>
      </c>
      <c r="Y585" s="17" t="s">
        <v>0</v>
      </c>
      <c r="Z585" s="17">
        <v>2</v>
      </c>
      <c r="AA585" s="17">
        <v>5</v>
      </c>
      <c r="AB585" s="17">
        <v>2</v>
      </c>
      <c r="AC585" s="17">
        <v>2</v>
      </c>
      <c r="AD585" s="17">
        <v>5</v>
      </c>
      <c r="AE585" s="17">
        <v>2</v>
      </c>
      <c r="AF585" s="17">
        <v>2</v>
      </c>
      <c r="AG585" s="17">
        <v>2</v>
      </c>
      <c r="AH585" s="17">
        <v>2</v>
      </c>
      <c r="AI585" s="17">
        <v>5</v>
      </c>
      <c r="AJ585" s="17">
        <v>2</v>
      </c>
      <c r="AK585" s="17">
        <v>3</v>
      </c>
      <c r="AL585" s="17">
        <v>5</v>
      </c>
      <c r="AM585" s="17">
        <v>5</v>
      </c>
      <c r="AN585" s="17">
        <v>1</v>
      </c>
      <c r="AO585" s="17">
        <v>4</v>
      </c>
      <c r="AP585" s="17">
        <v>4</v>
      </c>
      <c r="AQ585" s="17">
        <v>4</v>
      </c>
      <c r="AR585" s="17">
        <v>4</v>
      </c>
      <c r="AS585" s="17">
        <v>2</v>
      </c>
    </row>
    <row r="586" spans="1:45" x14ac:dyDescent="0.2">
      <c r="A586" s="35">
        <v>754</v>
      </c>
      <c r="B586" s="17" t="s">
        <v>10</v>
      </c>
      <c r="C586" s="17">
        <v>50</v>
      </c>
      <c r="D586" s="17">
        <v>1.49</v>
      </c>
      <c r="E586" s="17">
        <v>50</v>
      </c>
      <c r="F586" s="11" t="s">
        <v>56</v>
      </c>
      <c r="G586" s="17" t="s">
        <v>0</v>
      </c>
      <c r="H586" s="17" t="s">
        <v>56</v>
      </c>
      <c r="I586" s="17" t="s">
        <v>56</v>
      </c>
      <c r="J586" s="17" t="s">
        <v>56</v>
      </c>
      <c r="K586" s="11">
        <v>10</v>
      </c>
      <c r="L586" s="17">
        <v>1</v>
      </c>
      <c r="M586" s="17">
        <v>0</v>
      </c>
      <c r="N586" s="17" t="s">
        <v>0</v>
      </c>
      <c r="O586" s="17" t="s">
        <v>62</v>
      </c>
      <c r="P586" s="17" t="s">
        <v>0</v>
      </c>
      <c r="Q586" s="17" t="s">
        <v>0</v>
      </c>
      <c r="R586" s="17" t="s">
        <v>0</v>
      </c>
      <c r="S586" s="17" t="s">
        <v>62</v>
      </c>
      <c r="T586" s="17" t="s">
        <v>62</v>
      </c>
      <c r="U586" s="17" t="s">
        <v>56</v>
      </c>
      <c r="V586" s="17" t="s">
        <v>56</v>
      </c>
      <c r="W586" s="17" t="s">
        <v>56</v>
      </c>
      <c r="X586" s="17" t="s">
        <v>56</v>
      </c>
      <c r="Y586" s="17" t="s">
        <v>0</v>
      </c>
      <c r="Z586" s="17">
        <v>2</v>
      </c>
      <c r="AA586" s="17">
        <v>3</v>
      </c>
      <c r="AB586" s="17">
        <v>2</v>
      </c>
      <c r="AC586" s="17">
        <v>3</v>
      </c>
      <c r="AD586" s="17">
        <v>2</v>
      </c>
      <c r="AE586" s="17">
        <v>3</v>
      </c>
      <c r="AF586" s="17">
        <v>4</v>
      </c>
      <c r="AG586" s="17">
        <v>3</v>
      </c>
      <c r="AH586" s="17">
        <v>2</v>
      </c>
      <c r="AI586" s="17">
        <v>2</v>
      </c>
      <c r="AJ586" s="17">
        <v>3</v>
      </c>
      <c r="AK586" s="17">
        <v>2</v>
      </c>
      <c r="AL586" s="17">
        <v>2</v>
      </c>
      <c r="AM586" s="17">
        <v>2</v>
      </c>
      <c r="AN586" s="17">
        <v>4</v>
      </c>
      <c r="AO586" s="17">
        <v>4</v>
      </c>
      <c r="AP586" s="17">
        <v>2</v>
      </c>
      <c r="AQ586" s="17">
        <v>2</v>
      </c>
      <c r="AR586" s="17">
        <v>2</v>
      </c>
      <c r="AS586" s="17">
        <v>2</v>
      </c>
    </row>
    <row r="587" spans="1:45" x14ac:dyDescent="0.2">
      <c r="A587" s="35">
        <v>755</v>
      </c>
      <c r="B587" s="17" t="s">
        <v>10</v>
      </c>
      <c r="C587" s="17" t="s">
        <v>62</v>
      </c>
      <c r="D587" s="17">
        <v>1.63</v>
      </c>
      <c r="E587" s="17">
        <v>69</v>
      </c>
      <c r="F587" s="11" t="s">
        <v>56</v>
      </c>
      <c r="G587" s="17" t="s">
        <v>56</v>
      </c>
      <c r="H587" s="17" t="s">
        <v>56</v>
      </c>
      <c r="I587" s="17" t="s">
        <v>56</v>
      </c>
      <c r="J587" s="17" t="s">
        <v>56</v>
      </c>
      <c r="K587" s="11" t="s">
        <v>56</v>
      </c>
      <c r="L587" s="17">
        <v>1</v>
      </c>
      <c r="M587" s="17">
        <v>12</v>
      </c>
      <c r="N587" s="17" t="s">
        <v>0</v>
      </c>
      <c r="O587" s="17" t="s">
        <v>60</v>
      </c>
      <c r="P587" s="17" t="s">
        <v>56</v>
      </c>
      <c r="Q587" s="17" t="s">
        <v>60</v>
      </c>
      <c r="R587" s="17" t="s">
        <v>60</v>
      </c>
      <c r="S587" s="17" t="s">
        <v>0</v>
      </c>
      <c r="T587" s="17" t="s">
        <v>56</v>
      </c>
      <c r="U587" s="17" t="s">
        <v>62</v>
      </c>
      <c r="V587" s="17" t="s">
        <v>62</v>
      </c>
      <c r="W587" s="17" t="s">
        <v>56</v>
      </c>
      <c r="X587" s="17" t="s">
        <v>62</v>
      </c>
      <c r="Y587" s="17" t="s">
        <v>0</v>
      </c>
      <c r="Z587" s="17">
        <v>2</v>
      </c>
      <c r="AA587" s="17">
        <v>3</v>
      </c>
      <c r="AB587" s="17">
        <v>2</v>
      </c>
      <c r="AC587" s="17">
        <v>1</v>
      </c>
      <c r="AD587" s="17">
        <v>4</v>
      </c>
      <c r="AE587" s="17">
        <v>1</v>
      </c>
      <c r="AF587" s="17">
        <v>1</v>
      </c>
      <c r="AG587" s="17">
        <v>3</v>
      </c>
      <c r="AH587" s="17">
        <v>4</v>
      </c>
      <c r="AI587" s="17">
        <v>4</v>
      </c>
      <c r="AJ587" s="17">
        <v>2</v>
      </c>
      <c r="AK587" s="17">
        <v>3</v>
      </c>
      <c r="AL587" s="17">
        <v>4</v>
      </c>
      <c r="AM587" s="17">
        <v>3</v>
      </c>
      <c r="AN587" s="17">
        <v>2</v>
      </c>
      <c r="AO587" s="17">
        <v>4</v>
      </c>
      <c r="AP587" s="17">
        <v>4</v>
      </c>
      <c r="AQ587" s="17">
        <v>2</v>
      </c>
      <c r="AR587" s="17">
        <v>4</v>
      </c>
      <c r="AS587" s="17">
        <v>1</v>
      </c>
    </row>
    <row r="588" spans="1:45" x14ac:dyDescent="0.2">
      <c r="A588" s="35">
        <v>756</v>
      </c>
      <c r="B588" s="17" t="s">
        <v>10</v>
      </c>
      <c r="C588" s="17">
        <v>24</v>
      </c>
      <c r="D588" s="17">
        <v>1.58</v>
      </c>
      <c r="E588" s="17">
        <v>44</v>
      </c>
      <c r="F588" s="11" t="s">
        <v>56</v>
      </c>
      <c r="G588" s="17" t="s">
        <v>0</v>
      </c>
      <c r="H588" s="17" t="s">
        <v>56</v>
      </c>
      <c r="I588" s="17" t="s">
        <v>56</v>
      </c>
      <c r="J588" s="17" t="s">
        <v>56</v>
      </c>
      <c r="K588" s="11" t="s">
        <v>56</v>
      </c>
      <c r="L588" s="17">
        <v>1</v>
      </c>
      <c r="M588" s="17">
        <v>12</v>
      </c>
      <c r="N588" s="17" t="s">
        <v>62</v>
      </c>
      <c r="O588" s="17" t="s">
        <v>60</v>
      </c>
      <c r="P588" s="17" t="s">
        <v>56</v>
      </c>
      <c r="Q588" s="17" t="s">
        <v>60</v>
      </c>
      <c r="R588" s="17" t="s">
        <v>56</v>
      </c>
      <c r="S588" s="17" t="s">
        <v>153</v>
      </c>
      <c r="T588" s="17" t="s">
        <v>56</v>
      </c>
      <c r="U588" s="17" t="s">
        <v>56</v>
      </c>
      <c r="V588" s="17" t="s">
        <v>56</v>
      </c>
      <c r="W588" s="17" t="s">
        <v>56</v>
      </c>
      <c r="X588" s="17" t="s">
        <v>56</v>
      </c>
      <c r="Y588" s="17" t="s">
        <v>0</v>
      </c>
      <c r="Z588" s="17">
        <v>3</v>
      </c>
      <c r="AA588" s="17">
        <v>3</v>
      </c>
      <c r="AB588" s="17">
        <v>3</v>
      </c>
      <c r="AC588" s="17">
        <v>3</v>
      </c>
      <c r="AD588" s="17">
        <v>3</v>
      </c>
      <c r="AE588" s="17">
        <v>3</v>
      </c>
      <c r="AF588" s="17">
        <v>3</v>
      </c>
      <c r="AG588" s="17">
        <v>3</v>
      </c>
      <c r="AH588" s="17">
        <v>3</v>
      </c>
      <c r="AI588" s="17">
        <v>3</v>
      </c>
      <c r="AJ588" s="17">
        <v>3</v>
      </c>
      <c r="AK588" s="17">
        <v>3</v>
      </c>
      <c r="AL588" s="17">
        <v>3</v>
      </c>
      <c r="AM588" s="17">
        <v>3</v>
      </c>
      <c r="AN588" s="17">
        <v>3</v>
      </c>
      <c r="AO588" s="17">
        <v>3</v>
      </c>
      <c r="AP588" s="17">
        <v>3</v>
      </c>
      <c r="AQ588" s="17">
        <v>3</v>
      </c>
      <c r="AR588" s="17">
        <v>3</v>
      </c>
      <c r="AS588" s="17">
        <v>3</v>
      </c>
    </row>
    <row r="589" spans="1:45" x14ac:dyDescent="0.2">
      <c r="A589" s="35">
        <v>757</v>
      </c>
      <c r="B589" s="17" t="s">
        <v>10</v>
      </c>
      <c r="C589" s="17">
        <v>42</v>
      </c>
      <c r="D589" s="17">
        <v>1.62</v>
      </c>
      <c r="E589" s="17">
        <v>60</v>
      </c>
      <c r="F589" s="11" t="s">
        <v>56</v>
      </c>
      <c r="G589" s="17" t="s">
        <v>0</v>
      </c>
      <c r="H589" s="17">
        <v>10</v>
      </c>
      <c r="I589" s="17" t="s">
        <v>56</v>
      </c>
      <c r="J589" s="17">
        <v>10</v>
      </c>
      <c r="K589" s="11">
        <v>180</v>
      </c>
      <c r="L589" s="17">
        <v>2</v>
      </c>
      <c r="M589" s="17">
        <v>12</v>
      </c>
      <c r="N589" s="17" t="s">
        <v>62</v>
      </c>
      <c r="O589" s="17" t="s">
        <v>0</v>
      </c>
      <c r="P589" s="17" t="s">
        <v>0</v>
      </c>
      <c r="Q589" s="17" t="s">
        <v>0</v>
      </c>
      <c r="R589" s="17" t="s">
        <v>0</v>
      </c>
      <c r="S589" s="17" t="s">
        <v>0</v>
      </c>
      <c r="T589" s="17" t="s">
        <v>0</v>
      </c>
      <c r="U589" s="17" t="s">
        <v>56</v>
      </c>
      <c r="V589" s="17" t="s">
        <v>62</v>
      </c>
      <c r="W589" s="17" t="s">
        <v>56</v>
      </c>
      <c r="X589" s="17" t="s">
        <v>56</v>
      </c>
      <c r="Y589" s="17" t="s">
        <v>62</v>
      </c>
      <c r="Z589" s="17">
        <v>1</v>
      </c>
      <c r="AA589" s="17">
        <v>4</v>
      </c>
      <c r="AB589" s="17">
        <v>1</v>
      </c>
      <c r="AC589" s="17">
        <v>1</v>
      </c>
      <c r="AD589" s="17">
        <v>4</v>
      </c>
      <c r="AE589" s="17">
        <v>3</v>
      </c>
      <c r="AF589" s="17">
        <v>2</v>
      </c>
      <c r="AG589" s="17">
        <v>1</v>
      </c>
      <c r="AH589" s="17">
        <v>3</v>
      </c>
      <c r="AI589" s="17">
        <v>4</v>
      </c>
      <c r="AJ589" s="17">
        <v>2</v>
      </c>
      <c r="AK589" s="17">
        <v>2</v>
      </c>
      <c r="AL589" s="17">
        <v>2</v>
      </c>
      <c r="AM589" s="17">
        <v>4</v>
      </c>
      <c r="AN589" s="17">
        <v>2</v>
      </c>
      <c r="AO589" s="17">
        <v>3</v>
      </c>
      <c r="AP589" s="17">
        <v>3</v>
      </c>
      <c r="AQ589" s="17">
        <v>4</v>
      </c>
      <c r="AR589" s="17">
        <v>3</v>
      </c>
      <c r="AS589" s="17">
        <v>2</v>
      </c>
    </row>
    <row r="590" spans="1:45" x14ac:dyDescent="0.2">
      <c r="A590" s="35">
        <v>758</v>
      </c>
      <c r="B590" s="17" t="s">
        <v>10</v>
      </c>
      <c r="C590" s="17">
        <v>31</v>
      </c>
      <c r="D590" s="17">
        <v>1.68</v>
      </c>
      <c r="E590" s="17">
        <v>54</v>
      </c>
      <c r="F590" s="11" t="s">
        <v>56</v>
      </c>
      <c r="G590" s="17" t="s">
        <v>0</v>
      </c>
      <c r="H590" s="17" t="s">
        <v>56</v>
      </c>
      <c r="I590" s="17" t="s">
        <v>56</v>
      </c>
      <c r="J590" s="17" t="s">
        <v>56</v>
      </c>
      <c r="K590" s="11">
        <v>60</v>
      </c>
      <c r="L590" s="17">
        <v>2</v>
      </c>
      <c r="M590" s="17">
        <v>12</v>
      </c>
      <c r="N590" s="17" t="s">
        <v>0</v>
      </c>
      <c r="O590" s="17" t="s">
        <v>60</v>
      </c>
      <c r="P590" s="17" t="s">
        <v>60</v>
      </c>
      <c r="Q590" s="17" t="s">
        <v>60</v>
      </c>
      <c r="R590" s="17" t="s">
        <v>60</v>
      </c>
      <c r="S590" s="17" t="s">
        <v>0</v>
      </c>
      <c r="T590" s="17" t="s">
        <v>0</v>
      </c>
      <c r="U590" s="17" t="s">
        <v>56</v>
      </c>
      <c r="V590" s="17" t="s">
        <v>56</v>
      </c>
      <c r="W590" s="17" t="s">
        <v>56</v>
      </c>
      <c r="X590" s="17" t="s">
        <v>56</v>
      </c>
      <c r="Y590" s="17" t="s">
        <v>0</v>
      </c>
      <c r="Z590" s="17">
        <v>3</v>
      </c>
      <c r="AA590" s="17">
        <v>2</v>
      </c>
      <c r="AB590" s="17">
        <v>3</v>
      </c>
      <c r="AC590" s="17">
        <v>2</v>
      </c>
      <c r="AD590" s="17">
        <v>3</v>
      </c>
      <c r="AE590" s="17">
        <v>3</v>
      </c>
      <c r="AF590" s="17">
        <v>2</v>
      </c>
      <c r="AG590" s="17">
        <v>3</v>
      </c>
      <c r="AH590" s="17">
        <v>3</v>
      </c>
      <c r="AI590" s="17">
        <v>3</v>
      </c>
      <c r="AJ590" s="17">
        <v>2</v>
      </c>
      <c r="AK590" s="17">
        <v>2</v>
      </c>
      <c r="AL590" s="17">
        <v>3</v>
      </c>
      <c r="AM590" s="17">
        <v>5</v>
      </c>
      <c r="AN590" s="17">
        <v>2</v>
      </c>
      <c r="AO590" s="17">
        <v>3</v>
      </c>
      <c r="AP590" s="17">
        <v>4</v>
      </c>
      <c r="AQ590" s="17">
        <v>4</v>
      </c>
      <c r="AR590" s="17">
        <v>4</v>
      </c>
      <c r="AS590" s="17">
        <v>2</v>
      </c>
    </row>
    <row r="591" spans="1:45" x14ac:dyDescent="0.2">
      <c r="A591" s="35">
        <v>759</v>
      </c>
      <c r="B591" s="17" t="s">
        <v>10</v>
      </c>
      <c r="C591" s="17">
        <v>39</v>
      </c>
      <c r="D591" s="17">
        <v>1.63</v>
      </c>
      <c r="E591" s="17">
        <v>63</v>
      </c>
      <c r="F591" s="11" t="s">
        <v>56</v>
      </c>
      <c r="G591" s="17" t="s">
        <v>62</v>
      </c>
      <c r="H591" s="17" t="s">
        <v>56</v>
      </c>
      <c r="I591" s="17" t="s">
        <v>56</v>
      </c>
      <c r="J591" s="17" t="s">
        <v>56</v>
      </c>
      <c r="K591" s="11">
        <v>120</v>
      </c>
      <c r="L591" s="17">
        <v>2</v>
      </c>
      <c r="M591" s="17">
        <v>12</v>
      </c>
      <c r="N591" s="17" t="s">
        <v>0</v>
      </c>
      <c r="O591" s="17" t="s">
        <v>60</v>
      </c>
      <c r="P591" s="17" t="s">
        <v>60</v>
      </c>
      <c r="Q591" s="17" t="s">
        <v>60</v>
      </c>
      <c r="R591" s="17" t="s">
        <v>60</v>
      </c>
      <c r="S591" s="17" t="s">
        <v>153</v>
      </c>
      <c r="T591" s="17" t="s">
        <v>0</v>
      </c>
      <c r="U591" s="17" t="s">
        <v>56</v>
      </c>
      <c r="V591" s="17" t="s">
        <v>56</v>
      </c>
      <c r="W591" s="17" t="s">
        <v>56</v>
      </c>
      <c r="X591" s="17" t="s">
        <v>56</v>
      </c>
      <c r="Y591" s="17" t="s">
        <v>62</v>
      </c>
      <c r="Z591" s="17">
        <v>3</v>
      </c>
      <c r="AA591" s="17">
        <v>2</v>
      </c>
      <c r="AB591" s="17">
        <v>4</v>
      </c>
      <c r="AC591" s="17">
        <v>2</v>
      </c>
      <c r="AD591" s="17">
        <v>3</v>
      </c>
      <c r="AE591" s="17">
        <v>4</v>
      </c>
      <c r="AF591" s="17">
        <v>5</v>
      </c>
      <c r="AG591" s="17">
        <v>1</v>
      </c>
      <c r="AH591" s="17">
        <v>2</v>
      </c>
      <c r="AI591" s="17">
        <v>3</v>
      </c>
      <c r="AJ591" s="17">
        <v>4</v>
      </c>
      <c r="AK591" s="17">
        <v>4</v>
      </c>
      <c r="AL591" s="17">
        <v>1</v>
      </c>
      <c r="AM591" s="17">
        <v>1</v>
      </c>
      <c r="AN591" s="17">
        <v>1</v>
      </c>
      <c r="AO591" s="17">
        <v>1</v>
      </c>
      <c r="AP591" s="17">
        <v>3</v>
      </c>
      <c r="AQ591" s="17">
        <v>3</v>
      </c>
      <c r="AR591" s="17">
        <v>2</v>
      </c>
      <c r="AS591" s="17">
        <v>5</v>
      </c>
    </row>
    <row r="592" spans="1:45" x14ac:dyDescent="0.2">
      <c r="A592" s="35">
        <v>760</v>
      </c>
      <c r="B592" s="17" t="s">
        <v>10</v>
      </c>
      <c r="C592" s="17">
        <v>34</v>
      </c>
      <c r="D592" s="17">
        <v>1.58</v>
      </c>
      <c r="E592" s="17">
        <v>52</v>
      </c>
      <c r="F592" s="11" t="s">
        <v>56</v>
      </c>
      <c r="G592" s="17" t="s">
        <v>0</v>
      </c>
      <c r="H592" s="17" t="s">
        <v>56</v>
      </c>
      <c r="I592" s="17" t="s">
        <v>56</v>
      </c>
      <c r="J592" s="17" t="s">
        <v>56</v>
      </c>
      <c r="K592" s="11" t="s">
        <v>56</v>
      </c>
      <c r="L592" s="17">
        <v>1</v>
      </c>
      <c r="M592" s="17">
        <v>12</v>
      </c>
      <c r="N592" s="17" t="s">
        <v>0</v>
      </c>
      <c r="O592" s="17" t="s">
        <v>60</v>
      </c>
      <c r="P592" s="17" t="s">
        <v>56</v>
      </c>
      <c r="Q592" s="17" t="s">
        <v>60</v>
      </c>
      <c r="R592" s="17" t="s">
        <v>56</v>
      </c>
      <c r="S592" s="17" t="s">
        <v>0</v>
      </c>
      <c r="T592" s="17" t="s">
        <v>56</v>
      </c>
      <c r="U592" s="17" t="s">
        <v>56</v>
      </c>
      <c r="V592" s="17" t="s">
        <v>62</v>
      </c>
      <c r="W592" s="17" t="s">
        <v>56</v>
      </c>
      <c r="X592" s="17" t="s">
        <v>56</v>
      </c>
      <c r="Y592" s="17" t="s">
        <v>56</v>
      </c>
      <c r="Z592" s="17">
        <v>4</v>
      </c>
      <c r="AA592" s="17">
        <v>3</v>
      </c>
      <c r="AB592" s="17">
        <v>2</v>
      </c>
      <c r="AC592" s="17">
        <v>3</v>
      </c>
      <c r="AD592" s="17">
        <v>2</v>
      </c>
      <c r="AE592" s="17">
        <v>3</v>
      </c>
      <c r="AF592" s="17">
        <v>3</v>
      </c>
      <c r="AG592" s="17">
        <v>3</v>
      </c>
      <c r="AH592" s="17">
        <v>3</v>
      </c>
      <c r="AI592" s="17">
        <v>3</v>
      </c>
      <c r="AJ592" s="17">
        <v>4</v>
      </c>
      <c r="AK592" s="17">
        <v>3</v>
      </c>
      <c r="AL592" s="17">
        <v>4</v>
      </c>
      <c r="AM592" s="17">
        <v>3</v>
      </c>
      <c r="AN592" s="17">
        <v>4</v>
      </c>
      <c r="AO592" s="17">
        <v>4</v>
      </c>
      <c r="AP592" s="17">
        <v>3</v>
      </c>
      <c r="AQ592" s="17">
        <v>3</v>
      </c>
      <c r="AR592" s="17">
        <v>3</v>
      </c>
      <c r="AS592" s="17">
        <v>3</v>
      </c>
    </row>
    <row r="593" spans="1:45" x14ac:dyDescent="0.2">
      <c r="A593" s="35">
        <v>762</v>
      </c>
      <c r="B593" s="17" t="s">
        <v>10</v>
      </c>
      <c r="C593" s="17">
        <v>39</v>
      </c>
      <c r="D593" s="17">
        <v>1.69</v>
      </c>
      <c r="E593" s="17">
        <v>65</v>
      </c>
      <c r="F593" s="11" t="s">
        <v>56</v>
      </c>
      <c r="G593" s="17" t="s">
        <v>0</v>
      </c>
      <c r="H593" s="17" t="s">
        <v>56</v>
      </c>
      <c r="I593" s="17" t="s">
        <v>56</v>
      </c>
      <c r="J593" s="17" t="s">
        <v>56</v>
      </c>
      <c r="K593" s="11">
        <v>30</v>
      </c>
      <c r="L593" s="17">
        <v>2</v>
      </c>
      <c r="M593" s="17">
        <v>12</v>
      </c>
      <c r="N593" s="17" t="s">
        <v>0</v>
      </c>
      <c r="O593" s="17" t="s">
        <v>0</v>
      </c>
      <c r="P593" s="17" t="s">
        <v>56</v>
      </c>
      <c r="Q593" s="17" t="s">
        <v>0</v>
      </c>
      <c r="R593" s="17" t="s">
        <v>56</v>
      </c>
      <c r="S593" s="17" t="s">
        <v>0</v>
      </c>
      <c r="T593" s="17" t="s">
        <v>56</v>
      </c>
      <c r="U593" s="17" t="s">
        <v>56</v>
      </c>
      <c r="V593" s="17" t="s">
        <v>56</v>
      </c>
      <c r="W593" s="17" t="s">
        <v>56</v>
      </c>
      <c r="X593" s="17" t="s">
        <v>56</v>
      </c>
      <c r="Y593" s="17" t="s">
        <v>0</v>
      </c>
      <c r="Z593" s="17">
        <v>3</v>
      </c>
      <c r="AA593" s="17">
        <v>3</v>
      </c>
      <c r="AB593" s="17">
        <v>2</v>
      </c>
      <c r="AC593" s="17">
        <v>2</v>
      </c>
      <c r="AD593" s="17">
        <v>4</v>
      </c>
      <c r="AE593" s="17">
        <v>3</v>
      </c>
      <c r="AF593" s="17">
        <v>2</v>
      </c>
      <c r="AG593" s="17">
        <v>2</v>
      </c>
      <c r="AH593" s="17">
        <v>3</v>
      </c>
      <c r="AI593" s="17">
        <v>4</v>
      </c>
      <c r="AJ593" s="17">
        <v>2</v>
      </c>
      <c r="AK593" s="17">
        <v>3</v>
      </c>
      <c r="AL593" s="17">
        <v>3</v>
      </c>
      <c r="AM593" s="17">
        <v>5</v>
      </c>
      <c r="AN593" s="17">
        <v>2</v>
      </c>
      <c r="AO593" s="17">
        <v>4</v>
      </c>
      <c r="AP593" s="17">
        <v>3</v>
      </c>
      <c r="AQ593" s="17">
        <v>4</v>
      </c>
      <c r="AR593" s="17">
        <v>4</v>
      </c>
      <c r="AS593" s="17">
        <v>3</v>
      </c>
    </row>
    <row r="594" spans="1:45" x14ac:dyDescent="0.2">
      <c r="A594" s="35">
        <v>763</v>
      </c>
      <c r="B594" s="17" t="s">
        <v>10</v>
      </c>
      <c r="C594" s="17">
        <v>56</v>
      </c>
      <c r="D594" s="17">
        <v>1.7</v>
      </c>
      <c r="E594" s="17">
        <v>57</v>
      </c>
      <c r="F594" s="11" t="s">
        <v>210</v>
      </c>
      <c r="G594" s="17" t="s">
        <v>62</v>
      </c>
      <c r="H594" s="17" t="s">
        <v>56</v>
      </c>
      <c r="I594" s="17" t="s">
        <v>56</v>
      </c>
      <c r="J594" s="17" t="s">
        <v>56</v>
      </c>
      <c r="K594" s="11" t="s">
        <v>56</v>
      </c>
      <c r="L594" s="17" t="s">
        <v>56</v>
      </c>
      <c r="M594" s="17" t="s">
        <v>56</v>
      </c>
      <c r="N594" s="17" t="s">
        <v>62</v>
      </c>
      <c r="O594" s="17" t="s">
        <v>0</v>
      </c>
      <c r="P594" s="17" t="s">
        <v>56</v>
      </c>
      <c r="Q594" s="17" t="s">
        <v>60</v>
      </c>
      <c r="R594" s="17" t="s">
        <v>56</v>
      </c>
      <c r="S594" s="17" t="s">
        <v>0</v>
      </c>
      <c r="T594" s="17" t="s">
        <v>56</v>
      </c>
      <c r="U594" s="17" t="s">
        <v>56</v>
      </c>
      <c r="V594" s="17" t="s">
        <v>56</v>
      </c>
      <c r="W594" s="17" t="s">
        <v>56</v>
      </c>
      <c r="X594" s="17" t="s">
        <v>56</v>
      </c>
      <c r="Y594" s="17" t="s">
        <v>0</v>
      </c>
      <c r="Z594" s="17">
        <v>1</v>
      </c>
      <c r="AA594" s="17">
        <v>5</v>
      </c>
      <c r="AB594" s="17">
        <v>1</v>
      </c>
      <c r="AC594" s="17">
        <v>1</v>
      </c>
      <c r="AD594" s="17">
        <v>4</v>
      </c>
      <c r="AE594" s="17">
        <v>1</v>
      </c>
      <c r="AF594" s="17">
        <v>2</v>
      </c>
      <c r="AG594" s="17">
        <v>2</v>
      </c>
      <c r="AH594" s="17">
        <v>4</v>
      </c>
      <c r="AI594" s="17">
        <v>5</v>
      </c>
      <c r="AJ594" s="17">
        <v>1</v>
      </c>
      <c r="AK594" s="17">
        <v>1</v>
      </c>
      <c r="AL594" s="17">
        <v>5</v>
      </c>
      <c r="AM594" s="17">
        <v>5</v>
      </c>
      <c r="AN594" s="17">
        <v>2</v>
      </c>
      <c r="AO594" s="17">
        <v>5</v>
      </c>
      <c r="AP594" s="17">
        <v>5</v>
      </c>
      <c r="AQ594" s="17">
        <v>5</v>
      </c>
      <c r="AR594" s="17">
        <v>5</v>
      </c>
      <c r="AS594" s="17">
        <v>1</v>
      </c>
    </row>
    <row r="595" spans="1:45" x14ac:dyDescent="0.2">
      <c r="A595" s="35">
        <v>764</v>
      </c>
      <c r="B595" s="17" t="s">
        <v>10</v>
      </c>
      <c r="C595" s="17">
        <v>48</v>
      </c>
      <c r="D595" s="17">
        <v>1.68</v>
      </c>
      <c r="E595" s="17">
        <v>60</v>
      </c>
      <c r="F595" s="11" t="s">
        <v>56</v>
      </c>
      <c r="G595" s="17" t="s">
        <v>62</v>
      </c>
      <c r="H595" s="17" t="s">
        <v>56</v>
      </c>
      <c r="I595" s="17" t="s">
        <v>56</v>
      </c>
      <c r="J595" s="17" t="s">
        <v>56</v>
      </c>
      <c r="K595" s="11">
        <v>60</v>
      </c>
      <c r="L595" s="17">
        <v>2</v>
      </c>
      <c r="M595" s="17">
        <v>12</v>
      </c>
      <c r="N595" s="17" t="s">
        <v>0</v>
      </c>
      <c r="O595" s="17" t="s">
        <v>60</v>
      </c>
      <c r="P595" s="17" t="s">
        <v>60</v>
      </c>
      <c r="Q595" s="17" t="s">
        <v>60</v>
      </c>
      <c r="R595" s="17" t="s">
        <v>56</v>
      </c>
      <c r="S595" s="17" t="s">
        <v>0</v>
      </c>
      <c r="T595" s="17" t="s">
        <v>56</v>
      </c>
      <c r="U595" s="17" t="s">
        <v>56</v>
      </c>
      <c r="V595" s="17" t="s">
        <v>56</v>
      </c>
      <c r="W595" s="17" t="s">
        <v>56</v>
      </c>
      <c r="X595" s="17" t="s">
        <v>56</v>
      </c>
      <c r="Y595" s="17" t="s">
        <v>0</v>
      </c>
      <c r="Z595" s="17">
        <v>3</v>
      </c>
      <c r="AA595" s="17">
        <v>3</v>
      </c>
      <c r="AB595" s="17">
        <v>4</v>
      </c>
      <c r="AC595" s="17">
        <v>3</v>
      </c>
      <c r="AD595" s="17">
        <v>2</v>
      </c>
      <c r="AE595" s="17">
        <v>3</v>
      </c>
      <c r="AF595" s="17">
        <v>3</v>
      </c>
      <c r="AG595" s="17">
        <v>3</v>
      </c>
      <c r="AH595" s="17">
        <v>3</v>
      </c>
      <c r="AI595" s="17">
        <v>3</v>
      </c>
      <c r="AJ595" s="17">
        <v>3</v>
      </c>
      <c r="AK595" s="17">
        <v>3</v>
      </c>
      <c r="AL595" s="17">
        <v>2</v>
      </c>
      <c r="AM595" s="17">
        <v>3</v>
      </c>
      <c r="AN595" s="17">
        <v>3</v>
      </c>
      <c r="AO595" s="17">
        <v>2</v>
      </c>
      <c r="AP595" s="17">
        <v>2</v>
      </c>
      <c r="AQ595" s="17">
        <v>3</v>
      </c>
      <c r="AR595" s="17">
        <v>3</v>
      </c>
      <c r="AS595" s="17">
        <v>4</v>
      </c>
    </row>
    <row r="596" spans="1:45" x14ac:dyDescent="0.2">
      <c r="A596" s="35">
        <v>765</v>
      </c>
      <c r="B596" s="17" t="s">
        <v>10</v>
      </c>
      <c r="C596" s="17">
        <v>39</v>
      </c>
      <c r="D596" s="17">
        <v>1.56</v>
      </c>
      <c r="E596" s="17">
        <v>70.2</v>
      </c>
      <c r="F596" s="11" t="s">
        <v>56</v>
      </c>
      <c r="G596" s="17" t="s">
        <v>56</v>
      </c>
      <c r="H596" s="17" t="s">
        <v>56</v>
      </c>
      <c r="I596" s="17" t="s">
        <v>56</v>
      </c>
      <c r="J596" s="17" t="s">
        <v>56</v>
      </c>
      <c r="K596" s="11">
        <v>120</v>
      </c>
      <c r="L596" s="17">
        <v>1</v>
      </c>
      <c r="M596" s="17">
        <v>11</v>
      </c>
      <c r="N596" s="17" t="s">
        <v>0</v>
      </c>
      <c r="O596" s="17" t="s">
        <v>62</v>
      </c>
      <c r="P596" s="17" t="s">
        <v>0</v>
      </c>
      <c r="Q596" s="17" t="s">
        <v>60</v>
      </c>
      <c r="R596" s="17" t="s">
        <v>60</v>
      </c>
      <c r="S596" s="17" t="s">
        <v>153</v>
      </c>
      <c r="T596" s="17" t="s">
        <v>153</v>
      </c>
      <c r="U596" s="17" t="s">
        <v>56</v>
      </c>
      <c r="V596" s="17" t="s">
        <v>56</v>
      </c>
      <c r="W596" s="17" t="s">
        <v>56</v>
      </c>
      <c r="X596" s="17" t="s">
        <v>56</v>
      </c>
      <c r="Y596" s="17" t="s">
        <v>0</v>
      </c>
      <c r="Z596" s="17">
        <v>4</v>
      </c>
      <c r="AA596" s="17">
        <v>2</v>
      </c>
      <c r="AB596" s="17">
        <v>3</v>
      </c>
      <c r="AC596" s="17">
        <v>2</v>
      </c>
      <c r="AD596" s="17">
        <v>5</v>
      </c>
      <c r="AE596" s="17">
        <v>4</v>
      </c>
      <c r="AF596" s="17">
        <v>3</v>
      </c>
      <c r="AG596" s="17">
        <v>3</v>
      </c>
      <c r="AH596" s="17">
        <v>4</v>
      </c>
      <c r="AI596" s="17">
        <v>3</v>
      </c>
      <c r="AJ596" s="17">
        <v>4</v>
      </c>
      <c r="AK596" s="17">
        <v>3</v>
      </c>
      <c r="AL596" s="17">
        <v>4</v>
      </c>
      <c r="AM596" s="17">
        <v>3</v>
      </c>
      <c r="AN596" s="17">
        <v>4</v>
      </c>
      <c r="AO596" s="17">
        <v>4</v>
      </c>
      <c r="AP596" s="17">
        <v>4</v>
      </c>
      <c r="AQ596" s="17">
        <v>4</v>
      </c>
      <c r="AR596" s="17">
        <v>4</v>
      </c>
      <c r="AS596" s="17">
        <v>2</v>
      </c>
    </row>
    <row r="597" spans="1:45" x14ac:dyDescent="0.2">
      <c r="A597" s="35">
        <v>766</v>
      </c>
      <c r="B597" s="17" t="s">
        <v>10</v>
      </c>
      <c r="C597" s="17">
        <v>47</v>
      </c>
      <c r="D597" s="17">
        <v>1.55</v>
      </c>
      <c r="E597" s="17">
        <v>60</v>
      </c>
      <c r="F597" s="11" t="s">
        <v>56</v>
      </c>
      <c r="G597" s="17" t="s">
        <v>0</v>
      </c>
      <c r="H597" s="17" t="s">
        <v>56</v>
      </c>
      <c r="I597" s="17" t="s">
        <v>56</v>
      </c>
      <c r="J597" s="17" t="s">
        <v>56</v>
      </c>
      <c r="K597" s="11">
        <v>30</v>
      </c>
      <c r="L597" s="17">
        <v>2</v>
      </c>
      <c r="M597" s="17">
        <v>12</v>
      </c>
      <c r="N597" s="17" t="s">
        <v>0</v>
      </c>
      <c r="O597" s="17" t="s">
        <v>0</v>
      </c>
      <c r="P597" s="17" t="s">
        <v>56</v>
      </c>
      <c r="Q597" s="17" t="s">
        <v>60</v>
      </c>
      <c r="R597" s="17" t="s">
        <v>56</v>
      </c>
      <c r="S597" s="17" t="s">
        <v>0</v>
      </c>
      <c r="T597" s="17" t="s">
        <v>56</v>
      </c>
      <c r="U597" s="17" t="s">
        <v>56</v>
      </c>
      <c r="V597" s="17" t="s">
        <v>56</v>
      </c>
      <c r="W597" s="17" t="s">
        <v>56</v>
      </c>
      <c r="X597" s="17" t="s">
        <v>56</v>
      </c>
      <c r="Y597" s="17" t="s">
        <v>0</v>
      </c>
      <c r="Z597" s="17">
        <v>4</v>
      </c>
      <c r="AA597" s="17">
        <v>2</v>
      </c>
      <c r="AB597" s="17">
        <v>3</v>
      </c>
      <c r="AC597" s="17">
        <v>1</v>
      </c>
      <c r="AD597" s="17">
        <v>3</v>
      </c>
      <c r="AE597" s="17">
        <v>1</v>
      </c>
      <c r="AF597" s="17">
        <v>1</v>
      </c>
      <c r="AG597" s="17">
        <v>3</v>
      </c>
      <c r="AH597" s="17">
        <v>3</v>
      </c>
      <c r="AI597" s="17">
        <v>3</v>
      </c>
      <c r="AJ597" s="17">
        <v>3</v>
      </c>
      <c r="AK597" s="17">
        <v>3</v>
      </c>
      <c r="AL597" s="17">
        <v>1</v>
      </c>
      <c r="AM597" s="17">
        <v>2</v>
      </c>
      <c r="AN597" s="17">
        <v>1</v>
      </c>
      <c r="AO597" s="17">
        <v>4</v>
      </c>
      <c r="AP597" s="17">
        <v>3</v>
      </c>
      <c r="AQ597" s="17">
        <v>3</v>
      </c>
      <c r="AR597" s="17">
        <v>3</v>
      </c>
      <c r="AS597" s="17">
        <v>4</v>
      </c>
    </row>
    <row r="598" spans="1:45" x14ac:dyDescent="0.2">
      <c r="A598" s="35">
        <v>767</v>
      </c>
      <c r="B598" s="17" t="s">
        <v>10</v>
      </c>
      <c r="C598" s="17">
        <v>45</v>
      </c>
      <c r="D598" s="17">
        <v>1.58</v>
      </c>
      <c r="E598" s="17">
        <v>65</v>
      </c>
      <c r="F598" s="11" t="s">
        <v>56</v>
      </c>
      <c r="G598" s="17" t="s">
        <v>0</v>
      </c>
      <c r="H598" s="17" t="s">
        <v>56</v>
      </c>
      <c r="I598" s="17" t="s">
        <v>56</v>
      </c>
      <c r="J598" s="17" t="s">
        <v>56</v>
      </c>
      <c r="K598" s="11" t="s">
        <v>56</v>
      </c>
      <c r="L598" s="17">
        <v>1</v>
      </c>
      <c r="M598" s="17">
        <v>11</v>
      </c>
      <c r="N598" s="17" t="s">
        <v>56</v>
      </c>
      <c r="O598" s="17" t="s">
        <v>0</v>
      </c>
      <c r="P598" s="17" t="s">
        <v>56</v>
      </c>
      <c r="Q598" s="17" t="s">
        <v>0</v>
      </c>
      <c r="R598" s="17" t="s">
        <v>0</v>
      </c>
      <c r="S598" s="17" t="s">
        <v>0</v>
      </c>
      <c r="T598" s="17" t="s">
        <v>56</v>
      </c>
      <c r="U598" s="17" t="s">
        <v>56</v>
      </c>
      <c r="V598" s="17" t="s">
        <v>56</v>
      </c>
      <c r="W598" s="17" t="s">
        <v>56</v>
      </c>
      <c r="X598" s="17" t="s">
        <v>56</v>
      </c>
      <c r="Y598" s="17" t="s">
        <v>0</v>
      </c>
      <c r="Z598" s="17">
        <v>3</v>
      </c>
      <c r="AA598" s="17">
        <v>4</v>
      </c>
      <c r="AB598" s="17">
        <v>3</v>
      </c>
      <c r="AC598" s="17">
        <v>4</v>
      </c>
      <c r="AD598" s="17">
        <v>3</v>
      </c>
      <c r="AE598" s="17">
        <v>4</v>
      </c>
      <c r="AF598" s="17">
        <v>4</v>
      </c>
      <c r="AG598" s="17">
        <v>3</v>
      </c>
      <c r="AH598" s="17">
        <v>3</v>
      </c>
      <c r="AI598" s="17">
        <v>5</v>
      </c>
      <c r="AJ598" s="17">
        <v>3</v>
      </c>
      <c r="AK598" s="17">
        <v>4</v>
      </c>
      <c r="AL598" s="17">
        <v>3</v>
      </c>
      <c r="AM598" s="17">
        <v>3</v>
      </c>
      <c r="AN598" s="17">
        <v>4</v>
      </c>
      <c r="AO598" s="17">
        <v>3</v>
      </c>
      <c r="AP598" s="17">
        <v>4</v>
      </c>
      <c r="AQ598" s="17">
        <v>3</v>
      </c>
      <c r="AR598" s="17">
        <v>2</v>
      </c>
      <c r="AS598" s="17">
        <v>4</v>
      </c>
    </row>
    <row r="599" spans="1:45" x14ac:dyDescent="0.2">
      <c r="A599" s="35">
        <v>768</v>
      </c>
      <c r="B599" s="17" t="s">
        <v>10</v>
      </c>
      <c r="C599" s="17">
        <v>29</v>
      </c>
      <c r="D599" s="17">
        <v>1.68</v>
      </c>
      <c r="E599" s="17">
        <v>67</v>
      </c>
      <c r="F599" s="11" t="s">
        <v>56</v>
      </c>
      <c r="G599" s="17" t="s">
        <v>0</v>
      </c>
      <c r="H599" s="17" t="s">
        <v>56</v>
      </c>
      <c r="I599" s="17" t="s">
        <v>56</v>
      </c>
      <c r="J599" s="17">
        <v>60</v>
      </c>
      <c r="K599" s="11" t="s">
        <v>56</v>
      </c>
      <c r="L599" s="17">
        <v>2</v>
      </c>
      <c r="M599" s="17">
        <v>10</v>
      </c>
      <c r="N599" s="17" t="s">
        <v>0</v>
      </c>
      <c r="O599" s="17" t="s">
        <v>60</v>
      </c>
      <c r="P599" s="17" t="s">
        <v>56</v>
      </c>
      <c r="Q599" s="17" t="s">
        <v>0</v>
      </c>
      <c r="R599" s="17" t="s">
        <v>56</v>
      </c>
      <c r="S599" s="17" t="s">
        <v>0</v>
      </c>
      <c r="T599" s="17" t="s">
        <v>0</v>
      </c>
      <c r="U599" s="17" t="s">
        <v>56</v>
      </c>
      <c r="V599" s="17" t="s">
        <v>56</v>
      </c>
      <c r="W599" s="17" t="s">
        <v>56</v>
      </c>
      <c r="X599" s="17" t="s">
        <v>62</v>
      </c>
      <c r="Y599" s="17" t="s">
        <v>0</v>
      </c>
      <c r="Z599" s="17">
        <v>2</v>
      </c>
      <c r="AA599" s="17">
        <v>2</v>
      </c>
      <c r="AB599" s="17">
        <v>2</v>
      </c>
      <c r="AC599" s="17">
        <v>2</v>
      </c>
      <c r="AD599" s="17">
        <v>4</v>
      </c>
      <c r="AE599" s="17">
        <v>2</v>
      </c>
      <c r="AF599" s="17">
        <v>2</v>
      </c>
      <c r="AG599" s="17">
        <v>3</v>
      </c>
      <c r="AH599" s="17">
        <v>4</v>
      </c>
      <c r="AI599" s="17">
        <v>4</v>
      </c>
      <c r="AJ599" s="17">
        <v>2</v>
      </c>
      <c r="AK599" s="17">
        <v>2</v>
      </c>
      <c r="AL599" s="17">
        <v>4</v>
      </c>
      <c r="AM599" s="17">
        <v>4</v>
      </c>
      <c r="AN599" s="17">
        <v>3</v>
      </c>
      <c r="AO599" s="17">
        <v>4</v>
      </c>
      <c r="AP599" s="17">
        <v>4</v>
      </c>
      <c r="AQ599" s="17">
        <v>4</v>
      </c>
      <c r="AR599" s="17">
        <v>4</v>
      </c>
      <c r="AS599" s="17">
        <v>2</v>
      </c>
    </row>
    <row r="600" spans="1:45" x14ac:dyDescent="0.2">
      <c r="A600" s="35">
        <v>769</v>
      </c>
      <c r="B600" s="17" t="s">
        <v>10</v>
      </c>
      <c r="C600" s="17">
        <v>45</v>
      </c>
      <c r="D600" s="17">
        <v>1.6</v>
      </c>
      <c r="E600" s="17">
        <v>56.9</v>
      </c>
      <c r="F600" s="11" t="s">
        <v>56</v>
      </c>
      <c r="G600" s="17" t="s">
        <v>0</v>
      </c>
      <c r="H600" s="17" t="s">
        <v>56</v>
      </c>
      <c r="I600" s="17" t="s">
        <v>56</v>
      </c>
      <c r="J600" s="17" t="s">
        <v>56</v>
      </c>
      <c r="K600" s="11" t="s">
        <v>56</v>
      </c>
      <c r="L600" s="17" t="s">
        <v>56</v>
      </c>
      <c r="M600" s="17">
        <v>12</v>
      </c>
      <c r="N600" s="17" t="s">
        <v>0</v>
      </c>
      <c r="O600" s="17" t="s">
        <v>0</v>
      </c>
      <c r="P600" s="17" t="s">
        <v>0</v>
      </c>
      <c r="Q600" s="17" t="s">
        <v>60</v>
      </c>
      <c r="R600" s="17" t="s">
        <v>60</v>
      </c>
      <c r="S600" s="17" t="s">
        <v>0</v>
      </c>
      <c r="T600" s="17" t="s">
        <v>0</v>
      </c>
      <c r="U600" s="17" t="s">
        <v>56</v>
      </c>
      <c r="V600" s="17" t="s">
        <v>62</v>
      </c>
      <c r="W600" s="17" t="s">
        <v>56</v>
      </c>
      <c r="X600" s="17" t="s">
        <v>62</v>
      </c>
      <c r="Y600" s="17" t="s">
        <v>0</v>
      </c>
      <c r="Z600" s="17">
        <v>4</v>
      </c>
      <c r="AA600" s="17">
        <v>4</v>
      </c>
      <c r="AB600" s="17">
        <v>4</v>
      </c>
      <c r="AC600" s="17">
        <v>4</v>
      </c>
      <c r="AD600" s="17">
        <v>4</v>
      </c>
      <c r="AE600" s="17">
        <v>3</v>
      </c>
      <c r="AF600" s="17">
        <v>4</v>
      </c>
      <c r="AG600" s="17">
        <v>4</v>
      </c>
      <c r="AH600" s="17">
        <v>4</v>
      </c>
      <c r="AI600" s="17">
        <v>3</v>
      </c>
      <c r="AJ600" s="17">
        <v>3</v>
      </c>
      <c r="AK600" s="17">
        <v>3</v>
      </c>
      <c r="AL600" s="17">
        <v>4</v>
      </c>
      <c r="AM600" s="17">
        <v>4</v>
      </c>
      <c r="AN600" s="17">
        <v>3</v>
      </c>
      <c r="AO600" s="17">
        <v>4</v>
      </c>
      <c r="AP600" s="17">
        <v>4</v>
      </c>
      <c r="AQ600" s="17">
        <v>4</v>
      </c>
      <c r="AR600" s="17">
        <v>4</v>
      </c>
      <c r="AS600" s="17">
        <v>2</v>
      </c>
    </row>
    <row r="601" spans="1:45" x14ac:dyDescent="0.2">
      <c r="A601" s="35">
        <v>770</v>
      </c>
      <c r="B601" s="17" t="s">
        <v>10</v>
      </c>
      <c r="C601" s="17">
        <v>46</v>
      </c>
      <c r="D601" s="17">
        <v>1.5</v>
      </c>
      <c r="E601" s="17">
        <v>48</v>
      </c>
      <c r="F601" s="11" t="s">
        <v>56</v>
      </c>
      <c r="G601" s="17" t="s">
        <v>0</v>
      </c>
      <c r="H601" s="17" t="s">
        <v>56</v>
      </c>
      <c r="I601" s="17" t="s">
        <v>56</v>
      </c>
      <c r="J601" s="17" t="s">
        <v>56</v>
      </c>
      <c r="K601" s="11" t="s">
        <v>56</v>
      </c>
      <c r="L601" s="17">
        <v>2</v>
      </c>
      <c r="M601" s="17">
        <v>12</v>
      </c>
      <c r="N601" s="17" t="s">
        <v>209</v>
      </c>
      <c r="O601" s="17" t="s">
        <v>0</v>
      </c>
      <c r="P601" s="17" t="s">
        <v>56</v>
      </c>
      <c r="Q601" s="17" t="s">
        <v>0</v>
      </c>
      <c r="R601" s="17" t="s">
        <v>56</v>
      </c>
      <c r="S601" s="17" t="s">
        <v>0</v>
      </c>
      <c r="T601" s="17" t="s">
        <v>56</v>
      </c>
      <c r="U601" s="17" t="s">
        <v>56</v>
      </c>
      <c r="V601" s="17" t="s">
        <v>56</v>
      </c>
      <c r="W601" s="17" t="s">
        <v>56</v>
      </c>
      <c r="X601" s="17" t="s">
        <v>56</v>
      </c>
      <c r="Y601" s="17" t="s">
        <v>0</v>
      </c>
      <c r="Z601" s="17">
        <v>1</v>
      </c>
      <c r="AA601" s="17">
        <v>5</v>
      </c>
      <c r="AB601" s="17">
        <v>2</v>
      </c>
      <c r="AC601" s="17">
        <v>2</v>
      </c>
      <c r="AD601" s="17">
        <v>5</v>
      </c>
      <c r="AE601" s="17">
        <v>2</v>
      </c>
      <c r="AF601" s="17">
        <v>1</v>
      </c>
      <c r="AG601" s="17">
        <v>2</v>
      </c>
      <c r="AH601" s="17">
        <v>5</v>
      </c>
      <c r="AI601" s="17">
        <v>5</v>
      </c>
      <c r="AJ601" s="17">
        <v>2</v>
      </c>
      <c r="AK601" s="17">
        <v>2</v>
      </c>
      <c r="AL601" s="17">
        <v>3</v>
      </c>
      <c r="AM601" s="17">
        <v>4</v>
      </c>
      <c r="AN601" s="17">
        <v>2</v>
      </c>
      <c r="AO601" s="17">
        <v>5</v>
      </c>
      <c r="AP601" s="17">
        <v>2</v>
      </c>
      <c r="AQ601" s="17">
        <v>5</v>
      </c>
      <c r="AR601" s="17">
        <v>5</v>
      </c>
      <c r="AS601" s="17">
        <v>1</v>
      </c>
    </row>
    <row r="602" spans="1:45" x14ac:dyDescent="0.2">
      <c r="A602" s="35">
        <v>771</v>
      </c>
      <c r="B602" s="17" t="s">
        <v>10</v>
      </c>
      <c r="C602" s="17">
        <v>43</v>
      </c>
      <c r="D602" s="17">
        <v>1.53</v>
      </c>
      <c r="E602" s="17">
        <v>37.799999999999997</v>
      </c>
      <c r="F602" s="11" t="s">
        <v>56</v>
      </c>
      <c r="G602" s="17" t="s">
        <v>62</v>
      </c>
      <c r="H602" s="17" t="s">
        <v>56</v>
      </c>
      <c r="I602" s="17" t="s">
        <v>56</v>
      </c>
      <c r="J602" s="17" t="s">
        <v>56</v>
      </c>
      <c r="K602" s="11" t="s">
        <v>56</v>
      </c>
      <c r="L602" s="17">
        <v>2</v>
      </c>
      <c r="M602" s="17">
        <v>11</v>
      </c>
      <c r="N602" s="17" t="s">
        <v>0</v>
      </c>
      <c r="O602" s="17" t="s">
        <v>60</v>
      </c>
      <c r="P602" s="17" t="s">
        <v>56</v>
      </c>
      <c r="Q602" s="17" t="s">
        <v>60</v>
      </c>
      <c r="R602" s="17" t="s">
        <v>56</v>
      </c>
      <c r="S602" s="17" t="s">
        <v>153</v>
      </c>
      <c r="T602" s="17" t="s">
        <v>56</v>
      </c>
      <c r="U602" s="17" t="s">
        <v>56</v>
      </c>
      <c r="V602" s="17" t="s">
        <v>56</v>
      </c>
      <c r="W602" s="17" t="s">
        <v>56</v>
      </c>
      <c r="X602" s="17" t="s">
        <v>56</v>
      </c>
      <c r="Y602" s="17" t="s">
        <v>62</v>
      </c>
      <c r="Z602" s="17">
        <v>4</v>
      </c>
      <c r="AA602" s="17">
        <v>1</v>
      </c>
      <c r="AB602" s="17">
        <v>4</v>
      </c>
      <c r="AC602" s="17">
        <v>3</v>
      </c>
      <c r="AD602" s="17">
        <v>2</v>
      </c>
      <c r="AE602" s="17">
        <v>1</v>
      </c>
      <c r="AF602" s="17">
        <v>2</v>
      </c>
      <c r="AG602" s="17">
        <v>5</v>
      </c>
      <c r="AH602" s="17">
        <v>2</v>
      </c>
      <c r="AI602" s="17">
        <v>2</v>
      </c>
      <c r="AJ602" s="17">
        <v>2</v>
      </c>
      <c r="AK602" s="17">
        <v>4</v>
      </c>
      <c r="AL602" s="17">
        <v>4</v>
      </c>
      <c r="AM602" s="17">
        <v>2</v>
      </c>
      <c r="AN602" s="17">
        <v>3</v>
      </c>
      <c r="AO602" s="17">
        <v>1</v>
      </c>
      <c r="AP602" s="17">
        <v>2</v>
      </c>
      <c r="AQ602" s="17">
        <v>2</v>
      </c>
      <c r="AR602" s="17">
        <v>2</v>
      </c>
      <c r="AS602" s="17">
        <v>4</v>
      </c>
    </row>
    <row r="603" spans="1:45" x14ac:dyDescent="0.2">
      <c r="A603" s="35">
        <v>772</v>
      </c>
      <c r="B603" s="17" t="s">
        <v>10</v>
      </c>
      <c r="C603" s="17">
        <v>39</v>
      </c>
      <c r="D603" s="17">
        <v>1.59</v>
      </c>
      <c r="E603" s="17">
        <v>53</v>
      </c>
      <c r="F603" s="11" t="s">
        <v>56</v>
      </c>
      <c r="G603" s="17" t="s">
        <v>0</v>
      </c>
      <c r="H603" s="17" t="s">
        <v>56</v>
      </c>
      <c r="I603" s="17" t="s">
        <v>56</v>
      </c>
      <c r="J603" s="17">
        <v>30</v>
      </c>
      <c r="K603" s="11" t="s">
        <v>56</v>
      </c>
      <c r="L603" s="17">
        <v>2</v>
      </c>
      <c r="M603" s="17" t="s">
        <v>56</v>
      </c>
      <c r="N603" s="17" t="s">
        <v>0</v>
      </c>
      <c r="O603" s="17" t="s">
        <v>0</v>
      </c>
      <c r="P603" s="17" t="s">
        <v>0</v>
      </c>
      <c r="Q603" s="17" t="s">
        <v>0</v>
      </c>
      <c r="R603" s="17" t="s">
        <v>0</v>
      </c>
      <c r="S603" s="17" t="s">
        <v>0</v>
      </c>
      <c r="T603" s="17" t="s">
        <v>0</v>
      </c>
      <c r="U603" s="17" t="s">
        <v>62</v>
      </c>
      <c r="V603" s="17" t="s">
        <v>56</v>
      </c>
      <c r="W603" s="17" t="s">
        <v>56</v>
      </c>
      <c r="X603" s="17" t="s">
        <v>56</v>
      </c>
      <c r="Y603" s="17" t="s">
        <v>62</v>
      </c>
      <c r="Z603" s="17">
        <v>4</v>
      </c>
      <c r="AA603" s="17">
        <v>3</v>
      </c>
      <c r="AB603" s="17">
        <v>4</v>
      </c>
      <c r="AC603" s="17">
        <v>2</v>
      </c>
      <c r="AD603" s="17">
        <v>2</v>
      </c>
      <c r="AE603" s="17">
        <v>2</v>
      </c>
      <c r="AF603" s="17">
        <v>1</v>
      </c>
      <c r="AG603" s="17">
        <v>3</v>
      </c>
      <c r="AH603" s="17">
        <v>2</v>
      </c>
      <c r="AI603" s="17">
        <v>4</v>
      </c>
      <c r="AJ603" s="17">
        <v>2</v>
      </c>
      <c r="AK603" s="17">
        <v>3</v>
      </c>
      <c r="AL603" s="17">
        <v>2</v>
      </c>
      <c r="AM603" s="17">
        <v>1</v>
      </c>
      <c r="AN603" s="17">
        <v>2</v>
      </c>
      <c r="AO603" s="17">
        <v>2</v>
      </c>
      <c r="AP603" s="17">
        <v>4</v>
      </c>
      <c r="AQ603" s="17">
        <v>3</v>
      </c>
      <c r="AR603" s="17">
        <v>2</v>
      </c>
      <c r="AS603" s="17">
        <v>3</v>
      </c>
    </row>
    <row r="604" spans="1:45" x14ac:dyDescent="0.2">
      <c r="A604" s="35">
        <v>773</v>
      </c>
      <c r="B604" s="17" t="s">
        <v>10</v>
      </c>
      <c r="C604" s="17">
        <v>24</v>
      </c>
      <c r="D604" s="17">
        <v>1.56</v>
      </c>
      <c r="E604" s="17">
        <v>46</v>
      </c>
      <c r="F604" s="11" t="s">
        <v>56</v>
      </c>
      <c r="G604" s="17" t="s">
        <v>62</v>
      </c>
      <c r="H604" s="17" t="s">
        <v>56</v>
      </c>
      <c r="I604" s="17" t="s">
        <v>56</v>
      </c>
      <c r="J604" s="17" t="s">
        <v>56</v>
      </c>
      <c r="K604" s="11" t="s">
        <v>56</v>
      </c>
      <c r="L604" s="17" t="s">
        <v>56</v>
      </c>
      <c r="M604" s="17">
        <v>12</v>
      </c>
      <c r="N604" s="17" t="s">
        <v>0</v>
      </c>
      <c r="O604" s="17" t="s">
        <v>60</v>
      </c>
      <c r="P604" s="17" t="s">
        <v>60</v>
      </c>
      <c r="Q604" s="17" t="s">
        <v>60</v>
      </c>
      <c r="R604" s="17" t="s">
        <v>60</v>
      </c>
      <c r="S604" s="17" t="s">
        <v>0</v>
      </c>
      <c r="T604" s="17" t="s">
        <v>0</v>
      </c>
      <c r="U604" s="17" t="s">
        <v>56</v>
      </c>
      <c r="V604" s="17" t="s">
        <v>62</v>
      </c>
      <c r="W604" s="17" t="s">
        <v>56</v>
      </c>
      <c r="X604" s="17" t="s">
        <v>62</v>
      </c>
      <c r="Y604" s="17" t="s">
        <v>62</v>
      </c>
      <c r="Z604" s="17">
        <v>3</v>
      </c>
      <c r="AA604" s="17">
        <v>4</v>
      </c>
      <c r="AB604" s="17">
        <v>3</v>
      </c>
      <c r="AC604" s="17">
        <v>2</v>
      </c>
      <c r="AD604" s="17">
        <v>3</v>
      </c>
      <c r="AE604" s="17">
        <v>3</v>
      </c>
      <c r="AF604" s="17">
        <v>3</v>
      </c>
      <c r="AG604" s="17">
        <v>3</v>
      </c>
      <c r="AH604" s="17">
        <v>3</v>
      </c>
      <c r="AI604" s="17">
        <v>4</v>
      </c>
      <c r="AJ604" s="17">
        <v>2</v>
      </c>
      <c r="AK604" s="17">
        <v>3</v>
      </c>
      <c r="AL604" s="17">
        <v>3</v>
      </c>
      <c r="AM604" s="17">
        <v>5</v>
      </c>
      <c r="AN604" s="17">
        <v>3</v>
      </c>
      <c r="AO604" s="17">
        <v>3</v>
      </c>
      <c r="AP604" s="17">
        <v>3</v>
      </c>
      <c r="AQ604" s="17">
        <v>3</v>
      </c>
      <c r="AR604" s="17">
        <v>3</v>
      </c>
      <c r="AS604" s="17">
        <v>3</v>
      </c>
    </row>
    <row r="605" spans="1:45" x14ac:dyDescent="0.2">
      <c r="A605" s="35">
        <v>774</v>
      </c>
      <c r="B605" s="17" t="s">
        <v>10</v>
      </c>
      <c r="C605" s="17">
        <v>40</v>
      </c>
      <c r="D605" s="17" t="s">
        <v>56</v>
      </c>
      <c r="E605" s="17">
        <v>80</v>
      </c>
      <c r="F605" s="11" t="s">
        <v>56</v>
      </c>
      <c r="G605" s="17" t="s">
        <v>0</v>
      </c>
      <c r="H605" s="17" t="s">
        <v>56</v>
      </c>
      <c r="I605" s="17" t="s">
        <v>56</v>
      </c>
      <c r="J605" s="17" t="s">
        <v>56</v>
      </c>
      <c r="K605" s="11">
        <v>210</v>
      </c>
      <c r="L605" s="17">
        <v>1</v>
      </c>
      <c r="M605" s="17">
        <v>12</v>
      </c>
      <c r="N605" s="17" t="s">
        <v>0</v>
      </c>
      <c r="O605" s="17" t="s">
        <v>0</v>
      </c>
      <c r="P605" s="17" t="s">
        <v>0</v>
      </c>
      <c r="Q605" s="17" t="s">
        <v>62</v>
      </c>
      <c r="R605" s="17" t="s">
        <v>0</v>
      </c>
      <c r="S605" s="17" t="s">
        <v>62</v>
      </c>
      <c r="T605" s="17" t="s">
        <v>0</v>
      </c>
      <c r="U605" s="17" t="s">
        <v>56</v>
      </c>
      <c r="V605" s="17" t="s">
        <v>56</v>
      </c>
      <c r="W605" s="17" t="s">
        <v>56</v>
      </c>
      <c r="X605" s="17" t="s">
        <v>56</v>
      </c>
      <c r="Y605" s="17" t="s">
        <v>0</v>
      </c>
      <c r="Z605" s="17">
        <v>3</v>
      </c>
      <c r="AA605" s="17">
        <v>4</v>
      </c>
      <c r="AB605" s="17">
        <v>3</v>
      </c>
      <c r="AC605" s="17">
        <v>2</v>
      </c>
      <c r="AD605" s="17">
        <v>4</v>
      </c>
      <c r="AE605" s="17">
        <v>3</v>
      </c>
      <c r="AF605" s="17">
        <v>2</v>
      </c>
      <c r="AG605" s="17">
        <v>4</v>
      </c>
      <c r="AH605" s="17">
        <v>4</v>
      </c>
      <c r="AI605" s="17">
        <v>4</v>
      </c>
      <c r="AJ605" s="17">
        <v>2</v>
      </c>
      <c r="AK605" s="17">
        <v>3</v>
      </c>
      <c r="AL605" s="17">
        <v>4</v>
      </c>
      <c r="AM605" s="17">
        <v>3</v>
      </c>
      <c r="AN605" s="17">
        <v>2</v>
      </c>
      <c r="AO605" s="17">
        <v>3</v>
      </c>
      <c r="AP605" s="17">
        <v>4</v>
      </c>
      <c r="AQ605" s="17">
        <v>5</v>
      </c>
      <c r="AR605" s="17">
        <v>2</v>
      </c>
      <c r="AS605" s="17">
        <v>4</v>
      </c>
    </row>
    <row r="606" spans="1:45" x14ac:dyDescent="0.2">
      <c r="A606" s="35">
        <v>775</v>
      </c>
      <c r="B606" s="17" t="s">
        <v>10</v>
      </c>
      <c r="C606" s="17">
        <v>25</v>
      </c>
      <c r="D606" s="17">
        <v>1.52</v>
      </c>
      <c r="E606" s="17">
        <v>40</v>
      </c>
      <c r="F606" s="11" t="s">
        <v>56</v>
      </c>
      <c r="G606" s="17" t="s">
        <v>0</v>
      </c>
      <c r="H606" s="17" t="s">
        <v>56</v>
      </c>
      <c r="I606" s="17" t="s">
        <v>56</v>
      </c>
      <c r="J606" s="17" t="s">
        <v>56</v>
      </c>
      <c r="K606" s="11" t="s">
        <v>56</v>
      </c>
      <c r="L606" s="17">
        <v>2</v>
      </c>
      <c r="M606" s="17">
        <v>7</v>
      </c>
      <c r="N606" s="17" t="s">
        <v>0</v>
      </c>
      <c r="O606" s="17" t="s">
        <v>0</v>
      </c>
      <c r="P606" s="17" t="s">
        <v>0</v>
      </c>
      <c r="Q606" s="17" t="s">
        <v>0</v>
      </c>
      <c r="R606" s="17" t="s">
        <v>0</v>
      </c>
      <c r="S606" s="17" t="s">
        <v>0</v>
      </c>
      <c r="T606" s="17" t="s">
        <v>0</v>
      </c>
      <c r="U606" s="17" t="s">
        <v>56</v>
      </c>
      <c r="V606" s="17" t="s">
        <v>56</v>
      </c>
      <c r="W606" s="17" t="s">
        <v>56</v>
      </c>
      <c r="X606" s="17" t="s">
        <v>56</v>
      </c>
      <c r="Y606" s="17" t="s">
        <v>0</v>
      </c>
      <c r="Z606" s="17">
        <v>1</v>
      </c>
      <c r="AA606" s="17">
        <v>5</v>
      </c>
      <c r="AB606" s="17">
        <v>1</v>
      </c>
      <c r="AC606" s="17">
        <v>1</v>
      </c>
      <c r="AD606" s="17">
        <v>4</v>
      </c>
      <c r="AE606" s="17">
        <v>1</v>
      </c>
      <c r="AF606" s="17">
        <v>1</v>
      </c>
      <c r="AG606" s="17">
        <v>1</v>
      </c>
      <c r="AH606" s="17">
        <v>1</v>
      </c>
      <c r="AI606" s="17">
        <v>5</v>
      </c>
      <c r="AJ606" s="17">
        <v>2</v>
      </c>
      <c r="AK606" s="17">
        <v>2</v>
      </c>
      <c r="AL606" s="17">
        <v>5</v>
      </c>
      <c r="AM606" s="17">
        <v>5</v>
      </c>
      <c r="AN606" s="17">
        <v>1</v>
      </c>
      <c r="AO606" s="17">
        <v>4</v>
      </c>
      <c r="AP606" s="17">
        <v>5</v>
      </c>
      <c r="AQ606" s="17">
        <v>5</v>
      </c>
      <c r="AR606" s="17">
        <v>4</v>
      </c>
      <c r="AS606" s="17">
        <v>2</v>
      </c>
    </row>
    <row r="607" spans="1:45" x14ac:dyDescent="0.2">
      <c r="A607" s="35">
        <v>776</v>
      </c>
      <c r="B607" s="17" t="s">
        <v>10</v>
      </c>
      <c r="C607" s="17">
        <v>38</v>
      </c>
      <c r="D607" s="17">
        <v>1.76</v>
      </c>
      <c r="E607" s="17">
        <v>82</v>
      </c>
      <c r="F607" s="11" t="s">
        <v>56</v>
      </c>
      <c r="G607" s="17" t="s">
        <v>0</v>
      </c>
      <c r="H607" s="17" t="s">
        <v>56</v>
      </c>
      <c r="I607" s="17" t="s">
        <v>56</v>
      </c>
      <c r="J607" s="17" t="s">
        <v>56</v>
      </c>
      <c r="K607" s="11" t="s">
        <v>56</v>
      </c>
      <c r="L607" s="17">
        <v>1</v>
      </c>
      <c r="M607" s="17">
        <v>11</v>
      </c>
      <c r="N607" s="17" t="s">
        <v>0</v>
      </c>
      <c r="O607" s="17" t="s">
        <v>0</v>
      </c>
      <c r="P607" s="17" t="s">
        <v>0</v>
      </c>
      <c r="Q607" s="17" t="s">
        <v>60</v>
      </c>
      <c r="R607" s="17" t="s">
        <v>60</v>
      </c>
      <c r="S607" s="17" t="s">
        <v>0</v>
      </c>
      <c r="T607" s="17" t="s">
        <v>0</v>
      </c>
      <c r="U607" s="17" t="s">
        <v>62</v>
      </c>
      <c r="V607" s="17" t="s">
        <v>56</v>
      </c>
      <c r="W607" s="17" t="s">
        <v>56</v>
      </c>
      <c r="X607" s="17" t="s">
        <v>62</v>
      </c>
      <c r="Y607" s="17" t="s">
        <v>0</v>
      </c>
      <c r="Z607" s="17">
        <v>4</v>
      </c>
      <c r="AA607" s="17">
        <v>2</v>
      </c>
      <c r="AB607" s="17">
        <v>3</v>
      </c>
      <c r="AC607" s="17">
        <v>2</v>
      </c>
      <c r="AD607" s="17">
        <v>2</v>
      </c>
      <c r="AE607" s="17">
        <v>4</v>
      </c>
      <c r="AF607" s="17">
        <v>4</v>
      </c>
      <c r="AG607" s="17">
        <v>2</v>
      </c>
      <c r="AH607" s="17">
        <v>3</v>
      </c>
      <c r="AI607" s="17">
        <v>3</v>
      </c>
      <c r="AJ607" s="17">
        <v>4</v>
      </c>
      <c r="AK607" s="17">
        <v>4</v>
      </c>
      <c r="AL607" s="17">
        <v>2</v>
      </c>
      <c r="AM607" s="17">
        <v>2</v>
      </c>
      <c r="AN607" s="17">
        <v>3</v>
      </c>
      <c r="AO607" s="17">
        <v>2</v>
      </c>
      <c r="AP607" s="17">
        <v>3</v>
      </c>
      <c r="AQ607" s="17">
        <v>3</v>
      </c>
      <c r="AR607" s="17">
        <v>2</v>
      </c>
      <c r="AS607" s="17">
        <v>4</v>
      </c>
    </row>
    <row r="608" spans="1:45" x14ac:dyDescent="0.2">
      <c r="A608" s="35">
        <v>777</v>
      </c>
      <c r="B608" s="17" t="s">
        <v>10</v>
      </c>
      <c r="C608" s="17">
        <v>30</v>
      </c>
      <c r="D608" s="17">
        <v>1.62</v>
      </c>
      <c r="E608" s="17">
        <v>49</v>
      </c>
      <c r="F608" s="11" t="s">
        <v>56</v>
      </c>
      <c r="G608" s="17" t="s">
        <v>0</v>
      </c>
      <c r="H608" s="17" t="s">
        <v>56</v>
      </c>
      <c r="I608" s="17" t="s">
        <v>56</v>
      </c>
      <c r="J608" s="17" t="s">
        <v>56</v>
      </c>
      <c r="K608" s="11" t="s">
        <v>56</v>
      </c>
      <c r="L608" s="17">
        <v>1</v>
      </c>
      <c r="M608" s="17">
        <v>12</v>
      </c>
      <c r="N608" s="17" t="s">
        <v>0</v>
      </c>
      <c r="O608" s="17" t="s">
        <v>60</v>
      </c>
      <c r="P608" s="17" t="s">
        <v>62</v>
      </c>
      <c r="Q608" s="17" t="s">
        <v>62</v>
      </c>
      <c r="R608" s="17" t="s">
        <v>60</v>
      </c>
      <c r="S608" s="17" t="s">
        <v>62</v>
      </c>
      <c r="T608" s="17" t="s">
        <v>0</v>
      </c>
      <c r="U608" s="17" t="s">
        <v>62</v>
      </c>
      <c r="V608" s="17" t="s">
        <v>62</v>
      </c>
      <c r="W608" s="17" t="s">
        <v>56</v>
      </c>
      <c r="X608" s="17" t="s">
        <v>62</v>
      </c>
      <c r="Y608" s="17" t="s">
        <v>0</v>
      </c>
      <c r="Z608" s="17">
        <v>3</v>
      </c>
      <c r="AA608" s="17">
        <v>1</v>
      </c>
      <c r="AB608" s="17">
        <v>2</v>
      </c>
      <c r="AC608" s="17">
        <v>2</v>
      </c>
      <c r="AD608" s="17">
        <v>1</v>
      </c>
      <c r="AE608" s="17">
        <v>2</v>
      </c>
      <c r="AF608" s="17">
        <v>4</v>
      </c>
      <c r="AG608" s="17">
        <v>3</v>
      </c>
      <c r="AH608" s="17">
        <v>2</v>
      </c>
      <c r="AI608" s="17">
        <v>1</v>
      </c>
      <c r="AJ608" s="17">
        <v>3</v>
      </c>
      <c r="AK608" s="17">
        <v>4</v>
      </c>
      <c r="AL608" s="17">
        <v>2</v>
      </c>
      <c r="AM608" s="17">
        <v>3</v>
      </c>
      <c r="AN608" s="17">
        <v>2</v>
      </c>
      <c r="AO608" s="17">
        <v>2</v>
      </c>
      <c r="AP608" s="17">
        <v>2</v>
      </c>
      <c r="AQ608" s="17">
        <v>2</v>
      </c>
      <c r="AR608" s="17">
        <v>2</v>
      </c>
      <c r="AS608" s="17">
        <v>4</v>
      </c>
    </row>
    <row r="609" spans="1:45 16383:16383" x14ac:dyDescent="0.2">
      <c r="A609" s="35">
        <v>778</v>
      </c>
      <c r="B609" s="17" t="s">
        <v>10</v>
      </c>
      <c r="C609" s="17">
        <v>30</v>
      </c>
      <c r="D609" s="17">
        <v>1.65</v>
      </c>
      <c r="E609" s="17">
        <v>55</v>
      </c>
      <c r="F609" s="11" t="s">
        <v>56</v>
      </c>
      <c r="G609" s="17" t="s">
        <v>0</v>
      </c>
      <c r="H609" s="17" t="s">
        <v>56</v>
      </c>
      <c r="I609" s="17" t="s">
        <v>56</v>
      </c>
      <c r="J609" s="17" t="s">
        <v>56</v>
      </c>
      <c r="K609" s="11">
        <v>120</v>
      </c>
      <c r="L609" s="17">
        <v>2</v>
      </c>
      <c r="M609" s="17">
        <v>1</v>
      </c>
      <c r="N609" s="17" t="s">
        <v>0</v>
      </c>
      <c r="O609" s="17" t="s">
        <v>60</v>
      </c>
      <c r="P609" s="17" t="s">
        <v>60</v>
      </c>
      <c r="Q609" s="17" t="s">
        <v>60</v>
      </c>
      <c r="R609" s="17" t="s">
        <v>60</v>
      </c>
      <c r="S609" s="17" t="s">
        <v>62</v>
      </c>
      <c r="T609" s="17" t="s">
        <v>0</v>
      </c>
      <c r="U609" s="17" t="s">
        <v>62</v>
      </c>
      <c r="V609" s="17" t="s">
        <v>56</v>
      </c>
      <c r="W609" s="17" t="s">
        <v>56</v>
      </c>
      <c r="X609" s="17" t="s">
        <v>56</v>
      </c>
      <c r="Y609" s="17" t="s">
        <v>62</v>
      </c>
      <c r="Z609" s="17">
        <v>3</v>
      </c>
      <c r="AA609" s="17">
        <v>3</v>
      </c>
      <c r="AB609" s="17">
        <v>3</v>
      </c>
      <c r="AC609" s="17">
        <v>3</v>
      </c>
      <c r="AD609" s="17">
        <v>3</v>
      </c>
      <c r="AE609" s="17">
        <v>3</v>
      </c>
      <c r="AF609" s="17">
        <v>3</v>
      </c>
      <c r="AG609" s="17">
        <v>3</v>
      </c>
      <c r="AH609" s="17">
        <v>3</v>
      </c>
      <c r="AI609" s="17">
        <v>4</v>
      </c>
      <c r="AJ609" s="17">
        <v>3</v>
      </c>
      <c r="AK609" s="17">
        <v>4</v>
      </c>
      <c r="AL609" s="17">
        <v>3</v>
      </c>
      <c r="AM609" s="17">
        <v>3</v>
      </c>
      <c r="AN609" s="17">
        <v>4</v>
      </c>
      <c r="AO609" s="17">
        <v>2</v>
      </c>
      <c r="AP609" s="17">
        <v>3</v>
      </c>
      <c r="AQ609" s="17">
        <v>3</v>
      </c>
      <c r="AR609" s="17">
        <v>3</v>
      </c>
      <c r="AS609" s="17">
        <v>3</v>
      </c>
    </row>
    <row r="610" spans="1:45 16383:16383" x14ac:dyDescent="0.2">
      <c r="A610" s="35">
        <v>779</v>
      </c>
      <c r="B610" s="17" t="s">
        <v>10</v>
      </c>
      <c r="C610" s="17">
        <v>19</v>
      </c>
      <c r="D610" s="17">
        <v>1.59</v>
      </c>
      <c r="E610" s="17">
        <v>61.4</v>
      </c>
      <c r="F610" s="11" t="s">
        <v>56</v>
      </c>
      <c r="G610" s="17" t="s">
        <v>56</v>
      </c>
      <c r="H610" s="17" t="s">
        <v>56</v>
      </c>
      <c r="I610" s="17">
        <v>30</v>
      </c>
      <c r="J610" s="17" t="s">
        <v>56</v>
      </c>
      <c r="K610" s="11" t="s">
        <v>56</v>
      </c>
      <c r="L610" s="17">
        <v>2</v>
      </c>
      <c r="M610" s="17">
        <v>12</v>
      </c>
      <c r="N610" s="17" t="s">
        <v>0</v>
      </c>
      <c r="O610" s="17" t="s">
        <v>0</v>
      </c>
      <c r="P610" s="17" t="s">
        <v>0</v>
      </c>
      <c r="Q610" s="17" t="s">
        <v>0</v>
      </c>
      <c r="R610" s="17" t="s">
        <v>0</v>
      </c>
      <c r="S610" s="17" t="s">
        <v>62</v>
      </c>
      <c r="T610" s="17" t="s">
        <v>0</v>
      </c>
      <c r="U610" s="17" t="s">
        <v>56</v>
      </c>
      <c r="V610" s="17" t="s">
        <v>56</v>
      </c>
      <c r="W610" s="17" t="s">
        <v>56</v>
      </c>
      <c r="X610" s="17" t="s">
        <v>56</v>
      </c>
      <c r="Y610" s="17" t="s">
        <v>0</v>
      </c>
      <c r="Z610" s="17">
        <v>3</v>
      </c>
      <c r="AA610" s="17">
        <v>4</v>
      </c>
      <c r="AB610" s="17">
        <v>3</v>
      </c>
      <c r="AC610" s="17">
        <v>2</v>
      </c>
      <c r="AD610" s="17">
        <v>3</v>
      </c>
      <c r="AE610" s="17">
        <v>3</v>
      </c>
      <c r="AF610" s="17">
        <v>2</v>
      </c>
      <c r="AG610" s="17">
        <v>2</v>
      </c>
      <c r="AH610" s="17">
        <v>3</v>
      </c>
      <c r="AI610" s="17">
        <v>3</v>
      </c>
      <c r="AJ610" s="17">
        <v>3</v>
      </c>
      <c r="AK610" s="17">
        <v>2</v>
      </c>
      <c r="AL610" s="17">
        <v>3</v>
      </c>
      <c r="AM610" s="17">
        <v>2</v>
      </c>
      <c r="AN610" s="17">
        <v>2</v>
      </c>
      <c r="AO610" s="17">
        <v>3</v>
      </c>
      <c r="AP610" s="17">
        <v>4</v>
      </c>
      <c r="AQ610" s="17">
        <v>4</v>
      </c>
      <c r="AR610" s="17">
        <v>4</v>
      </c>
      <c r="AS610" s="17">
        <v>4</v>
      </c>
    </row>
    <row r="611" spans="1:45 16383:16383" x14ac:dyDescent="0.2">
      <c r="A611" s="35">
        <v>780</v>
      </c>
      <c r="B611" s="17" t="s">
        <v>10</v>
      </c>
      <c r="C611" s="17">
        <v>21</v>
      </c>
      <c r="D611" s="17">
        <v>1.58</v>
      </c>
      <c r="E611" s="17">
        <v>41</v>
      </c>
      <c r="F611" s="11" t="s">
        <v>56</v>
      </c>
      <c r="G611" s="17" t="s">
        <v>0</v>
      </c>
      <c r="H611" s="17" t="s">
        <v>56</v>
      </c>
      <c r="I611" s="17" t="s">
        <v>56</v>
      </c>
      <c r="J611" s="17" t="s">
        <v>56</v>
      </c>
      <c r="K611" s="11" t="s">
        <v>56</v>
      </c>
      <c r="L611" s="17">
        <v>1</v>
      </c>
      <c r="M611" s="17" t="s">
        <v>56</v>
      </c>
      <c r="N611" s="17" t="s">
        <v>0</v>
      </c>
      <c r="O611" s="17" t="s">
        <v>60</v>
      </c>
      <c r="P611" s="17" t="s">
        <v>60</v>
      </c>
      <c r="Q611" s="17" t="s">
        <v>60</v>
      </c>
      <c r="R611" s="17" t="s">
        <v>60</v>
      </c>
      <c r="S611" s="17" t="s">
        <v>153</v>
      </c>
      <c r="T611" s="17" t="s">
        <v>153</v>
      </c>
      <c r="U611" s="17" t="s">
        <v>56</v>
      </c>
      <c r="V611" s="17" t="s">
        <v>56</v>
      </c>
      <c r="W611" s="17" t="s">
        <v>56</v>
      </c>
      <c r="X611" s="17" t="s">
        <v>56</v>
      </c>
      <c r="Y611" s="17" t="s">
        <v>62</v>
      </c>
      <c r="Z611" s="17">
        <v>3</v>
      </c>
      <c r="AA611" s="17">
        <v>3</v>
      </c>
      <c r="AB611" s="17">
        <v>5</v>
      </c>
      <c r="AC611" s="17">
        <v>4</v>
      </c>
      <c r="AD611" s="17">
        <v>1</v>
      </c>
      <c r="AE611" s="17">
        <v>2</v>
      </c>
      <c r="AF611" s="17">
        <v>3</v>
      </c>
      <c r="AG611" s="17">
        <v>2</v>
      </c>
      <c r="AH611" s="17">
        <v>4</v>
      </c>
      <c r="AI611" s="17">
        <v>3</v>
      </c>
      <c r="AJ611" s="17">
        <v>5</v>
      </c>
      <c r="AK611" s="17">
        <v>3</v>
      </c>
      <c r="AL611" s="17">
        <v>1</v>
      </c>
      <c r="AM611" s="17">
        <v>2</v>
      </c>
      <c r="AN611" s="17">
        <v>4</v>
      </c>
      <c r="AO611" s="17">
        <v>1</v>
      </c>
      <c r="AP611" s="17">
        <v>3</v>
      </c>
      <c r="AQ611" s="17">
        <v>1</v>
      </c>
      <c r="AR611" s="17">
        <v>1</v>
      </c>
      <c r="AS611" s="17">
        <v>5</v>
      </c>
    </row>
    <row r="612" spans="1:45 16383:16383" x14ac:dyDescent="0.2">
      <c r="A612" s="35">
        <v>781</v>
      </c>
      <c r="B612" s="17" t="s">
        <v>10</v>
      </c>
      <c r="C612" s="17">
        <v>54</v>
      </c>
      <c r="D612" s="17">
        <v>1.57</v>
      </c>
      <c r="E612" s="17">
        <v>64</v>
      </c>
      <c r="F612" s="11" t="s">
        <v>56</v>
      </c>
      <c r="G612" s="17" t="s">
        <v>56</v>
      </c>
      <c r="H612" s="17">
        <v>10</v>
      </c>
      <c r="I612" s="17">
        <v>30</v>
      </c>
      <c r="J612" s="17" t="s">
        <v>56</v>
      </c>
      <c r="K612" s="11">
        <v>360</v>
      </c>
      <c r="L612" s="17">
        <v>2</v>
      </c>
      <c r="M612" s="17" t="s">
        <v>56</v>
      </c>
      <c r="N612" s="17" t="s">
        <v>0</v>
      </c>
      <c r="O612" s="17" t="s">
        <v>0</v>
      </c>
      <c r="P612" s="17" t="s">
        <v>0</v>
      </c>
      <c r="Q612" s="17" t="s">
        <v>60</v>
      </c>
      <c r="R612" s="17" t="s">
        <v>208</v>
      </c>
      <c r="S612" s="17" t="s">
        <v>0</v>
      </c>
      <c r="T612" s="17" t="s">
        <v>56</v>
      </c>
      <c r="U612" s="17" t="s">
        <v>56</v>
      </c>
      <c r="V612" s="17" t="s">
        <v>56</v>
      </c>
      <c r="W612" s="17" t="s">
        <v>56</v>
      </c>
      <c r="X612" s="17" t="s">
        <v>56</v>
      </c>
      <c r="Y612" s="17" t="s">
        <v>0</v>
      </c>
      <c r="Z612" s="17">
        <v>2</v>
      </c>
      <c r="AA612" s="17">
        <v>4</v>
      </c>
      <c r="AB612" s="17">
        <v>2</v>
      </c>
      <c r="AC612" s="17">
        <v>3</v>
      </c>
      <c r="AD612" s="17">
        <v>3</v>
      </c>
      <c r="AE612" s="17">
        <v>3</v>
      </c>
      <c r="AF612" s="17">
        <v>3</v>
      </c>
      <c r="AG612" s="17">
        <v>3</v>
      </c>
      <c r="AH612" s="17">
        <v>3</v>
      </c>
      <c r="AI612" s="17">
        <v>4</v>
      </c>
      <c r="AJ612" s="17">
        <v>2</v>
      </c>
      <c r="AK612" s="17">
        <v>2</v>
      </c>
      <c r="AL612" s="17">
        <v>3</v>
      </c>
      <c r="AM612" s="17">
        <v>4</v>
      </c>
      <c r="AN612" s="17">
        <v>3</v>
      </c>
      <c r="AO612" s="17">
        <v>3</v>
      </c>
      <c r="AP612" s="17">
        <v>4</v>
      </c>
      <c r="AQ612" s="17">
        <v>4</v>
      </c>
      <c r="AR612" s="17">
        <v>4</v>
      </c>
      <c r="AS612" s="17">
        <v>2</v>
      </c>
    </row>
    <row r="613" spans="1:45 16383:16383" x14ac:dyDescent="0.2">
      <c r="A613" s="35">
        <v>782</v>
      </c>
      <c r="B613" s="17" t="s">
        <v>10</v>
      </c>
      <c r="C613" s="17">
        <v>20</v>
      </c>
      <c r="D613" s="17">
        <v>1.61</v>
      </c>
      <c r="E613" s="17">
        <v>55</v>
      </c>
      <c r="F613" s="11" t="s">
        <v>56</v>
      </c>
      <c r="G613" s="17" t="s">
        <v>62</v>
      </c>
      <c r="H613" s="17" t="s">
        <v>56</v>
      </c>
      <c r="I613" s="17" t="s">
        <v>56</v>
      </c>
      <c r="J613" s="17" t="s">
        <v>56</v>
      </c>
      <c r="K613" s="11">
        <v>30</v>
      </c>
      <c r="L613" s="17">
        <v>1</v>
      </c>
      <c r="M613" s="17">
        <v>12</v>
      </c>
      <c r="N613" s="17" t="s">
        <v>0</v>
      </c>
      <c r="O613" s="17" t="s">
        <v>0</v>
      </c>
      <c r="P613" s="17" t="s">
        <v>56</v>
      </c>
      <c r="Q613" s="17" t="s">
        <v>0</v>
      </c>
      <c r="R613" s="17" t="s">
        <v>56</v>
      </c>
      <c r="S613" s="17" t="s">
        <v>0</v>
      </c>
      <c r="T613" s="17" t="s">
        <v>56</v>
      </c>
      <c r="U613" s="17" t="s">
        <v>56</v>
      </c>
      <c r="V613" s="17" t="s">
        <v>56</v>
      </c>
      <c r="W613" s="17" t="s">
        <v>56</v>
      </c>
      <c r="X613" s="17" t="s">
        <v>56</v>
      </c>
      <c r="Y613" s="17" t="s">
        <v>62</v>
      </c>
      <c r="Z613" s="17">
        <v>4</v>
      </c>
      <c r="AA613" s="17" t="s">
        <v>56</v>
      </c>
      <c r="AB613" s="17">
        <v>5</v>
      </c>
      <c r="AC613" s="17">
        <v>1</v>
      </c>
      <c r="AD613" s="17">
        <v>3</v>
      </c>
      <c r="AE613" s="17">
        <v>3</v>
      </c>
      <c r="AF613" s="17">
        <v>2</v>
      </c>
      <c r="AG613" s="17">
        <v>4</v>
      </c>
      <c r="AH613" s="17">
        <v>3</v>
      </c>
      <c r="AI613" s="17">
        <v>3</v>
      </c>
      <c r="AJ613" s="17">
        <v>2</v>
      </c>
      <c r="AK613" s="17">
        <v>3</v>
      </c>
      <c r="AL613" s="17">
        <v>4</v>
      </c>
      <c r="AM613" s="17">
        <v>2</v>
      </c>
      <c r="AN613" s="17">
        <v>1</v>
      </c>
      <c r="AO613" s="17">
        <v>3</v>
      </c>
      <c r="AP613" s="17">
        <v>3</v>
      </c>
      <c r="AQ613" s="17">
        <v>3</v>
      </c>
      <c r="AR613" s="17">
        <v>1</v>
      </c>
      <c r="AS613" s="17">
        <v>5</v>
      </c>
    </row>
    <row r="614" spans="1:45 16383:16383" x14ac:dyDescent="0.2">
      <c r="A614" s="35">
        <v>783</v>
      </c>
      <c r="B614" s="17" t="s">
        <v>10</v>
      </c>
      <c r="C614" s="17">
        <v>23</v>
      </c>
      <c r="D614" s="17">
        <v>1.67</v>
      </c>
      <c r="E614" s="17">
        <v>53</v>
      </c>
      <c r="F614" s="11" t="s">
        <v>56</v>
      </c>
      <c r="G614" s="17" t="s">
        <v>0</v>
      </c>
      <c r="H614" s="17" t="s">
        <v>56</v>
      </c>
      <c r="I614" s="17" t="s">
        <v>56</v>
      </c>
      <c r="J614" s="17" t="s">
        <v>56</v>
      </c>
      <c r="K614" s="11" t="s">
        <v>56</v>
      </c>
      <c r="L614" s="17" t="s">
        <v>213</v>
      </c>
      <c r="M614" s="17">
        <v>12</v>
      </c>
      <c r="N614" s="17" t="s">
        <v>0</v>
      </c>
      <c r="O614" s="17" t="s">
        <v>60</v>
      </c>
      <c r="P614" s="17" t="s">
        <v>60</v>
      </c>
      <c r="Q614" s="17" t="s">
        <v>60</v>
      </c>
      <c r="R614" s="17" t="s">
        <v>60</v>
      </c>
      <c r="S614" s="17" t="s">
        <v>0</v>
      </c>
      <c r="T614" s="17" t="s">
        <v>0</v>
      </c>
      <c r="U614" s="17" t="s">
        <v>62</v>
      </c>
      <c r="V614" s="17" t="s">
        <v>56</v>
      </c>
      <c r="W614" s="17" t="s">
        <v>56</v>
      </c>
      <c r="X614" s="17" t="s">
        <v>62</v>
      </c>
      <c r="Y614" s="17" t="s">
        <v>0</v>
      </c>
      <c r="Z614" s="17">
        <v>2</v>
      </c>
      <c r="AA614" s="17">
        <v>2</v>
      </c>
      <c r="AB614" s="17">
        <v>4</v>
      </c>
      <c r="AC614" s="17">
        <v>2</v>
      </c>
      <c r="AD614" s="17">
        <v>4</v>
      </c>
      <c r="AE614" s="17">
        <v>3</v>
      </c>
      <c r="AF614" s="17">
        <v>2</v>
      </c>
      <c r="AG614" s="17">
        <v>3</v>
      </c>
      <c r="AH614" s="17">
        <v>4</v>
      </c>
      <c r="AI614" s="17">
        <v>3</v>
      </c>
      <c r="AJ614" s="17">
        <v>2</v>
      </c>
      <c r="AK614" s="17">
        <v>2</v>
      </c>
      <c r="AL614" s="17">
        <v>4</v>
      </c>
      <c r="AM614" s="17">
        <v>3</v>
      </c>
      <c r="AN614" s="17">
        <v>2</v>
      </c>
      <c r="AO614" s="17">
        <v>3</v>
      </c>
      <c r="AP614" s="17">
        <v>4</v>
      </c>
      <c r="AQ614" s="17">
        <v>4</v>
      </c>
      <c r="AR614" s="17">
        <v>3</v>
      </c>
      <c r="AS614" s="17">
        <v>4</v>
      </c>
    </row>
    <row r="615" spans="1:45 16383:16383" x14ac:dyDescent="0.2">
      <c r="A615" s="35">
        <v>784</v>
      </c>
      <c r="B615" s="17" t="s">
        <v>10</v>
      </c>
      <c r="C615" s="17">
        <v>36</v>
      </c>
      <c r="D615" s="17">
        <v>1.5</v>
      </c>
      <c r="E615" s="17">
        <v>54</v>
      </c>
      <c r="F615" s="11" t="s">
        <v>56</v>
      </c>
      <c r="G615" s="17" t="s">
        <v>0</v>
      </c>
      <c r="H615" s="17" t="s">
        <v>56</v>
      </c>
      <c r="I615" s="17" t="s">
        <v>56</v>
      </c>
      <c r="J615" s="17" t="s">
        <v>56</v>
      </c>
      <c r="K615" s="11">
        <v>120</v>
      </c>
      <c r="L615" s="17">
        <v>3</v>
      </c>
      <c r="M615" s="17">
        <v>9</v>
      </c>
      <c r="N615" s="17" t="s">
        <v>0</v>
      </c>
      <c r="O615" s="17" t="s">
        <v>0</v>
      </c>
      <c r="P615" s="17" t="s">
        <v>56</v>
      </c>
      <c r="Q615" s="17" t="s">
        <v>60</v>
      </c>
      <c r="R615" s="17" t="s">
        <v>56</v>
      </c>
      <c r="S615" s="17" t="s">
        <v>56</v>
      </c>
      <c r="T615" s="17" t="s">
        <v>56</v>
      </c>
      <c r="U615" s="17" t="s">
        <v>56</v>
      </c>
      <c r="V615" s="17" t="s">
        <v>56</v>
      </c>
      <c r="W615" s="17" t="s">
        <v>56</v>
      </c>
      <c r="X615" s="17" t="s">
        <v>56</v>
      </c>
      <c r="Y615" s="17" t="s">
        <v>0</v>
      </c>
      <c r="Z615" s="17">
        <v>4</v>
      </c>
      <c r="AA615" s="17">
        <v>3</v>
      </c>
      <c r="AB615" s="17">
        <v>3</v>
      </c>
      <c r="AC615" s="17">
        <v>3</v>
      </c>
      <c r="AD615" s="17">
        <v>3</v>
      </c>
      <c r="AE615" s="17">
        <v>4</v>
      </c>
      <c r="AF615" s="17">
        <v>2</v>
      </c>
      <c r="AG615" s="17">
        <v>3</v>
      </c>
      <c r="AH615" s="17">
        <v>3</v>
      </c>
      <c r="AI615" s="17">
        <v>3</v>
      </c>
      <c r="AJ615" s="17">
        <v>3</v>
      </c>
      <c r="AK615" s="17">
        <v>3</v>
      </c>
      <c r="AL615" s="17">
        <v>4</v>
      </c>
      <c r="AM615" s="17">
        <v>4</v>
      </c>
      <c r="AN615" s="17">
        <v>3</v>
      </c>
      <c r="AO615" s="17">
        <v>3</v>
      </c>
      <c r="AP615" s="17">
        <v>3</v>
      </c>
      <c r="AQ615" s="17">
        <v>3</v>
      </c>
      <c r="AR615" s="17">
        <v>3</v>
      </c>
      <c r="AS615" s="17">
        <v>3</v>
      </c>
    </row>
    <row r="616" spans="1:45 16383:16383" x14ac:dyDescent="0.2">
      <c r="A616" s="35">
        <v>785</v>
      </c>
      <c r="B616" s="17" t="s">
        <v>10</v>
      </c>
      <c r="C616" s="17">
        <v>39</v>
      </c>
      <c r="D616" s="17">
        <v>1.59</v>
      </c>
      <c r="E616" s="17">
        <v>51</v>
      </c>
      <c r="F616" s="11" t="s">
        <v>56</v>
      </c>
      <c r="G616" s="17" t="s">
        <v>0</v>
      </c>
      <c r="H616" s="17" t="s">
        <v>56</v>
      </c>
      <c r="I616" s="17" t="s">
        <v>56</v>
      </c>
      <c r="J616" s="17" t="s">
        <v>56</v>
      </c>
      <c r="K616" s="11" t="s">
        <v>56</v>
      </c>
      <c r="L616" s="17">
        <v>2</v>
      </c>
      <c r="M616" s="17">
        <v>12</v>
      </c>
      <c r="N616" s="17" t="s">
        <v>0</v>
      </c>
      <c r="O616" s="17" t="s">
        <v>62</v>
      </c>
      <c r="P616" s="17" t="s">
        <v>0</v>
      </c>
      <c r="Q616" s="17" t="s">
        <v>60</v>
      </c>
      <c r="R616" s="17" t="s">
        <v>60</v>
      </c>
      <c r="S616" s="17" t="s">
        <v>62</v>
      </c>
      <c r="T616" s="17" t="s">
        <v>0</v>
      </c>
      <c r="U616" s="17" t="s">
        <v>56</v>
      </c>
      <c r="V616" s="17" t="s">
        <v>56</v>
      </c>
      <c r="W616" s="17" t="s">
        <v>56</v>
      </c>
      <c r="X616" s="17" t="s">
        <v>62</v>
      </c>
      <c r="Y616" s="17" t="s">
        <v>0</v>
      </c>
      <c r="Z616" s="17">
        <v>3</v>
      </c>
      <c r="AA616" s="17">
        <v>4</v>
      </c>
      <c r="AB616" s="17">
        <v>2</v>
      </c>
      <c r="AC616" s="17">
        <v>1</v>
      </c>
      <c r="AD616" s="17">
        <v>2</v>
      </c>
      <c r="AE616" s="17">
        <v>3</v>
      </c>
      <c r="AF616" s="17">
        <v>2</v>
      </c>
      <c r="AG616" s="17">
        <v>3</v>
      </c>
      <c r="AH616" s="17">
        <v>4</v>
      </c>
      <c r="AI616" s="17">
        <v>4</v>
      </c>
      <c r="AJ616" s="17">
        <v>2</v>
      </c>
      <c r="AK616" s="17">
        <v>1</v>
      </c>
      <c r="AL616" s="17">
        <v>4</v>
      </c>
      <c r="AM616" s="17">
        <v>5</v>
      </c>
      <c r="AN616" s="17">
        <v>3</v>
      </c>
      <c r="AO616" s="17">
        <v>4</v>
      </c>
      <c r="AP616" s="17">
        <v>4</v>
      </c>
      <c r="AQ616" s="17">
        <v>4</v>
      </c>
      <c r="AR616" s="17">
        <v>5</v>
      </c>
      <c r="AS616" s="17">
        <v>2</v>
      </c>
    </row>
    <row r="617" spans="1:45 16383:16383" x14ac:dyDescent="0.2">
      <c r="A617" s="35">
        <v>786</v>
      </c>
      <c r="B617" s="17" t="s">
        <v>10</v>
      </c>
      <c r="C617" s="17">
        <v>34</v>
      </c>
      <c r="D617" s="17">
        <v>1.64</v>
      </c>
      <c r="E617" s="17">
        <v>62</v>
      </c>
      <c r="F617" s="11" t="s">
        <v>56</v>
      </c>
      <c r="G617" s="17" t="s">
        <v>0</v>
      </c>
      <c r="H617" s="17" t="s">
        <v>56</v>
      </c>
      <c r="I617" s="17" t="s">
        <v>56</v>
      </c>
      <c r="J617" s="17">
        <v>15</v>
      </c>
      <c r="K617" s="11" t="s">
        <v>56</v>
      </c>
      <c r="L617" s="17">
        <v>3</v>
      </c>
      <c r="M617" s="17">
        <v>12</v>
      </c>
      <c r="N617" s="17" t="s">
        <v>0</v>
      </c>
      <c r="O617" s="17" t="s">
        <v>0</v>
      </c>
      <c r="P617" s="17" t="s">
        <v>56</v>
      </c>
      <c r="Q617" s="17" t="s">
        <v>0</v>
      </c>
      <c r="R617" s="17" t="s">
        <v>0</v>
      </c>
      <c r="S617" s="17" t="s">
        <v>62</v>
      </c>
      <c r="T617" s="17" t="s">
        <v>0</v>
      </c>
      <c r="U617" s="17" t="s">
        <v>56</v>
      </c>
      <c r="V617" s="17" t="s">
        <v>56</v>
      </c>
      <c r="W617" s="17" t="s">
        <v>56</v>
      </c>
      <c r="X617" s="17" t="s">
        <v>62</v>
      </c>
      <c r="Y617" s="17" t="s">
        <v>0</v>
      </c>
      <c r="Z617" s="17">
        <v>3</v>
      </c>
      <c r="AA617" s="17">
        <v>3</v>
      </c>
      <c r="AB617" s="17">
        <v>2</v>
      </c>
      <c r="AC617" s="17">
        <v>2</v>
      </c>
      <c r="AD617" s="17">
        <v>3</v>
      </c>
      <c r="AE617" s="17">
        <v>4</v>
      </c>
      <c r="AF617" s="17">
        <v>3</v>
      </c>
      <c r="AG617" s="17">
        <v>2</v>
      </c>
      <c r="AH617" s="17">
        <v>3</v>
      </c>
      <c r="AI617" s="17">
        <v>3</v>
      </c>
      <c r="AJ617" s="17">
        <v>4</v>
      </c>
      <c r="AK617" s="17">
        <v>3</v>
      </c>
      <c r="AL617" s="17">
        <v>2</v>
      </c>
      <c r="AM617" s="17">
        <v>2</v>
      </c>
      <c r="AN617" s="17">
        <v>3</v>
      </c>
      <c r="AO617" s="17">
        <v>2</v>
      </c>
      <c r="AP617" s="17">
        <v>3</v>
      </c>
      <c r="AQ617" s="17">
        <v>4</v>
      </c>
      <c r="AR617" s="17">
        <v>3</v>
      </c>
      <c r="AS617" s="17">
        <v>3</v>
      </c>
    </row>
    <row r="618" spans="1:45 16383:16383" x14ac:dyDescent="0.2">
      <c r="A618" s="35">
        <v>787</v>
      </c>
      <c r="B618" s="17" t="s">
        <v>10</v>
      </c>
      <c r="C618" s="17">
        <v>48</v>
      </c>
      <c r="D618" s="17">
        <v>1.53</v>
      </c>
      <c r="E618" s="17">
        <v>45.5</v>
      </c>
      <c r="F618" s="11" t="s">
        <v>56</v>
      </c>
      <c r="G618" s="17" t="s">
        <v>0</v>
      </c>
      <c r="H618" s="17">
        <v>1</v>
      </c>
      <c r="I618" s="17" t="s">
        <v>56</v>
      </c>
      <c r="J618" s="17" t="s">
        <v>56</v>
      </c>
      <c r="K618" s="11" t="s">
        <v>56</v>
      </c>
      <c r="L618" s="17">
        <v>2</v>
      </c>
      <c r="M618" s="17">
        <v>12</v>
      </c>
      <c r="N618" s="17" t="s">
        <v>209</v>
      </c>
      <c r="O618" s="17" t="s">
        <v>0</v>
      </c>
      <c r="P618" s="17" t="s">
        <v>0</v>
      </c>
      <c r="Q618" s="17" t="s">
        <v>60</v>
      </c>
      <c r="R618" s="17" t="s">
        <v>60</v>
      </c>
      <c r="S618" s="17" t="s">
        <v>62</v>
      </c>
      <c r="T618" s="17" t="s">
        <v>0</v>
      </c>
      <c r="U618" s="17" t="s">
        <v>56</v>
      </c>
      <c r="V618" s="17" t="s">
        <v>56</v>
      </c>
      <c r="W618" s="17" t="s">
        <v>56</v>
      </c>
      <c r="X618" s="17" t="s">
        <v>56</v>
      </c>
      <c r="Y618" s="17" t="s">
        <v>0</v>
      </c>
      <c r="Z618" s="17">
        <v>2</v>
      </c>
      <c r="AA618" s="17">
        <v>2</v>
      </c>
      <c r="AB618" s="17">
        <v>2</v>
      </c>
      <c r="AC618" s="17">
        <v>3</v>
      </c>
      <c r="AD618" s="17">
        <v>2</v>
      </c>
      <c r="AE618" s="17">
        <v>2</v>
      </c>
      <c r="AF618" s="17">
        <v>2</v>
      </c>
      <c r="AG618" s="17">
        <v>2</v>
      </c>
      <c r="AH618" s="17">
        <v>2</v>
      </c>
      <c r="AI618" s="17">
        <v>4</v>
      </c>
      <c r="AJ618" s="17">
        <v>3</v>
      </c>
      <c r="AK618" s="17">
        <v>3</v>
      </c>
      <c r="AL618" s="17">
        <v>3</v>
      </c>
      <c r="AM618" s="17">
        <v>4</v>
      </c>
      <c r="AN618" s="17">
        <v>2</v>
      </c>
      <c r="AO618" s="17">
        <v>3</v>
      </c>
      <c r="AP618" s="17">
        <v>4</v>
      </c>
      <c r="AQ618" s="17">
        <v>4</v>
      </c>
      <c r="AR618" s="17">
        <v>4</v>
      </c>
      <c r="AS618" s="17">
        <v>2</v>
      </c>
    </row>
    <row r="619" spans="1:45 16383:16383" x14ac:dyDescent="0.2">
      <c r="A619" s="35">
        <v>788</v>
      </c>
      <c r="B619" s="17" t="s">
        <v>10</v>
      </c>
      <c r="C619" s="17">
        <v>60</v>
      </c>
      <c r="D619" s="17">
        <v>1.57</v>
      </c>
      <c r="E619" s="17">
        <v>60.5</v>
      </c>
      <c r="F619" s="11" t="s">
        <v>56</v>
      </c>
      <c r="G619" s="17" t="s">
        <v>0</v>
      </c>
      <c r="H619" s="17" t="s">
        <v>56</v>
      </c>
      <c r="I619" s="17" t="s">
        <v>56</v>
      </c>
      <c r="J619" s="17" t="s">
        <v>56</v>
      </c>
      <c r="K619" s="11" t="s">
        <v>56</v>
      </c>
      <c r="L619" s="17" t="s">
        <v>56</v>
      </c>
      <c r="M619" s="17" t="s">
        <v>0</v>
      </c>
      <c r="N619" s="17" t="s">
        <v>0</v>
      </c>
      <c r="O619" s="17" t="s">
        <v>62</v>
      </c>
      <c r="P619" s="17" t="s">
        <v>0</v>
      </c>
      <c r="Q619" s="17" t="s">
        <v>60</v>
      </c>
      <c r="R619" s="17" t="s">
        <v>60</v>
      </c>
      <c r="S619" s="17" t="s">
        <v>62</v>
      </c>
      <c r="T619" s="17" t="s">
        <v>62</v>
      </c>
      <c r="U619" s="17" t="s">
        <v>56</v>
      </c>
      <c r="V619" s="17" t="s">
        <v>56</v>
      </c>
      <c r="W619" s="17" t="s">
        <v>56</v>
      </c>
      <c r="X619" s="17" t="s">
        <v>56</v>
      </c>
      <c r="Y619" s="17" t="s">
        <v>0</v>
      </c>
      <c r="Z619" s="17">
        <v>3</v>
      </c>
      <c r="AA619" s="17">
        <v>2</v>
      </c>
      <c r="AB619" s="17">
        <v>3</v>
      </c>
      <c r="AC619" s="17">
        <v>4</v>
      </c>
      <c r="AD619" s="17">
        <v>3</v>
      </c>
      <c r="AE619" s="17">
        <v>3</v>
      </c>
      <c r="AF619" s="17">
        <v>3</v>
      </c>
      <c r="AG619" s="17">
        <v>2</v>
      </c>
      <c r="AH619" s="17">
        <v>3</v>
      </c>
      <c r="AI619" s="17">
        <v>3</v>
      </c>
      <c r="AJ619" s="17">
        <v>3</v>
      </c>
      <c r="AK619" s="17">
        <v>2</v>
      </c>
      <c r="AL619" s="17">
        <v>3</v>
      </c>
      <c r="AM619" s="17">
        <v>3</v>
      </c>
      <c r="AN619" s="17">
        <v>4</v>
      </c>
      <c r="AO619" s="17">
        <v>2</v>
      </c>
      <c r="AP619" s="17">
        <v>2</v>
      </c>
      <c r="AQ619" s="17">
        <v>4</v>
      </c>
      <c r="AR619" s="17">
        <v>5</v>
      </c>
      <c r="AS619" s="17">
        <v>2</v>
      </c>
    </row>
    <row r="620" spans="1:45 16383:16383" x14ac:dyDescent="0.2">
      <c r="A620" s="35">
        <v>789</v>
      </c>
      <c r="B620" s="17" t="s">
        <v>10</v>
      </c>
      <c r="C620" s="17">
        <v>22</v>
      </c>
      <c r="D620" s="17">
        <v>1.65</v>
      </c>
      <c r="E620" s="17">
        <v>79</v>
      </c>
      <c r="F620" s="11" t="s">
        <v>56</v>
      </c>
      <c r="G620" s="17" t="s">
        <v>62</v>
      </c>
      <c r="H620" s="17" t="s">
        <v>56</v>
      </c>
      <c r="I620" s="17" t="s">
        <v>56</v>
      </c>
      <c r="J620" s="17" t="s">
        <v>56</v>
      </c>
      <c r="K620" s="11" t="s">
        <v>56</v>
      </c>
      <c r="L620" s="17" t="s">
        <v>56</v>
      </c>
      <c r="M620" s="17">
        <v>12</v>
      </c>
      <c r="N620" s="17" t="s">
        <v>0</v>
      </c>
      <c r="O620" s="17" t="s">
        <v>62</v>
      </c>
      <c r="P620" s="17" t="s">
        <v>62</v>
      </c>
      <c r="Q620" s="17" t="s">
        <v>60</v>
      </c>
      <c r="R620" s="17" t="s">
        <v>60</v>
      </c>
      <c r="S620" s="17" t="s">
        <v>0</v>
      </c>
      <c r="T620" s="17" t="s">
        <v>0</v>
      </c>
      <c r="U620" s="17" t="s">
        <v>56</v>
      </c>
      <c r="V620" s="17" t="s">
        <v>56</v>
      </c>
      <c r="W620" s="17" t="s">
        <v>56</v>
      </c>
      <c r="X620" s="17" t="s">
        <v>56</v>
      </c>
      <c r="Y620" s="17" t="s">
        <v>0</v>
      </c>
      <c r="Z620" s="17">
        <v>2</v>
      </c>
      <c r="AA620" s="17">
        <v>4</v>
      </c>
      <c r="AB620" s="17">
        <v>1</v>
      </c>
      <c r="AC620" s="17">
        <v>1</v>
      </c>
      <c r="AD620" s="17">
        <v>3</v>
      </c>
      <c r="AE620" s="17">
        <v>3</v>
      </c>
      <c r="AF620" s="17">
        <v>3</v>
      </c>
      <c r="AG620" s="17">
        <v>3</v>
      </c>
      <c r="AH620" s="17">
        <v>3</v>
      </c>
      <c r="AI620" s="17">
        <v>3</v>
      </c>
      <c r="AJ620" s="17">
        <v>4</v>
      </c>
      <c r="AK620" s="17">
        <v>3</v>
      </c>
      <c r="AL620" s="17">
        <v>2</v>
      </c>
      <c r="AM620" s="17">
        <v>3</v>
      </c>
      <c r="AN620" s="17">
        <v>2</v>
      </c>
      <c r="AO620" s="17">
        <v>2</v>
      </c>
      <c r="AP620" s="17">
        <v>3</v>
      </c>
      <c r="AQ620" s="17">
        <v>3</v>
      </c>
      <c r="AR620" s="17">
        <v>3</v>
      </c>
      <c r="AS620" s="17">
        <v>3</v>
      </c>
    </row>
    <row r="621" spans="1:45 16383:16383" x14ac:dyDescent="0.2">
      <c r="A621" s="35">
        <v>790</v>
      </c>
      <c r="B621" s="17" t="s">
        <v>10</v>
      </c>
      <c r="C621" s="17">
        <v>57</v>
      </c>
      <c r="D621" s="17">
        <v>1.6</v>
      </c>
      <c r="E621" s="17">
        <v>76.400000000000006</v>
      </c>
      <c r="F621" s="11" t="s">
        <v>56</v>
      </c>
      <c r="G621" s="17" t="s">
        <v>56</v>
      </c>
      <c r="H621" s="17" t="s">
        <v>56</v>
      </c>
      <c r="I621" s="17" t="s">
        <v>56</v>
      </c>
      <c r="J621" s="17" t="s">
        <v>56</v>
      </c>
      <c r="K621" s="11" t="s">
        <v>56</v>
      </c>
      <c r="L621" s="17" t="s">
        <v>56</v>
      </c>
      <c r="M621" s="17" t="s">
        <v>56</v>
      </c>
      <c r="N621" s="17" t="s">
        <v>0</v>
      </c>
      <c r="O621" s="17" t="s">
        <v>60</v>
      </c>
      <c r="P621" s="17" t="s">
        <v>56</v>
      </c>
      <c r="Q621" s="17" t="s">
        <v>60</v>
      </c>
      <c r="R621" s="17" t="s">
        <v>56</v>
      </c>
      <c r="S621" s="17" t="s">
        <v>153</v>
      </c>
      <c r="T621" s="17" t="s">
        <v>56</v>
      </c>
      <c r="U621" s="17" t="s">
        <v>56</v>
      </c>
      <c r="V621" s="17" t="s">
        <v>56</v>
      </c>
      <c r="W621" s="17" t="s">
        <v>56</v>
      </c>
      <c r="X621" s="17" t="s">
        <v>56</v>
      </c>
      <c r="Y621" s="17" t="s">
        <v>56</v>
      </c>
      <c r="Z621" s="17">
        <v>2</v>
      </c>
      <c r="AA621" s="17">
        <v>4</v>
      </c>
      <c r="AB621" s="17">
        <v>2</v>
      </c>
      <c r="AC621" s="17">
        <v>1</v>
      </c>
      <c r="AD621" s="17">
        <v>3</v>
      </c>
      <c r="AE621" s="17">
        <v>1</v>
      </c>
      <c r="AF621" s="17">
        <v>1</v>
      </c>
      <c r="AG621" s="17">
        <v>2</v>
      </c>
      <c r="AH621" s="17">
        <v>5</v>
      </c>
      <c r="AI621" s="17">
        <v>4</v>
      </c>
      <c r="AJ621" s="17">
        <v>1</v>
      </c>
      <c r="AK621" s="17">
        <v>1</v>
      </c>
      <c r="AL621" s="17">
        <v>5</v>
      </c>
      <c r="AM621" s="17">
        <v>4</v>
      </c>
      <c r="AN621" s="17">
        <v>2</v>
      </c>
      <c r="AO621" s="17">
        <v>3</v>
      </c>
      <c r="AP621" s="17">
        <v>5</v>
      </c>
      <c r="AQ621" s="17">
        <v>4</v>
      </c>
      <c r="AR621" s="17">
        <v>3</v>
      </c>
      <c r="AS621" s="17">
        <v>2</v>
      </c>
    </row>
    <row r="622" spans="1:45 16383:16383" x14ac:dyDescent="0.2">
      <c r="A622" s="35">
        <v>791</v>
      </c>
      <c r="B622" s="17" t="s">
        <v>10</v>
      </c>
      <c r="C622" s="17">
        <v>30</v>
      </c>
      <c r="D622" s="17">
        <v>1.6</v>
      </c>
      <c r="E622" s="17">
        <v>70</v>
      </c>
      <c r="F622" s="11" t="s">
        <v>56</v>
      </c>
      <c r="G622" s="17" t="s">
        <v>0</v>
      </c>
      <c r="H622" s="17" t="s">
        <v>56</v>
      </c>
      <c r="I622" s="17" t="s">
        <v>56</v>
      </c>
      <c r="J622" s="17" t="s">
        <v>56</v>
      </c>
      <c r="K622" s="11" t="s">
        <v>56</v>
      </c>
      <c r="L622" s="17" t="s">
        <v>56</v>
      </c>
      <c r="M622" s="17" t="s">
        <v>56</v>
      </c>
      <c r="N622" s="17" t="s">
        <v>56</v>
      </c>
      <c r="O622" s="17" t="s">
        <v>56</v>
      </c>
      <c r="P622" s="17" t="s">
        <v>56</v>
      </c>
      <c r="Q622" s="17" t="s">
        <v>56</v>
      </c>
      <c r="R622" s="17" t="s">
        <v>56</v>
      </c>
      <c r="S622" s="17" t="s">
        <v>56</v>
      </c>
      <c r="T622" s="17" t="s">
        <v>56</v>
      </c>
      <c r="U622" s="17" t="s">
        <v>56</v>
      </c>
      <c r="V622" s="17" t="s">
        <v>56</v>
      </c>
      <c r="W622" s="17" t="s">
        <v>56</v>
      </c>
      <c r="X622" s="17" t="s">
        <v>56</v>
      </c>
      <c r="Y622" s="17" t="s">
        <v>56</v>
      </c>
      <c r="Z622" s="17" t="s">
        <v>56</v>
      </c>
      <c r="AA622" s="17" t="s">
        <v>56</v>
      </c>
      <c r="AB622" s="17" t="s">
        <v>56</v>
      </c>
      <c r="AC622" s="17" t="s">
        <v>56</v>
      </c>
      <c r="AD622" s="17" t="s">
        <v>56</v>
      </c>
      <c r="AE622" s="17" t="s">
        <v>56</v>
      </c>
      <c r="AF622" s="17" t="s">
        <v>56</v>
      </c>
      <c r="AG622" s="17" t="s">
        <v>56</v>
      </c>
      <c r="AH622" s="17" t="s">
        <v>56</v>
      </c>
      <c r="AI622" s="17" t="s">
        <v>56</v>
      </c>
      <c r="AJ622" s="17" t="s">
        <v>56</v>
      </c>
      <c r="AK622" s="17" t="s">
        <v>56</v>
      </c>
      <c r="AL622" s="17" t="s">
        <v>56</v>
      </c>
      <c r="AM622" s="17" t="s">
        <v>56</v>
      </c>
      <c r="AN622" s="17" t="s">
        <v>56</v>
      </c>
      <c r="AO622" s="17" t="s">
        <v>56</v>
      </c>
      <c r="AP622" s="17" t="s">
        <v>56</v>
      </c>
      <c r="AQ622" s="17" t="s">
        <v>56</v>
      </c>
      <c r="AR622" s="17" t="s">
        <v>56</v>
      </c>
      <c r="AS622" s="17" t="s">
        <v>56</v>
      </c>
      <c r="XFC622" s="17"/>
    </row>
    <row r="623" spans="1:45 16383:16383" x14ac:dyDescent="0.2">
      <c r="A623" s="35">
        <v>792</v>
      </c>
      <c r="B623" s="17" t="s">
        <v>10</v>
      </c>
      <c r="C623" s="17">
        <v>31</v>
      </c>
      <c r="D623" s="17">
        <v>1.59</v>
      </c>
      <c r="E623" s="17">
        <v>59.8</v>
      </c>
      <c r="F623" s="11" t="s">
        <v>56</v>
      </c>
      <c r="G623" s="17" t="s">
        <v>0</v>
      </c>
      <c r="H623" s="17">
        <v>30</v>
      </c>
      <c r="I623" s="17" t="s">
        <v>56</v>
      </c>
      <c r="J623" s="17" t="s">
        <v>56</v>
      </c>
      <c r="K623" s="11" t="s">
        <v>56</v>
      </c>
      <c r="L623" s="17">
        <v>2</v>
      </c>
      <c r="M623" s="17">
        <v>12</v>
      </c>
      <c r="N623" s="17" t="s">
        <v>0</v>
      </c>
      <c r="O623" s="17" t="s">
        <v>0</v>
      </c>
      <c r="P623" s="17" t="s">
        <v>56</v>
      </c>
      <c r="Q623" s="17" t="s">
        <v>60</v>
      </c>
      <c r="R623" s="17" t="s">
        <v>56</v>
      </c>
      <c r="S623" s="17" t="s">
        <v>0</v>
      </c>
      <c r="T623" s="17" t="s">
        <v>56</v>
      </c>
      <c r="U623" s="17" t="s">
        <v>56</v>
      </c>
      <c r="V623" s="17" t="s">
        <v>56</v>
      </c>
      <c r="W623" s="17" t="s">
        <v>56</v>
      </c>
      <c r="X623" s="17" t="s">
        <v>56</v>
      </c>
      <c r="Y623" s="17" t="s">
        <v>0</v>
      </c>
      <c r="Z623" s="17">
        <v>2</v>
      </c>
      <c r="AA623" s="17">
        <v>4</v>
      </c>
      <c r="AB623" s="17">
        <v>2</v>
      </c>
      <c r="AC623" s="17">
        <v>2</v>
      </c>
      <c r="AD623" s="17">
        <v>3</v>
      </c>
      <c r="AE623" s="17">
        <v>3</v>
      </c>
      <c r="AF623" s="17">
        <v>2</v>
      </c>
      <c r="AG623" s="17">
        <v>2</v>
      </c>
      <c r="AH623" s="17">
        <v>4</v>
      </c>
      <c r="AI623" s="17">
        <v>3</v>
      </c>
      <c r="AJ623" s="17">
        <v>2</v>
      </c>
      <c r="AK623" s="17">
        <v>3</v>
      </c>
      <c r="AL623" s="17">
        <v>3</v>
      </c>
      <c r="AM623" s="17">
        <v>4</v>
      </c>
      <c r="AN623" s="17">
        <v>3</v>
      </c>
      <c r="AO623" s="17">
        <v>3</v>
      </c>
      <c r="AP623" s="17">
        <v>4</v>
      </c>
      <c r="AQ623" s="17">
        <v>3</v>
      </c>
      <c r="AR623" s="17">
        <v>4</v>
      </c>
      <c r="AS623" s="17">
        <v>2</v>
      </c>
    </row>
    <row r="624" spans="1:45 16383:16383" x14ac:dyDescent="0.2">
      <c r="A624" s="35">
        <v>801</v>
      </c>
      <c r="B624" s="17" t="s">
        <v>10</v>
      </c>
      <c r="C624" s="17">
        <v>24</v>
      </c>
      <c r="D624" s="17">
        <v>1.59</v>
      </c>
      <c r="E624" s="17">
        <v>41</v>
      </c>
      <c r="F624" s="11" t="s">
        <v>0</v>
      </c>
      <c r="G624" s="17" t="s">
        <v>62</v>
      </c>
      <c r="H624" s="17" t="s">
        <v>56</v>
      </c>
      <c r="I624" s="17" t="s">
        <v>56</v>
      </c>
      <c r="J624" s="17" t="s">
        <v>56</v>
      </c>
      <c r="K624" s="11">
        <v>120</v>
      </c>
      <c r="L624" s="17">
        <v>2</v>
      </c>
      <c r="M624" s="17">
        <v>12</v>
      </c>
      <c r="N624" s="17" t="s">
        <v>0</v>
      </c>
      <c r="O624" s="17" t="s">
        <v>60</v>
      </c>
      <c r="P624" s="17" t="s">
        <v>60</v>
      </c>
      <c r="Q624" s="17" t="s">
        <v>60</v>
      </c>
      <c r="R624" s="17" t="s">
        <v>60</v>
      </c>
      <c r="S624" s="17" t="s">
        <v>153</v>
      </c>
      <c r="T624" s="17" t="s">
        <v>153</v>
      </c>
      <c r="U624" s="17" t="s">
        <v>56</v>
      </c>
      <c r="V624" s="17" t="s">
        <v>56</v>
      </c>
      <c r="W624" s="17" t="s">
        <v>56</v>
      </c>
      <c r="X624" s="17" t="s">
        <v>56</v>
      </c>
      <c r="Y624" s="17" t="s">
        <v>62</v>
      </c>
      <c r="Z624" s="17">
        <v>2</v>
      </c>
      <c r="AA624" s="17">
        <v>4</v>
      </c>
      <c r="AB624" s="17">
        <v>3</v>
      </c>
      <c r="AC624" s="17">
        <v>3</v>
      </c>
      <c r="AD624" s="17">
        <v>3</v>
      </c>
      <c r="AE624" s="17">
        <v>4</v>
      </c>
      <c r="AF624" s="17">
        <v>3</v>
      </c>
      <c r="AG624" s="17">
        <v>3</v>
      </c>
      <c r="AH624" s="17">
        <v>4</v>
      </c>
      <c r="AI624" s="17">
        <v>4</v>
      </c>
      <c r="AJ624" s="17">
        <v>3</v>
      </c>
      <c r="AK624" s="17">
        <v>3</v>
      </c>
      <c r="AL624" s="17">
        <v>4</v>
      </c>
      <c r="AM624" s="17">
        <v>4</v>
      </c>
      <c r="AN624" s="17">
        <v>4</v>
      </c>
      <c r="AO624" s="17">
        <v>3</v>
      </c>
      <c r="AP624" s="17">
        <v>4</v>
      </c>
      <c r="AQ624" s="17">
        <v>4</v>
      </c>
      <c r="AR624" s="17">
        <v>3</v>
      </c>
      <c r="AS624" s="17">
        <v>4</v>
      </c>
    </row>
    <row r="625" spans="1:45" x14ac:dyDescent="0.2">
      <c r="A625" s="35">
        <v>802</v>
      </c>
      <c r="B625" s="17" t="s">
        <v>10</v>
      </c>
      <c r="C625" s="17">
        <v>31</v>
      </c>
      <c r="D625" s="17">
        <v>1.48</v>
      </c>
      <c r="E625" s="17">
        <v>52</v>
      </c>
      <c r="F625" s="11" t="s">
        <v>56</v>
      </c>
      <c r="G625" s="17" t="s">
        <v>0</v>
      </c>
      <c r="H625" s="17">
        <v>90</v>
      </c>
      <c r="I625" s="17" t="s">
        <v>56</v>
      </c>
      <c r="J625" s="17" t="s">
        <v>56</v>
      </c>
      <c r="K625" s="11" t="s">
        <v>56</v>
      </c>
      <c r="L625" s="17">
        <v>2</v>
      </c>
      <c r="M625" s="17">
        <v>12</v>
      </c>
      <c r="N625" s="17" t="s">
        <v>0</v>
      </c>
      <c r="O625" s="17" t="s">
        <v>0</v>
      </c>
      <c r="P625" s="17" t="s">
        <v>56</v>
      </c>
      <c r="Q625" s="17" t="s">
        <v>0</v>
      </c>
      <c r="R625" s="17" t="s">
        <v>56</v>
      </c>
      <c r="S625" s="17" t="s">
        <v>0</v>
      </c>
      <c r="T625" s="17" t="s">
        <v>56</v>
      </c>
      <c r="U625" s="17" t="s">
        <v>56</v>
      </c>
      <c r="V625" s="17" t="s">
        <v>56</v>
      </c>
      <c r="W625" s="17" t="s">
        <v>56</v>
      </c>
      <c r="X625" s="17" t="s">
        <v>56</v>
      </c>
      <c r="Y625" s="17" t="s">
        <v>0</v>
      </c>
      <c r="Z625" s="17">
        <v>3</v>
      </c>
      <c r="AA625" s="17">
        <v>6</v>
      </c>
      <c r="AB625" s="17">
        <v>3</v>
      </c>
      <c r="AC625" s="17">
        <v>2</v>
      </c>
      <c r="AD625" s="17">
        <v>2</v>
      </c>
      <c r="AE625" s="17">
        <v>2</v>
      </c>
      <c r="AF625" s="17">
        <v>2</v>
      </c>
      <c r="AG625" s="17">
        <v>3</v>
      </c>
      <c r="AH625" s="17">
        <v>3</v>
      </c>
      <c r="AI625" s="17">
        <v>4</v>
      </c>
      <c r="AJ625" s="17">
        <v>3</v>
      </c>
      <c r="AK625" s="17">
        <v>3</v>
      </c>
      <c r="AL625" s="17">
        <v>4</v>
      </c>
      <c r="AM625" s="17">
        <v>5</v>
      </c>
      <c r="AN625" s="17">
        <v>3</v>
      </c>
      <c r="AO625" s="17">
        <v>3</v>
      </c>
      <c r="AP625" s="17">
        <v>4</v>
      </c>
      <c r="AQ625" s="17">
        <v>3</v>
      </c>
      <c r="AR625" s="17">
        <v>3</v>
      </c>
      <c r="AS625" s="17">
        <v>4</v>
      </c>
    </row>
    <row r="626" spans="1:45" x14ac:dyDescent="0.2">
      <c r="A626" s="35">
        <v>803</v>
      </c>
      <c r="B626" s="17" t="s">
        <v>10</v>
      </c>
      <c r="C626" s="17">
        <v>37</v>
      </c>
      <c r="D626" s="17">
        <v>1.55</v>
      </c>
      <c r="E626" s="17">
        <v>75</v>
      </c>
      <c r="F626" s="11" t="s">
        <v>56</v>
      </c>
      <c r="G626" s="17" t="s">
        <v>0</v>
      </c>
      <c r="H626" s="17" t="s">
        <v>56</v>
      </c>
      <c r="I626" s="17" t="s">
        <v>56</v>
      </c>
      <c r="J626" s="17" t="s">
        <v>56</v>
      </c>
      <c r="K626" s="11">
        <v>30</v>
      </c>
      <c r="L626" s="17">
        <v>2</v>
      </c>
      <c r="M626" s="17">
        <v>10</v>
      </c>
      <c r="N626" s="17" t="s">
        <v>62</v>
      </c>
      <c r="O626" s="17" t="s">
        <v>0</v>
      </c>
      <c r="P626" s="17" t="s">
        <v>56</v>
      </c>
      <c r="Q626" s="17" t="s">
        <v>0</v>
      </c>
      <c r="R626" s="17" t="s">
        <v>56</v>
      </c>
      <c r="S626" s="17" t="s">
        <v>62</v>
      </c>
      <c r="T626" s="17" t="s">
        <v>0</v>
      </c>
      <c r="U626" s="17" t="s">
        <v>62</v>
      </c>
      <c r="V626" s="17" t="s">
        <v>62</v>
      </c>
      <c r="W626" s="17" t="s">
        <v>56</v>
      </c>
      <c r="X626" s="17" t="s">
        <v>62</v>
      </c>
      <c r="Y626" s="17" t="s">
        <v>0</v>
      </c>
      <c r="Z626" s="17">
        <v>3</v>
      </c>
      <c r="AA626" s="17">
        <v>4</v>
      </c>
      <c r="AB626" s="17">
        <v>3</v>
      </c>
      <c r="AC626" s="17">
        <v>1</v>
      </c>
      <c r="AD626" s="17">
        <v>4</v>
      </c>
      <c r="AE626" s="17">
        <v>2</v>
      </c>
      <c r="AF626" s="17">
        <v>2</v>
      </c>
      <c r="AG626" s="17">
        <v>2</v>
      </c>
      <c r="AH626" s="17">
        <v>3</v>
      </c>
      <c r="AI626" s="17">
        <v>2</v>
      </c>
      <c r="AJ626" s="17">
        <v>2</v>
      </c>
      <c r="AK626" s="17">
        <v>3</v>
      </c>
      <c r="AL626" s="17">
        <v>4</v>
      </c>
      <c r="AM626" s="17">
        <v>5</v>
      </c>
      <c r="AN626" s="17">
        <v>2</v>
      </c>
      <c r="AO626" s="17">
        <v>4</v>
      </c>
      <c r="AP626" s="17">
        <v>4</v>
      </c>
      <c r="AQ626" s="17">
        <v>4</v>
      </c>
      <c r="AR626" s="17">
        <v>3</v>
      </c>
      <c r="AS626" s="17">
        <v>2</v>
      </c>
    </row>
    <row r="627" spans="1:45" x14ac:dyDescent="0.2">
      <c r="A627" s="35">
        <v>804</v>
      </c>
      <c r="B627" s="17" t="s">
        <v>10</v>
      </c>
      <c r="C627" s="17">
        <v>30</v>
      </c>
      <c r="D627" s="17">
        <v>1.66</v>
      </c>
      <c r="E627" s="17">
        <v>68</v>
      </c>
      <c r="F627" s="11" t="s">
        <v>215</v>
      </c>
      <c r="G627" s="17" t="s">
        <v>0</v>
      </c>
      <c r="H627" s="17">
        <v>0</v>
      </c>
      <c r="I627" s="17">
        <v>0</v>
      </c>
      <c r="J627" s="17">
        <v>0</v>
      </c>
      <c r="K627" s="11" t="s">
        <v>56</v>
      </c>
      <c r="L627" s="17">
        <v>1</v>
      </c>
      <c r="M627" s="17">
        <v>4</v>
      </c>
      <c r="N627" s="17" t="s">
        <v>62</v>
      </c>
      <c r="O627" s="17" t="s">
        <v>0</v>
      </c>
      <c r="P627" s="17" t="s">
        <v>0</v>
      </c>
      <c r="Q627" s="17" t="s">
        <v>60</v>
      </c>
      <c r="R627" s="17" t="s">
        <v>60</v>
      </c>
      <c r="S627" s="17" t="s">
        <v>62</v>
      </c>
      <c r="T627" s="17" t="s">
        <v>62</v>
      </c>
      <c r="U627" s="17" t="s">
        <v>62</v>
      </c>
      <c r="V627" s="17" t="s">
        <v>62</v>
      </c>
      <c r="W627" s="17" t="s">
        <v>56</v>
      </c>
      <c r="X627" s="17" t="s">
        <v>62</v>
      </c>
      <c r="Y627" s="17" t="s">
        <v>62</v>
      </c>
      <c r="Z627" s="17">
        <v>5</v>
      </c>
      <c r="AA627" s="17">
        <v>4</v>
      </c>
      <c r="AB627" s="17">
        <v>4</v>
      </c>
      <c r="AC627" s="17">
        <v>2</v>
      </c>
      <c r="AD627" s="17">
        <v>1</v>
      </c>
      <c r="AE627" s="17">
        <v>2</v>
      </c>
      <c r="AF627" s="17">
        <v>1</v>
      </c>
      <c r="AG627" s="17">
        <v>1</v>
      </c>
      <c r="AH627" s="17">
        <v>4</v>
      </c>
      <c r="AI627" s="17">
        <v>4</v>
      </c>
      <c r="AJ627" s="17">
        <v>3</v>
      </c>
      <c r="AK627" s="17">
        <v>4</v>
      </c>
      <c r="AL627" s="17">
        <v>3</v>
      </c>
      <c r="AM627" s="17">
        <v>3</v>
      </c>
      <c r="AN627" s="17">
        <v>2</v>
      </c>
      <c r="AO627" s="17">
        <v>2</v>
      </c>
      <c r="AP627" s="17">
        <v>5</v>
      </c>
      <c r="AQ627" s="17">
        <v>5</v>
      </c>
      <c r="AR627" s="17">
        <v>5</v>
      </c>
      <c r="AS627" s="17">
        <v>5</v>
      </c>
    </row>
    <row r="628" spans="1:45" x14ac:dyDescent="0.2">
      <c r="A628" s="35">
        <v>805</v>
      </c>
      <c r="B628" s="17" t="s">
        <v>10</v>
      </c>
      <c r="C628" s="17">
        <v>59</v>
      </c>
      <c r="D628" s="17">
        <v>1.48</v>
      </c>
      <c r="E628" s="17">
        <v>47.7</v>
      </c>
      <c r="F628" s="11" t="s">
        <v>56</v>
      </c>
      <c r="G628" s="17" t="s">
        <v>0</v>
      </c>
      <c r="H628" s="17" t="s">
        <v>56</v>
      </c>
      <c r="I628" s="17" t="s">
        <v>56</v>
      </c>
      <c r="J628" s="17" t="s">
        <v>56</v>
      </c>
      <c r="K628" s="11" t="s">
        <v>56</v>
      </c>
      <c r="L628" s="17" t="s">
        <v>56</v>
      </c>
      <c r="M628" s="17" t="s">
        <v>56</v>
      </c>
      <c r="N628" s="17" t="s">
        <v>0</v>
      </c>
      <c r="O628" s="17" t="s">
        <v>0</v>
      </c>
      <c r="P628" s="17" t="s">
        <v>0</v>
      </c>
      <c r="Q628" s="17" t="s">
        <v>0</v>
      </c>
      <c r="R628" s="17" t="s">
        <v>0</v>
      </c>
      <c r="S628" s="17" t="s">
        <v>0</v>
      </c>
      <c r="T628" s="17" t="s">
        <v>0</v>
      </c>
      <c r="U628" s="17" t="s">
        <v>56</v>
      </c>
      <c r="V628" s="17" t="s">
        <v>56</v>
      </c>
      <c r="W628" s="17" t="s">
        <v>56</v>
      </c>
      <c r="X628" s="17" t="s">
        <v>56</v>
      </c>
      <c r="Y628" s="17" t="s">
        <v>56</v>
      </c>
      <c r="Z628" s="17">
        <v>1</v>
      </c>
      <c r="AA628" s="17">
        <v>1</v>
      </c>
      <c r="AB628" s="17">
        <v>1</v>
      </c>
      <c r="AC628" s="17">
        <v>1</v>
      </c>
      <c r="AD628" s="17">
        <v>4</v>
      </c>
      <c r="AE628" s="17">
        <v>1</v>
      </c>
      <c r="AF628" s="17">
        <v>1</v>
      </c>
      <c r="AG628" s="17">
        <v>1</v>
      </c>
      <c r="AH628" s="17">
        <v>4</v>
      </c>
      <c r="AI628" s="17">
        <v>5</v>
      </c>
      <c r="AJ628" s="17">
        <v>1</v>
      </c>
      <c r="AK628" s="17">
        <v>1</v>
      </c>
      <c r="AL628" s="17">
        <v>1</v>
      </c>
      <c r="AM628" s="17">
        <v>5</v>
      </c>
      <c r="AN628" s="17">
        <v>1</v>
      </c>
      <c r="AO628" s="17">
        <v>5</v>
      </c>
      <c r="AP628" s="17">
        <v>5</v>
      </c>
      <c r="AQ628" s="17">
        <v>5</v>
      </c>
      <c r="AR628" s="17">
        <v>5</v>
      </c>
      <c r="AS628" s="17">
        <v>1</v>
      </c>
    </row>
    <row r="629" spans="1:45" x14ac:dyDescent="0.2">
      <c r="A629" s="35">
        <v>806</v>
      </c>
      <c r="B629" s="17" t="s">
        <v>10</v>
      </c>
      <c r="C629" s="17">
        <v>28</v>
      </c>
      <c r="D629" s="17">
        <v>1.57</v>
      </c>
      <c r="E629" s="17">
        <v>42</v>
      </c>
      <c r="F629" s="11" t="s">
        <v>0</v>
      </c>
      <c r="G629" s="17" t="s">
        <v>0</v>
      </c>
      <c r="H629" s="17">
        <v>30</v>
      </c>
      <c r="I629" s="17" t="s">
        <v>56</v>
      </c>
      <c r="J629" s="17" t="s">
        <v>56</v>
      </c>
      <c r="K629" s="11" t="s">
        <v>0</v>
      </c>
      <c r="L629" s="17">
        <v>2</v>
      </c>
      <c r="M629" s="17">
        <v>12</v>
      </c>
      <c r="N629" s="17" t="s">
        <v>0</v>
      </c>
      <c r="O629" s="17" t="s">
        <v>60</v>
      </c>
      <c r="P629" s="17" t="s">
        <v>56</v>
      </c>
      <c r="Q629" s="17" t="s">
        <v>60</v>
      </c>
      <c r="R629" s="17" t="s">
        <v>56</v>
      </c>
      <c r="S629" s="17" t="s">
        <v>0</v>
      </c>
      <c r="T629" s="17" t="s">
        <v>56</v>
      </c>
      <c r="U629" s="17" t="s">
        <v>56</v>
      </c>
      <c r="V629" s="17" t="s">
        <v>56</v>
      </c>
      <c r="W629" s="17" t="s">
        <v>56</v>
      </c>
      <c r="X629" s="17" t="s">
        <v>62</v>
      </c>
      <c r="Y629" s="17" t="s">
        <v>62</v>
      </c>
      <c r="Z629" s="17">
        <v>2</v>
      </c>
      <c r="AA629" s="17">
        <v>4</v>
      </c>
      <c r="AB629" s="17">
        <v>3</v>
      </c>
      <c r="AC629" s="17">
        <v>2</v>
      </c>
      <c r="AD629" s="17">
        <v>4</v>
      </c>
      <c r="AE629" s="17">
        <v>3</v>
      </c>
      <c r="AF629" s="17">
        <v>2</v>
      </c>
      <c r="AG629" s="17">
        <v>4</v>
      </c>
      <c r="AH629" s="17">
        <v>4</v>
      </c>
      <c r="AI629" s="17">
        <v>4</v>
      </c>
      <c r="AJ629" s="17">
        <v>2</v>
      </c>
      <c r="AK629" s="17">
        <v>2</v>
      </c>
      <c r="AL629" s="17">
        <v>4</v>
      </c>
      <c r="AM629" s="17">
        <v>4</v>
      </c>
      <c r="AN629" s="17">
        <v>3</v>
      </c>
      <c r="AO629" s="17">
        <v>4</v>
      </c>
      <c r="AP629" s="17">
        <v>4</v>
      </c>
      <c r="AQ629" s="17">
        <v>4</v>
      </c>
      <c r="AR629" s="17">
        <v>4</v>
      </c>
      <c r="AS629" s="17">
        <v>3</v>
      </c>
    </row>
    <row r="630" spans="1:45" x14ac:dyDescent="0.2">
      <c r="A630" s="35">
        <v>807</v>
      </c>
      <c r="B630" s="17" t="s">
        <v>10</v>
      </c>
      <c r="C630" s="17">
        <v>39</v>
      </c>
      <c r="D630" s="17">
        <v>1.54</v>
      </c>
      <c r="E630" s="17">
        <v>68.7</v>
      </c>
      <c r="F630" s="11" t="s">
        <v>56</v>
      </c>
      <c r="G630" s="17" t="s">
        <v>62</v>
      </c>
      <c r="H630" s="17" t="s">
        <v>56</v>
      </c>
      <c r="I630" s="17" t="s">
        <v>56</v>
      </c>
      <c r="J630" s="17" t="s">
        <v>56</v>
      </c>
      <c r="K630" s="11">
        <v>60</v>
      </c>
      <c r="L630" s="17">
        <v>2</v>
      </c>
      <c r="M630" s="17">
        <v>12</v>
      </c>
      <c r="N630" s="17" t="s">
        <v>0</v>
      </c>
      <c r="O630" s="17" t="s">
        <v>0</v>
      </c>
      <c r="P630" s="17" t="s">
        <v>56</v>
      </c>
      <c r="Q630" s="17" t="s">
        <v>0</v>
      </c>
      <c r="R630" s="17" t="s">
        <v>56</v>
      </c>
      <c r="S630" s="17" t="s">
        <v>62</v>
      </c>
      <c r="T630" s="17" t="s">
        <v>0</v>
      </c>
      <c r="U630" s="17" t="s">
        <v>56</v>
      </c>
      <c r="V630" s="17" t="s">
        <v>56</v>
      </c>
      <c r="W630" s="17" t="s">
        <v>56</v>
      </c>
      <c r="X630" s="17" t="s">
        <v>56</v>
      </c>
      <c r="Y630" s="17" t="s">
        <v>0</v>
      </c>
      <c r="Z630" s="17">
        <v>2</v>
      </c>
      <c r="AA630" s="17">
        <v>4</v>
      </c>
      <c r="AB630" s="17">
        <v>3</v>
      </c>
      <c r="AC630" s="17">
        <v>1</v>
      </c>
      <c r="AD630" s="17">
        <v>5</v>
      </c>
      <c r="AE630" s="17">
        <v>2</v>
      </c>
      <c r="AF630" s="17">
        <v>1</v>
      </c>
      <c r="AG630" s="17">
        <v>3</v>
      </c>
      <c r="AH630" s="17">
        <v>4</v>
      </c>
      <c r="AI630" s="17">
        <v>4</v>
      </c>
      <c r="AJ630" s="17">
        <v>2</v>
      </c>
      <c r="AK630" s="17">
        <v>1</v>
      </c>
      <c r="AL630" s="17">
        <v>4</v>
      </c>
      <c r="AM630" s="17">
        <v>4</v>
      </c>
      <c r="AN630" s="17">
        <v>1</v>
      </c>
      <c r="AO630" s="17">
        <v>3</v>
      </c>
      <c r="AP630" s="17">
        <v>4</v>
      </c>
      <c r="AQ630" s="17">
        <v>1</v>
      </c>
      <c r="AR630" s="17">
        <v>3</v>
      </c>
      <c r="AS630" s="17">
        <v>3</v>
      </c>
    </row>
    <row r="631" spans="1:45" x14ac:dyDescent="0.2">
      <c r="A631" s="35">
        <v>808</v>
      </c>
      <c r="B631" s="17" t="s">
        <v>10</v>
      </c>
      <c r="C631" s="17">
        <v>50</v>
      </c>
      <c r="D631" s="17">
        <v>1.54</v>
      </c>
      <c r="E631" s="17">
        <v>52</v>
      </c>
      <c r="F631" s="11" t="s">
        <v>56</v>
      </c>
      <c r="G631" s="17" t="s">
        <v>0</v>
      </c>
      <c r="H631" s="17" t="s">
        <v>56</v>
      </c>
      <c r="I631" s="17" t="s">
        <v>56</v>
      </c>
      <c r="J631" s="17" t="s">
        <v>56</v>
      </c>
      <c r="K631" s="11">
        <v>100</v>
      </c>
      <c r="L631" s="17">
        <v>1</v>
      </c>
      <c r="M631" s="17">
        <v>12</v>
      </c>
      <c r="N631" s="17" t="s">
        <v>0</v>
      </c>
      <c r="O631" s="17" t="s">
        <v>0</v>
      </c>
      <c r="P631" s="17" t="s">
        <v>56</v>
      </c>
      <c r="Q631" s="17" t="s">
        <v>60</v>
      </c>
      <c r="R631" s="17" t="s">
        <v>56</v>
      </c>
      <c r="S631" s="17" t="s">
        <v>0</v>
      </c>
      <c r="T631" s="17" t="s">
        <v>56</v>
      </c>
      <c r="U631" s="17" t="s">
        <v>56</v>
      </c>
      <c r="V631" s="17" t="s">
        <v>62</v>
      </c>
      <c r="W631" s="17" t="s">
        <v>56</v>
      </c>
      <c r="X631" s="17" t="s">
        <v>56</v>
      </c>
      <c r="Y631" s="17" t="s">
        <v>62</v>
      </c>
      <c r="Z631" s="17">
        <v>3</v>
      </c>
      <c r="AA631" s="17">
        <v>3</v>
      </c>
      <c r="AB631" s="17">
        <v>2</v>
      </c>
      <c r="AC631" s="17">
        <v>2</v>
      </c>
      <c r="AD631" s="17">
        <v>2</v>
      </c>
      <c r="AE631" s="17">
        <v>2</v>
      </c>
      <c r="AF631" s="17">
        <v>2</v>
      </c>
      <c r="AG631" s="17">
        <v>3</v>
      </c>
      <c r="AH631" s="17">
        <v>3</v>
      </c>
      <c r="AI631" s="17">
        <v>4</v>
      </c>
      <c r="AJ631" s="17">
        <v>3</v>
      </c>
      <c r="AK631" s="17">
        <v>3</v>
      </c>
      <c r="AL631" s="17">
        <v>3</v>
      </c>
      <c r="AM631" s="17">
        <v>3</v>
      </c>
      <c r="AN631" s="17">
        <v>2</v>
      </c>
      <c r="AO631" s="17">
        <v>3</v>
      </c>
      <c r="AP631" s="17">
        <v>4</v>
      </c>
      <c r="AQ631" s="17">
        <v>3</v>
      </c>
      <c r="AR631" s="17">
        <v>3</v>
      </c>
      <c r="AS631" s="17">
        <v>3</v>
      </c>
    </row>
    <row r="632" spans="1:45" x14ac:dyDescent="0.2">
      <c r="A632" s="35">
        <v>809</v>
      </c>
      <c r="B632" s="17" t="s">
        <v>10</v>
      </c>
      <c r="C632" s="17">
        <v>40</v>
      </c>
      <c r="D632" s="17">
        <v>1.7</v>
      </c>
      <c r="E632" s="17">
        <v>85</v>
      </c>
      <c r="F632" s="11" t="s">
        <v>56</v>
      </c>
      <c r="G632" s="17" t="s">
        <v>62</v>
      </c>
      <c r="H632" s="17" t="s">
        <v>56</v>
      </c>
      <c r="I632" s="17" t="s">
        <v>56</v>
      </c>
      <c r="J632" s="17" t="s">
        <v>56</v>
      </c>
      <c r="K632" s="11">
        <v>30</v>
      </c>
      <c r="L632" s="17">
        <v>1</v>
      </c>
      <c r="M632" s="17">
        <v>10</v>
      </c>
      <c r="N632" s="17" t="s">
        <v>0</v>
      </c>
      <c r="O632" s="17" t="s">
        <v>0</v>
      </c>
      <c r="P632" s="17" t="s">
        <v>56</v>
      </c>
      <c r="Q632" s="17" t="s">
        <v>0</v>
      </c>
      <c r="R632" s="17" t="s">
        <v>56</v>
      </c>
      <c r="S632" s="17" t="s">
        <v>0</v>
      </c>
      <c r="T632" s="17" t="s">
        <v>56</v>
      </c>
      <c r="U632" s="17" t="s">
        <v>56</v>
      </c>
      <c r="V632" s="17" t="s">
        <v>56</v>
      </c>
      <c r="W632" s="17" t="s">
        <v>56</v>
      </c>
      <c r="X632" s="17" t="s">
        <v>62</v>
      </c>
      <c r="Y632" s="17" t="s">
        <v>0</v>
      </c>
      <c r="Z632" s="17">
        <v>2</v>
      </c>
      <c r="AA632" s="17">
        <v>4</v>
      </c>
      <c r="AB632" s="17">
        <v>3</v>
      </c>
      <c r="AC632" s="17">
        <v>2</v>
      </c>
      <c r="AD632" s="17">
        <v>3</v>
      </c>
      <c r="AE632" s="17">
        <v>2</v>
      </c>
      <c r="AF632" s="17">
        <v>1</v>
      </c>
      <c r="AG632" s="17">
        <v>3</v>
      </c>
      <c r="AH632" s="17">
        <v>3</v>
      </c>
      <c r="AI632" s="17">
        <v>4</v>
      </c>
      <c r="AJ632" s="17">
        <v>2</v>
      </c>
      <c r="AK632" s="17">
        <v>2</v>
      </c>
      <c r="AL632" s="17">
        <v>4</v>
      </c>
      <c r="AM632" s="17">
        <v>4</v>
      </c>
      <c r="AN632" s="17">
        <v>2</v>
      </c>
      <c r="AO632" s="17">
        <v>4</v>
      </c>
      <c r="AP632" s="17">
        <v>4</v>
      </c>
      <c r="AQ632" s="17">
        <v>4</v>
      </c>
      <c r="AR632" s="17">
        <v>4</v>
      </c>
      <c r="AS632" s="17">
        <v>3</v>
      </c>
    </row>
    <row r="633" spans="1:45" x14ac:dyDescent="0.2">
      <c r="A633" s="35">
        <v>810</v>
      </c>
      <c r="B633" s="17" t="s">
        <v>10</v>
      </c>
      <c r="C633" s="17">
        <v>37</v>
      </c>
      <c r="D633" s="17">
        <v>1.63</v>
      </c>
      <c r="E633" s="17">
        <v>76.5</v>
      </c>
      <c r="F633" s="11" t="s">
        <v>56</v>
      </c>
      <c r="G633" s="17" t="s">
        <v>0</v>
      </c>
      <c r="H633" s="17">
        <v>20</v>
      </c>
      <c r="I633" s="17" t="s">
        <v>56</v>
      </c>
      <c r="J633" s="17" t="s">
        <v>56</v>
      </c>
      <c r="K633" s="11">
        <v>40</v>
      </c>
      <c r="L633" s="17" t="s">
        <v>56</v>
      </c>
      <c r="M633" s="17">
        <v>12</v>
      </c>
      <c r="N633" s="17" t="s">
        <v>0</v>
      </c>
      <c r="O633" s="17" t="s">
        <v>0</v>
      </c>
      <c r="P633" s="17" t="s">
        <v>56</v>
      </c>
      <c r="Q633" s="17" t="s">
        <v>60</v>
      </c>
      <c r="R633" s="17" t="s">
        <v>60</v>
      </c>
      <c r="S633" s="17" t="s">
        <v>0</v>
      </c>
      <c r="T633" s="17" t="s">
        <v>0</v>
      </c>
      <c r="U633" s="17" t="s">
        <v>56</v>
      </c>
      <c r="V633" s="17" t="s">
        <v>56</v>
      </c>
      <c r="W633" s="17" t="s">
        <v>56</v>
      </c>
      <c r="X633" s="17" t="s">
        <v>56</v>
      </c>
      <c r="Y633" s="17" t="s">
        <v>0</v>
      </c>
      <c r="Z633" s="17">
        <v>2</v>
      </c>
      <c r="AA633" s="17">
        <v>2</v>
      </c>
      <c r="AB633" s="17">
        <v>2</v>
      </c>
      <c r="AC633" s="17">
        <v>1</v>
      </c>
      <c r="AD633" s="17">
        <v>3</v>
      </c>
      <c r="AE633" s="17">
        <v>2</v>
      </c>
      <c r="AF633" s="17">
        <v>1</v>
      </c>
      <c r="AG633" s="17">
        <v>2</v>
      </c>
      <c r="AH633" s="17">
        <v>3</v>
      </c>
      <c r="AI633" s="17">
        <v>2</v>
      </c>
      <c r="AJ633" s="17">
        <v>1</v>
      </c>
      <c r="AK633" s="17">
        <v>2</v>
      </c>
      <c r="AL633" s="17">
        <v>4</v>
      </c>
      <c r="AM633" s="17">
        <v>5</v>
      </c>
      <c r="AN633" s="17">
        <v>3</v>
      </c>
      <c r="AO633" s="17">
        <v>4</v>
      </c>
      <c r="AP633" s="17">
        <v>4</v>
      </c>
      <c r="AQ633" s="17">
        <v>5</v>
      </c>
      <c r="AR633" s="17">
        <v>4</v>
      </c>
      <c r="AS633" s="17">
        <v>4</v>
      </c>
    </row>
    <row r="634" spans="1:45" x14ac:dyDescent="0.2">
      <c r="A634" s="35">
        <v>811</v>
      </c>
      <c r="B634" s="17" t="s">
        <v>10</v>
      </c>
      <c r="C634" s="17">
        <v>36</v>
      </c>
      <c r="D634" s="17">
        <v>1.61</v>
      </c>
      <c r="E634" s="17">
        <v>63</v>
      </c>
      <c r="F634" s="11" t="s">
        <v>56</v>
      </c>
      <c r="G634" s="17" t="s">
        <v>62</v>
      </c>
      <c r="H634" s="17" t="s">
        <v>56</v>
      </c>
      <c r="I634" s="17">
        <v>70</v>
      </c>
      <c r="J634" s="17" t="s">
        <v>56</v>
      </c>
      <c r="K634" s="11">
        <v>315</v>
      </c>
      <c r="L634" s="17">
        <v>2</v>
      </c>
      <c r="M634" s="17">
        <v>13</v>
      </c>
      <c r="N634" s="17" t="s">
        <v>62</v>
      </c>
      <c r="O634" s="17" t="s">
        <v>62</v>
      </c>
      <c r="P634" s="17" t="s">
        <v>0</v>
      </c>
      <c r="Q634" s="17" t="s">
        <v>62</v>
      </c>
      <c r="R634" s="17" t="s">
        <v>0</v>
      </c>
      <c r="S634" s="17" t="s">
        <v>62</v>
      </c>
      <c r="T634" s="17" t="s">
        <v>0</v>
      </c>
      <c r="U634" s="17" t="s">
        <v>62</v>
      </c>
      <c r="V634" s="17" t="s">
        <v>0</v>
      </c>
      <c r="W634" s="17" t="s">
        <v>0</v>
      </c>
      <c r="X634" s="17" t="s">
        <v>62</v>
      </c>
      <c r="Y634" s="17" t="s">
        <v>62</v>
      </c>
      <c r="Z634" s="17">
        <v>3</v>
      </c>
      <c r="AA634" s="17">
        <v>4</v>
      </c>
      <c r="AB634" s="17">
        <v>3</v>
      </c>
      <c r="AC634" s="17">
        <v>3</v>
      </c>
      <c r="AD634" s="17">
        <v>2</v>
      </c>
      <c r="AE634" s="17">
        <v>3</v>
      </c>
      <c r="AF634" s="17">
        <v>2</v>
      </c>
      <c r="AG634" s="17">
        <v>2</v>
      </c>
      <c r="AH634" s="17">
        <v>3</v>
      </c>
      <c r="AI634" s="17">
        <v>4</v>
      </c>
      <c r="AJ634" s="17">
        <v>2</v>
      </c>
      <c r="AK634" s="17">
        <v>3</v>
      </c>
      <c r="AL634" s="17">
        <v>3</v>
      </c>
      <c r="AM634" s="17">
        <v>4</v>
      </c>
      <c r="AN634" s="17">
        <v>3</v>
      </c>
      <c r="AO634" s="17">
        <v>3</v>
      </c>
      <c r="AP634" s="17">
        <v>2</v>
      </c>
      <c r="AQ634" s="17">
        <v>2</v>
      </c>
      <c r="AR634" s="17">
        <v>3</v>
      </c>
      <c r="AS634" s="17">
        <v>3</v>
      </c>
    </row>
    <row r="635" spans="1:45" x14ac:dyDescent="0.2">
      <c r="A635" s="35">
        <v>812</v>
      </c>
      <c r="B635" s="17" t="s">
        <v>10</v>
      </c>
      <c r="C635" s="17">
        <v>30</v>
      </c>
      <c r="D635" s="17">
        <v>1.57</v>
      </c>
      <c r="E635" s="17">
        <v>64</v>
      </c>
      <c r="F635" s="11" t="s">
        <v>56</v>
      </c>
      <c r="G635" s="17" t="s">
        <v>62</v>
      </c>
      <c r="H635" s="17" t="s">
        <v>56</v>
      </c>
      <c r="I635" s="17" t="s">
        <v>56</v>
      </c>
      <c r="J635" s="17" t="s">
        <v>56</v>
      </c>
      <c r="K635" s="11">
        <v>60</v>
      </c>
      <c r="L635" s="17" t="s">
        <v>56</v>
      </c>
      <c r="M635" s="17">
        <v>12</v>
      </c>
      <c r="N635" s="17" t="s">
        <v>0</v>
      </c>
      <c r="O635" s="17" t="s">
        <v>0</v>
      </c>
      <c r="P635" s="17" t="s">
        <v>56</v>
      </c>
      <c r="Q635" s="17" t="s">
        <v>60</v>
      </c>
      <c r="R635" s="17" t="s">
        <v>56</v>
      </c>
      <c r="S635" s="17" t="s">
        <v>0</v>
      </c>
      <c r="T635" s="17" t="s">
        <v>56</v>
      </c>
      <c r="U635" s="17" t="s">
        <v>56</v>
      </c>
      <c r="V635" s="17" t="s">
        <v>56</v>
      </c>
      <c r="W635" s="17" t="s">
        <v>62</v>
      </c>
      <c r="X635" s="17" t="s">
        <v>56</v>
      </c>
      <c r="Y635" s="17" t="s">
        <v>62</v>
      </c>
      <c r="Z635" s="17">
        <v>3</v>
      </c>
      <c r="AA635" s="17">
        <v>5</v>
      </c>
      <c r="AB635" s="17">
        <v>2</v>
      </c>
      <c r="AC635" s="17">
        <v>4</v>
      </c>
      <c r="AD635" s="17">
        <v>1</v>
      </c>
      <c r="AE635" s="17">
        <v>1</v>
      </c>
      <c r="AF635" s="17">
        <v>1</v>
      </c>
      <c r="AG635" s="17">
        <v>2</v>
      </c>
      <c r="AH635" s="17">
        <v>3</v>
      </c>
      <c r="AI635" s="17">
        <v>5</v>
      </c>
      <c r="AJ635" s="17">
        <v>1</v>
      </c>
      <c r="AK635" s="17">
        <v>1</v>
      </c>
      <c r="AL635" s="17">
        <v>5</v>
      </c>
      <c r="AM635" s="17">
        <v>5</v>
      </c>
      <c r="AN635" s="17">
        <v>1</v>
      </c>
      <c r="AO635" s="17">
        <v>1</v>
      </c>
      <c r="AP635" s="17">
        <v>3</v>
      </c>
      <c r="AQ635" s="17">
        <v>4</v>
      </c>
      <c r="AR635" s="17">
        <v>2</v>
      </c>
      <c r="AS635" s="17">
        <v>4</v>
      </c>
    </row>
    <row r="636" spans="1:45" x14ac:dyDescent="0.2">
      <c r="A636" s="35">
        <v>813</v>
      </c>
      <c r="B636" s="17" t="s">
        <v>10</v>
      </c>
      <c r="C636" s="17">
        <v>22</v>
      </c>
      <c r="D636" s="17">
        <v>1.54</v>
      </c>
      <c r="E636" s="17">
        <v>89</v>
      </c>
      <c r="F636" s="11" t="s">
        <v>56</v>
      </c>
      <c r="G636" s="17" t="s">
        <v>0</v>
      </c>
      <c r="H636" s="17" t="s">
        <v>56</v>
      </c>
      <c r="I636" s="17" t="s">
        <v>56</v>
      </c>
      <c r="J636" s="17">
        <v>15</v>
      </c>
      <c r="K636" s="11" t="s">
        <v>56</v>
      </c>
      <c r="L636" s="17">
        <v>2</v>
      </c>
      <c r="M636" s="17">
        <v>14</v>
      </c>
      <c r="N636" s="17" t="s">
        <v>0</v>
      </c>
      <c r="O636" s="17" t="s">
        <v>0</v>
      </c>
      <c r="P636" s="17" t="s">
        <v>56</v>
      </c>
      <c r="Q636" s="17" t="s">
        <v>62</v>
      </c>
      <c r="R636" s="17" t="s">
        <v>60</v>
      </c>
      <c r="S636" s="17" t="s">
        <v>62</v>
      </c>
      <c r="T636" s="17" t="s">
        <v>0</v>
      </c>
      <c r="U636" s="17" t="s">
        <v>56</v>
      </c>
      <c r="V636" s="17" t="s">
        <v>62</v>
      </c>
      <c r="W636" s="17" t="s">
        <v>56</v>
      </c>
      <c r="X636" s="17" t="s">
        <v>56</v>
      </c>
      <c r="Y636" s="17" t="s">
        <v>62</v>
      </c>
      <c r="Z636" s="17">
        <v>4</v>
      </c>
      <c r="AA636" s="17">
        <v>2</v>
      </c>
      <c r="AB636" s="17">
        <v>4</v>
      </c>
      <c r="AC636" s="17">
        <v>2</v>
      </c>
      <c r="AD636" s="17">
        <v>2</v>
      </c>
      <c r="AE636" s="17">
        <v>2</v>
      </c>
      <c r="AF636" s="17">
        <v>1</v>
      </c>
      <c r="AG636" s="17">
        <v>3</v>
      </c>
      <c r="AH636" s="17">
        <v>4</v>
      </c>
      <c r="AI636" s="17">
        <v>4</v>
      </c>
      <c r="AJ636" s="17">
        <v>3</v>
      </c>
      <c r="AK636" s="17">
        <v>3</v>
      </c>
      <c r="AL636" s="17">
        <v>4</v>
      </c>
      <c r="AM636" s="17">
        <v>2</v>
      </c>
      <c r="AN636" s="17">
        <v>2</v>
      </c>
      <c r="AO636" s="17">
        <v>3</v>
      </c>
      <c r="AP636" s="17">
        <v>3</v>
      </c>
      <c r="AQ636" s="17">
        <v>3</v>
      </c>
      <c r="AR636" s="17">
        <v>3</v>
      </c>
      <c r="AS636" s="17">
        <v>4</v>
      </c>
    </row>
    <row r="637" spans="1:45" s="25" customFormat="1" hidden="1" x14ac:dyDescent="0.2">
      <c r="A637" s="38">
        <v>814</v>
      </c>
      <c r="B637" s="23" t="s">
        <v>10</v>
      </c>
      <c r="C637" s="23"/>
      <c r="D637" s="23"/>
      <c r="E637" s="23"/>
      <c r="F637" s="24"/>
      <c r="G637" s="23"/>
      <c r="H637" s="23"/>
      <c r="I637" s="23"/>
      <c r="J637" s="23"/>
      <c r="K637" s="24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</row>
    <row r="638" spans="1:45" x14ac:dyDescent="0.2">
      <c r="A638" s="35">
        <v>815</v>
      </c>
      <c r="B638" s="17" t="s">
        <v>10</v>
      </c>
      <c r="C638" s="17">
        <v>26</v>
      </c>
      <c r="D638" s="17">
        <v>1.7</v>
      </c>
      <c r="E638" s="17">
        <v>90</v>
      </c>
      <c r="F638" s="11" t="s">
        <v>56</v>
      </c>
      <c r="G638" s="17" t="s">
        <v>62</v>
      </c>
      <c r="H638" s="17">
        <v>20</v>
      </c>
      <c r="I638" s="17" t="s">
        <v>56</v>
      </c>
      <c r="J638" s="17" t="s">
        <v>56</v>
      </c>
      <c r="K638" s="11">
        <v>420</v>
      </c>
      <c r="L638" s="17">
        <v>2</v>
      </c>
      <c r="M638" s="17">
        <v>12</v>
      </c>
      <c r="N638" s="17" t="s">
        <v>0</v>
      </c>
      <c r="O638" s="17" t="s">
        <v>60</v>
      </c>
      <c r="P638" s="17" t="s">
        <v>0</v>
      </c>
      <c r="Q638" s="17" t="s">
        <v>60</v>
      </c>
      <c r="R638" s="17" t="s">
        <v>60</v>
      </c>
      <c r="S638" s="17" t="s">
        <v>0</v>
      </c>
      <c r="T638" s="17" t="s">
        <v>0</v>
      </c>
      <c r="U638" s="17" t="s">
        <v>56</v>
      </c>
      <c r="V638" s="17" t="s">
        <v>62</v>
      </c>
      <c r="W638" s="17" t="s">
        <v>56</v>
      </c>
      <c r="X638" s="17" t="s">
        <v>62</v>
      </c>
      <c r="Y638" s="17" t="s">
        <v>0</v>
      </c>
      <c r="Z638" s="17">
        <v>4</v>
      </c>
      <c r="AA638" s="17">
        <v>3</v>
      </c>
      <c r="AB638" s="17">
        <v>5</v>
      </c>
      <c r="AC638" s="17">
        <v>2</v>
      </c>
      <c r="AD638" s="17">
        <v>3</v>
      </c>
      <c r="AE638" s="17">
        <v>4</v>
      </c>
      <c r="AF638" s="17">
        <v>2</v>
      </c>
      <c r="AG638" s="17">
        <v>3</v>
      </c>
      <c r="AH638" s="17">
        <v>3</v>
      </c>
      <c r="AI638" s="17">
        <v>5</v>
      </c>
      <c r="AJ638" s="17">
        <v>3</v>
      </c>
      <c r="AK638" s="17">
        <v>3</v>
      </c>
      <c r="AL638" s="17">
        <v>3</v>
      </c>
      <c r="AM638" s="17">
        <v>3</v>
      </c>
      <c r="AN638" s="17">
        <v>2</v>
      </c>
      <c r="AO638" s="17">
        <v>3</v>
      </c>
      <c r="AP638" s="17">
        <v>4</v>
      </c>
      <c r="AQ638" s="17">
        <v>5</v>
      </c>
      <c r="AR638" s="17">
        <v>3</v>
      </c>
      <c r="AS638" s="17">
        <v>4</v>
      </c>
    </row>
    <row r="639" spans="1:45" s="25" customFormat="1" hidden="1" x14ac:dyDescent="0.2">
      <c r="A639" s="38">
        <v>816</v>
      </c>
      <c r="B639" s="23" t="s">
        <v>10</v>
      </c>
      <c r="C639" s="23"/>
      <c r="D639" s="23"/>
      <c r="E639" s="23"/>
      <c r="F639" s="24"/>
      <c r="G639" s="23"/>
      <c r="H639" s="23"/>
      <c r="I639" s="23"/>
      <c r="J639" s="23"/>
      <c r="K639" s="24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</row>
    <row r="640" spans="1:45" x14ac:dyDescent="0.2">
      <c r="A640" s="35">
        <v>817</v>
      </c>
      <c r="B640" s="17" t="s">
        <v>10</v>
      </c>
      <c r="C640" s="17">
        <v>51</v>
      </c>
      <c r="D640" s="17">
        <v>1.56</v>
      </c>
      <c r="E640" s="17">
        <v>81</v>
      </c>
      <c r="F640" s="11" t="s">
        <v>56</v>
      </c>
      <c r="G640" s="17" t="s">
        <v>0</v>
      </c>
      <c r="H640" s="17" t="s">
        <v>56</v>
      </c>
      <c r="I640" s="17" t="s">
        <v>56</v>
      </c>
      <c r="J640" s="17" t="s">
        <v>56</v>
      </c>
      <c r="K640" s="11" t="s">
        <v>56</v>
      </c>
      <c r="L640" s="17">
        <v>1</v>
      </c>
      <c r="M640" s="17" t="s">
        <v>56</v>
      </c>
      <c r="N640" s="17" t="s">
        <v>56</v>
      </c>
      <c r="O640" s="17" t="s">
        <v>60</v>
      </c>
      <c r="P640" s="17" t="s">
        <v>56</v>
      </c>
      <c r="Q640" s="17" t="s">
        <v>0</v>
      </c>
      <c r="R640" s="17" t="s">
        <v>56</v>
      </c>
      <c r="S640" s="17" t="s">
        <v>0</v>
      </c>
      <c r="T640" s="17" t="s">
        <v>56</v>
      </c>
      <c r="U640" s="17" t="s">
        <v>56</v>
      </c>
      <c r="V640" s="17" t="s">
        <v>56</v>
      </c>
      <c r="W640" s="17" t="s">
        <v>56</v>
      </c>
      <c r="X640" s="17" t="s">
        <v>56</v>
      </c>
      <c r="Y640" s="17" t="s">
        <v>56</v>
      </c>
      <c r="Z640" s="17">
        <v>2</v>
      </c>
      <c r="AA640" s="17">
        <v>4</v>
      </c>
      <c r="AB640" s="17">
        <v>3</v>
      </c>
      <c r="AC640" s="17">
        <v>4</v>
      </c>
      <c r="AD640" s="17">
        <v>2</v>
      </c>
      <c r="AE640" s="17">
        <v>1</v>
      </c>
      <c r="AF640" s="17">
        <v>2</v>
      </c>
      <c r="AG640" s="17">
        <v>1</v>
      </c>
      <c r="AH640" s="17">
        <v>4</v>
      </c>
      <c r="AI640" s="17">
        <v>4</v>
      </c>
      <c r="AJ640" s="17">
        <v>4</v>
      </c>
      <c r="AK640" s="17">
        <v>2</v>
      </c>
      <c r="AL640" s="17">
        <v>3</v>
      </c>
      <c r="AM640" s="17">
        <v>1</v>
      </c>
      <c r="AN640" s="17">
        <v>1</v>
      </c>
      <c r="AO640" s="17">
        <v>3</v>
      </c>
      <c r="AP640" s="17">
        <v>4</v>
      </c>
      <c r="AQ640" s="17">
        <v>5</v>
      </c>
      <c r="AR640" s="17">
        <v>4</v>
      </c>
      <c r="AS640" s="17">
        <v>2</v>
      </c>
    </row>
    <row r="641" spans="1:45" x14ac:dyDescent="0.2">
      <c r="A641" s="35">
        <v>818</v>
      </c>
      <c r="B641" s="17" t="s">
        <v>10</v>
      </c>
      <c r="C641" s="17">
        <v>45</v>
      </c>
      <c r="D641" s="17">
        <v>1.52</v>
      </c>
      <c r="E641" s="17">
        <v>50</v>
      </c>
      <c r="F641" s="11" t="s">
        <v>56</v>
      </c>
      <c r="G641" s="17" t="s">
        <v>0</v>
      </c>
      <c r="H641" s="17" t="s">
        <v>56</v>
      </c>
      <c r="I641" s="17">
        <v>150</v>
      </c>
      <c r="J641" s="17" t="s">
        <v>56</v>
      </c>
      <c r="K641" s="11">
        <v>150</v>
      </c>
      <c r="L641" s="17">
        <v>3</v>
      </c>
      <c r="M641" s="17">
        <v>12</v>
      </c>
      <c r="N641" s="17" t="s">
        <v>0</v>
      </c>
      <c r="O641" s="17" t="s">
        <v>0</v>
      </c>
      <c r="P641" s="17" t="s">
        <v>0</v>
      </c>
      <c r="Q641" s="17" t="s">
        <v>0</v>
      </c>
      <c r="R641" s="17" t="s">
        <v>0</v>
      </c>
      <c r="S641" s="17" t="s">
        <v>62</v>
      </c>
      <c r="T641" s="17" t="s">
        <v>0</v>
      </c>
      <c r="U641" s="17" t="s">
        <v>56</v>
      </c>
      <c r="V641" s="17" t="s">
        <v>56</v>
      </c>
      <c r="W641" s="17" t="s">
        <v>56</v>
      </c>
      <c r="X641" s="17" t="s">
        <v>62</v>
      </c>
      <c r="Y641" s="17" t="s">
        <v>62</v>
      </c>
      <c r="Z641" s="17">
        <v>1</v>
      </c>
      <c r="AA641" s="17">
        <v>5</v>
      </c>
      <c r="AB641" s="17">
        <v>1</v>
      </c>
      <c r="AC641" s="17">
        <v>1</v>
      </c>
      <c r="AD641" s="17">
        <v>5</v>
      </c>
      <c r="AE641" s="17">
        <v>2</v>
      </c>
      <c r="AF641" s="17">
        <v>1</v>
      </c>
      <c r="AG641" s="17">
        <v>1</v>
      </c>
      <c r="AH641" s="17">
        <v>5</v>
      </c>
      <c r="AI641" s="17">
        <v>5</v>
      </c>
      <c r="AJ641" s="17">
        <v>1</v>
      </c>
      <c r="AK641" s="17">
        <v>1</v>
      </c>
      <c r="AL641" s="17">
        <v>5</v>
      </c>
      <c r="AM641" s="17">
        <v>5</v>
      </c>
      <c r="AN641" s="17">
        <v>1</v>
      </c>
      <c r="AO641" s="17">
        <v>5</v>
      </c>
      <c r="AP641" s="17">
        <v>5</v>
      </c>
      <c r="AQ641" s="17">
        <v>5</v>
      </c>
      <c r="AR641" s="17">
        <v>5</v>
      </c>
      <c r="AS641" s="17">
        <v>1</v>
      </c>
    </row>
    <row r="642" spans="1:45" x14ac:dyDescent="0.2">
      <c r="A642" s="35">
        <v>819</v>
      </c>
      <c r="B642" s="17" t="s">
        <v>10</v>
      </c>
      <c r="C642" s="17">
        <v>58</v>
      </c>
      <c r="D642" s="17">
        <v>1.62</v>
      </c>
      <c r="E642" s="17">
        <v>60</v>
      </c>
      <c r="F642" s="11" t="s">
        <v>56</v>
      </c>
      <c r="G642" s="17" t="s">
        <v>62</v>
      </c>
      <c r="H642" s="17"/>
      <c r="I642" s="17">
        <v>30</v>
      </c>
      <c r="J642" s="17"/>
      <c r="K642" s="11" t="s">
        <v>216</v>
      </c>
      <c r="L642" s="17">
        <v>2</v>
      </c>
      <c r="M642" s="17"/>
      <c r="N642" s="17"/>
      <c r="O642" s="17" t="s">
        <v>0</v>
      </c>
      <c r="P642" s="17"/>
      <c r="Q642" s="17" t="s">
        <v>60</v>
      </c>
      <c r="R642" s="17"/>
      <c r="S642" s="17" t="s">
        <v>0</v>
      </c>
      <c r="T642" s="17"/>
      <c r="U642" s="17" t="s">
        <v>0</v>
      </c>
      <c r="V642" s="17" t="s">
        <v>0</v>
      </c>
      <c r="W642" s="17" t="s">
        <v>0</v>
      </c>
      <c r="X642" s="17" t="s">
        <v>0</v>
      </c>
      <c r="Y642" s="17"/>
      <c r="Z642" s="17">
        <v>1</v>
      </c>
      <c r="AA642" s="17"/>
      <c r="AB642" s="17">
        <v>1</v>
      </c>
      <c r="AC642" s="17">
        <v>1</v>
      </c>
      <c r="AD642" s="17">
        <v>2</v>
      </c>
      <c r="AE642" s="17">
        <v>2</v>
      </c>
      <c r="AF642" s="17">
        <v>2</v>
      </c>
      <c r="AG642" s="17">
        <v>2</v>
      </c>
      <c r="AH642" s="17">
        <v>2</v>
      </c>
      <c r="AI642" s="17">
        <v>5</v>
      </c>
      <c r="AJ642" s="17">
        <v>2</v>
      </c>
      <c r="AK642" s="17">
        <v>2</v>
      </c>
      <c r="AL642" s="17">
        <v>5</v>
      </c>
      <c r="AM642" s="17">
        <v>5</v>
      </c>
      <c r="AN642" s="17">
        <v>2</v>
      </c>
      <c r="AO642" s="17">
        <v>3</v>
      </c>
      <c r="AP642" s="17">
        <v>2</v>
      </c>
      <c r="AQ642" s="17">
        <v>5</v>
      </c>
      <c r="AR642" s="17">
        <v>2</v>
      </c>
      <c r="AS642" s="17">
        <v>1</v>
      </c>
    </row>
    <row r="643" spans="1:45" x14ac:dyDescent="0.2">
      <c r="A643" s="35">
        <v>820</v>
      </c>
      <c r="B643" s="17" t="s">
        <v>10</v>
      </c>
      <c r="C643" s="17">
        <v>66</v>
      </c>
      <c r="D643" s="17">
        <v>1.6</v>
      </c>
      <c r="E643" s="17">
        <v>47</v>
      </c>
      <c r="F643" s="11" t="s">
        <v>56</v>
      </c>
      <c r="G643" s="17" t="s">
        <v>62</v>
      </c>
      <c r="H643" s="17"/>
      <c r="I643" s="17"/>
      <c r="J643" s="17"/>
      <c r="K643" s="11"/>
      <c r="L643" s="17" t="s">
        <v>56</v>
      </c>
      <c r="M643" s="17"/>
      <c r="N643" s="17" t="s">
        <v>0</v>
      </c>
      <c r="O643" s="17" t="s">
        <v>0</v>
      </c>
      <c r="P643" s="17"/>
      <c r="Q643" s="17" t="s">
        <v>0</v>
      </c>
      <c r="R643" s="17"/>
      <c r="S643" s="17" t="s">
        <v>0</v>
      </c>
      <c r="T643" s="17"/>
      <c r="U643" s="17" t="s">
        <v>0</v>
      </c>
      <c r="V643" s="17" t="s">
        <v>0</v>
      </c>
      <c r="W643" s="17" t="s">
        <v>0</v>
      </c>
      <c r="X643" s="17" t="s">
        <v>0</v>
      </c>
      <c r="Y643" s="17" t="s">
        <v>0</v>
      </c>
      <c r="Z643" s="17">
        <v>1</v>
      </c>
      <c r="AA643" s="17">
        <v>4</v>
      </c>
      <c r="AB643" s="17">
        <v>1</v>
      </c>
      <c r="AC643" s="17">
        <v>1</v>
      </c>
      <c r="AD643" s="17">
        <v>3</v>
      </c>
      <c r="AE643" s="17">
        <v>1</v>
      </c>
      <c r="AF643" s="17">
        <v>3</v>
      </c>
      <c r="AG643" s="17">
        <v>3</v>
      </c>
      <c r="AH643" s="17">
        <v>3</v>
      </c>
      <c r="AI643" s="17">
        <v>5</v>
      </c>
      <c r="AJ643" s="17">
        <v>1</v>
      </c>
      <c r="AK643" s="17">
        <v>4</v>
      </c>
      <c r="AL643" s="17">
        <v>4</v>
      </c>
      <c r="AM643" s="17">
        <v>5</v>
      </c>
      <c r="AN643" s="17">
        <v>2</v>
      </c>
      <c r="AO643" s="17">
        <v>5</v>
      </c>
      <c r="AP643" s="17">
        <v>4</v>
      </c>
      <c r="AQ643" s="17">
        <v>5</v>
      </c>
      <c r="AR643" s="17">
        <v>4</v>
      </c>
      <c r="AS643" s="17">
        <v>4</v>
      </c>
    </row>
    <row r="644" spans="1:45" x14ac:dyDescent="0.2">
      <c r="A644" s="35">
        <v>821</v>
      </c>
      <c r="B644" s="17" t="s">
        <v>10</v>
      </c>
      <c r="C644" s="17">
        <v>58</v>
      </c>
      <c r="D644" s="17">
        <v>1.5</v>
      </c>
      <c r="E644" s="17">
        <v>60.9</v>
      </c>
      <c r="F644" s="11" t="s">
        <v>56</v>
      </c>
      <c r="G644" s="17" t="s">
        <v>0</v>
      </c>
      <c r="H644" s="17"/>
      <c r="I644" s="17"/>
      <c r="J644" s="17"/>
      <c r="K644" s="11"/>
      <c r="L644" s="17" t="s">
        <v>56</v>
      </c>
      <c r="M644" s="17"/>
      <c r="N644" s="17"/>
      <c r="O644" s="17" t="s">
        <v>0</v>
      </c>
      <c r="P644" s="17"/>
      <c r="Q644" s="17" t="s">
        <v>0</v>
      </c>
      <c r="R644" s="17"/>
      <c r="S644" s="17" t="s">
        <v>0</v>
      </c>
      <c r="T644" s="17"/>
      <c r="U644" s="17" t="s">
        <v>0</v>
      </c>
      <c r="V644" s="17" t="s">
        <v>0</v>
      </c>
      <c r="W644" s="17" t="s">
        <v>0</v>
      </c>
      <c r="X644" s="17" t="s">
        <v>0</v>
      </c>
      <c r="Y644" s="17" t="s">
        <v>0</v>
      </c>
      <c r="Z644" s="17">
        <v>3</v>
      </c>
      <c r="AA644" s="17">
        <v>3</v>
      </c>
      <c r="AB644" s="17">
        <v>3</v>
      </c>
      <c r="AC644" s="17">
        <v>3</v>
      </c>
      <c r="AD644" s="17">
        <v>3</v>
      </c>
      <c r="AE644" s="17">
        <v>3</v>
      </c>
      <c r="AF644" s="17">
        <v>3</v>
      </c>
      <c r="AG644" s="17">
        <v>3</v>
      </c>
      <c r="AH644" s="17">
        <v>3</v>
      </c>
      <c r="AI644" s="17">
        <v>3</v>
      </c>
      <c r="AJ644" s="17">
        <v>3</v>
      </c>
      <c r="AK644" s="17">
        <v>3</v>
      </c>
      <c r="AL644" s="17">
        <v>3</v>
      </c>
      <c r="AM644" s="17">
        <v>3</v>
      </c>
      <c r="AN644" s="17">
        <v>4</v>
      </c>
      <c r="AO644" s="17">
        <v>3</v>
      </c>
      <c r="AP644" s="17">
        <v>3</v>
      </c>
      <c r="AQ644" s="17">
        <v>4</v>
      </c>
      <c r="AR644" s="17">
        <v>3</v>
      </c>
      <c r="AS644" s="17">
        <v>3</v>
      </c>
    </row>
    <row r="645" spans="1:45" x14ac:dyDescent="0.2">
      <c r="A645" s="35">
        <v>822</v>
      </c>
      <c r="B645" s="17" t="s">
        <v>10</v>
      </c>
      <c r="C645" s="17">
        <v>41</v>
      </c>
      <c r="D645" s="17">
        <v>1.32</v>
      </c>
      <c r="E645" s="17">
        <v>64</v>
      </c>
      <c r="F645" s="11" t="s">
        <v>56</v>
      </c>
      <c r="G645" s="17" t="s">
        <v>0</v>
      </c>
      <c r="H645" s="17">
        <v>30</v>
      </c>
      <c r="I645" s="17"/>
      <c r="J645" s="17">
        <v>15</v>
      </c>
      <c r="K645" s="11" t="s">
        <v>217</v>
      </c>
      <c r="L645" s="17">
        <v>2</v>
      </c>
      <c r="M645" s="17"/>
      <c r="N645" s="17" t="s">
        <v>0</v>
      </c>
      <c r="O645" s="17" t="s">
        <v>0</v>
      </c>
      <c r="P645" s="17"/>
      <c r="Q645" s="17" t="s">
        <v>0</v>
      </c>
      <c r="R645" s="17"/>
      <c r="S645" s="17" t="s">
        <v>0</v>
      </c>
      <c r="T645" s="17"/>
      <c r="U645" s="17" t="s">
        <v>0</v>
      </c>
      <c r="V645" s="17" t="s">
        <v>0</v>
      </c>
      <c r="W645" s="17" t="s">
        <v>0</v>
      </c>
      <c r="X645" s="17" t="s">
        <v>0</v>
      </c>
      <c r="Y645" s="17" t="s">
        <v>62</v>
      </c>
      <c r="Z645" s="17">
        <v>3</v>
      </c>
      <c r="AA645" s="17">
        <v>3</v>
      </c>
      <c r="AB645" s="17">
        <v>3</v>
      </c>
      <c r="AC645" s="17">
        <v>3</v>
      </c>
      <c r="AD645" s="17">
        <v>2</v>
      </c>
      <c r="AE645" s="17">
        <v>2</v>
      </c>
      <c r="AF645" s="17">
        <v>2</v>
      </c>
      <c r="AG645" s="17">
        <v>2</v>
      </c>
      <c r="AH645" s="17">
        <v>2</v>
      </c>
      <c r="AI645" s="17">
        <v>2</v>
      </c>
      <c r="AJ645" s="17">
        <v>2</v>
      </c>
      <c r="AK645" s="17">
        <v>2</v>
      </c>
      <c r="AL645" s="17">
        <v>2</v>
      </c>
      <c r="AM645" s="17">
        <v>2</v>
      </c>
      <c r="AN645" s="17">
        <v>2</v>
      </c>
      <c r="AO645" s="17">
        <v>2</v>
      </c>
      <c r="AP645" s="17">
        <v>2</v>
      </c>
      <c r="AQ645" s="17">
        <v>2</v>
      </c>
      <c r="AR645" s="17">
        <v>2</v>
      </c>
      <c r="AS645" s="17">
        <v>2</v>
      </c>
    </row>
    <row r="646" spans="1:45" x14ac:dyDescent="0.2">
      <c r="A646" s="35">
        <v>823</v>
      </c>
      <c r="B646" s="17" t="s">
        <v>10</v>
      </c>
      <c r="C646" s="17">
        <v>47</v>
      </c>
      <c r="D646" s="17">
        <v>1.63</v>
      </c>
      <c r="E646" s="17">
        <v>90</v>
      </c>
      <c r="F646" s="11" t="s">
        <v>56</v>
      </c>
      <c r="G646" s="17" t="s">
        <v>0</v>
      </c>
      <c r="H646" s="17"/>
      <c r="I646" s="17"/>
      <c r="J646" s="17"/>
      <c r="K646" s="11" t="s">
        <v>218</v>
      </c>
      <c r="L646" s="17">
        <v>1</v>
      </c>
      <c r="M646" s="17"/>
      <c r="N646" s="17" t="s">
        <v>0</v>
      </c>
      <c r="O646" s="17" t="s">
        <v>62</v>
      </c>
      <c r="P646" s="17" t="s">
        <v>0</v>
      </c>
      <c r="Q646" s="17" t="s">
        <v>62</v>
      </c>
      <c r="R646" s="17" t="s">
        <v>0</v>
      </c>
      <c r="S646" s="17" t="s">
        <v>62</v>
      </c>
      <c r="T646" s="17" t="s">
        <v>0</v>
      </c>
      <c r="U646" s="17" t="s">
        <v>0</v>
      </c>
      <c r="V646" s="17" t="s">
        <v>0</v>
      </c>
      <c r="W646" s="17" t="s">
        <v>0</v>
      </c>
      <c r="X646" s="17" t="s">
        <v>0</v>
      </c>
      <c r="Y646" s="17" t="s">
        <v>0</v>
      </c>
      <c r="Z646" s="17">
        <v>1</v>
      </c>
      <c r="AA646" s="17">
        <v>2</v>
      </c>
      <c r="AB646" s="17">
        <v>2</v>
      </c>
      <c r="AC646" s="17">
        <v>1</v>
      </c>
      <c r="AD646" s="17">
        <v>2</v>
      </c>
      <c r="AE646" s="17">
        <v>2</v>
      </c>
      <c r="AF646" s="17">
        <v>1</v>
      </c>
      <c r="AG646" s="17">
        <v>2</v>
      </c>
      <c r="AH646" s="17">
        <v>2</v>
      </c>
      <c r="AI646" s="17">
        <v>2</v>
      </c>
      <c r="AJ646" s="17">
        <v>1</v>
      </c>
      <c r="AK646" s="17">
        <v>1</v>
      </c>
      <c r="AL646" s="17">
        <v>2</v>
      </c>
      <c r="AM646" s="17">
        <v>5</v>
      </c>
      <c r="AN646" s="17">
        <v>2</v>
      </c>
      <c r="AO646" s="17">
        <v>4</v>
      </c>
      <c r="AP646" s="17">
        <v>4</v>
      </c>
      <c r="AQ646" s="17">
        <v>5</v>
      </c>
      <c r="AR646" s="17">
        <v>3</v>
      </c>
      <c r="AS646" s="17">
        <v>2</v>
      </c>
    </row>
    <row r="647" spans="1:45" x14ac:dyDescent="0.2">
      <c r="A647" s="35">
        <v>824</v>
      </c>
      <c r="B647" s="17" t="s">
        <v>10</v>
      </c>
      <c r="C647" s="17">
        <v>60</v>
      </c>
      <c r="D647" s="17">
        <v>1.49</v>
      </c>
      <c r="E647" s="17">
        <v>46.4</v>
      </c>
      <c r="F647" s="11" t="s">
        <v>219</v>
      </c>
      <c r="G647" s="17" t="s">
        <v>62</v>
      </c>
      <c r="H647" s="17"/>
      <c r="I647" s="17"/>
      <c r="J647" s="17"/>
      <c r="K647" s="11"/>
      <c r="L647" s="17" t="s">
        <v>56</v>
      </c>
      <c r="M647" s="17"/>
      <c r="N647" s="17"/>
      <c r="O647" s="17" t="s">
        <v>62</v>
      </c>
      <c r="P647" s="17" t="s">
        <v>0</v>
      </c>
      <c r="Q647" s="17" t="s">
        <v>60</v>
      </c>
      <c r="R647" s="17"/>
      <c r="S647" s="17" t="s">
        <v>62</v>
      </c>
      <c r="T647" s="17" t="s">
        <v>62</v>
      </c>
      <c r="U647" s="17" t="s">
        <v>0</v>
      </c>
      <c r="V647" s="17" t="s">
        <v>0</v>
      </c>
      <c r="W647" s="17" t="s">
        <v>0</v>
      </c>
      <c r="X647" s="17" t="s">
        <v>0</v>
      </c>
      <c r="Y647" s="17"/>
      <c r="Z647" s="17">
        <v>1</v>
      </c>
      <c r="AA647" s="17">
        <v>1</v>
      </c>
      <c r="AB647" s="17">
        <v>1</v>
      </c>
      <c r="AC647" s="17">
        <v>4</v>
      </c>
      <c r="AD647" s="17">
        <v>1</v>
      </c>
      <c r="AE647" s="17">
        <v>4</v>
      </c>
      <c r="AF647" s="17">
        <v>1</v>
      </c>
      <c r="AG647" s="17">
        <v>4</v>
      </c>
      <c r="AH647" s="17">
        <v>4</v>
      </c>
      <c r="AI647" s="17">
        <v>4</v>
      </c>
      <c r="AJ647" s="17">
        <v>4</v>
      </c>
      <c r="AK647" s="17">
        <v>4</v>
      </c>
      <c r="AL647" s="17">
        <v>1</v>
      </c>
      <c r="AM647" s="17">
        <v>4</v>
      </c>
      <c r="AN647" s="17">
        <v>4</v>
      </c>
      <c r="AO647" s="17">
        <v>1</v>
      </c>
      <c r="AP647" s="17">
        <v>1</v>
      </c>
      <c r="AQ647" s="17">
        <v>1</v>
      </c>
      <c r="AR647" s="17">
        <v>1</v>
      </c>
      <c r="AS647" s="17">
        <v>4</v>
      </c>
    </row>
    <row r="648" spans="1:45" x14ac:dyDescent="0.2">
      <c r="A648" s="35">
        <v>825</v>
      </c>
      <c r="B648" s="17" t="s">
        <v>10</v>
      </c>
      <c r="C648" s="17">
        <v>67</v>
      </c>
      <c r="D648" s="17">
        <v>1.58</v>
      </c>
      <c r="E648" s="17">
        <v>65.5</v>
      </c>
      <c r="F648" s="11" t="s">
        <v>56</v>
      </c>
      <c r="G648" s="17" t="s">
        <v>0</v>
      </c>
      <c r="H648" s="17"/>
      <c r="I648" s="17"/>
      <c r="J648" s="17"/>
      <c r="K648" s="11"/>
      <c r="L648" s="17" t="s">
        <v>56</v>
      </c>
      <c r="M648" s="17"/>
      <c r="N648" s="17" t="s">
        <v>0</v>
      </c>
      <c r="O648" s="17" t="s">
        <v>0</v>
      </c>
      <c r="P648" s="17"/>
      <c r="Q648" s="17" t="s">
        <v>0</v>
      </c>
      <c r="R648" s="17"/>
      <c r="S648" s="17" t="s">
        <v>0</v>
      </c>
      <c r="T648" s="17"/>
      <c r="U648" s="17" t="s">
        <v>0</v>
      </c>
      <c r="V648" s="17" t="s">
        <v>0</v>
      </c>
      <c r="W648" s="17" t="s">
        <v>0</v>
      </c>
      <c r="X648" s="17" t="s">
        <v>0</v>
      </c>
      <c r="Y648" s="17" t="s">
        <v>0</v>
      </c>
      <c r="Z648" s="17">
        <v>2</v>
      </c>
      <c r="AA648" s="17">
        <v>4</v>
      </c>
      <c r="AB648" s="17">
        <v>2</v>
      </c>
      <c r="AC648" s="17">
        <v>3</v>
      </c>
      <c r="AD648" s="17">
        <v>4</v>
      </c>
      <c r="AE648" s="17">
        <v>2</v>
      </c>
      <c r="AF648" s="17">
        <v>3</v>
      </c>
      <c r="AG648" s="17">
        <v>3</v>
      </c>
      <c r="AH648" s="17">
        <v>3</v>
      </c>
      <c r="AI648" s="17">
        <v>4</v>
      </c>
      <c r="AJ648" s="17">
        <v>2</v>
      </c>
      <c r="AK648" s="17">
        <v>3</v>
      </c>
      <c r="AL648" s="17">
        <v>3</v>
      </c>
      <c r="AM648" s="17">
        <v>3</v>
      </c>
      <c r="AN648" s="17">
        <v>2</v>
      </c>
      <c r="AO648" s="17">
        <v>3</v>
      </c>
      <c r="AP648" s="17">
        <v>3</v>
      </c>
      <c r="AQ648" s="17">
        <v>2</v>
      </c>
      <c r="AR648" s="17">
        <v>3</v>
      </c>
      <c r="AS648" s="17">
        <v>3</v>
      </c>
    </row>
    <row r="649" spans="1:45" x14ac:dyDescent="0.2">
      <c r="A649" s="35">
        <v>826</v>
      </c>
      <c r="B649" s="17" t="s">
        <v>10</v>
      </c>
      <c r="C649" s="17">
        <v>41</v>
      </c>
      <c r="D649" s="17">
        <v>1.56</v>
      </c>
      <c r="E649" s="17">
        <v>48.6</v>
      </c>
      <c r="F649" s="11" t="s">
        <v>56</v>
      </c>
      <c r="G649" s="17" t="s">
        <v>0</v>
      </c>
      <c r="H649" s="17">
        <v>10</v>
      </c>
      <c r="I649" s="17"/>
      <c r="J649" s="17"/>
      <c r="K649" s="11" t="s">
        <v>101</v>
      </c>
      <c r="L649" s="17">
        <v>1</v>
      </c>
      <c r="M649" s="17">
        <v>12</v>
      </c>
      <c r="N649" s="17" t="s">
        <v>0</v>
      </c>
      <c r="O649" s="17" t="s">
        <v>62</v>
      </c>
      <c r="P649" s="17" t="s">
        <v>62</v>
      </c>
      <c r="Q649" s="17" t="s">
        <v>60</v>
      </c>
      <c r="R649" s="17"/>
      <c r="S649" s="17" t="s">
        <v>62</v>
      </c>
      <c r="T649" s="17"/>
      <c r="U649" s="17" t="s">
        <v>62</v>
      </c>
      <c r="V649" s="17" t="s">
        <v>62</v>
      </c>
      <c r="W649" s="17" t="s">
        <v>62</v>
      </c>
      <c r="X649" s="17" t="s">
        <v>62</v>
      </c>
      <c r="Y649" s="17" t="s">
        <v>62</v>
      </c>
      <c r="Z649" s="17">
        <v>3</v>
      </c>
      <c r="AA649" s="17">
        <v>3</v>
      </c>
      <c r="AB649" s="17">
        <v>3</v>
      </c>
      <c r="AC649" s="17">
        <v>3</v>
      </c>
      <c r="AD649" s="17">
        <v>2</v>
      </c>
      <c r="AE649" s="17">
        <v>4</v>
      </c>
      <c r="AF649" s="17">
        <v>3</v>
      </c>
      <c r="AG649" s="17">
        <v>3</v>
      </c>
      <c r="AH649" s="17">
        <v>3</v>
      </c>
      <c r="AI649" s="17">
        <v>3</v>
      </c>
      <c r="AJ649" s="17">
        <v>2</v>
      </c>
      <c r="AK649" s="17">
        <v>2</v>
      </c>
      <c r="AL649" s="17">
        <v>4</v>
      </c>
      <c r="AM649" s="17">
        <v>3</v>
      </c>
      <c r="AN649" s="17">
        <v>3</v>
      </c>
      <c r="AO649" s="17">
        <v>3</v>
      </c>
      <c r="AP649" s="17">
        <v>3</v>
      </c>
      <c r="AQ649" s="17">
        <v>3</v>
      </c>
      <c r="AR649" s="17">
        <v>3</v>
      </c>
      <c r="AS649" s="17">
        <v>3</v>
      </c>
    </row>
    <row r="650" spans="1:45" x14ac:dyDescent="0.2">
      <c r="A650" s="35">
        <v>827</v>
      </c>
      <c r="B650" s="17" t="s">
        <v>10</v>
      </c>
      <c r="C650" s="17">
        <v>67</v>
      </c>
      <c r="D650" s="17">
        <v>1.58</v>
      </c>
      <c r="E650" s="17">
        <v>47.5</v>
      </c>
      <c r="F650" s="11" t="s">
        <v>56</v>
      </c>
      <c r="G650" s="17" t="s">
        <v>0</v>
      </c>
      <c r="H650" s="17"/>
      <c r="I650" s="17"/>
      <c r="J650" s="17"/>
      <c r="K650" s="11" t="s">
        <v>220</v>
      </c>
      <c r="L650" s="17" t="s">
        <v>56</v>
      </c>
      <c r="M650" s="17"/>
      <c r="N650" s="17" t="s">
        <v>0</v>
      </c>
      <c r="O650" s="17" t="s">
        <v>0</v>
      </c>
      <c r="P650" s="17"/>
      <c r="Q650" s="17" t="s">
        <v>0</v>
      </c>
      <c r="R650" s="17"/>
      <c r="S650" s="17" t="s">
        <v>0</v>
      </c>
      <c r="T650" s="17"/>
      <c r="U650" s="17" t="s">
        <v>0</v>
      </c>
      <c r="V650" s="17" t="s">
        <v>0</v>
      </c>
      <c r="W650" s="17" t="s">
        <v>0</v>
      </c>
      <c r="X650" s="17" t="s">
        <v>0</v>
      </c>
      <c r="Y650" s="17" t="s">
        <v>0</v>
      </c>
      <c r="Z650" s="17">
        <v>3</v>
      </c>
      <c r="AA650" s="17">
        <v>3</v>
      </c>
      <c r="AB650" s="17">
        <v>3</v>
      </c>
      <c r="AC650" s="17">
        <v>3</v>
      </c>
      <c r="AD650" s="17">
        <v>2</v>
      </c>
      <c r="AE650" s="17">
        <v>3</v>
      </c>
      <c r="AF650" s="17">
        <v>3</v>
      </c>
      <c r="AG650" s="17">
        <v>3</v>
      </c>
      <c r="AH650" s="17">
        <v>3</v>
      </c>
      <c r="AI650" s="17">
        <v>2</v>
      </c>
      <c r="AJ650" s="17">
        <v>4</v>
      </c>
      <c r="AK650" s="17">
        <v>4</v>
      </c>
      <c r="AL650" s="17">
        <v>3</v>
      </c>
      <c r="AM650" s="17">
        <v>2</v>
      </c>
      <c r="AN650" s="17">
        <v>3</v>
      </c>
      <c r="AO650" s="17">
        <v>3</v>
      </c>
      <c r="AP650" s="17">
        <v>3</v>
      </c>
      <c r="AQ650" s="17">
        <v>3</v>
      </c>
      <c r="AR650" s="17">
        <v>3</v>
      </c>
      <c r="AS650" s="17">
        <v>4</v>
      </c>
    </row>
    <row r="651" spans="1:45" x14ac:dyDescent="0.2">
      <c r="A651" s="35">
        <v>828</v>
      </c>
      <c r="B651" s="17" t="s">
        <v>10</v>
      </c>
      <c r="C651" s="17">
        <v>59</v>
      </c>
      <c r="D651" s="17">
        <v>1.49</v>
      </c>
      <c r="E651" s="17">
        <v>50</v>
      </c>
      <c r="F651" s="11" t="s">
        <v>56</v>
      </c>
      <c r="G651" s="17"/>
      <c r="H651" s="17"/>
      <c r="I651" s="17"/>
      <c r="J651" s="17"/>
      <c r="K651" s="11"/>
      <c r="L651" s="17" t="s">
        <v>56</v>
      </c>
      <c r="M651" s="17"/>
      <c r="N651" s="17"/>
      <c r="O651" s="17" t="s">
        <v>0</v>
      </c>
      <c r="P651" s="17"/>
      <c r="Q651" s="17" t="s">
        <v>0</v>
      </c>
      <c r="R651" s="17"/>
      <c r="S651" s="17" t="s">
        <v>0</v>
      </c>
      <c r="T651" s="17"/>
      <c r="U651" s="17" t="s">
        <v>0</v>
      </c>
      <c r="V651" s="17" t="s">
        <v>0</v>
      </c>
      <c r="W651" s="17" t="s">
        <v>0</v>
      </c>
      <c r="X651" s="17" t="s">
        <v>0</v>
      </c>
      <c r="Y651" s="17" t="s">
        <v>0</v>
      </c>
      <c r="Z651" s="17">
        <v>3</v>
      </c>
      <c r="AA651" s="17">
        <v>3</v>
      </c>
      <c r="AB651" s="17">
        <v>3</v>
      </c>
      <c r="AC651" s="17">
        <v>3</v>
      </c>
      <c r="AD651" s="17">
        <v>4</v>
      </c>
      <c r="AE651" s="17">
        <v>3</v>
      </c>
      <c r="AF651" s="17">
        <v>3</v>
      </c>
      <c r="AG651" s="17">
        <v>3</v>
      </c>
      <c r="AH651" s="17">
        <v>3</v>
      </c>
      <c r="AI651" s="17">
        <v>3</v>
      </c>
      <c r="AJ651" s="17">
        <v>3</v>
      </c>
      <c r="AK651" s="17">
        <v>3</v>
      </c>
      <c r="AL651" s="17">
        <v>3</v>
      </c>
      <c r="AM651" s="17">
        <v>3</v>
      </c>
      <c r="AN651" s="17">
        <v>3</v>
      </c>
      <c r="AO651" s="17">
        <v>4</v>
      </c>
      <c r="AP651" s="17">
        <v>3</v>
      </c>
      <c r="AQ651" s="17">
        <v>3</v>
      </c>
      <c r="AR651" s="17">
        <v>3</v>
      </c>
      <c r="AS651" s="17">
        <v>3</v>
      </c>
    </row>
    <row r="652" spans="1:45" x14ac:dyDescent="0.2">
      <c r="A652" s="35">
        <v>829</v>
      </c>
      <c r="B652" s="17" t="s">
        <v>10</v>
      </c>
      <c r="C652" s="17">
        <v>44</v>
      </c>
      <c r="D652" s="17">
        <v>1.53</v>
      </c>
      <c r="E652" s="17">
        <v>60</v>
      </c>
      <c r="F652" s="11" t="s">
        <v>56</v>
      </c>
      <c r="G652" s="17" t="s">
        <v>62</v>
      </c>
      <c r="H652" s="17"/>
      <c r="I652" s="17"/>
      <c r="J652" s="17"/>
      <c r="K652" s="11"/>
      <c r="L652" s="17">
        <v>1</v>
      </c>
      <c r="M652" s="17">
        <v>12</v>
      </c>
      <c r="N652" s="17" t="s">
        <v>0</v>
      </c>
      <c r="O652" s="17" t="s">
        <v>60</v>
      </c>
      <c r="P652" s="17"/>
      <c r="Q652" s="17" t="s">
        <v>60</v>
      </c>
      <c r="R652" s="17"/>
      <c r="S652" s="17" t="s">
        <v>0</v>
      </c>
      <c r="T652" s="17"/>
      <c r="U652" s="17" t="s">
        <v>0</v>
      </c>
      <c r="V652" s="17" t="s">
        <v>0</v>
      </c>
      <c r="W652" s="17" t="s">
        <v>0</v>
      </c>
      <c r="X652" s="17" t="s">
        <v>0</v>
      </c>
      <c r="Y652" s="17" t="s">
        <v>0</v>
      </c>
      <c r="Z652" s="17">
        <v>3</v>
      </c>
      <c r="AA652" s="17">
        <v>3</v>
      </c>
      <c r="AB652" s="17">
        <v>3</v>
      </c>
      <c r="AC652" s="17">
        <v>3</v>
      </c>
      <c r="AD652" s="17">
        <v>2</v>
      </c>
      <c r="AE652" s="17">
        <v>3</v>
      </c>
      <c r="AF652" s="17">
        <v>2</v>
      </c>
      <c r="AG652" s="17">
        <v>2</v>
      </c>
      <c r="AH652" s="17">
        <v>2</v>
      </c>
      <c r="AI652" s="17">
        <v>2</v>
      </c>
      <c r="AJ652" s="17">
        <v>4</v>
      </c>
      <c r="AK652" s="17">
        <v>3</v>
      </c>
      <c r="AL652" s="17">
        <v>1</v>
      </c>
      <c r="AM652" s="17">
        <v>2</v>
      </c>
      <c r="AN652" s="17">
        <v>3</v>
      </c>
      <c r="AO652" s="17">
        <v>1</v>
      </c>
      <c r="AP652" s="17">
        <v>3</v>
      </c>
      <c r="AQ652" s="17">
        <v>3</v>
      </c>
      <c r="AR652" s="17">
        <v>3</v>
      </c>
      <c r="AS652" s="17">
        <v>3</v>
      </c>
    </row>
    <row r="653" spans="1:45" x14ac:dyDescent="0.2">
      <c r="A653" s="35">
        <v>830</v>
      </c>
      <c r="B653" s="17" t="s">
        <v>10</v>
      </c>
      <c r="C653" s="17">
        <v>41</v>
      </c>
      <c r="D653" s="17">
        <v>1.74</v>
      </c>
      <c r="E653" s="17">
        <v>70</v>
      </c>
      <c r="F653" s="11" t="s">
        <v>56</v>
      </c>
      <c r="G653" s="17" t="s">
        <v>0</v>
      </c>
      <c r="H653" s="17"/>
      <c r="I653" s="17"/>
      <c r="J653" s="17"/>
      <c r="K653" s="11" t="s">
        <v>221</v>
      </c>
      <c r="L653" s="17">
        <v>1</v>
      </c>
      <c r="M653" s="17">
        <v>12</v>
      </c>
      <c r="N653" s="17" t="s">
        <v>62</v>
      </c>
      <c r="O653" s="17" t="s">
        <v>0</v>
      </c>
      <c r="P653" s="17"/>
      <c r="Q653" s="17" t="s">
        <v>62</v>
      </c>
      <c r="R653" s="17" t="s">
        <v>60</v>
      </c>
      <c r="S653" s="17" t="s">
        <v>62</v>
      </c>
      <c r="T653" s="17" t="s">
        <v>0</v>
      </c>
      <c r="U653" s="17" t="s">
        <v>0</v>
      </c>
      <c r="V653" s="17" t="s">
        <v>0</v>
      </c>
      <c r="W653" s="17" t="s">
        <v>0</v>
      </c>
      <c r="X653" s="17" t="s">
        <v>0</v>
      </c>
      <c r="Y653" s="17" t="s">
        <v>0</v>
      </c>
      <c r="Z653" s="17">
        <v>3</v>
      </c>
      <c r="AA653" s="17">
        <v>2</v>
      </c>
      <c r="AB653" s="17">
        <v>2</v>
      </c>
      <c r="AC653" s="17">
        <v>2</v>
      </c>
      <c r="AD653" s="17">
        <v>2</v>
      </c>
      <c r="AE653" s="17">
        <v>2</v>
      </c>
      <c r="AF653" s="17">
        <v>2</v>
      </c>
      <c r="AG653" s="17">
        <v>2</v>
      </c>
      <c r="AH653" s="17">
        <v>3</v>
      </c>
      <c r="AI653" s="17">
        <v>4</v>
      </c>
      <c r="AJ653" s="17">
        <v>2</v>
      </c>
      <c r="AK653" s="17">
        <v>2</v>
      </c>
      <c r="AL653" s="17">
        <v>3</v>
      </c>
      <c r="AM653" s="17">
        <v>3</v>
      </c>
      <c r="AN653" s="17">
        <v>2</v>
      </c>
      <c r="AO653" s="17">
        <v>3</v>
      </c>
      <c r="AP653" s="17"/>
      <c r="AQ653" s="17">
        <v>4</v>
      </c>
      <c r="AR653" s="17"/>
      <c r="AS653" s="17">
        <v>2</v>
      </c>
    </row>
    <row r="654" spans="1:45" x14ac:dyDescent="0.2">
      <c r="A654" s="35">
        <v>831</v>
      </c>
      <c r="B654" s="17" t="s">
        <v>10</v>
      </c>
      <c r="C654" s="17">
        <v>43</v>
      </c>
      <c r="D654" s="17">
        <v>1.53</v>
      </c>
      <c r="E654" s="17">
        <v>40.6</v>
      </c>
      <c r="F654" s="11" t="s">
        <v>56</v>
      </c>
      <c r="G654" s="17" t="s">
        <v>0</v>
      </c>
      <c r="H654" s="17"/>
      <c r="I654" s="17"/>
      <c r="J654" s="17"/>
      <c r="K654" s="11"/>
      <c r="L654" s="17">
        <v>1</v>
      </c>
      <c r="M654" s="17">
        <v>12</v>
      </c>
      <c r="N654" s="17" t="s">
        <v>0</v>
      </c>
      <c r="O654" s="17" t="s">
        <v>62</v>
      </c>
      <c r="P654" s="17" t="s">
        <v>0</v>
      </c>
      <c r="Q654" s="17" t="s">
        <v>60</v>
      </c>
      <c r="R654" s="17"/>
      <c r="S654" s="17" t="s">
        <v>0</v>
      </c>
      <c r="T654" s="17"/>
      <c r="U654" s="17" t="s">
        <v>0</v>
      </c>
      <c r="V654" s="17" t="s">
        <v>0</v>
      </c>
      <c r="W654" s="17" t="s">
        <v>0</v>
      </c>
      <c r="X654" s="17" t="s">
        <v>0</v>
      </c>
      <c r="Y654" s="17" t="s">
        <v>0</v>
      </c>
      <c r="Z654" s="17">
        <v>2</v>
      </c>
      <c r="AA654" s="17">
        <v>5</v>
      </c>
      <c r="AB654" s="17">
        <v>3</v>
      </c>
      <c r="AC654" s="17">
        <v>3</v>
      </c>
      <c r="AD654" s="17">
        <v>4</v>
      </c>
      <c r="AE654" s="17">
        <v>3</v>
      </c>
      <c r="AF654" s="17">
        <v>2</v>
      </c>
      <c r="AG654" s="17">
        <v>3</v>
      </c>
      <c r="AH654" s="17">
        <v>4</v>
      </c>
      <c r="AI654" s="17">
        <v>4</v>
      </c>
      <c r="AJ654" s="17">
        <v>2</v>
      </c>
      <c r="AK654" s="17">
        <v>3</v>
      </c>
      <c r="AL654" s="17">
        <v>4</v>
      </c>
      <c r="AM654" s="17">
        <v>5</v>
      </c>
      <c r="AN654" s="17">
        <v>3</v>
      </c>
      <c r="AO654" s="17">
        <v>4</v>
      </c>
      <c r="AP654" s="17">
        <v>4</v>
      </c>
      <c r="AQ654" s="17">
        <v>4</v>
      </c>
      <c r="AR654" s="17">
        <v>3</v>
      </c>
      <c r="AS654" s="17">
        <v>2</v>
      </c>
    </row>
    <row r="655" spans="1:45" x14ac:dyDescent="0.2">
      <c r="A655" s="35">
        <v>832</v>
      </c>
      <c r="B655" s="17" t="s">
        <v>10</v>
      </c>
      <c r="C655" s="17">
        <v>44</v>
      </c>
      <c r="D655" s="17">
        <v>1.65</v>
      </c>
      <c r="E655" s="17">
        <v>100</v>
      </c>
      <c r="F655" s="11" t="s">
        <v>56</v>
      </c>
      <c r="G655" s="17" t="s">
        <v>62</v>
      </c>
      <c r="H655" s="17"/>
      <c r="I655" s="17"/>
      <c r="J655" s="17"/>
      <c r="K655" s="11" t="s">
        <v>222</v>
      </c>
      <c r="L655" s="17">
        <v>2</v>
      </c>
      <c r="M655" s="29" t="s">
        <v>223</v>
      </c>
      <c r="N655" s="17" t="s">
        <v>62</v>
      </c>
      <c r="O655" s="17" t="s">
        <v>0</v>
      </c>
      <c r="P655" s="17"/>
      <c r="Q655" s="17" t="s">
        <v>60</v>
      </c>
      <c r="R655" s="17"/>
      <c r="S655" s="17" t="s">
        <v>60</v>
      </c>
      <c r="T655" s="17"/>
      <c r="U655" s="17" t="s">
        <v>62</v>
      </c>
      <c r="V655" s="17" t="s">
        <v>62</v>
      </c>
      <c r="W655" s="17" t="s">
        <v>62</v>
      </c>
      <c r="X655" s="17" t="s">
        <v>62</v>
      </c>
      <c r="Y655" s="17" t="s">
        <v>62</v>
      </c>
      <c r="Z655" s="17">
        <v>3</v>
      </c>
      <c r="AA655" s="17">
        <v>3</v>
      </c>
      <c r="AB655" s="17"/>
      <c r="AC655" s="17">
        <v>2</v>
      </c>
      <c r="AD655" s="17">
        <v>3</v>
      </c>
      <c r="AE655" s="17">
        <v>3</v>
      </c>
      <c r="AF655" s="17">
        <v>3</v>
      </c>
      <c r="AG655" s="17">
        <v>3</v>
      </c>
      <c r="AH655" s="17">
        <v>3</v>
      </c>
      <c r="AI655" s="17">
        <v>4</v>
      </c>
      <c r="AJ655" s="17">
        <v>2</v>
      </c>
      <c r="AK655" s="17">
        <v>3</v>
      </c>
      <c r="AL655" s="17">
        <v>4</v>
      </c>
      <c r="AM655" s="17">
        <v>4</v>
      </c>
      <c r="AN655" s="17">
        <v>2</v>
      </c>
      <c r="AO655" s="17">
        <v>3</v>
      </c>
      <c r="AP655" s="17">
        <v>4</v>
      </c>
      <c r="AQ655" s="17">
        <v>4</v>
      </c>
      <c r="AR655" s="17">
        <v>3</v>
      </c>
      <c r="AS655" s="17">
        <v>4</v>
      </c>
    </row>
    <row r="656" spans="1:45" x14ac:dyDescent="0.2">
      <c r="A656" s="35">
        <v>833</v>
      </c>
      <c r="B656" s="17" t="s">
        <v>10</v>
      </c>
      <c r="C656" s="17">
        <v>66</v>
      </c>
      <c r="D656" s="17">
        <v>1.48</v>
      </c>
      <c r="E656" s="17">
        <v>42.1</v>
      </c>
      <c r="F656" s="11" t="s">
        <v>56</v>
      </c>
      <c r="G656" s="17" t="s">
        <v>0</v>
      </c>
      <c r="H656" s="17"/>
      <c r="I656" s="17"/>
      <c r="J656" s="17"/>
      <c r="K656" s="11" t="s">
        <v>224</v>
      </c>
      <c r="L656" s="17" t="s">
        <v>56</v>
      </c>
      <c r="M656" s="17"/>
      <c r="N656" s="17"/>
      <c r="O656" s="17" t="s">
        <v>0</v>
      </c>
      <c r="P656" s="17"/>
      <c r="Q656" s="17" t="s">
        <v>0</v>
      </c>
      <c r="R656" s="17"/>
      <c r="S656" s="17" t="s">
        <v>0</v>
      </c>
      <c r="T656" s="17"/>
      <c r="U656" s="17" t="s">
        <v>0</v>
      </c>
      <c r="V656" s="17" t="s">
        <v>0</v>
      </c>
      <c r="W656" s="17" t="s">
        <v>0</v>
      </c>
      <c r="X656" s="17" t="s">
        <v>0</v>
      </c>
      <c r="Y656" s="17" t="s">
        <v>0</v>
      </c>
      <c r="Z656" s="17">
        <v>3</v>
      </c>
      <c r="AA656" s="17">
        <v>3</v>
      </c>
      <c r="AB656" s="17">
        <v>3</v>
      </c>
      <c r="AC656" s="17">
        <v>2</v>
      </c>
      <c r="AD656" s="17">
        <v>2</v>
      </c>
      <c r="AE656" s="17">
        <v>3</v>
      </c>
      <c r="AF656" s="17">
        <v>3</v>
      </c>
      <c r="AG656" s="17">
        <v>3</v>
      </c>
      <c r="AH656" s="17">
        <v>3</v>
      </c>
      <c r="AI656" s="17">
        <v>3</v>
      </c>
      <c r="AJ656" s="17">
        <v>2</v>
      </c>
      <c r="AK656" s="17">
        <v>3</v>
      </c>
      <c r="AL656" s="17">
        <v>4</v>
      </c>
      <c r="AM656" s="17">
        <v>3</v>
      </c>
      <c r="AN656" s="17">
        <v>4</v>
      </c>
      <c r="AO656" s="17">
        <v>2</v>
      </c>
      <c r="AP656" s="17">
        <v>3</v>
      </c>
      <c r="AQ656" s="17">
        <v>4</v>
      </c>
      <c r="AR656" s="17">
        <v>3</v>
      </c>
      <c r="AS656" s="17">
        <v>3</v>
      </c>
    </row>
    <row r="657" spans="1:45" x14ac:dyDescent="0.2">
      <c r="A657" s="35">
        <v>834</v>
      </c>
      <c r="B657" s="17" t="s">
        <v>10</v>
      </c>
      <c r="C657" s="17">
        <v>66</v>
      </c>
      <c r="D657" s="17">
        <v>1.58</v>
      </c>
      <c r="E657" s="17">
        <v>53</v>
      </c>
      <c r="F657" s="11" t="s">
        <v>56</v>
      </c>
      <c r="G657" s="17" t="s">
        <v>0</v>
      </c>
      <c r="H657" s="17"/>
      <c r="I657" s="17"/>
      <c r="J657" s="17"/>
      <c r="K657" s="11"/>
      <c r="L657" s="17" t="s">
        <v>56</v>
      </c>
      <c r="M657" s="17"/>
      <c r="N657" s="17"/>
      <c r="O657" s="17" t="s">
        <v>0</v>
      </c>
      <c r="P657" s="17"/>
      <c r="Q657" s="17" t="s">
        <v>0</v>
      </c>
      <c r="R657" s="17"/>
      <c r="S657" s="17" t="s">
        <v>0</v>
      </c>
      <c r="T657" s="17"/>
      <c r="U657" s="17" t="s">
        <v>0</v>
      </c>
      <c r="V657" s="17" t="s">
        <v>0</v>
      </c>
      <c r="W657" s="17" t="s">
        <v>0</v>
      </c>
      <c r="X657" s="17" t="s">
        <v>0</v>
      </c>
      <c r="Y657" s="17" t="s">
        <v>0</v>
      </c>
      <c r="Z657" s="17">
        <v>3</v>
      </c>
      <c r="AA657" s="17">
        <v>3</v>
      </c>
      <c r="AB657" s="17">
        <v>3</v>
      </c>
      <c r="AC657" s="17">
        <v>2</v>
      </c>
      <c r="AD657" s="17">
        <v>4</v>
      </c>
      <c r="AE657" s="17">
        <v>3</v>
      </c>
      <c r="AF657" s="17">
        <v>3</v>
      </c>
      <c r="AG657" s="17">
        <v>3</v>
      </c>
      <c r="AH657" s="17">
        <v>3</v>
      </c>
      <c r="AI657" s="17">
        <v>3</v>
      </c>
      <c r="AJ657" s="17">
        <v>4</v>
      </c>
      <c r="AK657" s="17">
        <v>3</v>
      </c>
      <c r="AL657" s="17">
        <v>3</v>
      </c>
      <c r="AM657" s="17">
        <v>3</v>
      </c>
      <c r="AN657" s="17">
        <v>3</v>
      </c>
      <c r="AO657" s="17">
        <v>4</v>
      </c>
      <c r="AP657" s="17">
        <v>3</v>
      </c>
      <c r="AQ657" s="17">
        <v>3</v>
      </c>
      <c r="AR657" s="17">
        <v>2</v>
      </c>
      <c r="AS657" s="17">
        <v>3</v>
      </c>
    </row>
    <row r="658" spans="1:45" x14ac:dyDescent="0.2">
      <c r="A658" s="35">
        <v>835</v>
      </c>
      <c r="B658" s="17" t="s">
        <v>10</v>
      </c>
      <c r="C658" s="17">
        <v>60</v>
      </c>
      <c r="D658" s="17">
        <v>1.63</v>
      </c>
      <c r="E658" s="17">
        <v>44</v>
      </c>
      <c r="F658" s="11" t="s">
        <v>225</v>
      </c>
      <c r="G658" s="17" t="s">
        <v>0</v>
      </c>
      <c r="H658" s="17"/>
      <c r="I658" s="17"/>
      <c r="J658" s="17"/>
      <c r="K658" s="11"/>
      <c r="L658" s="17" t="s">
        <v>56</v>
      </c>
      <c r="M658" s="17"/>
      <c r="N658" s="17" t="s">
        <v>0</v>
      </c>
      <c r="O658" s="17" t="s">
        <v>62</v>
      </c>
      <c r="P658" s="17" t="s">
        <v>62</v>
      </c>
      <c r="Q658" s="17" t="s">
        <v>62</v>
      </c>
      <c r="R658" s="17" t="s">
        <v>60</v>
      </c>
      <c r="S658" s="17" t="s">
        <v>62</v>
      </c>
      <c r="T658" s="17" t="s">
        <v>60</v>
      </c>
      <c r="U658" s="17" t="s">
        <v>0</v>
      </c>
      <c r="V658" s="17" t="s">
        <v>0</v>
      </c>
      <c r="W658" s="17" t="s">
        <v>0</v>
      </c>
      <c r="X658" s="17" t="s">
        <v>0</v>
      </c>
      <c r="Y658" s="17" t="s">
        <v>0</v>
      </c>
      <c r="Z658" s="17">
        <v>4</v>
      </c>
      <c r="AA658" s="17">
        <v>4</v>
      </c>
      <c r="AB658" s="17">
        <v>4</v>
      </c>
      <c r="AC658" s="17">
        <v>4</v>
      </c>
      <c r="AD658" s="17">
        <v>2</v>
      </c>
      <c r="AE658" s="17">
        <v>1</v>
      </c>
      <c r="AF658" s="17">
        <v>4</v>
      </c>
      <c r="AG658" s="17">
        <v>4</v>
      </c>
      <c r="AH658" s="17">
        <v>2</v>
      </c>
      <c r="AI658" s="17">
        <v>2</v>
      </c>
      <c r="AJ658" s="17">
        <v>4</v>
      </c>
      <c r="AK658" s="17">
        <v>5</v>
      </c>
      <c r="AL658" s="17">
        <v>2</v>
      </c>
      <c r="AM658" s="17">
        <v>2</v>
      </c>
      <c r="AN658" s="17">
        <v>2</v>
      </c>
      <c r="AO658" s="17">
        <v>2</v>
      </c>
      <c r="AP658" s="17">
        <v>2</v>
      </c>
      <c r="AQ658" s="17">
        <v>2</v>
      </c>
      <c r="AR658" s="17">
        <v>2</v>
      </c>
      <c r="AS658" s="17">
        <v>4</v>
      </c>
    </row>
    <row r="659" spans="1:45" x14ac:dyDescent="0.2">
      <c r="A659" s="35">
        <v>836</v>
      </c>
      <c r="B659" s="17" t="s">
        <v>10</v>
      </c>
      <c r="C659" s="17">
        <v>63</v>
      </c>
      <c r="D659" s="17">
        <v>1.62</v>
      </c>
      <c r="E659" s="17">
        <v>71.599999999999994</v>
      </c>
      <c r="F659" s="11" t="s">
        <v>56</v>
      </c>
      <c r="G659" s="17" t="s">
        <v>0</v>
      </c>
      <c r="H659" s="17"/>
      <c r="I659" s="17"/>
      <c r="J659" s="17" t="s">
        <v>64</v>
      </c>
      <c r="K659" s="11"/>
      <c r="L659" s="17">
        <v>3</v>
      </c>
      <c r="M659" s="17"/>
      <c r="N659" s="17" t="s">
        <v>0</v>
      </c>
      <c r="O659" s="17" t="s">
        <v>62</v>
      </c>
      <c r="P659" s="17"/>
      <c r="Q659" s="17" t="s">
        <v>62</v>
      </c>
      <c r="R659" s="17"/>
      <c r="S659" s="17" t="s">
        <v>62</v>
      </c>
      <c r="T659" s="17" t="s">
        <v>0</v>
      </c>
      <c r="U659" s="17" t="s">
        <v>0</v>
      </c>
      <c r="V659" s="17" t="s">
        <v>0</v>
      </c>
      <c r="W659" s="17" t="s">
        <v>62</v>
      </c>
      <c r="X659" s="17" t="s">
        <v>62</v>
      </c>
      <c r="Y659" s="17"/>
      <c r="Z659" s="17">
        <v>2</v>
      </c>
      <c r="AA659" s="17">
        <v>2</v>
      </c>
      <c r="AB659" s="17">
        <v>2</v>
      </c>
      <c r="AC659" s="17">
        <v>2</v>
      </c>
      <c r="AD659" s="17">
        <v>4</v>
      </c>
      <c r="AE659" s="17"/>
      <c r="AF659" s="17">
        <v>1</v>
      </c>
      <c r="AG659" s="17">
        <v>2</v>
      </c>
      <c r="AH659" s="17">
        <v>4</v>
      </c>
      <c r="AI659" s="17">
        <v>4</v>
      </c>
      <c r="AJ659" s="17">
        <v>2</v>
      </c>
      <c r="AK659" s="17">
        <v>2</v>
      </c>
      <c r="AL659" s="17">
        <v>2</v>
      </c>
      <c r="AM659" s="17">
        <v>4</v>
      </c>
      <c r="AN659" s="17">
        <v>2</v>
      </c>
      <c r="AO659" s="17">
        <v>4</v>
      </c>
      <c r="AP659" s="17">
        <v>3</v>
      </c>
      <c r="AQ659" s="17">
        <v>4</v>
      </c>
      <c r="AR659" s="17">
        <v>4</v>
      </c>
      <c r="AS659" s="17">
        <v>3</v>
      </c>
    </row>
    <row r="660" spans="1:45" x14ac:dyDescent="0.2">
      <c r="A660" s="35">
        <v>837</v>
      </c>
      <c r="B660" s="17" t="s">
        <v>10</v>
      </c>
      <c r="C660" s="17">
        <v>65</v>
      </c>
      <c r="D660" s="17">
        <v>1.6</v>
      </c>
      <c r="E660" s="17">
        <v>89.2</v>
      </c>
      <c r="F660" s="11" t="s">
        <v>56</v>
      </c>
      <c r="G660" s="17"/>
      <c r="H660" s="17"/>
      <c r="I660" s="17"/>
      <c r="J660" s="17"/>
      <c r="K660" s="11"/>
      <c r="L660" s="17">
        <v>1</v>
      </c>
      <c r="M660" s="17"/>
      <c r="N660" s="17" t="s">
        <v>0</v>
      </c>
      <c r="O660" s="17" t="s">
        <v>60</v>
      </c>
      <c r="P660" s="17"/>
      <c r="Q660" s="17" t="s">
        <v>60</v>
      </c>
      <c r="R660" s="17"/>
      <c r="S660" s="17" t="s">
        <v>0</v>
      </c>
      <c r="T660" s="17"/>
      <c r="U660" s="17" t="s">
        <v>0</v>
      </c>
      <c r="V660" s="17" t="s">
        <v>0</v>
      </c>
      <c r="W660" s="17" t="s">
        <v>0</v>
      </c>
      <c r="X660" s="17" t="s">
        <v>0</v>
      </c>
      <c r="Y660" s="17" t="s">
        <v>0</v>
      </c>
      <c r="Z660" s="17">
        <v>1</v>
      </c>
      <c r="AA660" s="17">
        <v>5</v>
      </c>
      <c r="AB660" s="17">
        <v>1</v>
      </c>
      <c r="AC660" s="17">
        <v>1</v>
      </c>
      <c r="AD660" s="17">
        <v>1</v>
      </c>
      <c r="AE660" s="17">
        <v>1</v>
      </c>
      <c r="AF660" s="17">
        <v>1</v>
      </c>
      <c r="AG660" s="17">
        <v>5</v>
      </c>
      <c r="AH660" s="17">
        <v>5</v>
      </c>
      <c r="AI660" s="17">
        <v>5</v>
      </c>
      <c r="AJ660" s="17">
        <v>1</v>
      </c>
      <c r="AK660" s="17">
        <v>1</v>
      </c>
      <c r="AL660" s="17">
        <v>5</v>
      </c>
      <c r="AM660" s="17">
        <v>5</v>
      </c>
      <c r="AN660" s="17">
        <v>1</v>
      </c>
      <c r="AO660" s="17">
        <v>3</v>
      </c>
      <c r="AP660" s="17">
        <v>5</v>
      </c>
      <c r="AQ660" s="17">
        <v>5</v>
      </c>
      <c r="AR660" s="17">
        <v>5</v>
      </c>
      <c r="AS660" s="17">
        <v>2</v>
      </c>
    </row>
    <row r="661" spans="1:45" x14ac:dyDescent="0.2">
      <c r="A661" s="35">
        <v>838</v>
      </c>
      <c r="B661" s="17" t="s">
        <v>10</v>
      </c>
      <c r="C661" s="17">
        <v>54</v>
      </c>
      <c r="D661" s="17">
        <v>1.62</v>
      </c>
      <c r="E661" s="17">
        <v>62</v>
      </c>
      <c r="F661" s="11" t="s">
        <v>56</v>
      </c>
      <c r="G661" s="17" t="s">
        <v>62</v>
      </c>
      <c r="H661" s="17"/>
      <c r="I661" s="17"/>
      <c r="J661" s="17"/>
      <c r="K661" s="11"/>
      <c r="L661" s="17" t="s">
        <v>56</v>
      </c>
      <c r="M661" s="17"/>
      <c r="N661" s="17"/>
      <c r="O661" s="17" t="s">
        <v>0</v>
      </c>
      <c r="P661" s="17"/>
      <c r="Q661" s="17" t="s">
        <v>0</v>
      </c>
      <c r="R661" s="17"/>
      <c r="S661" s="17" t="s">
        <v>0</v>
      </c>
      <c r="T661" s="17"/>
      <c r="U661" s="17" t="s">
        <v>0</v>
      </c>
      <c r="V661" s="17" t="s">
        <v>0</v>
      </c>
      <c r="W661" s="17" t="s">
        <v>0</v>
      </c>
      <c r="X661" s="17" t="s">
        <v>0</v>
      </c>
      <c r="Y661" s="17" t="s">
        <v>0</v>
      </c>
      <c r="Z661" s="17">
        <v>3</v>
      </c>
      <c r="AA661" s="17">
        <v>3</v>
      </c>
      <c r="AB661" s="17">
        <v>3</v>
      </c>
      <c r="AC661" s="17">
        <v>2</v>
      </c>
      <c r="AD661" s="17">
        <v>4</v>
      </c>
      <c r="AE661" s="17">
        <v>2</v>
      </c>
      <c r="AF661" s="17">
        <v>3</v>
      </c>
      <c r="AG661" s="17">
        <v>3</v>
      </c>
      <c r="AH661" s="17">
        <v>3</v>
      </c>
      <c r="AI661" s="17">
        <v>3</v>
      </c>
      <c r="AJ661" s="17">
        <v>3</v>
      </c>
      <c r="AK661" s="17">
        <v>3</v>
      </c>
      <c r="AL661" s="17">
        <v>3</v>
      </c>
      <c r="AM661" s="17">
        <v>3</v>
      </c>
      <c r="AN661" s="17">
        <v>2</v>
      </c>
      <c r="AO661" s="17">
        <v>4</v>
      </c>
      <c r="AP661" s="17">
        <v>3</v>
      </c>
      <c r="AQ661" s="17">
        <v>4</v>
      </c>
      <c r="AR661" s="17">
        <v>3</v>
      </c>
      <c r="AS661" s="17">
        <v>3</v>
      </c>
    </row>
    <row r="662" spans="1:45" x14ac:dyDescent="0.2">
      <c r="A662" s="35">
        <v>839</v>
      </c>
      <c r="B662" s="17" t="s">
        <v>10</v>
      </c>
      <c r="C662" s="17">
        <v>33</v>
      </c>
      <c r="D662" s="17">
        <v>1.65</v>
      </c>
      <c r="E662" s="17">
        <v>59.4</v>
      </c>
      <c r="F662" s="11" t="s">
        <v>56</v>
      </c>
      <c r="G662" s="17" t="s">
        <v>62</v>
      </c>
      <c r="H662" s="17"/>
      <c r="I662" s="17"/>
      <c r="J662" s="17"/>
      <c r="K662" s="11"/>
      <c r="L662" s="17">
        <v>2</v>
      </c>
      <c r="M662" s="17">
        <v>12</v>
      </c>
      <c r="N662" s="17" t="s">
        <v>0</v>
      </c>
      <c r="O662" s="17" t="s">
        <v>60</v>
      </c>
      <c r="P662" s="17"/>
      <c r="Q662" s="17" t="s">
        <v>60</v>
      </c>
      <c r="R662" s="17"/>
      <c r="S662" s="17" t="s">
        <v>0</v>
      </c>
      <c r="T662" s="17"/>
      <c r="U662" s="17" t="s">
        <v>0</v>
      </c>
      <c r="V662" s="17" t="s">
        <v>0</v>
      </c>
      <c r="W662" s="17" t="s">
        <v>0</v>
      </c>
      <c r="X662" s="17" t="s">
        <v>0</v>
      </c>
      <c r="Y662" s="17" t="s">
        <v>0</v>
      </c>
      <c r="Z662" s="17">
        <v>2</v>
      </c>
      <c r="AA662" s="17">
        <v>4</v>
      </c>
      <c r="AB662" s="17">
        <v>3</v>
      </c>
      <c r="AC662" s="17">
        <v>2</v>
      </c>
      <c r="AD662" s="17">
        <v>3</v>
      </c>
      <c r="AE662" s="17">
        <v>4</v>
      </c>
      <c r="AF662" s="17">
        <v>2</v>
      </c>
      <c r="AG662" s="17">
        <v>3</v>
      </c>
      <c r="AH662" s="17">
        <v>2</v>
      </c>
      <c r="AI662" s="17">
        <v>3</v>
      </c>
      <c r="AJ662" s="17">
        <v>2</v>
      </c>
      <c r="AK662" s="17">
        <v>3</v>
      </c>
      <c r="AL662" s="17">
        <v>3</v>
      </c>
      <c r="AM662" s="17">
        <v>4</v>
      </c>
      <c r="AN662" s="17">
        <v>3</v>
      </c>
      <c r="AO662" s="17">
        <v>4</v>
      </c>
      <c r="AP662" s="17">
        <v>3</v>
      </c>
      <c r="AQ662" s="17">
        <v>4</v>
      </c>
      <c r="AR662" s="17">
        <v>4</v>
      </c>
      <c r="AS662" s="17">
        <v>2</v>
      </c>
    </row>
    <row r="663" spans="1:45" x14ac:dyDescent="0.2">
      <c r="A663" s="35">
        <v>840</v>
      </c>
      <c r="B663" s="17" t="s">
        <v>10</v>
      </c>
      <c r="C663" s="17">
        <v>57</v>
      </c>
      <c r="D663" s="17">
        <v>1.44</v>
      </c>
      <c r="E663" s="17">
        <v>53.9</v>
      </c>
      <c r="F663" s="11" t="s">
        <v>56</v>
      </c>
      <c r="G663" s="17" t="s">
        <v>0</v>
      </c>
      <c r="H663" s="17"/>
      <c r="I663" s="17"/>
      <c r="J663" s="17"/>
      <c r="K663" s="11" t="s">
        <v>226</v>
      </c>
      <c r="L663" s="17" t="s">
        <v>56</v>
      </c>
      <c r="M663" s="17"/>
      <c r="N663" s="17" t="s">
        <v>0</v>
      </c>
      <c r="O663" s="17" t="s">
        <v>60</v>
      </c>
      <c r="P663" s="17"/>
      <c r="Q663" s="17" t="s">
        <v>60</v>
      </c>
      <c r="R663" s="17"/>
      <c r="S663" s="17" t="s">
        <v>0</v>
      </c>
      <c r="T663" s="17"/>
      <c r="U663" s="17" t="s">
        <v>0</v>
      </c>
      <c r="V663" s="17" t="s">
        <v>0</v>
      </c>
      <c r="W663" s="17" t="s">
        <v>0</v>
      </c>
      <c r="X663" s="17" t="s">
        <v>0</v>
      </c>
      <c r="Y663" s="17" t="s">
        <v>0</v>
      </c>
      <c r="Z663" s="17">
        <v>3</v>
      </c>
      <c r="AA663" s="17">
        <v>3</v>
      </c>
      <c r="AB663" s="17">
        <v>3</v>
      </c>
      <c r="AC663" s="17">
        <v>2</v>
      </c>
      <c r="AD663" s="17">
        <v>3</v>
      </c>
      <c r="AE663" s="17">
        <v>3</v>
      </c>
      <c r="AF663" s="17">
        <v>3</v>
      </c>
      <c r="AG663" s="17">
        <v>3</v>
      </c>
      <c r="AH663" s="17">
        <v>3</v>
      </c>
      <c r="AI663" s="17">
        <v>3</v>
      </c>
      <c r="AJ663" s="17">
        <v>3</v>
      </c>
      <c r="AK663" s="17">
        <v>3</v>
      </c>
      <c r="AL663" s="17">
        <v>3</v>
      </c>
      <c r="AM663" s="17">
        <v>3</v>
      </c>
      <c r="AN663" s="17">
        <v>3</v>
      </c>
      <c r="AO663" s="17">
        <v>3</v>
      </c>
      <c r="AP663" s="17">
        <v>3</v>
      </c>
      <c r="AQ663" s="17">
        <v>3</v>
      </c>
      <c r="AR663" s="17">
        <v>3</v>
      </c>
      <c r="AS663" s="17">
        <v>3</v>
      </c>
    </row>
    <row r="664" spans="1:45" x14ac:dyDescent="0.2">
      <c r="A664" s="35">
        <v>841</v>
      </c>
      <c r="B664" s="17" t="s">
        <v>10</v>
      </c>
      <c r="C664" s="17">
        <v>55</v>
      </c>
      <c r="D664" s="17"/>
      <c r="E664" s="17">
        <v>54</v>
      </c>
      <c r="F664" s="11" t="s">
        <v>56</v>
      </c>
      <c r="G664" s="17" t="s">
        <v>0</v>
      </c>
      <c r="H664" s="17"/>
      <c r="I664" s="17"/>
      <c r="J664" s="17"/>
      <c r="K664" s="11"/>
      <c r="L664" s="17">
        <v>1</v>
      </c>
      <c r="M664" s="17"/>
      <c r="N664" s="17" t="s">
        <v>0</v>
      </c>
      <c r="O664" s="17"/>
      <c r="P664" s="17"/>
      <c r="Q664" s="17" t="s">
        <v>0</v>
      </c>
      <c r="R664" s="17"/>
      <c r="S664" s="17" t="s">
        <v>0</v>
      </c>
      <c r="T664" s="17"/>
      <c r="U664" s="17" t="s">
        <v>0</v>
      </c>
      <c r="V664" s="17" t="s">
        <v>0</v>
      </c>
      <c r="W664" s="17" t="s">
        <v>0</v>
      </c>
      <c r="X664" s="17" t="s">
        <v>0</v>
      </c>
      <c r="Y664" s="17" t="s">
        <v>0</v>
      </c>
      <c r="Z664" s="17">
        <v>3</v>
      </c>
      <c r="AA664" s="17">
        <v>3</v>
      </c>
      <c r="AB664" s="17">
        <v>3</v>
      </c>
      <c r="AC664" s="17">
        <v>3</v>
      </c>
      <c r="AD664" s="17">
        <v>3</v>
      </c>
      <c r="AE664" s="17">
        <v>2</v>
      </c>
      <c r="AF664" s="17">
        <v>3</v>
      </c>
      <c r="AG664" s="17">
        <v>3</v>
      </c>
      <c r="AH664" s="17">
        <v>3</v>
      </c>
      <c r="AI664" s="17">
        <v>3</v>
      </c>
      <c r="AJ664" s="17">
        <v>2</v>
      </c>
      <c r="AK664" s="17"/>
      <c r="AL664" s="17"/>
      <c r="AM664" s="17">
        <v>3</v>
      </c>
      <c r="AN664" s="17"/>
      <c r="AO664" s="17">
        <v>2</v>
      </c>
      <c r="AP664" s="17">
        <v>3</v>
      </c>
      <c r="AQ664" s="17">
        <v>3</v>
      </c>
      <c r="AR664" s="17">
        <v>3</v>
      </c>
      <c r="AS664" s="17">
        <v>3</v>
      </c>
    </row>
    <row r="665" spans="1:45" x14ac:dyDescent="0.2">
      <c r="A665" s="35">
        <v>842</v>
      </c>
      <c r="B665" s="17" t="s">
        <v>10</v>
      </c>
      <c r="C665" s="17">
        <v>30</v>
      </c>
      <c r="D665" s="17">
        <v>1.65</v>
      </c>
      <c r="E665" s="17">
        <v>51</v>
      </c>
      <c r="F665" s="11" t="s">
        <v>56</v>
      </c>
      <c r="G665" s="17" t="s">
        <v>62</v>
      </c>
      <c r="H665" s="17"/>
      <c r="I665" s="17"/>
      <c r="J665" s="17"/>
      <c r="K665" s="11" t="s">
        <v>227</v>
      </c>
      <c r="L665" s="17"/>
      <c r="M665" s="17">
        <v>12</v>
      </c>
      <c r="N665" s="17" t="s">
        <v>0</v>
      </c>
      <c r="O665" s="17" t="s">
        <v>0</v>
      </c>
      <c r="P665" s="17"/>
      <c r="Q665" s="17" t="s">
        <v>60</v>
      </c>
      <c r="R665" s="17"/>
      <c r="S665" s="17" t="s">
        <v>0</v>
      </c>
      <c r="T665" s="17"/>
      <c r="U665" s="17" t="s">
        <v>0</v>
      </c>
      <c r="V665" s="17" t="s">
        <v>0</v>
      </c>
      <c r="W665" s="17" t="s">
        <v>0</v>
      </c>
      <c r="X665" s="17" t="s">
        <v>0</v>
      </c>
      <c r="Y665" s="17" t="s">
        <v>0</v>
      </c>
      <c r="Z665" s="17">
        <v>2</v>
      </c>
      <c r="AA665" s="17">
        <v>5</v>
      </c>
      <c r="AB665" s="17">
        <v>2</v>
      </c>
      <c r="AC665" s="17">
        <v>2</v>
      </c>
      <c r="AD665" s="17">
        <v>4</v>
      </c>
      <c r="AE665" s="17">
        <v>2</v>
      </c>
      <c r="AF665" s="17">
        <v>3</v>
      </c>
      <c r="AG665" s="17">
        <v>2</v>
      </c>
      <c r="AH665" s="17">
        <v>5</v>
      </c>
      <c r="AI665" s="17">
        <v>5</v>
      </c>
      <c r="AJ665" s="17">
        <v>2</v>
      </c>
      <c r="AK665" s="17">
        <v>2</v>
      </c>
      <c r="AL665" s="17">
        <v>4</v>
      </c>
      <c r="AM665" s="17">
        <v>5</v>
      </c>
      <c r="AN665" s="17">
        <v>2</v>
      </c>
      <c r="AO665" s="17">
        <v>4</v>
      </c>
      <c r="AP665" s="17">
        <v>5</v>
      </c>
      <c r="AQ665" s="17">
        <v>5</v>
      </c>
      <c r="AR665" s="17">
        <v>5</v>
      </c>
      <c r="AS665" s="17">
        <v>2</v>
      </c>
    </row>
    <row r="666" spans="1:45" x14ac:dyDescent="0.2">
      <c r="A666" s="35">
        <v>843</v>
      </c>
      <c r="B666" s="17" t="s">
        <v>10</v>
      </c>
      <c r="C666" s="17">
        <v>61</v>
      </c>
      <c r="D666" s="17">
        <v>1.44</v>
      </c>
      <c r="E666" s="17">
        <v>72</v>
      </c>
      <c r="F666" s="11" t="s">
        <v>56</v>
      </c>
      <c r="G666" s="17" t="s">
        <v>0</v>
      </c>
      <c r="H666" s="17"/>
      <c r="I666" s="17"/>
      <c r="J666" s="17"/>
      <c r="K666" s="11"/>
      <c r="L666" s="17">
        <v>1</v>
      </c>
      <c r="M666" s="17">
        <v>12</v>
      </c>
      <c r="N666" s="17" t="s">
        <v>0</v>
      </c>
      <c r="O666" s="17" t="s">
        <v>0</v>
      </c>
      <c r="P666" s="17"/>
      <c r="Q666" s="17" t="s">
        <v>0</v>
      </c>
      <c r="R666" s="17"/>
      <c r="S666" s="17" t="s">
        <v>0</v>
      </c>
      <c r="T666" s="17"/>
      <c r="U666" s="17" t="s">
        <v>0</v>
      </c>
      <c r="V666" s="17" t="s">
        <v>0</v>
      </c>
      <c r="W666" s="17" t="s">
        <v>0</v>
      </c>
      <c r="X666" s="17" t="s">
        <v>0</v>
      </c>
      <c r="Y666" s="17" t="s">
        <v>0</v>
      </c>
      <c r="Z666" s="17">
        <v>3</v>
      </c>
      <c r="AA666" s="17">
        <v>4</v>
      </c>
      <c r="AB666" s="17">
        <v>4</v>
      </c>
      <c r="AC666" s="17">
        <v>2</v>
      </c>
      <c r="AD666" s="17">
        <v>4</v>
      </c>
      <c r="AE666" s="17">
        <v>2</v>
      </c>
      <c r="AF666" s="17">
        <v>2</v>
      </c>
      <c r="AG666" s="17">
        <v>3</v>
      </c>
      <c r="AH666" s="17">
        <v>3</v>
      </c>
      <c r="AI666" s="17">
        <v>4</v>
      </c>
      <c r="AJ666" s="17">
        <v>3</v>
      </c>
      <c r="AK666" s="17">
        <v>3</v>
      </c>
      <c r="AL666" s="17">
        <v>3</v>
      </c>
      <c r="AM666" s="17">
        <v>4</v>
      </c>
      <c r="AN666" s="17"/>
      <c r="AO666" s="17"/>
      <c r="AP666" s="17"/>
      <c r="AQ666" s="17">
        <v>4</v>
      </c>
      <c r="AR666" s="17">
        <v>3</v>
      </c>
      <c r="AS666" s="17">
        <v>4</v>
      </c>
    </row>
    <row r="667" spans="1:45" x14ac:dyDescent="0.2">
      <c r="A667" s="35">
        <v>844</v>
      </c>
      <c r="B667" s="17" t="s">
        <v>10</v>
      </c>
      <c r="C667" s="17">
        <v>44</v>
      </c>
      <c r="D667" s="17">
        <v>1.55</v>
      </c>
      <c r="E667" s="17">
        <v>52</v>
      </c>
      <c r="F667" s="11" t="s">
        <v>56</v>
      </c>
      <c r="G667" s="17" t="s">
        <v>0</v>
      </c>
      <c r="H667" s="17">
        <v>140</v>
      </c>
      <c r="I667" s="17"/>
      <c r="J667" s="17"/>
      <c r="K667" s="11" t="s">
        <v>228</v>
      </c>
      <c r="L667" s="17">
        <v>2</v>
      </c>
      <c r="M667" s="17"/>
      <c r="N667" s="17" t="s">
        <v>0</v>
      </c>
      <c r="O667" s="17" t="s">
        <v>0</v>
      </c>
      <c r="P667" s="17"/>
      <c r="Q667" s="17" t="s">
        <v>0</v>
      </c>
      <c r="R667" s="17"/>
      <c r="S667" s="17" t="s">
        <v>0</v>
      </c>
      <c r="T667" s="17"/>
      <c r="U667" s="17" t="s">
        <v>0</v>
      </c>
      <c r="V667" s="17" t="s">
        <v>0</v>
      </c>
      <c r="W667" s="17" t="s">
        <v>0</v>
      </c>
      <c r="X667" s="17" t="s">
        <v>0</v>
      </c>
      <c r="Y667" s="17" t="s">
        <v>0</v>
      </c>
      <c r="Z667" s="17">
        <v>1</v>
      </c>
      <c r="AA667" s="17">
        <v>5</v>
      </c>
      <c r="AB667" s="17">
        <v>1</v>
      </c>
      <c r="AC667" s="17">
        <v>1</v>
      </c>
      <c r="AD667" s="17">
        <v>5</v>
      </c>
      <c r="AE667" s="17">
        <v>3</v>
      </c>
      <c r="AF667" s="17">
        <v>1</v>
      </c>
      <c r="AG667" s="17">
        <v>1</v>
      </c>
      <c r="AH667" s="17">
        <v>5</v>
      </c>
      <c r="AI667" s="17">
        <v>3</v>
      </c>
      <c r="AJ667" s="17">
        <v>1</v>
      </c>
      <c r="AK667" s="17">
        <v>2</v>
      </c>
      <c r="AL667" s="17">
        <v>5</v>
      </c>
      <c r="AM667" s="17">
        <v>5</v>
      </c>
      <c r="AN667" s="17">
        <v>2</v>
      </c>
      <c r="AO667" s="17">
        <v>5</v>
      </c>
      <c r="AP667" s="17">
        <v>5</v>
      </c>
      <c r="AQ667" s="17">
        <v>5</v>
      </c>
      <c r="AR667" s="17">
        <v>5</v>
      </c>
      <c r="AS667" s="17">
        <v>1</v>
      </c>
    </row>
    <row r="668" spans="1:45" x14ac:dyDescent="0.2">
      <c r="A668" s="35">
        <v>845</v>
      </c>
      <c r="B668" s="17" t="s">
        <v>10</v>
      </c>
      <c r="C668" s="17">
        <v>61</v>
      </c>
      <c r="D668" s="17">
        <v>1.5</v>
      </c>
      <c r="E668" s="17">
        <v>50</v>
      </c>
      <c r="F668" s="11" t="s">
        <v>56</v>
      </c>
      <c r="G668" s="17" t="s">
        <v>0</v>
      </c>
      <c r="H668" s="17">
        <v>30</v>
      </c>
      <c r="I668" s="17"/>
      <c r="J668" s="17"/>
      <c r="K668" s="11"/>
      <c r="L668" s="17" t="s">
        <v>56</v>
      </c>
      <c r="M668" s="17"/>
      <c r="N668" s="17" t="s">
        <v>0</v>
      </c>
      <c r="O668" s="17" t="s">
        <v>60</v>
      </c>
      <c r="P668" s="17"/>
      <c r="Q668" s="17" t="s">
        <v>60</v>
      </c>
      <c r="R668" s="17"/>
      <c r="S668" s="17" t="s">
        <v>0</v>
      </c>
      <c r="T668" s="17"/>
      <c r="U668" s="17" t="s">
        <v>0</v>
      </c>
      <c r="V668" s="17" t="s">
        <v>0</v>
      </c>
      <c r="W668" s="17" t="s">
        <v>0</v>
      </c>
      <c r="X668" s="17" t="s">
        <v>0</v>
      </c>
      <c r="Y668" s="17"/>
      <c r="Z668" s="17">
        <v>4</v>
      </c>
      <c r="AA668" s="17">
        <v>1</v>
      </c>
      <c r="AB668" s="17">
        <v>1</v>
      </c>
      <c r="AC668" s="17">
        <v>1</v>
      </c>
      <c r="AD668" s="17">
        <v>2</v>
      </c>
      <c r="AE668" s="17">
        <v>1</v>
      </c>
      <c r="AF668" s="17">
        <v>1</v>
      </c>
      <c r="AG668" s="17">
        <v>1</v>
      </c>
      <c r="AH668" s="17">
        <v>5</v>
      </c>
      <c r="AI668" s="17">
        <v>5</v>
      </c>
      <c r="AJ668" s="17">
        <v>3</v>
      </c>
      <c r="AK668" s="17">
        <v>4</v>
      </c>
      <c r="AL668" s="17">
        <v>4</v>
      </c>
      <c r="AM668" s="17">
        <v>4</v>
      </c>
      <c r="AN668" s="17">
        <v>2</v>
      </c>
      <c r="AO668" s="17">
        <v>4</v>
      </c>
      <c r="AP668" s="17">
        <v>4</v>
      </c>
      <c r="AQ668" s="17">
        <v>5</v>
      </c>
      <c r="AR668" s="17">
        <v>4</v>
      </c>
      <c r="AS668" s="17">
        <v>3</v>
      </c>
    </row>
    <row r="669" spans="1:45" x14ac:dyDescent="0.2">
      <c r="A669" s="35">
        <v>846</v>
      </c>
      <c r="B669" s="17" t="s">
        <v>10</v>
      </c>
      <c r="C669" s="17">
        <v>57</v>
      </c>
      <c r="D669" s="17">
        <v>1.53</v>
      </c>
      <c r="E669" s="17">
        <v>37.9</v>
      </c>
      <c r="F669" s="11" t="s">
        <v>56</v>
      </c>
      <c r="G669" s="17" t="s">
        <v>0</v>
      </c>
      <c r="H669" s="17"/>
      <c r="I669" s="17"/>
      <c r="J669" s="17"/>
      <c r="K669" s="11" t="s">
        <v>101</v>
      </c>
      <c r="L669" s="17" t="s">
        <v>56</v>
      </c>
      <c r="M669" s="17"/>
      <c r="N669" s="17" t="s">
        <v>62</v>
      </c>
      <c r="O669" s="17" t="s">
        <v>0</v>
      </c>
      <c r="P669" s="17"/>
      <c r="Q669" s="17" t="s">
        <v>62</v>
      </c>
      <c r="R669" s="17" t="s">
        <v>60</v>
      </c>
      <c r="S669" s="17" t="s">
        <v>62</v>
      </c>
      <c r="T669" s="17" t="s">
        <v>62</v>
      </c>
      <c r="U669" s="17" t="s">
        <v>0</v>
      </c>
      <c r="V669" s="17" t="s">
        <v>0</v>
      </c>
      <c r="W669" s="17" t="s">
        <v>0</v>
      </c>
      <c r="X669" s="17" t="s">
        <v>0</v>
      </c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</row>
    <row r="670" spans="1:45" x14ac:dyDescent="0.2">
      <c r="A670" s="35">
        <v>847</v>
      </c>
      <c r="B670" s="17" t="s">
        <v>10</v>
      </c>
      <c r="C670" s="17">
        <v>70</v>
      </c>
      <c r="D670" s="17">
        <v>1.55</v>
      </c>
      <c r="E670" s="17">
        <v>62.7</v>
      </c>
      <c r="F670" s="11" t="s">
        <v>56</v>
      </c>
      <c r="G670" s="17" t="s">
        <v>0</v>
      </c>
      <c r="H670" s="17"/>
      <c r="I670" s="17"/>
      <c r="J670" s="17"/>
      <c r="K670" s="11"/>
      <c r="L670" s="17">
        <v>1</v>
      </c>
      <c r="M670" s="17">
        <v>12</v>
      </c>
      <c r="N670" s="17" t="s">
        <v>0</v>
      </c>
      <c r="O670" s="17" t="s">
        <v>0</v>
      </c>
      <c r="P670" s="17"/>
      <c r="Q670" s="17" t="s">
        <v>0</v>
      </c>
      <c r="R670" s="17"/>
      <c r="S670" s="17" t="s">
        <v>0</v>
      </c>
      <c r="T670" s="17"/>
      <c r="U670" s="17" t="s">
        <v>0</v>
      </c>
      <c r="V670" s="17" t="s">
        <v>0</v>
      </c>
      <c r="W670" s="17" t="s">
        <v>0</v>
      </c>
      <c r="X670" s="17" t="s">
        <v>0</v>
      </c>
      <c r="Y670" s="17" t="s">
        <v>0</v>
      </c>
      <c r="Z670" s="17">
        <v>4</v>
      </c>
      <c r="AA670" s="17">
        <v>3</v>
      </c>
      <c r="AB670" s="17">
        <v>3</v>
      </c>
      <c r="AC670" s="17">
        <v>4</v>
      </c>
      <c r="AD670" s="17">
        <v>2</v>
      </c>
      <c r="AE670" s="17">
        <v>3</v>
      </c>
      <c r="AF670" s="17">
        <v>3</v>
      </c>
      <c r="AG670" s="17">
        <v>3</v>
      </c>
      <c r="AH670" s="17">
        <v>3</v>
      </c>
      <c r="AI670" s="17">
        <v>3</v>
      </c>
      <c r="AJ670" s="17">
        <v>3</v>
      </c>
      <c r="AK670" s="17">
        <v>3</v>
      </c>
      <c r="AL670" s="17">
        <v>5</v>
      </c>
      <c r="AM670" s="17">
        <v>4</v>
      </c>
      <c r="AN670" s="17">
        <v>3</v>
      </c>
      <c r="AO670" s="17">
        <v>4</v>
      </c>
      <c r="AP670" s="17">
        <v>4</v>
      </c>
      <c r="AQ670" s="17">
        <v>2</v>
      </c>
      <c r="AR670" s="17">
        <v>4</v>
      </c>
      <c r="AS670" s="17">
        <v>3</v>
      </c>
    </row>
    <row r="671" spans="1:45" x14ac:dyDescent="0.2">
      <c r="A671" s="35">
        <v>848</v>
      </c>
      <c r="B671" s="17" t="s">
        <v>10</v>
      </c>
      <c r="C671" s="17">
        <v>66</v>
      </c>
      <c r="D671" s="17">
        <v>1.5</v>
      </c>
      <c r="E671" s="17">
        <v>56.69</v>
      </c>
      <c r="F671" s="11" t="s">
        <v>56</v>
      </c>
      <c r="G671" s="17" t="s">
        <v>0</v>
      </c>
      <c r="H671" s="17"/>
      <c r="I671" s="17"/>
      <c r="J671" s="17"/>
      <c r="K671" s="11"/>
      <c r="L671" s="17" t="s">
        <v>56</v>
      </c>
      <c r="M671" s="17">
        <v>12</v>
      </c>
      <c r="N671" s="17"/>
      <c r="O671" s="17" t="s">
        <v>0</v>
      </c>
      <c r="P671" s="17"/>
      <c r="Q671" s="17" t="s">
        <v>0</v>
      </c>
      <c r="R671" s="17"/>
      <c r="S671" s="17" t="s">
        <v>0</v>
      </c>
      <c r="T671" s="17"/>
      <c r="U671" s="17" t="s">
        <v>0</v>
      </c>
      <c r="V671" s="17" t="s">
        <v>0</v>
      </c>
      <c r="W671" s="17" t="s">
        <v>0</v>
      </c>
      <c r="X671" s="17" t="s">
        <v>0</v>
      </c>
      <c r="Y671" s="17" t="s">
        <v>0</v>
      </c>
      <c r="Z671" s="17">
        <v>3</v>
      </c>
      <c r="AA671" s="17">
        <v>3</v>
      </c>
      <c r="AB671" s="17">
        <v>2</v>
      </c>
      <c r="AC671" s="17">
        <v>2</v>
      </c>
      <c r="AD671" s="17">
        <v>4</v>
      </c>
      <c r="AE671" s="17">
        <v>2</v>
      </c>
      <c r="AF671" s="17">
        <v>3</v>
      </c>
      <c r="AG671" s="17">
        <v>3</v>
      </c>
      <c r="AH671" s="17">
        <v>3</v>
      </c>
      <c r="AI671" s="17">
        <v>3</v>
      </c>
      <c r="AJ671" s="17">
        <v>3</v>
      </c>
      <c r="AK671" s="17">
        <v>3</v>
      </c>
      <c r="AL671" s="17">
        <v>4</v>
      </c>
      <c r="AM671" s="17">
        <v>3</v>
      </c>
      <c r="AN671" s="17">
        <v>3</v>
      </c>
      <c r="AO671" s="17">
        <v>4</v>
      </c>
      <c r="AP671" s="17">
        <v>3</v>
      </c>
      <c r="AQ671" s="17">
        <v>4</v>
      </c>
      <c r="AR671" s="17">
        <v>3</v>
      </c>
      <c r="AS671" s="17">
        <v>3</v>
      </c>
    </row>
    <row r="672" spans="1:45" x14ac:dyDescent="0.2">
      <c r="A672" s="35">
        <v>849</v>
      </c>
      <c r="B672" s="17" t="s">
        <v>10</v>
      </c>
      <c r="C672" s="17">
        <v>65</v>
      </c>
      <c r="D672" s="17">
        <v>1.81</v>
      </c>
      <c r="E672" s="17">
        <v>45</v>
      </c>
      <c r="F672" s="11" t="s">
        <v>56</v>
      </c>
      <c r="G672" s="17" t="s">
        <v>0</v>
      </c>
      <c r="H672" s="17"/>
      <c r="I672" s="17"/>
      <c r="J672" s="17"/>
      <c r="K672" s="11" t="s">
        <v>229</v>
      </c>
      <c r="L672" s="17" t="s">
        <v>56</v>
      </c>
      <c r="M672" s="17"/>
      <c r="N672" s="17"/>
      <c r="O672" s="17" t="s">
        <v>0</v>
      </c>
      <c r="P672" s="17"/>
      <c r="Q672" s="17" t="s">
        <v>0</v>
      </c>
      <c r="R672" s="17"/>
      <c r="S672" s="17" t="s">
        <v>0</v>
      </c>
      <c r="T672" s="17"/>
      <c r="U672" s="17" t="s">
        <v>0</v>
      </c>
      <c r="V672" s="17" t="s">
        <v>0</v>
      </c>
      <c r="W672" s="17" t="s">
        <v>0</v>
      </c>
      <c r="X672" s="17" t="s">
        <v>0</v>
      </c>
      <c r="Y672" s="17" t="s">
        <v>0</v>
      </c>
      <c r="Z672" s="17">
        <v>3</v>
      </c>
      <c r="AA672" s="17">
        <v>2</v>
      </c>
      <c r="AB672" s="17">
        <v>3</v>
      </c>
      <c r="AC672" s="17">
        <v>4</v>
      </c>
      <c r="AD672" s="17">
        <v>3</v>
      </c>
      <c r="AE672" s="17">
        <v>3</v>
      </c>
      <c r="AF672" s="17">
        <v>3</v>
      </c>
      <c r="AG672" s="17">
        <v>3</v>
      </c>
      <c r="AH672" s="17">
        <v>3</v>
      </c>
      <c r="AI672" s="17">
        <v>3</v>
      </c>
      <c r="AJ672" s="17">
        <v>3</v>
      </c>
      <c r="AK672" s="17">
        <v>3</v>
      </c>
      <c r="AL672" s="17">
        <v>3</v>
      </c>
      <c r="AM672" s="17">
        <v>3</v>
      </c>
      <c r="AN672" s="17">
        <v>4</v>
      </c>
      <c r="AO672" s="17">
        <v>3</v>
      </c>
      <c r="AP672" s="17">
        <v>3</v>
      </c>
      <c r="AQ672" s="17">
        <v>3</v>
      </c>
      <c r="AR672" s="17"/>
      <c r="AS672" s="17">
        <v>4</v>
      </c>
    </row>
    <row r="673" spans="1:45" x14ac:dyDescent="0.2">
      <c r="A673" s="35">
        <v>850</v>
      </c>
      <c r="B673" s="17" t="s">
        <v>10</v>
      </c>
      <c r="C673" s="17">
        <v>56</v>
      </c>
      <c r="D673" s="17">
        <v>1.57</v>
      </c>
      <c r="E673" s="17">
        <v>52</v>
      </c>
      <c r="F673" s="11" t="s">
        <v>56</v>
      </c>
      <c r="G673" s="17" t="s">
        <v>0</v>
      </c>
      <c r="H673" s="17"/>
      <c r="I673" s="17"/>
      <c r="J673" s="17"/>
      <c r="K673" s="11" t="s">
        <v>230</v>
      </c>
      <c r="L673" s="17" t="s">
        <v>56</v>
      </c>
      <c r="M673" s="17"/>
      <c r="N673" s="17" t="s">
        <v>0</v>
      </c>
      <c r="O673" s="17" t="s">
        <v>62</v>
      </c>
      <c r="P673" s="17" t="s">
        <v>0</v>
      </c>
      <c r="Q673" s="17" t="s">
        <v>0</v>
      </c>
      <c r="R673" s="17"/>
      <c r="S673" s="17" t="s">
        <v>62</v>
      </c>
      <c r="T673" s="17" t="s">
        <v>62</v>
      </c>
      <c r="U673" s="17" t="s">
        <v>0</v>
      </c>
      <c r="V673" s="17" t="s">
        <v>0</v>
      </c>
      <c r="W673" s="17" t="s">
        <v>0</v>
      </c>
      <c r="X673" s="17" t="s">
        <v>0</v>
      </c>
      <c r="Y673" s="17" t="s">
        <v>0</v>
      </c>
      <c r="Z673" s="17"/>
      <c r="AA673" s="17"/>
      <c r="AB673" s="17">
        <v>1</v>
      </c>
      <c r="AC673" s="17">
        <v>1</v>
      </c>
      <c r="AD673" s="17">
        <v>1</v>
      </c>
      <c r="AE673" s="17"/>
      <c r="AF673" s="17"/>
      <c r="AG673" s="17">
        <v>1</v>
      </c>
      <c r="AH673" s="17">
        <v>4</v>
      </c>
      <c r="AI673" s="17"/>
      <c r="AJ673" s="17">
        <v>1</v>
      </c>
      <c r="AK673" s="17">
        <v>2</v>
      </c>
      <c r="AL673" s="17"/>
      <c r="AM673" s="17">
        <v>2</v>
      </c>
      <c r="AN673" s="17">
        <v>1</v>
      </c>
      <c r="AO673" s="17">
        <v>4</v>
      </c>
      <c r="AP673" s="17">
        <v>3</v>
      </c>
      <c r="AQ673" s="17"/>
      <c r="AR673" s="17"/>
      <c r="AS673" s="17">
        <v>1</v>
      </c>
    </row>
    <row r="674" spans="1:45" x14ac:dyDescent="0.2">
      <c r="A674" s="35">
        <v>862</v>
      </c>
      <c r="B674" s="17" t="s">
        <v>10</v>
      </c>
      <c r="C674" s="17">
        <v>60</v>
      </c>
      <c r="D674" s="17" t="s">
        <v>56</v>
      </c>
      <c r="E674" s="17" t="s">
        <v>56</v>
      </c>
      <c r="F674" s="11" t="s">
        <v>56</v>
      </c>
      <c r="G674" s="17" t="s">
        <v>56</v>
      </c>
      <c r="H674" s="17" t="s">
        <v>56</v>
      </c>
      <c r="I674" s="17" t="s">
        <v>56</v>
      </c>
      <c r="J674" s="17" t="s">
        <v>56</v>
      </c>
      <c r="K674" s="11" t="s">
        <v>56</v>
      </c>
      <c r="L674" s="17" t="s">
        <v>56</v>
      </c>
      <c r="M674" s="17" t="s">
        <v>56</v>
      </c>
      <c r="N674" s="17" t="s">
        <v>0</v>
      </c>
      <c r="O674" s="17" t="s">
        <v>153</v>
      </c>
      <c r="P674" s="17" t="s">
        <v>153</v>
      </c>
      <c r="Q674" s="17" t="s">
        <v>153</v>
      </c>
      <c r="R674" s="17" t="s">
        <v>153</v>
      </c>
      <c r="S674" s="17" t="s">
        <v>153</v>
      </c>
      <c r="T674" s="17" t="s">
        <v>153</v>
      </c>
      <c r="U674" s="17" t="s">
        <v>56</v>
      </c>
      <c r="V674" s="17" t="s">
        <v>56</v>
      </c>
      <c r="W674" s="17" t="s">
        <v>56</v>
      </c>
      <c r="X674" s="17" t="s">
        <v>56</v>
      </c>
      <c r="Y674" s="17" t="s">
        <v>56</v>
      </c>
      <c r="Z674" s="17">
        <v>2</v>
      </c>
      <c r="AA674" s="17">
        <v>1</v>
      </c>
      <c r="AB674" s="17">
        <v>1</v>
      </c>
      <c r="AC674" s="17">
        <v>1</v>
      </c>
      <c r="AD674" s="17">
        <v>2</v>
      </c>
      <c r="AE674" s="17">
        <v>1</v>
      </c>
      <c r="AF674" s="17">
        <v>1</v>
      </c>
      <c r="AG674" s="17">
        <v>5</v>
      </c>
      <c r="AH674" s="17">
        <v>4</v>
      </c>
      <c r="AI674" s="17" t="s">
        <v>56</v>
      </c>
      <c r="AJ674" s="17">
        <v>1</v>
      </c>
      <c r="AK674" s="17">
        <v>1</v>
      </c>
      <c r="AL674" s="17">
        <v>1</v>
      </c>
      <c r="AM674" s="17">
        <v>5</v>
      </c>
      <c r="AN674" s="17">
        <v>1</v>
      </c>
      <c r="AO674" s="17" t="s">
        <v>56</v>
      </c>
      <c r="AP674" s="17">
        <v>1</v>
      </c>
      <c r="AQ674" s="17">
        <v>5</v>
      </c>
      <c r="AR674" s="17">
        <v>5</v>
      </c>
      <c r="AS674" s="17">
        <v>1</v>
      </c>
    </row>
    <row r="675" spans="1:45" x14ac:dyDescent="0.2">
      <c r="A675" s="35">
        <v>863</v>
      </c>
      <c r="B675" s="17" t="s">
        <v>10</v>
      </c>
      <c r="C675" s="17">
        <v>52</v>
      </c>
      <c r="D675" s="17">
        <v>1.56</v>
      </c>
      <c r="E675" s="17" t="s">
        <v>56</v>
      </c>
      <c r="F675" s="11" t="s">
        <v>56</v>
      </c>
      <c r="G675" s="17" t="s">
        <v>56</v>
      </c>
      <c r="H675" s="17" t="s">
        <v>56</v>
      </c>
      <c r="I675" s="17" t="s">
        <v>56</v>
      </c>
      <c r="J675" s="17" t="s">
        <v>56</v>
      </c>
      <c r="K675" s="11" t="s">
        <v>56</v>
      </c>
      <c r="L675" s="17" t="s">
        <v>56</v>
      </c>
      <c r="M675" s="17" t="s">
        <v>56</v>
      </c>
      <c r="N675" s="17" t="s">
        <v>0</v>
      </c>
      <c r="O675" s="17" t="s">
        <v>153</v>
      </c>
      <c r="P675" s="17" t="s">
        <v>153</v>
      </c>
      <c r="Q675" s="17" t="s">
        <v>153</v>
      </c>
      <c r="R675" s="17" t="s">
        <v>153</v>
      </c>
      <c r="S675" s="17" t="s">
        <v>153</v>
      </c>
      <c r="T675" s="17" t="s">
        <v>153</v>
      </c>
      <c r="U675" s="17" t="s">
        <v>56</v>
      </c>
      <c r="V675" s="17" t="s">
        <v>56</v>
      </c>
      <c r="W675" s="17" t="s">
        <v>56</v>
      </c>
      <c r="X675" s="17" t="s">
        <v>56</v>
      </c>
      <c r="Y675" s="17" t="s">
        <v>56</v>
      </c>
      <c r="Z675" s="17">
        <v>5</v>
      </c>
      <c r="AA675" s="17">
        <v>5</v>
      </c>
      <c r="AB675" s="17">
        <v>5</v>
      </c>
      <c r="AC675" s="17" t="s">
        <v>56</v>
      </c>
      <c r="AD675" s="17">
        <v>1</v>
      </c>
      <c r="AE675" s="17">
        <v>2</v>
      </c>
      <c r="AF675" s="17" t="s">
        <v>56</v>
      </c>
      <c r="AG675" s="17">
        <v>5</v>
      </c>
      <c r="AH675" s="17" t="s">
        <v>56</v>
      </c>
      <c r="AI675" s="17">
        <v>5</v>
      </c>
      <c r="AJ675" s="17">
        <v>2</v>
      </c>
      <c r="AK675" s="17" t="s">
        <v>56</v>
      </c>
      <c r="AL675" s="17" t="s">
        <v>56</v>
      </c>
      <c r="AM675" s="17">
        <v>5</v>
      </c>
      <c r="AN675" s="17">
        <v>1</v>
      </c>
      <c r="AO675" s="17">
        <v>1</v>
      </c>
      <c r="AP675" s="17">
        <v>2</v>
      </c>
      <c r="AQ675" s="17" t="s">
        <v>56</v>
      </c>
      <c r="AR675" s="17" t="s">
        <v>56</v>
      </c>
      <c r="AS675" s="17">
        <v>5</v>
      </c>
    </row>
    <row r="676" spans="1:45" x14ac:dyDescent="0.2">
      <c r="A676" s="35">
        <v>864</v>
      </c>
      <c r="B676" s="17" t="s">
        <v>10</v>
      </c>
      <c r="C676" s="17">
        <v>56</v>
      </c>
      <c r="D676" s="17">
        <v>1.5</v>
      </c>
      <c r="E676" s="17">
        <v>47</v>
      </c>
      <c r="F676" s="11" t="s">
        <v>56</v>
      </c>
      <c r="G676" s="17" t="s">
        <v>62</v>
      </c>
      <c r="H676" s="17" t="s">
        <v>56</v>
      </c>
      <c r="I676" s="17" t="s">
        <v>56</v>
      </c>
      <c r="J676" s="17" t="s">
        <v>56</v>
      </c>
      <c r="K676" s="11" t="s">
        <v>56</v>
      </c>
      <c r="L676" s="17" t="s">
        <v>213</v>
      </c>
      <c r="M676" s="17" t="s">
        <v>207</v>
      </c>
      <c r="N676" s="17" t="s">
        <v>0</v>
      </c>
      <c r="O676" s="17" t="s">
        <v>0</v>
      </c>
      <c r="P676" s="17" t="s">
        <v>56</v>
      </c>
      <c r="Q676" s="17" t="s">
        <v>153</v>
      </c>
      <c r="R676" s="17" t="s">
        <v>56</v>
      </c>
      <c r="S676" s="17" t="s">
        <v>0</v>
      </c>
      <c r="T676" s="17" t="s">
        <v>153</v>
      </c>
      <c r="U676" s="17" t="s">
        <v>56</v>
      </c>
      <c r="V676" s="17" t="s">
        <v>56</v>
      </c>
      <c r="W676" s="17" t="s">
        <v>56</v>
      </c>
      <c r="X676" s="17" t="s">
        <v>56</v>
      </c>
      <c r="Y676" s="17" t="s">
        <v>56</v>
      </c>
      <c r="Z676" s="17">
        <v>3</v>
      </c>
      <c r="AA676" s="17">
        <v>3</v>
      </c>
      <c r="AB676" s="17">
        <v>4</v>
      </c>
      <c r="AC676" s="17">
        <v>3</v>
      </c>
      <c r="AD676" s="17">
        <v>3</v>
      </c>
      <c r="AE676" s="17">
        <v>4</v>
      </c>
      <c r="AF676" s="17">
        <v>3</v>
      </c>
      <c r="AG676" s="17">
        <v>2</v>
      </c>
      <c r="AH676" s="17">
        <v>4</v>
      </c>
      <c r="AI676" s="17">
        <v>3</v>
      </c>
      <c r="AJ676" s="17">
        <v>3</v>
      </c>
      <c r="AK676" s="17">
        <v>2</v>
      </c>
      <c r="AL676" s="17">
        <v>2</v>
      </c>
      <c r="AM676" s="17">
        <v>3</v>
      </c>
      <c r="AN676" s="17" t="s">
        <v>56</v>
      </c>
      <c r="AO676" s="17">
        <v>3</v>
      </c>
      <c r="AP676" s="17">
        <v>3</v>
      </c>
      <c r="AQ676" s="17">
        <v>3</v>
      </c>
      <c r="AR676" s="17">
        <v>3</v>
      </c>
      <c r="AS676" s="17">
        <v>2</v>
      </c>
    </row>
    <row r="677" spans="1:45" x14ac:dyDescent="0.2">
      <c r="A677" s="35">
        <v>865</v>
      </c>
      <c r="B677" s="17" t="s">
        <v>10</v>
      </c>
      <c r="C677" s="17">
        <v>40</v>
      </c>
      <c r="D677" s="17">
        <v>1.7</v>
      </c>
      <c r="E677" s="17">
        <v>60</v>
      </c>
      <c r="F677" s="11" t="s">
        <v>56</v>
      </c>
      <c r="G677" s="17" t="s">
        <v>62</v>
      </c>
      <c r="H677" s="17" t="s">
        <v>56</v>
      </c>
      <c r="I677" s="17" t="s">
        <v>56</v>
      </c>
      <c r="J677" s="17" t="s">
        <v>56</v>
      </c>
      <c r="K677" s="11" t="s">
        <v>56</v>
      </c>
      <c r="L677" s="17">
        <v>1</v>
      </c>
      <c r="M677" s="17">
        <v>11</v>
      </c>
      <c r="N677" s="17" t="s">
        <v>0</v>
      </c>
      <c r="O677" s="17" t="s">
        <v>153</v>
      </c>
      <c r="P677" s="17" t="s">
        <v>153</v>
      </c>
      <c r="Q677" s="17" t="s">
        <v>62</v>
      </c>
      <c r="R677" s="17" t="s">
        <v>0</v>
      </c>
      <c r="S677" s="17" t="s">
        <v>62</v>
      </c>
      <c r="T677" s="17" t="s">
        <v>0</v>
      </c>
      <c r="U677" s="17" t="s">
        <v>56</v>
      </c>
      <c r="V677" s="17" t="s">
        <v>56</v>
      </c>
      <c r="W677" s="17" t="s">
        <v>56</v>
      </c>
      <c r="X677" s="17" t="s">
        <v>62</v>
      </c>
      <c r="Y677" s="17" t="s">
        <v>0</v>
      </c>
      <c r="Z677" s="17">
        <v>2</v>
      </c>
      <c r="AA677" s="17">
        <v>2</v>
      </c>
      <c r="AB677" s="17">
        <v>3</v>
      </c>
      <c r="AC677" s="17">
        <v>3</v>
      </c>
      <c r="AD677" s="17">
        <v>1</v>
      </c>
      <c r="AE677" s="17">
        <v>3</v>
      </c>
      <c r="AF677" s="17">
        <v>2</v>
      </c>
      <c r="AG677" s="17">
        <v>3</v>
      </c>
      <c r="AH677" s="17">
        <v>1</v>
      </c>
      <c r="AI677" s="17">
        <v>3</v>
      </c>
      <c r="AJ677" s="17">
        <v>3</v>
      </c>
      <c r="AK677" s="17">
        <v>4</v>
      </c>
      <c r="AL677" s="17">
        <v>3</v>
      </c>
      <c r="AM677" s="17">
        <v>3</v>
      </c>
      <c r="AN677" s="17">
        <v>1</v>
      </c>
      <c r="AO677" s="17">
        <v>1</v>
      </c>
      <c r="AP677" s="17">
        <v>3</v>
      </c>
      <c r="AQ677" s="17">
        <v>1</v>
      </c>
      <c r="AR677" s="17">
        <v>3</v>
      </c>
      <c r="AS677" s="17">
        <v>3</v>
      </c>
    </row>
    <row r="678" spans="1:45" x14ac:dyDescent="0.2">
      <c r="A678" s="35">
        <v>866</v>
      </c>
      <c r="B678" s="17" t="s">
        <v>10</v>
      </c>
      <c r="C678" s="17">
        <v>62</v>
      </c>
      <c r="D678" s="17" t="s">
        <v>231</v>
      </c>
      <c r="E678" s="17">
        <v>55</v>
      </c>
      <c r="F678" s="11" t="s">
        <v>232</v>
      </c>
      <c r="G678" s="17" t="s">
        <v>0</v>
      </c>
      <c r="H678" s="17" t="s">
        <v>56</v>
      </c>
      <c r="I678" s="17" t="s">
        <v>56</v>
      </c>
      <c r="J678" s="17" t="s">
        <v>56</v>
      </c>
      <c r="K678" s="11">
        <v>180</v>
      </c>
      <c r="L678" s="17">
        <v>2</v>
      </c>
      <c r="M678" s="17" t="s">
        <v>56</v>
      </c>
      <c r="N678" s="17" t="s">
        <v>0</v>
      </c>
      <c r="O678" s="17" t="s">
        <v>0</v>
      </c>
      <c r="P678" s="17" t="s">
        <v>56</v>
      </c>
      <c r="Q678" s="17" t="s">
        <v>0</v>
      </c>
      <c r="R678" s="17" t="s">
        <v>56</v>
      </c>
      <c r="S678" s="17" t="s">
        <v>0</v>
      </c>
      <c r="T678" s="17" t="s">
        <v>56</v>
      </c>
      <c r="U678" s="17" t="s">
        <v>56</v>
      </c>
      <c r="V678" s="17" t="s">
        <v>56</v>
      </c>
      <c r="W678" s="17" t="s">
        <v>56</v>
      </c>
      <c r="X678" s="17" t="s">
        <v>56</v>
      </c>
      <c r="Y678" s="17" t="s">
        <v>0</v>
      </c>
      <c r="Z678" s="17">
        <v>2</v>
      </c>
      <c r="AA678" s="17">
        <v>4</v>
      </c>
      <c r="AB678" s="17">
        <v>1</v>
      </c>
      <c r="AC678" s="17">
        <v>1</v>
      </c>
      <c r="AD678" s="17">
        <v>5</v>
      </c>
      <c r="AE678" s="17">
        <v>2</v>
      </c>
      <c r="AF678" s="17">
        <v>1</v>
      </c>
      <c r="AG678" s="17">
        <v>2</v>
      </c>
      <c r="AH678" s="17">
        <v>5</v>
      </c>
      <c r="AI678" s="17">
        <v>4</v>
      </c>
      <c r="AJ678" s="17">
        <v>2</v>
      </c>
      <c r="AK678" s="17">
        <v>1</v>
      </c>
      <c r="AL678" s="17">
        <v>4</v>
      </c>
      <c r="AM678" s="17">
        <v>5</v>
      </c>
      <c r="AN678" s="17">
        <v>1</v>
      </c>
      <c r="AO678" s="17">
        <v>5</v>
      </c>
      <c r="AP678" s="17">
        <v>5</v>
      </c>
      <c r="AQ678" s="17">
        <v>5</v>
      </c>
      <c r="AR678" s="17">
        <v>5</v>
      </c>
      <c r="AS678" s="17">
        <v>2</v>
      </c>
    </row>
    <row r="679" spans="1:45" x14ac:dyDescent="0.2">
      <c r="A679" s="35">
        <v>867</v>
      </c>
      <c r="B679" s="17" t="s">
        <v>10</v>
      </c>
      <c r="C679" s="17">
        <v>30</v>
      </c>
      <c r="D679" s="17">
        <v>1.65</v>
      </c>
      <c r="E679" s="17">
        <v>58</v>
      </c>
      <c r="F679" s="11" t="s">
        <v>56</v>
      </c>
      <c r="G679" s="17" t="s">
        <v>0</v>
      </c>
      <c r="H679" s="17" t="s">
        <v>56</v>
      </c>
      <c r="I679" s="17" t="s">
        <v>56</v>
      </c>
      <c r="J679" s="17" t="s">
        <v>56</v>
      </c>
      <c r="K679" s="11">
        <v>10</v>
      </c>
      <c r="L679" s="17" t="s">
        <v>56</v>
      </c>
      <c r="M679" s="17">
        <v>3</v>
      </c>
      <c r="N679" s="17" t="s">
        <v>0</v>
      </c>
      <c r="O679" s="17" t="s">
        <v>56</v>
      </c>
      <c r="P679" s="17" t="s">
        <v>0</v>
      </c>
      <c r="Q679" s="17" t="s">
        <v>0</v>
      </c>
      <c r="R679" s="17" t="s">
        <v>0</v>
      </c>
      <c r="S679" s="17" t="s">
        <v>0</v>
      </c>
      <c r="T679" s="17" t="s">
        <v>0</v>
      </c>
      <c r="U679" s="17" t="s">
        <v>56</v>
      </c>
      <c r="V679" s="17" t="s">
        <v>56</v>
      </c>
      <c r="W679" s="17" t="s">
        <v>56</v>
      </c>
      <c r="X679" s="17" t="s">
        <v>56</v>
      </c>
      <c r="Y679" s="17" t="s">
        <v>0</v>
      </c>
      <c r="Z679" s="17">
        <v>3</v>
      </c>
      <c r="AA679" s="17">
        <v>3</v>
      </c>
      <c r="AB679" s="17">
        <v>2</v>
      </c>
      <c r="AC679" s="17">
        <v>3</v>
      </c>
      <c r="AD679" s="17">
        <v>3</v>
      </c>
      <c r="AE679" s="17">
        <v>2</v>
      </c>
      <c r="AF679" s="17">
        <v>3</v>
      </c>
      <c r="AG679" s="17">
        <v>4</v>
      </c>
      <c r="AH679" s="17">
        <v>3</v>
      </c>
      <c r="AI679" s="17">
        <v>4</v>
      </c>
      <c r="AJ679" s="17">
        <v>3</v>
      </c>
      <c r="AK679" s="17">
        <v>4</v>
      </c>
      <c r="AL679" s="17">
        <v>3</v>
      </c>
      <c r="AM679" s="17">
        <v>4</v>
      </c>
      <c r="AN679" s="17">
        <v>2</v>
      </c>
      <c r="AO679" s="17">
        <v>3</v>
      </c>
      <c r="AP679" s="17">
        <v>3</v>
      </c>
      <c r="AQ679" s="17">
        <v>4</v>
      </c>
      <c r="AR679" s="17">
        <v>3</v>
      </c>
      <c r="AS679" s="17">
        <v>2</v>
      </c>
    </row>
    <row r="680" spans="1:45" x14ac:dyDescent="0.2">
      <c r="A680" s="35">
        <v>868</v>
      </c>
      <c r="B680" s="17" t="s">
        <v>10</v>
      </c>
      <c r="C680" s="17">
        <v>38</v>
      </c>
      <c r="D680" s="17">
        <v>1.52</v>
      </c>
      <c r="E680" s="17">
        <v>77</v>
      </c>
      <c r="F680" s="11" t="s">
        <v>56</v>
      </c>
      <c r="G680" s="17" t="s">
        <v>62</v>
      </c>
      <c r="H680" s="17" t="s">
        <v>56</v>
      </c>
      <c r="I680" s="17">
        <v>60</v>
      </c>
      <c r="J680" s="17" t="s">
        <v>56</v>
      </c>
      <c r="K680" s="11">
        <v>300</v>
      </c>
      <c r="L680" s="17">
        <v>2</v>
      </c>
      <c r="M680" s="17">
        <v>12</v>
      </c>
      <c r="N680" s="17" t="s">
        <v>0</v>
      </c>
      <c r="O680" s="17" t="s">
        <v>153</v>
      </c>
      <c r="P680" s="17" t="s">
        <v>153</v>
      </c>
      <c r="Q680" s="17" t="s">
        <v>153</v>
      </c>
      <c r="R680" s="17" t="s">
        <v>153</v>
      </c>
      <c r="S680" s="17" t="s">
        <v>0</v>
      </c>
      <c r="T680" s="17" t="s">
        <v>0</v>
      </c>
      <c r="U680" s="17" t="s">
        <v>56</v>
      </c>
      <c r="V680" s="17" t="s">
        <v>56</v>
      </c>
      <c r="W680" s="17" t="s">
        <v>56</v>
      </c>
      <c r="X680" s="17" t="s">
        <v>56</v>
      </c>
      <c r="Y680" s="17" t="s">
        <v>0</v>
      </c>
      <c r="Z680" s="17">
        <v>4</v>
      </c>
      <c r="AA680" s="17">
        <v>1</v>
      </c>
      <c r="AB680" s="17">
        <v>4</v>
      </c>
      <c r="AC680" s="17">
        <v>3</v>
      </c>
      <c r="AD680" s="17">
        <v>3</v>
      </c>
      <c r="AE680" s="17">
        <v>4</v>
      </c>
      <c r="AF680" s="17">
        <v>1</v>
      </c>
      <c r="AG680" s="17">
        <v>3</v>
      </c>
      <c r="AH680" s="17">
        <v>3</v>
      </c>
      <c r="AI680" s="17">
        <v>4</v>
      </c>
      <c r="AJ680" s="17">
        <v>1</v>
      </c>
      <c r="AK680" s="17">
        <v>3</v>
      </c>
      <c r="AL680" s="17">
        <v>4</v>
      </c>
      <c r="AM680" s="17">
        <v>4</v>
      </c>
      <c r="AN680" s="17">
        <v>2</v>
      </c>
      <c r="AO680" s="17">
        <v>3</v>
      </c>
      <c r="AP680" s="17">
        <v>3</v>
      </c>
      <c r="AQ680" s="17">
        <v>3</v>
      </c>
      <c r="AR680" s="17">
        <v>4</v>
      </c>
      <c r="AS680" s="17">
        <v>4</v>
      </c>
    </row>
    <row r="681" spans="1:45" x14ac:dyDescent="0.2">
      <c r="A681" s="35">
        <v>869</v>
      </c>
      <c r="B681" s="17" t="s">
        <v>10</v>
      </c>
      <c r="C681" s="17">
        <v>33</v>
      </c>
      <c r="D681" s="17">
        <v>1.58</v>
      </c>
      <c r="E681" s="17">
        <v>47</v>
      </c>
      <c r="F681" s="11" t="s">
        <v>56</v>
      </c>
      <c r="G681" s="17" t="s">
        <v>0</v>
      </c>
      <c r="H681" s="17" t="s">
        <v>56</v>
      </c>
      <c r="I681" s="17">
        <v>30</v>
      </c>
      <c r="J681" s="17" t="s">
        <v>56</v>
      </c>
      <c r="K681" s="11" t="s">
        <v>56</v>
      </c>
      <c r="L681" s="17">
        <v>2</v>
      </c>
      <c r="M681" s="17">
        <v>12</v>
      </c>
      <c r="N681" s="17" t="s">
        <v>0</v>
      </c>
      <c r="O681" s="17" t="s">
        <v>153</v>
      </c>
      <c r="P681" s="17" t="s">
        <v>56</v>
      </c>
      <c r="Q681" s="17" t="s">
        <v>153</v>
      </c>
      <c r="R681" s="17" t="s">
        <v>56</v>
      </c>
      <c r="S681" s="17" t="s">
        <v>0</v>
      </c>
      <c r="T681" s="17" t="s">
        <v>56</v>
      </c>
      <c r="U681" s="17" t="s">
        <v>56</v>
      </c>
      <c r="V681" s="17" t="s">
        <v>56</v>
      </c>
      <c r="W681" s="17" t="s">
        <v>56</v>
      </c>
      <c r="X681" s="17" t="s">
        <v>62</v>
      </c>
      <c r="Y681" s="17" t="s">
        <v>0</v>
      </c>
      <c r="Z681" s="17">
        <v>3</v>
      </c>
      <c r="AA681" s="17">
        <v>2</v>
      </c>
      <c r="AB681" s="17">
        <v>3</v>
      </c>
      <c r="AC681" s="17">
        <v>2</v>
      </c>
      <c r="AD681" s="17">
        <v>4</v>
      </c>
      <c r="AE681" s="17">
        <v>2</v>
      </c>
      <c r="AF681" s="17">
        <v>3</v>
      </c>
      <c r="AG681" s="17">
        <v>2</v>
      </c>
      <c r="AH681" s="17">
        <v>2</v>
      </c>
      <c r="AI681" s="17">
        <v>4</v>
      </c>
      <c r="AJ681" s="17">
        <v>3</v>
      </c>
      <c r="AK681" s="17">
        <v>4</v>
      </c>
      <c r="AL681" s="17">
        <v>3</v>
      </c>
      <c r="AM681" s="17">
        <v>4</v>
      </c>
      <c r="AN681" s="17">
        <v>3</v>
      </c>
      <c r="AO681" s="17">
        <v>2</v>
      </c>
      <c r="AP681" s="17">
        <v>4</v>
      </c>
      <c r="AQ681" s="17">
        <v>2</v>
      </c>
      <c r="AR681" s="17">
        <v>4</v>
      </c>
      <c r="AS681" s="17">
        <v>3</v>
      </c>
    </row>
    <row r="682" spans="1:45" x14ac:dyDescent="0.2">
      <c r="A682" s="35">
        <v>870</v>
      </c>
      <c r="B682" s="17" t="s">
        <v>10</v>
      </c>
      <c r="C682" s="17">
        <v>62</v>
      </c>
      <c r="D682" s="17">
        <v>1.53</v>
      </c>
      <c r="E682" s="17">
        <v>49</v>
      </c>
      <c r="F682" s="11" t="s">
        <v>56</v>
      </c>
      <c r="G682" s="17" t="s">
        <v>62</v>
      </c>
      <c r="H682" s="17">
        <v>10</v>
      </c>
      <c r="I682" s="17">
        <v>8</v>
      </c>
      <c r="J682" s="17" t="s">
        <v>56</v>
      </c>
      <c r="K682" s="11" t="s">
        <v>56</v>
      </c>
      <c r="L682" s="17">
        <v>2</v>
      </c>
      <c r="M682" s="17" t="s">
        <v>56</v>
      </c>
      <c r="N682" s="17" t="s">
        <v>0</v>
      </c>
      <c r="O682" s="17" t="s">
        <v>0</v>
      </c>
      <c r="P682" s="17" t="s">
        <v>56</v>
      </c>
      <c r="Q682" s="17" t="s">
        <v>0</v>
      </c>
      <c r="R682" s="17" t="s">
        <v>56</v>
      </c>
      <c r="S682" s="17" t="s">
        <v>0</v>
      </c>
      <c r="T682" s="17" t="s">
        <v>56</v>
      </c>
      <c r="U682" s="17" t="s">
        <v>56</v>
      </c>
      <c r="V682" s="17" t="s">
        <v>56</v>
      </c>
      <c r="W682" s="17" t="s">
        <v>56</v>
      </c>
      <c r="X682" s="17" t="s">
        <v>56</v>
      </c>
      <c r="Y682" s="17" t="s">
        <v>0</v>
      </c>
      <c r="Z682" s="17">
        <v>2</v>
      </c>
      <c r="AA682" s="17">
        <v>2</v>
      </c>
      <c r="AB682" s="17">
        <v>2</v>
      </c>
      <c r="AC682" s="17">
        <v>2</v>
      </c>
      <c r="AD682" s="17">
        <v>3</v>
      </c>
      <c r="AE682" s="17">
        <v>2</v>
      </c>
      <c r="AF682" s="17">
        <v>2</v>
      </c>
      <c r="AG682" s="17">
        <v>3</v>
      </c>
      <c r="AH682" s="17">
        <v>2</v>
      </c>
      <c r="AI682" s="17">
        <v>4</v>
      </c>
      <c r="AJ682" s="17">
        <v>3</v>
      </c>
      <c r="AK682" s="17">
        <v>4</v>
      </c>
      <c r="AL682" s="17">
        <v>2</v>
      </c>
      <c r="AM682" s="17">
        <v>2</v>
      </c>
      <c r="AN682" s="17">
        <v>3</v>
      </c>
      <c r="AO682" s="17">
        <v>3</v>
      </c>
      <c r="AP682" s="17">
        <v>2</v>
      </c>
      <c r="AQ682" s="17">
        <v>2</v>
      </c>
      <c r="AR682" s="17">
        <v>2</v>
      </c>
      <c r="AS682" s="17">
        <v>3</v>
      </c>
    </row>
    <row r="683" spans="1:45" x14ac:dyDescent="0.2">
      <c r="A683" s="35">
        <v>871</v>
      </c>
      <c r="B683" s="17" t="s">
        <v>10</v>
      </c>
      <c r="C683" s="17">
        <v>43</v>
      </c>
      <c r="D683" s="17">
        <v>1.59</v>
      </c>
      <c r="E683" s="17">
        <v>76.900000000000006</v>
      </c>
      <c r="F683" s="11" t="s">
        <v>56</v>
      </c>
      <c r="G683" s="17" t="s">
        <v>0</v>
      </c>
      <c r="H683" s="17" t="s">
        <v>56</v>
      </c>
      <c r="I683" s="17" t="s">
        <v>56</v>
      </c>
      <c r="J683" s="17" t="s">
        <v>56</v>
      </c>
      <c r="K683" s="11">
        <v>180</v>
      </c>
      <c r="L683" s="17" t="s">
        <v>199</v>
      </c>
      <c r="M683" s="17">
        <v>12</v>
      </c>
      <c r="N683" s="17" t="s">
        <v>62</v>
      </c>
      <c r="O683" s="17" t="s">
        <v>62</v>
      </c>
      <c r="P683" s="17" t="s">
        <v>153</v>
      </c>
      <c r="Q683" s="17" t="s">
        <v>62</v>
      </c>
      <c r="R683" s="17" t="s">
        <v>153</v>
      </c>
      <c r="S683" s="17" t="s">
        <v>62</v>
      </c>
      <c r="T683" s="17" t="s">
        <v>0</v>
      </c>
      <c r="U683" s="17" t="s">
        <v>62</v>
      </c>
      <c r="V683" s="17" t="s">
        <v>56</v>
      </c>
      <c r="W683" s="17" t="s">
        <v>56</v>
      </c>
      <c r="X683" s="17" t="s">
        <v>62</v>
      </c>
      <c r="Y683" s="17" t="s">
        <v>56</v>
      </c>
      <c r="Z683" s="17">
        <v>3</v>
      </c>
      <c r="AA683" s="17">
        <v>3</v>
      </c>
      <c r="AB683" s="17">
        <v>4</v>
      </c>
      <c r="AC683" s="17">
        <v>4</v>
      </c>
      <c r="AD683" s="17">
        <v>5</v>
      </c>
      <c r="AE683" s="17">
        <v>5</v>
      </c>
      <c r="AF683" s="17">
        <v>4</v>
      </c>
      <c r="AG683" s="17">
        <v>5</v>
      </c>
      <c r="AH683" s="17">
        <v>2</v>
      </c>
      <c r="AI683" s="17">
        <v>4</v>
      </c>
      <c r="AJ683" s="17">
        <v>4</v>
      </c>
      <c r="AK683" s="17">
        <v>3</v>
      </c>
      <c r="AL683" s="17">
        <v>3</v>
      </c>
      <c r="AM683" s="17">
        <v>3</v>
      </c>
      <c r="AN683" s="17">
        <v>4</v>
      </c>
      <c r="AO683" s="17">
        <v>2</v>
      </c>
      <c r="AP683" s="17">
        <v>2</v>
      </c>
      <c r="AQ683" s="17">
        <v>2</v>
      </c>
      <c r="AR683" s="17">
        <v>2</v>
      </c>
      <c r="AS683" s="17">
        <v>4</v>
      </c>
    </row>
    <row r="684" spans="1:45" x14ac:dyDescent="0.2">
      <c r="A684" s="35">
        <v>872</v>
      </c>
      <c r="B684" s="17" t="s">
        <v>10</v>
      </c>
      <c r="C684" s="17">
        <v>44</v>
      </c>
      <c r="D684" s="17">
        <v>1.58</v>
      </c>
      <c r="E684" s="17" t="s">
        <v>56</v>
      </c>
      <c r="F684" s="11" t="s">
        <v>56</v>
      </c>
      <c r="G684" s="17" t="s">
        <v>56</v>
      </c>
      <c r="H684" s="17" t="s">
        <v>56</v>
      </c>
      <c r="I684" s="17" t="s">
        <v>56</v>
      </c>
      <c r="J684" s="17" t="s">
        <v>56</v>
      </c>
      <c r="K684" s="17" t="s">
        <v>56</v>
      </c>
      <c r="L684" s="17" t="s">
        <v>56</v>
      </c>
      <c r="M684" s="17" t="s">
        <v>56</v>
      </c>
      <c r="N684" s="17" t="s">
        <v>56</v>
      </c>
      <c r="O684" s="17" t="s">
        <v>56</v>
      </c>
      <c r="P684" s="17" t="s">
        <v>56</v>
      </c>
      <c r="Q684" s="17" t="s">
        <v>56</v>
      </c>
      <c r="R684" s="17" t="s">
        <v>56</v>
      </c>
      <c r="S684" s="17" t="s">
        <v>56</v>
      </c>
      <c r="T684" s="17" t="s">
        <v>56</v>
      </c>
      <c r="U684" s="17" t="s">
        <v>56</v>
      </c>
      <c r="V684" s="17" t="s">
        <v>56</v>
      </c>
      <c r="W684" s="17" t="s">
        <v>56</v>
      </c>
      <c r="X684" s="17" t="s">
        <v>56</v>
      </c>
      <c r="Y684" s="17" t="s">
        <v>56</v>
      </c>
      <c r="Z684" s="17" t="s">
        <v>56</v>
      </c>
      <c r="AA684" s="17" t="s">
        <v>56</v>
      </c>
      <c r="AB684" s="17" t="s">
        <v>56</v>
      </c>
      <c r="AC684" s="17" t="s">
        <v>56</v>
      </c>
      <c r="AD684" s="17" t="s">
        <v>56</v>
      </c>
      <c r="AE684" s="17" t="s">
        <v>56</v>
      </c>
      <c r="AF684" s="17" t="s">
        <v>56</v>
      </c>
      <c r="AG684" s="17" t="s">
        <v>56</v>
      </c>
      <c r="AH684" s="17" t="s">
        <v>56</v>
      </c>
      <c r="AI684" s="17" t="s">
        <v>56</v>
      </c>
      <c r="AJ684" s="17" t="s">
        <v>56</v>
      </c>
      <c r="AK684" s="17" t="s">
        <v>56</v>
      </c>
      <c r="AL684" s="17" t="s">
        <v>56</v>
      </c>
      <c r="AM684" s="17" t="s">
        <v>56</v>
      </c>
      <c r="AN684" s="17" t="s">
        <v>56</v>
      </c>
      <c r="AO684" s="17" t="s">
        <v>56</v>
      </c>
      <c r="AP684" s="17" t="s">
        <v>56</v>
      </c>
      <c r="AQ684" s="17" t="s">
        <v>56</v>
      </c>
      <c r="AR684" s="17" t="s">
        <v>56</v>
      </c>
      <c r="AS684" s="17" t="s">
        <v>56</v>
      </c>
    </row>
    <row r="685" spans="1:45" x14ac:dyDescent="0.2">
      <c r="A685" s="35">
        <v>874</v>
      </c>
      <c r="B685" s="17" t="s">
        <v>10</v>
      </c>
      <c r="C685" s="17">
        <v>40</v>
      </c>
      <c r="D685" s="17">
        <v>1.65</v>
      </c>
      <c r="E685" s="17">
        <v>80</v>
      </c>
      <c r="F685" s="11" t="s">
        <v>56</v>
      </c>
      <c r="G685" s="17" t="s">
        <v>56</v>
      </c>
      <c r="H685" s="17" t="s">
        <v>56</v>
      </c>
      <c r="I685" s="17" t="s">
        <v>56</v>
      </c>
      <c r="J685" s="17" t="s">
        <v>56</v>
      </c>
      <c r="K685" s="11" t="s">
        <v>56</v>
      </c>
      <c r="L685" s="11" t="s">
        <v>56</v>
      </c>
      <c r="M685" s="11" t="s">
        <v>56</v>
      </c>
      <c r="N685" s="11" t="s">
        <v>56</v>
      </c>
      <c r="O685" s="11" t="s">
        <v>56</v>
      </c>
      <c r="P685" s="11" t="s">
        <v>56</v>
      </c>
      <c r="Q685" s="11" t="s">
        <v>56</v>
      </c>
      <c r="R685" s="11" t="s">
        <v>56</v>
      </c>
      <c r="S685" s="11" t="s">
        <v>56</v>
      </c>
      <c r="T685" s="11" t="s">
        <v>56</v>
      </c>
      <c r="U685" s="11" t="s">
        <v>56</v>
      </c>
      <c r="V685" s="11" t="s">
        <v>56</v>
      </c>
      <c r="W685" s="11" t="s">
        <v>56</v>
      </c>
      <c r="X685" s="11" t="s">
        <v>56</v>
      </c>
      <c r="Y685" s="11" t="s">
        <v>56</v>
      </c>
      <c r="Z685" s="17">
        <v>2</v>
      </c>
      <c r="AA685" s="17">
        <v>3</v>
      </c>
      <c r="AB685" s="17">
        <v>2</v>
      </c>
      <c r="AC685" s="17">
        <v>2</v>
      </c>
      <c r="AD685" s="17">
        <v>4</v>
      </c>
      <c r="AE685" s="17" t="s">
        <v>56</v>
      </c>
      <c r="AF685" s="17">
        <v>1</v>
      </c>
      <c r="AG685" s="17">
        <v>3</v>
      </c>
      <c r="AH685" s="17" t="s">
        <v>56</v>
      </c>
      <c r="AI685" s="17">
        <v>3</v>
      </c>
      <c r="AJ685" s="17">
        <v>3</v>
      </c>
      <c r="AK685" s="17">
        <v>2</v>
      </c>
      <c r="AL685" s="17">
        <v>3</v>
      </c>
      <c r="AM685" s="17">
        <v>3</v>
      </c>
      <c r="AN685" s="17">
        <v>3</v>
      </c>
      <c r="AO685" s="17">
        <v>1</v>
      </c>
      <c r="AP685" s="17">
        <v>3</v>
      </c>
      <c r="AQ685" s="17">
        <v>1</v>
      </c>
      <c r="AR685" s="17">
        <v>3</v>
      </c>
      <c r="AS685" s="17">
        <v>4</v>
      </c>
    </row>
    <row r="686" spans="1:45" x14ac:dyDescent="0.2">
      <c r="A686" s="35">
        <v>875</v>
      </c>
      <c r="B686" s="17" t="s">
        <v>10</v>
      </c>
      <c r="C686" s="17">
        <v>25</v>
      </c>
      <c r="D686" s="17">
        <v>1.55</v>
      </c>
      <c r="E686" s="17">
        <v>46</v>
      </c>
      <c r="F686" s="11" t="s">
        <v>0</v>
      </c>
      <c r="G686" s="17" t="s">
        <v>0</v>
      </c>
      <c r="H686" s="17" t="s">
        <v>56</v>
      </c>
      <c r="I686" s="17" t="s">
        <v>56</v>
      </c>
      <c r="J686" s="17">
        <v>60</v>
      </c>
      <c r="K686" s="11" t="s">
        <v>208</v>
      </c>
      <c r="L686" s="17">
        <v>2</v>
      </c>
      <c r="M686" s="17" t="s">
        <v>56</v>
      </c>
      <c r="N686" s="17" t="s">
        <v>0</v>
      </c>
      <c r="O686" s="17" t="s">
        <v>153</v>
      </c>
      <c r="P686" s="17" t="s">
        <v>153</v>
      </c>
      <c r="Q686" s="17" t="s">
        <v>153</v>
      </c>
      <c r="R686" s="17" t="s">
        <v>153</v>
      </c>
      <c r="S686" s="17" t="s">
        <v>153</v>
      </c>
      <c r="T686" s="17" t="s">
        <v>153</v>
      </c>
      <c r="U686" s="17" t="s">
        <v>56</v>
      </c>
      <c r="V686" s="17" t="s">
        <v>56</v>
      </c>
      <c r="W686" s="17" t="s">
        <v>56</v>
      </c>
      <c r="X686" s="17" t="s">
        <v>56</v>
      </c>
      <c r="Y686" s="17" t="s">
        <v>0</v>
      </c>
      <c r="Z686" s="17">
        <v>2</v>
      </c>
      <c r="AA686" s="17">
        <v>2</v>
      </c>
      <c r="AB686" s="17">
        <v>2</v>
      </c>
      <c r="AC686" s="17">
        <v>2</v>
      </c>
      <c r="AD686" s="17">
        <v>3</v>
      </c>
      <c r="AE686" s="17">
        <v>3</v>
      </c>
      <c r="AF686" s="17">
        <v>3</v>
      </c>
      <c r="AG686" s="17">
        <v>4</v>
      </c>
      <c r="AH686" s="17">
        <v>3</v>
      </c>
      <c r="AI686" s="17">
        <v>3</v>
      </c>
      <c r="AJ686" s="17" t="s">
        <v>56</v>
      </c>
      <c r="AK686" s="17" t="s">
        <v>56</v>
      </c>
      <c r="AL686" s="17" t="s">
        <v>56</v>
      </c>
      <c r="AM686" s="17" t="s">
        <v>56</v>
      </c>
      <c r="AN686" s="17" t="s">
        <v>56</v>
      </c>
      <c r="AO686" s="17" t="s">
        <v>56</v>
      </c>
      <c r="AP686" s="17" t="s">
        <v>56</v>
      </c>
      <c r="AQ686" s="17" t="s">
        <v>56</v>
      </c>
      <c r="AR686" s="17" t="s">
        <v>56</v>
      </c>
      <c r="AS686" s="17" t="s">
        <v>56</v>
      </c>
    </row>
    <row r="687" spans="1:45" x14ac:dyDescent="0.2">
      <c r="A687" s="35">
        <v>877</v>
      </c>
      <c r="B687" s="17" t="s">
        <v>10</v>
      </c>
      <c r="C687" s="17">
        <v>34</v>
      </c>
      <c r="D687" s="17">
        <v>1.63</v>
      </c>
      <c r="E687" s="17">
        <v>81</v>
      </c>
      <c r="F687" s="11" t="s">
        <v>233</v>
      </c>
      <c r="G687" s="17" t="s">
        <v>62</v>
      </c>
      <c r="H687" s="17" t="s">
        <v>56</v>
      </c>
      <c r="I687" s="17" t="s">
        <v>56</v>
      </c>
      <c r="J687" s="17" t="s">
        <v>56</v>
      </c>
      <c r="K687" s="11">
        <v>180</v>
      </c>
      <c r="L687" s="17">
        <v>2</v>
      </c>
      <c r="M687" s="17">
        <v>12</v>
      </c>
      <c r="N687" s="17" t="s">
        <v>0</v>
      </c>
      <c r="O687" s="17" t="s">
        <v>0</v>
      </c>
      <c r="P687" s="17" t="s">
        <v>0</v>
      </c>
      <c r="Q687" s="17" t="s">
        <v>0</v>
      </c>
      <c r="R687" s="17" t="s">
        <v>0</v>
      </c>
      <c r="S687" s="17" t="s">
        <v>62</v>
      </c>
      <c r="T687" s="17" t="s">
        <v>0</v>
      </c>
      <c r="U687" s="17" t="s">
        <v>56</v>
      </c>
      <c r="V687" s="17" t="s">
        <v>56</v>
      </c>
      <c r="W687" s="17" t="s">
        <v>56</v>
      </c>
      <c r="X687" s="17" t="s">
        <v>62</v>
      </c>
      <c r="Y687" s="17" t="s">
        <v>62</v>
      </c>
      <c r="Z687" s="17">
        <v>3</v>
      </c>
      <c r="AA687" s="17">
        <v>4</v>
      </c>
      <c r="AB687" s="17">
        <v>2</v>
      </c>
      <c r="AC687" s="17">
        <v>1</v>
      </c>
      <c r="AD687" s="17">
        <v>4</v>
      </c>
      <c r="AE687" s="17">
        <v>3</v>
      </c>
      <c r="AF687" s="17">
        <v>1</v>
      </c>
      <c r="AG687" s="17">
        <v>2</v>
      </c>
      <c r="AH687" s="17">
        <v>3</v>
      </c>
      <c r="AI687" s="17">
        <v>3</v>
      </c>
      <c r="AJ687" s="17">
        <v>3</v>
      </c>
      <c r="AK687" s="17">
        <v>2</v>
      </c>
      <c r="AL687" s="17">
        <v>3</v>
      </c>
      <c r="AM687" s="17">
        <v>3</v>
      </c>
      <c r="AN687" s="17">
        <v>2</v>
      </c>
      <c r="AO687" s="17">
        <v>4</v>
      </c>
      <c r="AP687" s="17">
        <v>4</v>
      </c>
      <c r="AQ687" s="17">
        <v>4</v>
      </c>
      <c r="AR687" s="17">
        <v>2</v>
      </c>
      <c r="AS687" s="17">
        <v>3</v>
      </c>
    </row>
    <row r="688" spans="1:45" x14ac:dyDescent="0.2">
      <c r="A688" s="35">
        <v>878</v>
      </c>
      <c r="B688" s="17" t="s">
        <v>10</v>
      </c>
      <c r="C688" s="17">
        <v>39</v>
      </c>
      <c r="D688" s="17">
        <v>1.65</v>
      </c>
      <c r="E688" s="17">
        <v>59</v>
      </c>
      <c r="F688" s="11" t="s">
        <v>56</v>
      </c>
      <c r="G688" s="17" t="s">
        <v>0</v>
      </c>
      <c r="H688" s="17"/>
      <c r="I688" s="17"/>
      <c r="J688" s="17"/>
      <c r="K688" s="11"/>
      <c r="L688" s="17">
        <v>1</v>
      </c>
      <c r="M688" s="17">
        <v>12</v>
      </c>
      <c r="N688" s="17" t="s">
        <v>0</v>
      </c>
      <c r="O688" s="17" t="s">
        <v>0</v>
      </c>
      <c r="P688" s="17"/>
      <c r="Q688" s="17" t="s">
        <v>0</v>
      </c>
      <c r="R688" s="17"/>
      <c r="S688" s="17" t="s">
        <v>0</v>
      </c>
      <c r="T688" s="17"/>
      <c r="U688" s="17" t="s">
        <v>62</v>
      </c>
      <c r="V688" s="17" t="s">
        <v>0</v>
      </c>
      <c r="W688" s="17" t="s">
        <v>0</v>
      </c>
      <c r="X688" s="17" t="s">
        <v>0</v>
      </c>
      <c r="Y688" s="17" t="s">
        <v>0</v>
      </c>
      <c r="Z688" s="17">
        <v>4</v>
      </c>
      <c r="AA688" s="17"/>
      <c r="AB688" s="17">
        <v>3</v>
      </c>
      <c r="AC688" s="17"/>
      <c r="AD688" s="17">
        <v>3</v>
      </c>
      <c r="AE688" s="17"/>
      <c r="AF688" s="17"/>
      <c r="AG688" s="17">
        <v>3</v>
      </c>
      <c r="AH688" s="17">
        <v>3</v>
      </c>
      <c r="AI688" s="17">
        <v>3</v>
      </c>
      <c r="AJ688" s="17"/>
      <c r="AK688" s="17"/>
      <c r="AL688" s="17">
        <v>3</v>
      </c>
      <c r="AM688" s="17"/>
      <c r="AN688" s="17">
        <v>3</v>
      </c>
      <c r="AO688" s="17"/>
      <c r="AP688" s="17"/>
      <c r="AQ688" s="17">
        <v>2</v>
      </c>
      <c r="AR688" s="17">
        <v>1</v>
      </c>
      <c r="AS688" s="17">
        <v>2</v>
      </c>
    </row>
    <row r="689" spans="1:45" x14ac:dyDescent="0.2">
      <c r="A689" s="35">
        <v>879</v>
      </c>
      <c r="B689" s="17" t="s">
        <v>10</v>
      </c>
      <c r="C689" s="17">
        <v>31</v>
      </c>
      <c r="D689" s="17">
        <v>1.68</v>
      </c>
      <c r="E689" s="17">
        <v>51</v>
      </c>
      <c r="F689" s="11" t="s">
        <v>56</v>
      </c>
      <c r="G689" s="17" t="s">
        <v>0</v>
      </c>
      <c r="H689" s="17" t="s">
        <v>56</v>
      </c>
      <c r="I689" s="17" t="s">
        <v>56</v>
      </c>
      <c r="J689" s="17" t="s">
        <v>56</v>
      </c>
      <c r="K689" s="11" t="s">
        <v>56</v>
      </c>
      <c r="L689" s="17">
        <v>1</v>
      </c>
      <c r="M689" s="17">
        <v>12</v>
      </c>
      <c r="N689" s="17" t="s">
        <v>0</v>
      </c>
      <c r="O689" s="17" t="s">
        <v>62</v>
      </c>
      <c r="P689" s="17" t="s">
        <v>153</v>
      </c>
      <c r="Q689" s="17" t="s">
        <v>153</v>
      </c>
      <c r="R689" s="17" t="s">
        <v>56</v>
      </c>
      <c r="S689" s="17" t="s">
        <v>62</v>
      </c>
      <c r="T689" s="17" t="s">
        <v>62</v>
      </c>
      <c r="U689" s="17" t="s">
        <v>56</v>
      </c>
      <c r="V689" s="17" t="s">
        <v>56</v>
      </c>
      <c r="W689" s="17" t="s">
        <v>56</v>
      </c>
      <c r="X689" s="17" t="s">
        <v>56</v>
      </c>
      <c r="Y689" s="17" t="s">
        <v>0</v>
      </c>
      <c r="Z689" s="17">
        <v>3</v>
      </c>
      <c r="AA689" s="17">
        <v>2</v>
      </c>
      <c r="AB689" s="17">
        <v>4</v>
      </c>
      <c r="AC689" s="17">
        <v>3</v>
      </c>
      <c r="AD689" s="17">
        <v>1</v>
      </c>
      <c r="AE689" s="17">
        <v>4</v>
      </c>
      <c r="AF689" s="17">
        <v>1</v>
      </c>
      <c r="AG689" s="17">
        <v>5</v>
      </c>
      <c r="AH689" s="17">
        <v>1</v>
      </c>
      <c r="AI689" s="17">
        <v>2</v>
      </c>
      <c r="AJ689" s="17">
        <v>2</v>
      </c>
      <c r="AK689" s="17">
        <v>2</v>
      </c>
      <c r="AL689" s="17">
        <v>4</v>
      </c>
      <c r="AM689" s="17">
        <v>2</v>
      </c>
      <c r="AN689" s="17">
        <v>3</v>
      </c>
      <c r="AO689" s="17">
        <v>1</v>
      </c>
      <c r="AP689" s="17">
        <v>4</v>
      </c>
      <c r="AQ689" s="17">
        <v>2</v>
      </c>
      <c r="AR689" s="17">
        <v>4</v>
      </c>
      <c r="AS689" s="17">
        <v>5</v>
      </c>
    </row>
    <row r="690" spans="1:45" x14ac:dyDescent="0.2">
      <c r="A690" s="35">
        <v>886</v>
      </c>
      <c r="B690" s="17" t="s">
        <v>10</v>
      </c>
      <c r="C690" s="17">
        <v>39</v>
      </c>
      <c r="D690" s="17">
        <v>1.58</v>
      </c>
      <c r="E690" s="17">
        <v>67</v>
      </c>
      <c r="F690" s="11" t="s">
        <v>56</v>
      </c>
      <c r="G690" s="17" t="s">
        <v>62</v>
      </c>
      <c r="H690" s="17" t="s">
        <v>56</v>
      </c>
      <c r="I690" s="17" t="s">
        <v>56</v>
      </c>
      <c r="J690" s="17" t="s">
        <v>56</v>
      </c>
      <c r="K690" s="11">
        <v>60</v>
      </c>
      <c r="L690" s="17">
        <v>2</v>
      </c>
      <c r="M690" s="17">
        <v>8</v>
      </c>
      <c r="N690" s="17" t="s">
        <v>0</v>
      </c>
      <c r="O690" s="17" t="s">
        <v>0</v>
      </c>
      <c r="P690" s="17" t="s">
        <v>56</v>
      </c>
      <c r="Q690" s="17" t="s">
        <v>0</v>
      </c>
      <c r="R690" s="17" t="s">
        <v>56</v>
      </c>
      <c r="S690" s="17" t="s">
        <v>62</v>
      </c>
      <c r="T690" s="17" t="s">
        <v>0</v>
      </c>
      <c r="U690" s="17" t="s">
        <v>56</v>
      </c>
      <c r="V690" s="17" t="s">
        <v>56</v>
      </c>
      <c r="W690" s="17" t="s">
        <v>56</v>
      </c>
      <c r="X690" s="17" t="s">
        <v>56</v>
      </c>
      <c r="Y690" s="17" t="s">
        <v>0</v>
      </c>
      <c r="Z690" s="17">
        <v>2</v>
      </c>
      <c r="AA690" s="17">
        <v>3</v>
      </c>
      <c r="AB690" s="17">
        <v>3</v>
      </c>
      <c r="AC690" s="17">
        <v>2</v>
      </c>
      <c r="AD690" s="17">
        <v>1</v>
      </c>
      <c r="AE690" s="17">
        <v>2</v>
      </c>
      <c r="AF690" s="17">
        <v>1</v>
      </c>
      <c r="AG690" s="17">
        <v>2</v>
      </c>
      <c r="AH690" s="17">
        <v>3</v>
      </c>
      <c r="AI690" s="17">
        <v>4</v>
      </c>
      <c r="AJ690" s="17">
        <v>3</v>
      </c>
      <c r="AK690" s="17">
        <v>4</v>
      </c>
      <c r="AL690" s="17">
        <v>3</v>
      </c>
      <c r="AM690" s="17">
        <v>3</v>
      </c>
      <c r="AN690" s="17">
        <v>3</v>
      </c>
      <c r="AO690" s="17">
        <v>1</v>
      </c>
      <c r="AP690" s="17">
        <v>3</v>
      </c>
      <c r="AQ690" s="17">
        <v>3</v>
      </c>
      <c r="AR690" s="17">
        <v>3</v>
      </c>
      <c r="AS690" s="17">
        <v>2</v>
      </c>
    </row>
    <row r="691" spans="1:45" x14ac:dyDescent="0.2">
      <c r="A691" s="35">
        <v>887</v>
      </c>
      <c r="B691" s="17" t="s">
        <v>10</v>
      </c>
      <c r="C691" s="17">
        <v>20</v>
      </c>
      <c r="D691" s="17">
        <v>1.69</v>
      </c>
      <c r="E691" s="17">
        <v>56</v>
      </c>
      <c r="F691" s="11" t="s">
        <v>56</v>
      </c>
      <c r="G691" s="17" t="s">
        <v>0</v>
      </c>
      <c r="H691" s="17" t="s">
        <v>56</v>
      </c>
      <c r="I691" s="17" t="s">
        <v>56</v>
      </c>
      <c r="J691" s="17" t="s">
        <v>56</v>
      </c>
      <c r="K691" s="11" t="s">
        <v>56</v>
      </c>
      <c r="L691" s="17">
        <v>1</v>
      </c>
      <c r="M691" s="17">
        <v>10</v>
      </c>
      <c r="N691" s="17" t="s">
        <v>0</v>
      </c>
      <c r="O691" s="17" t="s">
        <v>62</v>
      </c>
      <c r="P691" s="17" t="s">
        <v>153</v>
      </c>
      <c r="Q691" s="17" t="s">
        <v>62</v>
      </c>
      <c r="R691" s="17" t="s">
        <v>153</v>
      </c>
      <c r="S691" s="17" t="s">
        <v>153</v>
      </c>
      <c r="T691" s="17" t="s">
        <v>153</v>
      </c>
      <c r="U691" s="17" t="s">
        <v>56</v>
      </c>
      <c r="V691" s="17" t="s">
        <v>56</v>
      </c>
      <c r="W691" s="17" t="s">
        <v>56</v>
      </c>
      <c r="X691" s="17" t="s">
        <v>56</v>
      </c>
      <c r="Y691" s="17" t="s">
        <v>62</v>
      </c>
      <c r="Z691" s="17">
        <v>5</v>
      </c>
      <c r="AA691" s="17">
        <v>1</v>
      </c>
      <c r="AB691" s="17">
        <v>5</v>
      </c>
      <c r="AC691" s="17">
        <v>1</v>
      </c>
      <c r="AD691" s="17">
        <v>1</v>
      </c>
      <c r="AE691" s="17">
        <v>1</v>
      </c>
      <c r="AF691" s="17">
        <v>1</v>
      </c>
      <c r="AG691" s="17">
        <v>5</v>
      </c>
      <c r="AH691" s="17">
        <v>2</v>
      </c>
      <c r="AI691" s="17">
        <v>4</v>
      </c>
      <c r="AJ691" s="17">
        <v>5</v>
      </c>
      <c r="AK691" s="17">
        <v>2</v>
      </c>
      <c r="AL691" s="17">
        <v>5</v>
      </c>
      <c r="AM691" s="17">
        <v>1</v>
      </c>
      <c r="AN691" s="17">
        <v>1</v>
      </c>
      <c r="AO691" s="17">
        <v>1</v>
      </c>
      <c r="AP691" s="17">
        <v>5</v>
      </c>
      <c r="AQ691" s="17">
        <v>1</v>
      </c>
      <c r="AR691" s="17">
        <v>1</v>
      </c>
      <c r="AS691" s="17">
        <v>5</v>
      </c>
    </row>
    <row r="692" spans="1:45" x14ac:dyDescent="0.2">
      <c r="A692" s="35">
        <v>901</v>
      </c>
      <c r="B692" s="17" t="s">
        <v>10</v>
      </c>
      <c r="C692" s="17">
        <v>40</v>
      </c>
      <c r="D692" s="17">
        <v>1.57</v>
      </c>
      <c r="E692" s="17">
        <v>60</v>
      </c>
      <c r="F692" s="11" t="s">
        <v>56</v>
      </c>
      <c r="G692" s="17" t="s">
        <v>62</v>
      </c>
      <c r="H692" s="17"/>
      <c r="I692" s="17"/>
      <c r="J692" s="17"/>
      <c r="K692" s="11" t="s">
        <v>234</v>
      </c>
      <c r="L692" s="17">
        <v>2</v>
      </c>
      <c r="M692" s="17">
        <v>12</v>
      </c>
      <c r="N692" s="17" t="s">
        <v>0</v>
      </c>
      <c r="O692" s="17" t="s">
        <v>0</v>
      </c>
      <c r="P692" s="17"/>
      <c r="Q692" s="17" t="s">
        <v>0</v>
      </c>
      <c r="R692" s="17"/>
      <c r="S692" s="17" t="s">
        <v>0</v>
      </c>
      <c r="T692" s="17"/>
      <c r="U692" s="17" t="s">
        <v>62</v>
      </c>
      <c r="V692" s="17" t="s">
        <v>62</v>
      </c>
      <c r="W692" s="17" t="s">
        <v>0</v>
      </c>
      <c r="X692" s="17" t="s">
        <v>62</v>
      </c>
      <c r="Y692" s="17" t="s">
        <v>0</v>
      </c>
      <c r="Z692" s="17">
        <v>3</v>
      </c>
      <c r="AA692" s="17">
        <v>2</v>
      </c>
      <c r="AB692" s="17">
        <v>4</v>
      </c>
      <c r="AC692" s="17">
        <v>3</v>
      </c>
      <c r="AD692" s="17">
        <v>2</v>
      </c>
      <c r="AE692" s="17">
        <v>2</v>
      </c>
      <c r="AF692" s="17">
        <v>4</v>
      </c>
      <c r="AG692" s="17">
        <v>4</v>
      </c>
      <c r="AH692" s="17">
        <v>2</v>
      </c>
      <c r="AI692" s="17">
        <v>3</v>
      </c>
      <c r="AJ692" s="17">
        <v>4</v>
      </c>
      <c r="AK692" s="17">
        <v>4</v>
      </c>
      <c r="AL692" s="17">
        <v>2</v>
      </c>
      <c r="AM692" s="17">
        <v>2</v>
      </c>
      <c r="AN692" s="17">
        <v>3</v>
      </c>
      <c r="AO692" s="17">
        <v>2</v>
      </c>
      <c r="AP692" s="17">
        <v>2</v>
      </c>
      <c r="AQ692" s="17">
        <v>2</v>
      </c>
      <c r="AR692" s="17">
        <v>2</v>
      </c>
      <c r="AS692" s="17">
        <v>4</v>
      </c>
    </row>
    <row r="693" spans="1:45" x14ac:dyDescent="0.2">
      <c r="A693" s="35">
        <v>902</v>
      </c>
      <c r="B693" s="17" t="s">
        <v>10</v>
      </c>
      <c r="C693" s="17">
        <v>53</v>
      </c>
      <c r="D693" s="17">
        <v>1.56</v>
      </c>
      <c r="E693" s="17">
        <v>57.6</v>
      </c>
      <c r="F693" s="11" t="s">
        <v>56</v>
      </c>
      <c r="G693" s="17" t="s">
        <v>62</v>
      </c>
      <c r="H693" s="17"/>
      <c r="I693" s="17"/>
      <c r="J693" s="17"/>
      <c r="K693" s="11" t="s">
        <v>235</v>
      </c>
      <c r="L693" s="17">
        <v>2</v>
      </c>
      <c r="M693" s="17">
        <v>5</v>
      </c>
      <c r="N693" s="17" t="s">
        <v>0</v>
      </c>
      <c r="O693" s="17" t="s">
        <v>0</v>
      </c>
      <c r="P693" s="17"/>
      <c r="Q693" s="17" t="s">
        <v>60</v>
      </c>
      <c r="R693" s="17"/>
      <c r="S693" s="17" t="s">
        <v>0</v>
      </c>
      <c r="T693" s="17"/>
      <c r="U693" s="17" t="s">
        <v>62</v>
      </c>
      <c r="V693" s="17" t="s">
        <v>0</v>
      </c>
      <c r="W693" s="17" t="s">
        <v>0</v>
      </c>
      <c r="X693" s="17" t="s">
        <v>0</v>
      </c>
      <c r="Y693" s="17" t="s">
        <v>0</v>
      </c>
      <c r="Z693" s="17">
        <v>3</v>
      </c>
      <c r="AA693" s="17">
        <v>3</v>
      </c>
      <c r="AB693" s="17">
        <v>4</v>
      </c>
      <c r="AC693" s="17">
        <v>2</v>
      </c>
      <c r="AD693" s="17">
        <v>2</v>
      </c>
      <c r="AE693" s="17">
        <v>3</v>
      </c>
      <c r="AF693" s="17">
        <v>4</v>
      </c>
      <c r="AG693" s="17">
        <v>3</v>
      </c>
      <c r="AH693" s="17">
        <v>4</v>
      </c>
      <c r="AI693" s="17">
        <v>3</v>
      </c>
      <c r="AJ693" s="17">
        <v>4</v>
      </c>
      <c r="AK693" s="17">
        <v>4</v>
      </c>
      <c r="AL693" s="17">
        <v>3</v>
      </c>
      <c r="AM693" s="17">
        <v>3</v>
      </c>
      <c r="AN693" s="17">
        <v>2</v>
      </c>
      <c r="AO693" s="17">
        <v>2</v>
      </c>
      <c r="AP693" s="17">
        <v>3</v>
      </c>
      <c r="AQ693" s="17">
        <v>2</v>
      </c>
      <c r="AR693" s="17">
        <v>2</v>
      </c>
      <c r="AS693" s="17">
        <v>4</v>
      </c>
    </row>
    <row r="694" spans="1:45" x14ac:dyDescent="0.2">
      <c r="A694" s="35">
        <v>903</v>
      </c>
      <c r="B694" s="17" t="s">
        <v>10</v>
      </c>
      <c r="C694" s="17">
        <v>39</v>
      </c>
      <c r="D694" s="17">
        <v>1.61</v>
      </c>
      <c r="E694" s="17">
        <v>60</v>
      </c>
      <c r="F694" s="11" t="s">
        <v>56</v>
      </c>
      <c r="G694" s="17" t="s">
        <v>0</v>
      </c>
      <c r="H694" s="17">
        <v>30</v>
      </c>
      <c r="I694" s="17"/>
      <c r="J694" s="17">
        <v>60</v>
      </c>
      <c r="K694" s="11" t="s">
        <v>236</v>
      </c>
      <c r="L694" s="17">
        <v>2</v>
      </c>
      <c r="M694" s="17">
        <v>12</v>
      </c>
      <c r="N694" s="17" t="s">
        <v>0</v>
      </c>
      <c r="O694" s="17" t="s">
        <v>0</v>
      </c>
      <c r="P694" s="17"/>
      <c r="Q694" s="17" t="s">
        <v>0</v>
      </c>
      <c r="R694" s="17"/>
      <c r="S694" s="17" t="s">
        <v>0</v>
      </c>
      <c r="T694" s="17"/>
      <c r="U694" s="17" t="s">
        <v>62</v>
      </c>
      <c r="V694" s="17" t="s">
        <v>0</v>
      </c>
      <c r="W694" s="17" t="s">
        <v>0</v>
      </c>
      <c r="X694" s="17" t="s">
        <v>62</v>
      </c>
      <c r="Y694" s="17" t="s">
        <v>62</v>
      </c>
      <c r="Z694" s="17">
        <v>2</v>
      </c>
      <c r="AA694" s="17">
        <v>4</v>
      </c>
      <c r="AB694" s="17">
        <v>2</v>
      </c>
      <c r="AC694" s="17">
        <v>1</v>
      </c>
      <c r="AD694" s="17">
        <v>3</v>
      </c>
      <c r="AE694" s="17">
        <v>2</v>
      </c>
      <c r="AF694" s="17">
        <v>2</v>
      </c>
      <c r="AG694" s="17">
        <v>2</v>
      </c>
      <c r="AH694" s="17">
        <v>3</v>
      </c>
      <c r="AI694" s="17">
        <v>2</v>
      </c>
      <c r="AJ694" s="17">
        <v>2</v>
      </c>
      <c r="AK694" s="17">
        <v>1</v>
      </c>
      <c r="AL694" s="17">
        <v>3</v>
      </c>
      <c r="AM694" s="17">
        <v>4</v>
      </c>
      <c r="AN694" s="17">
        <v>3</v>
      </c>
      <c r="AO694" s="17">
        <v>3</v>
      </c>
      <c r="AP694" s="17">
        <v>4</v>
      </c>
      <c r="AQ694" s="17">
        <v>4</v>
      </c>
      <c r="AR694" s="17">
        <v>5</v>
      </c>
      <c r="AS694" s="17">
        <v>2</v>
      </c>
    </row>
    <row r="695" spans="1:45" x14ac:dyDescent="0.2">
      <c r="A695" s="35">
        <v>904</v>
      </c>
      <c r="B695" s="17" t="s">
        <v>10</v>
      </c>
      <c r="C695" s="17">
        <v>32</v>
      </c>
      <c r="D695" s="17">
        <v>1.69</v>
      </c>
      <c r="E695" s="17">
        <v>56</v>
      </c>
      <c r="F695" s="11" t="s">
        <v>56</v>
      </c>
      <c r="G695" s="17" t="s">
        <v>0</v>
      </c>
      <c r="H695" s="17">
        <v>30</v>
      </c>
      <c r="I695" s="17"/>
      <c r="J695" s="17"/>
      <c r="K695" s="11"/>
      <c r="L695" s="17">
        <v>2</v>
      </c>
      <c r="M695" s="17">
        <v>12</v>
      </c>
      <c r="N695" s="17" t="s">
        <v>0</v>
      </c>
      <c r="O695" s="17" t="s">
        <v>0</v>
      </c>
      <c r="P695" s="17"/>
      <c r="Q695" s="17" t="s">
        <v>0</v>
      </c>
      <c r="R695" s="17"/>
      <c r="S695" s="17" t="s">
        <v>0</v>
      </c>
      <c r="T695" s="17"/>
      <c r="U695" s="17" t="s">
        <v>0</v>
      </c>
      <c r="V695" s="17" t="s">
        <v>0</v>
      </c>
      <c r="W695" s="17" t="s">
        <v>62</v>
      </c>
      <c r="X695" s="17" t="s">
        <v>0</v>
      </c>
      <c r="Y695" s="17" t="s">
        <v>0</v>
      </c>
      <c r="Z695" s="17">
        <v>3</v>
      </c>
      <c r="AA695" s="17">
        <v>3</v>
      </c>
      <c r="AB695" s="17">
        <v>3</v>
      </c>
      <c r="AC695" s="17">
        <v>3</v>
      </c>
      <c r="AD695" s="17">
        <v>3</v>
      </c>
      <c r="AE695" s="17">
        <v>3</v>
      </c>
      <c r="AF695" s="17">
        <v>3</v>
      </c>
      <c r="AG695" s="17">
        <v>3</v>
      </c>
      <c r="AH695" s="17">
        <v>3</v>
      </c>
      <c r="AI695" s="17">
        <v>3</v>
      </c>
      <c r="AJ695" s="17">
        <v>3</v>
      </c>
      <c r="AK695" s="17">
        <v>3</v>
      </c>
      <c r="AL695" s="17">
        <v>3</v>
      </c>
      <c r="AM695" s="17">
        <v>3</v>
      </c>
      <c r="AN695" s="17">
        <v>3</v>
      </c>
      <c r="AO695" s="17">
        <v>3</v>
      </c>
      <c r="AP695" s="17">
        <v>3</v>
      </c>
      <c r="AQ695" s="17">
        <v>3</v>
      </c>
      <c r="AR695" s="17">
        <v>3</v>
      </c>
      <c r="AS695" s="17">
        <v>3</v>
      </c>
    </row>
    <row r="696" spans="1:45" x14ac:dyDescent="0.2">
      <c r="A696" s="35">
        <v>905</v>
      </c>
      <c r="B696" s="17" t="s">
        <v>10</v>
      </c>
      <c r="C696" s="17">
        <v>41</v>
      </c>
      <c r="D696" s="17">
        <v>1.55</v>
      </c>
      <c r="E696" s="17">
        <v>50</v>
      </c>
      <c r="F696" s="11" t="s">
        <v>56</v>
      </c>
      <c r="G696" s="17" t="s">
        <v>0</v>
      </c>
      <c r="H696" s="17">
        <v>20</v>
      </c>
      <c r="I696" s="17"/>
      <c r="J696" s="17"/>
      <c r="K696" s="11"/>
      <c r="L696" s="17" t="s">
        <v>56</v>
      </c>
      <c r="M696" s="17">
        <v>12</v>
      </c>
      <c r="N696" s="17" t="s">
        <v>0</v>
      </c>
      <c r="O696" s="17" t="s">
        <v>60</v>
      </c>
      <c r="P696" s="17"/>
      <c r="Q696" s="17" t="s">
        <v>60</v>
      </c>
      <c r="R696" s="17"/>
      <c r="S696" s="17" t="s">
        <v>0</v>
      </c>
      <c r="T696" s="17"/>
      <c r="U696" s="17" t="s">
        <v>0</v>
      </c>
      <c r="V696" s="17" t="s">
        <v>0</v>
      </c>
      <c r="W696" s="17" t="s">
        <v>62</v>
      </c>
      <c r="X696" s="17" t="s">
        <v>0</v>
      </c>
      <c r="Y696" s="17" t="s">
        <v>62</v>
      </c>
      <c r="Z696" s="17">
        <v>3</v>
      </c>
      <c r="AA696" s="17">
        <v>3</v>
      </c>
      <c r="AB696" s="17">
        <v>3</v>
      </c>
      <c r="AC696" s="17">
        <v>3</v>
      </c>
      <c r="AD696" s="17">
        <v>3</v>
      </c>
      <c r="AE696" s="17">
        <v>3</v>
      </c>
      <c r="AF696" s="17">
        <v>3</v>
      </c>
      <c r="AG696" s="17">
        <v>3</v>
      </c>
      <c r="AH696" s="17">
        <v>3</v>
      </c>
      <c r="AI696" s="17">
        <v>3</v>
      </c>
      <c r="AJ696" s="17">
        <v>2</v>
      </c>
      <c r="AK696" s="17">
        <v>3</v>
      </c>
      <c r="AL696" s="17">
        <v>3</v>
      </c>
      <c r="AM696" s="17">
        <v>3</v>
      </c>
      <c r="AN696" s="17">
        <v>3</v>
      </c>
      <c r="AO696" s="17">
        <v>3</v>
      </c>
      <c r="AP696" s="17">
        <v>3</v>
      </c>
      <c r="AQ696" s="17">
        <v>4</v>
      </c>
      <c r="AR696" s="17">
        <v>3</v>
      </c>
      <c r="AS696" s="17">
        <v>3</v>
      </c>
    </row>
    <row r="697" spans="1:45" x14ac:dyDescent="0.2">
      <c r="A697" s="35">
        <v>907</v>
      </c>
      <c r="B697" s="17" t="s">
        <v>10</v>
      </c>
      <c r="C697" s="17">
        <v>43</v>
      </c>
      <c r="D697" s="17">
        <v>1.6</v>
      </c>
      <c r="E697" s="17"/>
      <c r="F697" s="11" t="s">
        <v>56</v>
      </c>
      <c r="G697" s="17" t="s">
        <v>0</v>
      </c>
      <c r="H697" s="17"/>
      <c r="I697" s="17"/>
      <c r="J697" s="17"/>
      <c r="K697" s="11" t="s">
        <v>237</v>
      </c>
      <c r="L697" s="17">
        <v>2</v>
      </c>
      <c r="M697" s="17">
        <v>11</v>
      </c>
      <c r="N697" s="17" t="s">
        <v>60</v>
      </c>
      <c r="O697" s="17" t="s">
        <v>60</v>
      </c>
      <c r="P697" s="17"/>
      <c r="Q697" s="17" t="s">
        <v>60</v>
      </c>
      <c r="R697" s="17"/>
      <c r="S697" s="17" t="s">
        <v>62</v>
      </c>
      <c r="T697" s="17" t="s">
        <v>0</v>
      </c>
      <c r="U697" s="17" t="s">
        <v>62</v>
      </c>
      <c r="V697" s="17" t="s">
        <v>0</v>
      </c>
      <c r="W697" s="17" t="s">
        <v>62</v>
      </c>
      <c r="X697" s="17" t="s">
        <v>62</v>
      </c>
      <c r="Y697" s="17" t="s">
        <v>62</v>
      </c>
      <c r="Z697" s="17">
        <v>3</v>
      </c>
      <c r="AA697" s="17">
        <v>4</v>
      </c>
      <c r="AB697" s="17">
        <v>3</v>
      </c>
      <c r="AC697" s="17">
        <v>2</v>
      </c>
      <c r="AD697" s="17">
        <v>3</v>
      </c>
      <c r="AE697" s="17">
        <v>2</v>
      </c>
      <c r="AF697" s="17">
        <v>2</v>
      </c>
      <c r="AG697" s="17">
        <v>2</v>
      </c>
      <c r="AH697" s="17">
        <v>3</v>
      </c>
      <c r="AI697" s="17">
        <v>4</v>
      </c>
      <c r="AJ697" s="17">
        <v>2</v>
      </c>
      <c r="AK697" s="17">
        <v>3</v>
      </c>
      <c r="AL697" s="17">
        <v>4</v>
      </c>
      <c r="AM697" s="17">
        <v>3</v>
      </c>
      <c r="AN697" s="17">
        <v>2</v>
      </c>
      <c r="AO697" s="17">
        <v>3</v>
      </c>
      <c r="AP697" s="17">
        <v>2</v>
      </c>
      <c r="AQ697" s="17">
        <v>3</v>
      </c>
      <c r="AR697" s="17">
        <v>4</v>
      </c>
      <c r="AS697" s="17">
        <v>2</v>
      </c>
    </row>
    <row r="698" spans="1:45" x14ac:dyDescent="0.2">
      <c r="A698" s="35">
        <v>908</v>
      </c>
      <c r="B698" s="17" t="s">
        <v>10</v>
      </c>
      <c r="C698" s="17">
        <v>35</v>
      </c>
      <c r="D698" s="17">
        <v>1.53</v>
      </c>
      <c r="E698" s="17">
        <v>76.2</v>
      </c>
      <c r="F698" s="11" t="s">
        <v>56</v>
      </c>
      <c r="G698" s="17" t="s">
        <v>0</v>
      </c>
      <c r="H698" s="17">
        <v>30</v>
      </c>
      <c r="I698" s="17"/>
      <c r="J698" s="17">
        <v>60</v>
      </c>
      <c r="K698" s="11" t="s">
        <v>238</v>
      </c>
      <c r="L698" s="17">
        <v>2</v>
      </c>
      <c r="M698" s="17">
        <v>13</v>
      </c>
      <c r="N698" s="17" t="s">
        <v>0</v>
      </c>
      <c r="O698" s="17" t="s">
        <v>0</v>
      </c>
      <c r="P698" s="17"/>
      <c r="Q698" s="17" t="s">
        <v>0</v>
      </c>
      <c r="R698" s="17"/>
      <c r="S698" s="17" t="s">
        <v>0</v>
      </c>
      <c r="T698" s="17"/>
      <c r="U698" s="17" t="s">
        <v>0</v>
      </c>
      <c r="V698" s="17" t="s">
        <v>0</v>
      </c>
      <c r="W698" s="17" t="s">
        <v>0</v>
      </c>
      <c r="X698" s="17" t="s">
        <v>0</v>
      </c>
      <c r="Y698" s="17" t="s">
        <v>62</v>
      </c>
      <c r="Z698" s="17">
        <v>3</v>
      </c>
      <c r="AA698" s="17">
        <v>3</v>
      </c>
      <c r="AB698" s="17">
        <v>4</v>
      </c>
      <c r="AC698" s="17">
        <v>4</v>
      </c>
      <c r="AD698" s="17">
        <v>3</v>
      </c>
      <c r="AE698" s="17"/>
      <c r="AF698" s="17"/>
      <c r="AG698" s="17">
        <v>3</v>
      </c>
      <c r="AH698" s="17">
        <v>3</v>
      </c>
      <c r="AI698" s="17">
        <v>2</v>
      </c>
      <c r="AJ698" s="17">
        <v>3</v>
      </c>
      <c r="AK698" s="17">
        <v>2</v>
      </c>
      <c r="AL698" s="17">
        <v>3</v>
      </c>
      <c r="AM698" s="17">
        <v>5</v>
      </c>
      <c r="AN698" s="17">
        <v>4</v>
      </c>
      <c r="AO698" s="17">
        <v>2</v>
      </c>
      <c r="AP698" s="17">
        <v>3</v>
      </c>
      <c r="AQ698" s="17">
        <v>3</v>
      </c>
      <c r="AR698" s="17">
        <v>2</v>
      </c>
      <c r="AS698" s="17">
        <v>3</v>
      </c>
    </row>
    <row r="699" spans="1:45" x14ac:dyDescent="0.2">
      <c r="A699" s="35">
        <v>909</v>
      </c>
      <c r="B699" s="17" t="s">
        <v>10</v>
      </c>
      <c r="C699" s="17">
        <v>33</v>
      </c>
      <c r="D699" s="17">
        <v>1.62</v>
      </c>
      <c r="E699" s="17">
        <v>59</v>
      </c>
      <c r="F699" s="11" t="s">
        <v>56</v>
      </c>
      <c r="G699" s="17" t="s">
        <v>0</v>
      </c>
      <c r="H699" s="17">
        <v>20</v>
      </c>
      <c r="I699" s="17">
        <v>60</v>
      </c>
      <c r="J699" s="17">
        <v>60</v>
      </c>
      <c r="K699" s="11"/>
      <c r="L699" s="17">
        <v>2</v>
      </c>
      <c r="M699" s="17">
        <v>12</v>
      </c>
      <c r="N699" s="17" t="s">
        <v>0</v>
      </c>
      <c r="O699" s="17" t="s">
        <v>0</v>
      </c>
      <c r="P699" s="17"/>
      <c r="Q699" s="17" t="s">
        <v>60</v>
      </c>
      <c r="R699" s="17"/>
      <c r="S699" s="17" t="s">
        <v>62</v>
      </c>
      <c r="T699" s="17" t="s">
        <v>0</v>
      </c>
      <c r="U699" s="17" t="s">
        <v>62</v>
      </c>
      <c r="V699" s="17" t="s">
        <v>62</v>
      </c>
      <c r="W699" s="17" t="s">
        <v>62</v>
      </c>
      <c r="X699" s="17" t="s">
        <v>62</v>
      </c>
      <c r="Y699" s="17" t="s">
        <v>0</v>
      </c>
      <c r="Z699" s="17">
        <v>3</v>
      </c>
      <c r="AA699" s="17">
        <v>4</v>
      </c>
      <c r="AB699" s="17">
        <v>3</v>
      </c>
      <c r="AC699" s="17">
        <v>3</v>
      </c>
      <c r="AD699" s="17">
        <v>3</v>
      </c>
      <c r="AE699" s="17">
        <v>2</v>
      </c>
      <c r="AF699" s="17">
        <v>2</v>
      </c>
      <c r="AG699" s="17">
        <v>2</v>
      </c>
      <c r="AH699" s="17">
        <v>4</v>
      </c>
      <c r="AI699" s="17">
        <v>4</v>
      </c>
      <c r="AJ699" s="17">
        <v>3</v>
      </c>
      <c r="AK699" s="17">
        <v>3</v>
      </c>
      <c r="AL699" s="17">
        <v>4</v>
      </c>
      <c r="AM699" s="17">
        <v>4</v>
      </c>
      <c r="AN699" s="17">
        <v>2</v>
      </c>
      <c r="AO699" s="17">
        <v>4</v>
      </c>
      <c r="AP699" s="17">
        <v>4</v>
      </c>
      <c r="AQ699" s="17">
        <v>4</v>
      </c>
      <c r="AR699" s="17">
        <v>4</v>
      </c>
      <c r="AS699" s="17">
        <v>3</v>
      </c>
    </row>
    <row r="700" spans="1:45" x14ac:dyDescent="0.2">
      <c r="A700" s="35">
        <v>910</v>
      </c>
      <c r="B700" s="17" t="s">
        <v>10</v>
      </c>
      <c r="C700" s="17">
        <v>41</v>
      </c>
      <c r="D700" s="17">
        <v>1.65</v>
      </c>
      <c r="E700" s="17">
        <v>56</v>
      </c>
      <c r="F700" s="11" t="s">
        <v>56</v>
      </c>
      <c r="G700" s="17"/>
      <c r="H700" s="17">
        <v>20</v>
      </c>
      <c r="I700" s="17">
        <v>30</v>
      </c>
      <c r="J700" s="17">
        <v>30</v>
      </c>
      <c r="K700" s="11" t="s">
        <v>239</v>
      </c>
      <c r="L700" s="17">
        <v>3</v>
      </c>
      <c r="M700" s="17">
        <v>12</v>
      </c>
      <c r="N700" s="17" t="s">
        <v>0</v>
      </c>
      <c r="O700" s="17" t="s">
        <v>62</v>
      </c>
      <c r="P700" s="17" t="s">
        <v>0</v>
      </c>
      <c r="Q700" s="17" t="s">
        <v>62</v>
      </c>
      <c r="R700" s="17" t="s">
        <v>60</v>
      </c>
      <c r="S700" s="17" t="s">
        <v>0</v>
      </c>
      <c r="T700" s="17"/>
      <c r="U700" s="17" t="s">
        <v>0</v>
      </c>
      <c r="V700" s="17" t="s">
        <v>0</v>
      </c>
      <c r="W700" s="17" t="s">
        <v>0</v>
      </c>
      <c r="X700" s="17" t="s">
        <v>0</v>
      </c>
      <c r="Y700" s="17" t="s">
        <v>0</v>
      </c>
      <c r="Z700" s="17">
        <v>1</v>
      </c>
      <c r="AA700" s="17">
        <v>2</v>
      </c>
      <c r="AB700" s="17">
        <v>1</v>
      </c>
      <c r="AC700" s="17">
        <v>1</v>
      </c>
      <c r="AD700" s="17">
        <v>1</v>
      </c>
      <c r="AE700" s="17">
        <v>1</v>
      </c>
      <c r="AF700" s="17">
        <v>1</v>
      </c>
      <c r="AG700" s="17">
        <v>2</v>
      </c>
      <c r="AH700" s="17">
        <v>2</v>
      </c>
      <c r="AI700" s="17">
        <v>3</v>
      </c>
      <c r="AJ700" s="17">
        <v>1</v>
      </c>
      <c r="AK700" s="17">
        <v>3</v>
      </c>
      <c r="AL700" s="17">
        <v>1</v>
      </c>
      <c r="AM700" s="17">
        <v>5</v>
      </c>
      <c r="AN700" s="17">
        <v>1</v>
      </c>
      <c r="AO700" s="17">
        <v>1</v>
      </c>
      <c r="AP700" s="17">
        <v>3</v>
      </c>
      <c r="AQ700" s="17">
        <v>3</v>
      </c>
      <c r="AR700" s="17">
        <v>5</v>
      </c>
      <c r="AS700" s="17">
        <v>1</v>
      </c>
    </row>
    <row r="701" spans="1:45" x14ac:dyDescent="0.2">
      <c r="A701" s="35">
        <v>911</v>
      </c>
      <c r="B701" s="17" t="s">
        <v>10</v>
      </c>
      <c r="C701" s="17">
        <v>28</v>
      </c>
      <c r="D701" s="17">
        <v>1.6040000000000001</v>
      </c>
      <c r="E701" s="17">
        <v>50.9</v>
      </c>
      <c r="F701" s="11" t="s">
        <v>56</v>
      </c>
      <c r="G701" s="17" t="s">
        <v>62</v>
      </c>
      <c r="H701" s="17">
        <v>150</v>
      </c>
      <c r="I701" s="17"/>
      <c r="J701" s="17">
        <v>60</v>
      </c>
      <c r="K701" s="11"/>
      <c r="L701" s="17">
        <v>2</v>
      </c>
      <c r="M701" s="17">
        <v>13</v>
      </c>
      <c r="N701" s="17" t="s">
        <v>62</v>
      </c>
      <c r="O701" s="17" t="s">
        <v>60</v>
      </c>
      <c r="P701" s="17"/>
      <c r="Q701" s="17" t="s">
        <v>62</v>
      </c>
      <c r="R701" s="17" t="s">
        <v>0</v>
      </c>
      <c r="S701" s="17" t="s">
        <v>62</v>
      </c>
      <c r="T701" s="17" t="s">
        <v>0</v>
      </c>
      <c r="U701" s="17" t="s">
        <v>62</v>
      </c>
      <c r="V701" s="17" t="s">
        <v>0</v>
      </c>
      <c r="W701" s="17" t="s">
        <v>0</v>
      </c>
      <c r="X701" s="17" t="s">
        <v>62</v>
      </c>
      <c r="Y701" s="17" t="s">
        <v>62</v>
      </c>
      <c r="Z701" s="17">
        <v>2</v>
      </c>
      <c r="AA701" s="17">
        <v>5</v>
      </c>
      <c r="AB701" s="17">
        <v>2</v>
      </c>
      <c r="AC701" s="17">
        <v>2</v>
      </c>
      <c r="AD701" s="17">
        <v>3</v>
      </c>
      <c r="AE701" s="17">
        <v>2</v>
      </c>
      <c r="AF701" s="17">
        <v>2</v>
      </c>
      <c r="AG701" s="17">
        <v>2</v>
      </c>
      <c r="AH701" s="17">
        <v>3</v>
      </c>
      <c r="AI701" s="17">
        <v>5</v>
      </c>
      <c r="AJ701" s="17">
        <v>2</v>
      </c>
      <c r="AK701" s="17">
        <v>2</v>
      </c>
      <c r="AL701" s="17">
        <v>5</v>
      </c>
      <c r="AM701" s="17">
        <v>3</v>
      </c>
      <c r="AN701" s="17">
        <v>2</v>
      </c>
      <c r="AO701" s="17">
        <v>4</v>
      </c>
      <c r="AP701" s="17">
        <v>5</v>
      </c>
      <c r="AQ701" s="17">
        <v>4</v>
      </c>
      <c r="AR701" s="17">
        <v>4</v>
      </c>
      <c r="AS701" s="17">
        <v>2</v>
      </c>
    </row>
    <row r="702" spans="1:45" x14ac:dyDescent="0.2">
      <c r="A702" s="35">
        <v>912</v>
      </c>
      <c r="B702" s="17" t="s">
        <v>10</v>
      </c>
      <c r="C702" s="17">
        <v>45</v>
      </c>
      <c r="D702" s="17">
        <v>1.54</v>
      </c>
      <c r="E702" s="17">
        <v>45</v>
      </c>
      <c r="F702" s="11" t="s">
        <v>56</v>
      </c>
      <c r="G702" s="17" t="s">
        <v>0</v>
      </c>
      <c r="H702" s="17"/>
      <c r="I702" s="17">
        <v>30</v>
      </c>
      <c r="J702" s="17">
        <v>120</v>
      </c>
      <c r="K702" s="11" t="s">
        <v>240</v>
      </c>
      <c r="L702" s="17" t="s">
        <v>56</v>
      </c>
      <c r="M702" s="17">
        <v>12</v>
      </c>
      <c r="N702" s="17" t="s">
        <v>0</v>
      </c>
      <c r="O702" s="17" t="s">
        <v>0</v>
      </c>
      <c r="P702" s="17"/>
      <c r="Q702" s="17" t="s">
        <v>60</v>
      </c>
      <c r="R702" s="17"/>
      <c r="S702" s="17" t="s">
        <v>62</v>
      </c>
      <c r="T702" s="17" t="s">
        <v>0</v>
      </c>
      <c r="U702" s="17" t="s">
        <v>62</v>
      </c>
      <c r="V702" s="17" t="s">
        <v>0</v>
      </c>
      <c r="W702" s="17" t="s">
        <v>0</v>
      </c>
      <c r="X702" s="17" t="s">
        <v>0</v>
      </c>
      <c r="Y702" s="17" t="s">
        <v>62</v>
      </c>
      <c r="Z702" s="17">
        <v>2</v>
      </c>
      <c r="AA702" s="17">
        <v>5</v>
      </c>
      <c r="AB702" s="17">
        <v>2</v>
      </c>
      <c r="AC702" s="17">
        <v>2</v>
      </c>
      <c r="AD702" s="17">
        <v>4</v>
      </c>
      <c r="AE702" s="17">
        <v>2</v>
      </c>
      <c r="AF702" s="17">
        <v>2</v>
      </c>
      <c r="AG702" s="17">
        <v>2</v>
      </c>
      <c r="AH702" s="17">
        <v>3</v>
      </c>
      <c r="AI702" s="17">
        <v>5</v>
      </c>
      <c r="AJ702" s="17">
        <v>2</v>
      </c>
      <c r="AK702" s="17">
        <v>2</v>
      </c>
      <c r="AL702" s="17">
        <v>4</v>
      </c>
      <c r="AM702" s="17">
        <v>5</v>
      </c>
      <c r="AN702" s="17">
        <v>2</v>
      </c>
      <c r="AO702" s="17">
        <v>5</v>
      </c>
      <c r="AP702" s="17">
        <v>5</v>
      </c>
      <c r="AQ702" s="17">
        <v>5</v>
      </c>
      <c r="AR702" s="17">
        <v>5</v>
      </c>
      <c r="AS702" s="17">
        <v>2</v>
      </c>
    </row>
    <row r="703" spans="1:45" x14ac:dyDescent="0.2">
      <c r="A703" s="35">
        <v>913</v>
      </c>
      <c r="B703" s="17" t="s">
        <v>10</v>
      </c>
      <c r="C703" s="17">
        <v>40</v>
      </c>
      <c r="D703" s="17">
        <v>1.58</v>
      </c>
      <c r="E703" s="17">
        <v>60</v>
      </c>
      <c r="F703" s="11" t="s">
        <v>56</v>
      </c>
      <c r="G703" s="17" t="s">
        <v>0</v>
      </c>
      <c r="H703" s="17"/>
      <c r="I703" s="17"/>
      <c r="J703" s="17"/>
      <c r="K703" s="11" t="s">
        <v>241</v>
      </c>
      <c r="L703" s="17">
        <v>1</v>
      </c>
      <c r="M703" s="17">
        <v>12</v>
      </c>
      <c r="N703" s="17" t="s">
        <v>0</v>
      </c>
      <c r="O703" s="17" t="s">
        <v>0</v>
      </c>
      <c r="P703" s="17"/>
      <c r="Q703" s="17" t="s">
        <v>60</v>
      </c>
      <c r="R703" s="17"/>
      <c r="S703" s="17" t="s">
        <v>0</v>
      </c>
      <c r="T703" s="17"/>
      <c r="U703" s="17" t="s">
        <v>62</v>
      </c>
      <c r="V703" s="17" t="s">
        <v>0</v>
      </c>
      <c r="W703" s="17" t="s">
        <v>0</v>
      </c>
      <c r="X703" s="17" t="s">
        <v>0</v>
      </c>
      <c r="Y703" s="17" t="s">
        <v>62</v>
      </c>
      <c r="Z703" s="17">
        <v>2</v>
      </c>
      <c r="AA703" s="17">
        <v>5</v>
      </c>
      <c r="AB703" s="17">
        <v>3</v>
      </c>
      <c r="AC703" s="17">
        <v>1</v>
      </c>
      <c r="AD703" s="17">
        <v>3</v>
      </c>
      <c r="AE703" s="17">
        <v>3</v>
      </c>
      <c r="AF703" s="17">
        <v>2</v>
      </c>
      <c r="AG703" s="17">
        <v>2</v>
      </c>
      <c r="AH703" s="17">
        <v>4</v>
      </c>
      <c r="AI703" s="17">
        <v>5</v>
      </c>
      <c r="AJ703" s="17">
        <v>4</v>
      </c>
      <c r="AK703" s="17">
        <v>1</v>
      </c>
      <c r="AL703" s="17">
        <v>5</v>
      </c>
      <c r="AM703" s="17">
        <v>3</v>
      </c>
      <c r="AN703" s="17">
        <v>1</v>
      </c>
      <c r="AO703" s="17">
        <v>3</v>
      </c>
      <c r="AP703" s="17">
        <v>4</v>
      </c>
      <c r="AQ703" s="17">
        <v>4</v>
      </c>
      <c r="AR703" s="17">
        <v>5</v>
      </c>
      <c r="AS703" s="17">
        <v>4</v>
      </c>
    </row>
    <row r="704" spans="1:45" x14ac:dyDescent="0.2">
      <c r="A704" s="35">
        <v>914</v>
      </c>
      <c r="B704" s="17" t="s">
        <v>10</v>
      </c>
      <c r="C704" s="17">
        <v>49</v>
      </c>
      <c r="D704" s="17">
        <v>1.55</v>
      </c>
      <c r="E704" s="17">
        <v>54.6</v>
      </c>
      <c r="F704" s="11" t="s">
        <v>56</v>
      </c>
      <c r="G704" s="17" t="s">
        <v>0</v>
      </c>
      <c r="H704" s="17"/>
      <c r="I704" s="17"/>
      <c r="J704" s="17"/>
      <c r="K704" s="11" t="s">
        <v>242</v>
      </c>
      <c r="L704" s="17">
        <v>2</v>
      </c>
      <c r="M704" s="17">
        <v>12</v>
      </c>
      <c r="N704" s="17" t="s">
        <v>62</v>
      </c>
      <c r="O704" s="17" t="s">
        <v>60</v>
      </c>
      <c r="P704" s="17"/>
      <c r="Q704" s="17" t="s">
        <v>60</v>
      </c>
      <c r="R704" s="17"/>
      <c r="S704" s="17" t="s">
        <v>0</v>
      </c>
      <c r="T704" s="17"/>
      <c r="U704" s="17" t="s">
        <v>0</v>
      </c>
      <c r="V704" s="17" t="s">
        <v>0</v>
      </c>
      <c r="W704" s="17" t="s">
        <v>0</v>
      </c>
      <c r="X704" s="17" t="s">
        <v>62</v>
      </c>
      <c r="Y704" s="17" t="s">
        <v>0</v>
      </c>
      <c r="Z704" s="17">
        <v>3</v>
      </c>
      <c r="AA704" s="17">
        <v>3</v>
      </c>
      <c r="AB704" s="17">
        <v>3</v>
      </c>
      <c r="AC704" s="17">
        <v>2</v>
      </c>
      <c r="AD704" s="17">
        <v>3</v>
      </c>
      <c r="AE704" s="17">
        <v>3</v>
      </c>
      <c r="AF704" s="17">
        <v>3</v>
      </c>
      <c r="AG704" s="17">
        <v>3</v>
      </c>
      <c r="AH704" s="17">
        <v>3</v>
      </c>
      <c r="AI704" s="17">
        <v>3</v>
      </c>
      <c r="AJ704" s="17">
        <v>3</v>
      </c>
      <c r="AK704" s="17">
        <v>3</v>
      </c>
      <c r="AL704" s="17">
        <v>3</v>
      </c>
      <c r="AM704" s="17">
        <v>3</v>
      </c>
      <c r="AN704" s="17">
        <v>3</v>
      </c>
      <c r="AO704" s="17">
        <v>3</v>
      </c>
      <c r="AP704" s="17">
        <v>3</v>
      </c>
      <c r="AQ704" s="17">
        <v>3</v>
      </c>
      <c r="AR704" s="17">
        <v>3</v>
      </c>
      <c r="AS704" s="17">
        <v>3</v>
      </c>
    </row>
    <row r="705" spans="1:45" x14ac:dyDescent="0.2">
      <c r="A705" s="35">
        <v>915</v>
      </c>
      <c r="B705" s="17" t="s">
        <v>10</v>
      </c>
      <c r="C705" s="17">
        <v>33</v>
      </c>
      <c r="D705" s="17">
        <v>1.67</v>
      </c>
      <c r="E705" s="17">
        <v>46</v>
      </c>
      <c r="F705" s="11" t="s">
        <v>56</v>
      </c>
      <c r="G705" s="17" t="s">
        <v>0</v>
      </c>
      <c r="H705" s="17"/>
      <c r="I705" s="17"/>
      <c r="J705" s="17"/>
      <c r="K705" s="11"/>
      <c r="L705" s="17">
        <v>2</v>
      </c>
      <c r="M705" s="17">
        <v>22</v>
      </c>
      <c r="N705" s="17" t="s">
        <v>62</v>
      </c>
      <c r="O705" s="17" t="s">
        <v>62</v>
      </c>
      <c r="P705" s="17" t="s">
        <v>0</v>
      </c>
      <c r="Q705" s="17" t="s">
        <v>62</v>
      </c>
      <c r="R705" s="17" t="s">
        <v>0</v>
      </c>
      <c r="S705" s="17" t="s">
        <v>62</v>
      </c>
      <c r="T705" s="17" t="s">
        <v>0</v>
      </c>
      <c r="U705" s="17" t="s">
        <v>0</v>
      </c>
      <c r="V705" s="17" t="s">
        <v>62</v>
      </c>
      <c r="W705" s="17" t="s">
        <v>62</v>
      </c>
      <c r="X705" s="17" t="s">
        <v>0</v>
      </c>
      <c r="Y705" s="17" t="s">
        <v>62</v>
      </c>
      <c r="Z705" s="17">
        <v>4</v>
      </c>
      <c r="AA705" s="17">
        <v>3</v>
      </c>
      <c r="AB705" s="17">
        <v>3</v>
      </c>
      <c r="AC705" s="17">
        <v>2</v>
      </c>
      <c r="AD705" s="17">
        <v>1</v>
      </c>
      <c r="AE705" s="17">
        <v>1</v>
      </c>
      <c r="AF705" s="17">
        <v>3</v>
      </c>
      <c r="AG705" s="17">
        <v>4</v>
      </c>
      <c r="AH705" s="17">
        <v>2</v>
      </c>
      <c r="AI705" s="17">
        <v>5</v>
      </c>
      <c r="AJ705" s="17">
        <v>3</v>
      </c>
      <c r="AK705" s="17">
        <v>5</v>
      </c>
      <c r="AL705" s="17">
        <v>3</v>
      </c>
      <c r="AM705" s="17">
        <v>4</v>
      </c>
      <c r="AN705" s="17">
        <v>1</v>
      </c>
      <c r="AO705" s="17">
        <v>2</v>
      </c>
      <c r="AP705" s="17">
        <v>4</v>
      </c>
      <c r="AQ705" s="17">
        <v>4</v>
      </c>
      <c r="AR705" s="17">
        <v>2</v>
      </c>
      <c r="AS705" s="17">
        <v>4</v>
      </c>
    </row>
    <row r="706" spans="1:45" x14ac:dyDescent="0.2">
      <c r="A706" s="35">
        <v>919</v>
      </c>
      <c r="B706" s="17" t="s">
        <v>10</v>
      </c>
      <c r="C706" s="17">
        <v>45</v>
      </c>
      <c r="D706" s="17">
        <v>1.57</v>
      </c>
      <c r="E706" s="17">
        <v>60</v>
      </c>
      <c r="F706" s="11" t="s">
        <v>56</v>
      </c>
      <c r="G706" s="17" t="s">
        <v>0</v>
      </c>
      <c r="H706" s="17">
        <v>60</v>
      </c>
      <c r="I706" s="17"/>
      <c r="J706" s="17"/>
      <c r="K706" s="11" t="s">
        <v>243</v>
      </c>
      <c r="L706" s="17">
        <v>2</v>
      </c>
      <c r="M706" s="17">
        <v>12</v>
      </c>
      <c r="N706" s="17" t="s">
        <v>0</v>
      </c>
      <c r="O706" s="17" t="s">
        <v>0</v>
      </c>
      <c r="P706" s="17"/>
      <c r="Q706" s="17" t="s">
        <v>0</v>
      </c>
      <c r="R706" s="17"/>
      <c r="S706" s="17" t="s">
        <v>62</v>
      </c>
      <c r="T706" s="17" t="s">
        <v>62</v>
      </c>
      <c r="U706" s="17" t="s">
        <v>0</v>
      </c>
      <c r="V706" s="17" t="s">
        <v>0</v>
      </c>
      <c r="W706" s="17" t="s">
        <v>0</v>
      </c>
      <c r="X706" s="17" t="s">
        <v>0</v>
      </c>
      <c r="Y706" s="17" t="s">
        <v>0</v>
      </c>
      <c r="Z706" s="17">
        <v>1</v>
      </c>
      <c r="AA706" s="17">
        <v>4</v>
      </c>
      <c r="AB706" s="17">
        <v>1</v>
      </c>
      <c r="AC706" s="17">
        <v>1</v>
      </c>
      <c r="AD706" s="17">
        <v>3</v>
      </c>
      <c r="AE706" s="17">
        <v>3</v>
      </c>
      <c r="AF706" s="17">
        <v>2</v>
      </c>
      <c r="AG706" s="17">
        <v>2</v>
      </c>
      <c r="AH706" s="17">
        <v>3</v>
      </c>
      <c r="AI706" s="17">
        <v>5</v>
      </c>
      <c r="AJ706" s="17">
        <v>1</v>
      </c>
      <c r="AK706" s="17">
        <v>2</v>
      </c>
      <c r="AL706" s="17">
        <v>1</v>
      </c>
      <c r="AM706" s="17">
        <v>5</v>
      </c>
      <c r="AN706" s="17">
        <v>3</v>
      </c>
      <c r="AO706" s="17">
        <v>4</v>
      </c>
      <c r="AP706" s="17">
        <v>5</v>
      </c>
      <c r="AQ706" s="17">
        <v>5</v>
      </c>
      <c r="AR706" s="17">
        <v>5</v>
      </c>
      <c r="AS706" s="17">
        <v>1</v>
      </c>
    </row>
    <row r="707" spans="1:45" x14ac:dyDescent="0.2">
      <c r="A707" s="35">
        <v>920</v>
      </c>
      <c r="B707" s="17" t="s">
        <v>10</v>
      </c>
      <c r="C707" s="17">
        <v>60</v>
      </c>
      <c r="D707" s="17">
        <v>1.62</v>
      </c>
      <c r="E707" s="17">
        <v>66.5</v>
      </c>
      <c r="F707" s="11" t="s">
        <v>56</v>
      </c>
      <c r="G707" s="17" t="s">
        <v>0</v>
      </c>
      <c r="H707" s="17"/>
      <c r="I707" s="17"/>
      <c r="J707" s="17"/>
      <c r="K707" s="11"/>
      <c r="L707" s="17">
        <v>1</v>
      </c>
      <c r="M707" s="17"/>
      <c r="N707" s="17" t="s">
        <v>0</v>
      </c>
      <c r="O707" s="17" t="s">
        <v>0</v>
      </c>
      <c r="P707" s="17"/>
      <c r="Q707" s="17" t="s">
        <v>0</v>
      </c>
      <c r="R707" s="17"/>
      <c r="S707" s="17" t="s">
        <v>0</v>
      </c>
      <c r="T707" s="17"/>
      <c r="U707" s="17" t="s">
        <v>0</v>
      </c>
      <c r="V707" s="17" t="s">
        <v>0</v>
      </c>
      <c r="W707" s="17" t="s">
        <v>0</v>
      </c>
      <c r="X707" s="17" t="s">
        <v>0</v>
      </c>
      <c r="Y707" s="17"/>
      <c r="Z707" s="17">
        <v>2</v>
      </c>
      <c r="AA707" s="17">
        <v>2</v>
      </c>
      <c r="AB707" s="17">
        <v>3</v>
      </c>
      <c r="AC707" s="17">
        <v>2</v>
      </c>
      <c r="AD707" s="17">
        <v>3</v>
      </c>
      <c r="AE707" s="17">
        <v>3</v>
      </c>
      <c r="AF707" s="17">
        <v>3</v>
      </c>
      <c r="AG707" s="17">
        <v>3</v>
      </c>
      <c r="AH707" s="17">
        <v>4</v>
      </c>
      <c r="AI707" s="17">
        <v>3</v>
      </c>
      <c r="AJ707" s="17">
        <v>3</v>
      </c>
      <c r="AK707" s="17">
        <v>3</v>
      </c>
      <c r="AL707" s="17">
        <v>3</v>
      </c>
      <c r="AM707" s="17">
        <v>4</v>
      </c>
      <c r="AN707" s="17">
        <v>2</v>
      </c>
      <c r="AO707" s="17">
        <v>3</v>
      </c>
      <c r="AP707" s="17">
        <v>3</v>
      </c>
      <c r="AQ707" s="17">
        <v>3</v>
      </c>
      <c r="AR707" s="17">
        <v>3</v>
      </c>
      <c r="AS707" s="17">
        <v>3</v>
      </c>
    </row>
    <row r="708" spans="1:45" x14ac:dyDescent="0.2">
      <c r="A708" s="35">
        <v>921</v>
      </c>
      <c r="B708" s="17" t="s">
        <v>10</v>
      </c>
      <c r="C708" s="17">
        <v>46</v>
      </c>
      <c r="D708" s="17">
        <v>1.64</v>
      </c>
      <c r="E708" s="17">
        <v>55.5</v>
      </c>
      <c r="F708" s="11" t="s">
        <v>56</v>
      </c>
      <c r="G708" s="17" t="s">
        <v>0</v>
      </c>
      <c r="H708" s="17">
        <v>90</v>
      </c>
      <c r="I708" s="17"/>
      <c r="J708" s="17"/>
      <c r="K708" s="11" t="s">
        <v>244</v>
      </c>
      <c r="L708" s="17">
        <v>2</v>
      </c>
      <c r="M708" s="17">
        <v>8</v>
      </c>
      <c r="N708" s="17" t="s">
        <v>62</v>
      </c>
      <c r="O708" s="17" t="s">
        <v>62</v>
      </c>
      <c r="P708" s="17" t="s">
        <v>62</v>
      </c>
      <c r="Q708" s="17" t="s">
        <v>62</v>
      </c>
      <c r="R708" s="17" t="s">
        <v>62</v>
      </c>
      <c r="S708" s="17" t="s">
        <v>62</v>
      </c>
      <c r="T708" s="17" t="s">
        <v>0</v>
      </c>
      <c r="U708" s="17" t="s">
        <v>62</v>
      </c>
      <c r="V708" s="17" t="s">
        <v>0</v>
      </c>
      <c r="W708" s="17" t="s">
        <v>0</v>
      </c>
      <c r="X708" s="17" t="s">
        <v>0</v>
      </c>
      <c r="Y708" s="17" t="s">
        <v>62</v>
      </c>
      <c r="Z708" s="17">
        <v>1</v>
      </c>
      <c r="AA708" s="17">
        <v>4</v>
      </c>
      <c r="AB708" s="17">
        <v>1</v>
      </c>
      <c r="AC708" s="17">
        <v>1</v>
      </c>
      <c r="AD708" s="17">
        <v>2</v>
      </c>
      <c r="AE708" s="17">
        <v>2</v>
      </c>
      <c r="AF708" s="17">
        <v>1</v>
      </c>
      <c r="AG708" s="17">
        <v>1</v>
      </c>
      <c r="AH708" s="17">
        <v>5</v>
      </c>
      <c r="AI708" s="17">
        <v>5</v>
      </c>
      <c r="AJ708" s="17">
        <v>2</v>
      </c>
      <c r="AK708" s="17">
        <v>3</v>
      </c>
      <c r="AL708" s="17">
        <v>4</v>
      </c>
      <c r="AM708" s="17">
        <v>5</v>
      </c>
      <c r="AN708" s="17">
        <v>4</v>
      </c>
      <c r="AO708" s="17">
        <v>4</v>
      </c>
      <c r="AP708" s="17">
        <v>4</v>
      </c>
      <c r="AQ708" s="17">
        <v>5</v>
      </c>
      <c r="AR708" s="17">
        <v>4</v>
      </c>
      <c r="AS708" s="17">
        <v>1</v>
      </c>
    </row>
    <row r="709" spans="1:45" x14ac:dyDescent="0.2">
      <c r="A709" s="35">
        <v>922</v>
      </c>
      <c r="B709" s="17" t="s">
        <v>10</v>
      </c>
      <c r="C709" s="17">
        <v>50</v>
      </c>
      <c r="D709" s="17">
        <v>1.7</v>
      </c>
      <c r="E709" s="17">
        <v>70</v>
      </c>
      <c r="F709" s="11" t="s">
        <v>56</v>
      </c>
      <c r="G709" s="17" t="s">
        <v>0</v>
      </c>
      <c r="H709" s="17">
        <v>30</v>
      </c>
      <c r="I709" s="17"/>
      <c r="J709" s="17"/>
      <c r="K709" s="11"/>
      <c r="L709" s="17">
        <v>1</v>
      </c>
      <c r="M709" s="17">
        <v>13</v>
      </c>
      <c r="N709" s="17" t="s">
        <v>0</v>
      </c>
      <c r="O709" s="17" t="s">
        <v>0</v>
      </c>
      <c r="P709" s="17"/>
      <c r="Q709" s="17" t="s">
        <v>60</v>
      </c>
      <c r="R709" s="17"/>
      <c r="S709" s="17" t="s">
        <v>0</v>
      </c>
      <c r="T709" s="17"/>
      <c r="U709" s="17" t="s">
        <v>0</v>
      </c>
      <c r="V709" s="17" t="s">
        <v>0</v>
      </c>
      <c r="W709" s="17" t="s">
        <v>0</v>
      </c>
      <c r="X709" s="17" t="s">
        <v>0</v>
      </c>
      <c r="Y709" s="17" t="s">
        <v>0</v>
      </c>
      <c r="Z709" s="17">
        <v>2</v>
      </c>
      <c r="AA709" s="17">
        <v>3</v>
      </c>
      <c r="AB709" s="17">
        <v>2</v>
      </c>
      <c r="AC709" s="17">
        <v>2</v>
      </c>
      <c r="AD709" s="17">
        <v>4</v>
      </c>
      <c r="AE709" s="17">
        <v>2</v>
      </c>
      <c r="AF709" s="17">
        <v>2</v>
      </c>
      <c r="AG709" s="17">
        <v>2</v>
      </c>
      <c r="AH709" s="17">
        <v>3</v>
      </c>
      <c r="AI709" s="17">
        <v>3</v>
      </c>
      <c r="AJ709" s="17">
        <v>2</v>
      </c>
      <c r="AK709" s="17">
        <v>2</v>
      </c>
      <c r="AL709" s="17">
        <v>4</v>
      </c>
      <c r="AM709" s="17">
        <v>4</v>
      </c>
      <c r="AN709" s="17">
        <v>3</v>
      </c>
      <c r="AO709" s="17">
        <v>4</v>
      </c>
      <c r="AP709" s="17">
        <v>4</v>
      </c>
      <c r="AQ709" s="17">
        <v>4</v>
      </c>
      <c r="AR709" s="17">
        <v>4</v>
      </c>
      <c r="AS709" s="17">
        <v>2</v>
      </c>
    </row>
    <row r="710" spans="1:45" x14ac:dyDescent="0.2">
      <c r="A710" s="35">
        <v>923</v>
      </c>
      <c r="B710" s="17" t="s">
        <v>10</v>
      </c>
      <c r="C710" s="17">
        <v>40</v>
      </c>
      <c r="D710" s="17">
        <v>1.55</v>
      </c>
      <c r="E710" s="17">
        <v>60</v>
      </c>
      <c r="F710" s="11" t="s">
        <v>56</v>
      </c>
      <c r="G710" s="17" t="s">
        <v>0</v>
      </c>
      <c r="H710" s="17"/>
      <c r="I710" s="17"/>
      <c r="J710" s="17"/>
      <c r="K710" s="11"/>
      <c r="L710" s="17">
        <v>2</v>
      </c>
      <c r="M710" s="17"/>
      <c r="N710" s="17" t="s">
        <v>0</v>
      </c>
      <c r="O710" s="17" t="s">
        <v>0</v>
      </c>
      <c r="P710" s="17"/>
      <c r="Q710" s="17" t="s">
        <v>0</v>
      </c>
      <c r="R710" s="17"/>
      <c r="S710" s="17" t="s">
        <v>0</v>
      </c>
      <c r="T710" s="17"/>
      <c r="U710" s="17" t="s">
        <v>0</v>
      </c>
      <c r="V710" s="17" t="s">
        <v>0</v>
      </c>
      <c r="W710" s="17" t="s">
        <v>0</v>
      </c>
      <c r="X710" s="17" t="s">
        <v>0</v>
      </c>
      <c r="Y710" s="17" t="s">
        <v>0</v>
      </c>
      <c r="Z710" s="17">
        <v>1</v>
      </c>
      <c r="AA710" s="17">
        <v>5</v>
      </c>
      <c r="AB710" s="17">
        <v>3</v>
      </c>
      <c r="AC710" s="17">
        <v>3</v>
      </c>
      <c r="AD710" s="17">
        <v>3</v>
      </c>
      <c r="AE710" s="17">
        <v>3</v>
      </c>
      <c r="AF710" s="17">
        <v>2</v>
      </c>
      <c r="AG710" s="17">
        <v>2</v>
      </c>
      <c r="AH710" s="17">
        <v>4</v>
      </c>
      <c r="AI710" s="17">
        <v>4</v>
      </c>
      <c r="AJ710" s="17">
        <v>3</v>
      </c>
      <c r="AK710" s="17">
        <v>2</v>
      </c>
      <c r="AL710" s="17">
        <v>4</v>
      </c>
      <c r="AM710" s="17">
        <v>4</v>
      </c>
      <c r="AN710" s="17">
        <v>2</v>
      </c>
      <c r="AO710" s="17">
        <v>2</v>
      </c>
      <c r="AP710" s="17">
        <v>4</v>
      </c>
      <c r="AQ710" s="17">
        <v>4</v>
      </c>
      <c r="AR710" s="17">
        <v>3</v>
      </c>
      <c r="AS710" s="17">
        <v>2</v>
      </c>
    </row>
    <row r="711" spans="1:45" x14ac:dyDescent="0.2">
      <c r="A711" s="35">
        <v>924</v>
      </c>
      <c r="B711" s="17" t="s">
        <v>10</v>
      </c>
      <c r="C711" s="17">
        <v>50</v>
      </c>
      <c r="D711" s="17">
        <v>1.62</v>
      </c>
      <c r="E711" s="17">
        <v>55</v>
      </c>
      <c r="F711" s="11" t="s">
        <v>56</v>
      </c>
      <c r="G711" s="17" t="s">
        <v>62</v>
      </c>
      <c r="H711" s="17"/>
      <c r="I711" s="17"/>
      <c r="J711" s="17"/>
      <c r="K711" s="11" t="s">
        <v>245</v>
      </c>
      <c r="L711" s="17">
        <v>2</v>
      </c>
      <c r="M711" s="17">
        <v>12</v>
      </c>
      <c r="N711" s="17" t="s">
        <v>62</v>
      </c>
      <c r="O711" s="17" t="s">
        <v>0</v>
      </c>
      <c r="P711" s="17"/>
      <c r="Q711" s="17" t="s">
        <v>60</v>
      </c>
      <c r="R711" s="17"/>
      <c r="S711" s="17" t="s">
        <v>0</v>
      </c>
      <c r="T711" s="17"/>
      <c r="U711" s="17" t="s">
        <v>0</v>
      </c>
      <c r="V711" s="17" t="s">
        <v>62</v>
      </c>
      <c r="W711" s="17" t="s">
        <v>0</v>
      </c>
      <c r="X711" s="17" t="s">
        <v>62</v>
      </c>
      <c r="Y711" s="17" t="s">
        <v>0</v>
      </c>
      <c r="Z711" s="17">
        <v>3</v>
      </c>
      <c r="AA711" s="17">
        <v>4</v>
      </c>
      <c r="AB711" s="17">
        <v>2</v>
      </c>
      <c r="AC711" s="17">
        <v>2</v>
      </c>
      <c r="AD711" s="17">
        <v>4</v>
      </c>
      <c r="AE711" s="17">
        <v>3</v>
      </c>
      <c r="AF711" s="17">
        <v>1</v>
      </c>
      <c r="AG711" s="17">
        <v>2</v>
      </c>
      <c r="AH711" s="17">
        <v>5</v>
      </c>
      <c r="AI711" s="17">
        <v>4</v>
      </c>
      <c r="AJ711" s="17">
        <v>1</v>
      </c>
      <c r="AK711" s="17">
        <v>2</v>
      </c>
      <c r="AL711" s="17">
        <v>3</v>
      </c>
      <c r="AM711" s="17">
        <v>3</v>
      </c>
      <c r="AN711" s="17">
        <v>3</v>
      </c>
      <c r="AO711" s="17">
        <v>3</v>
      </c>
      <c r="AP711" s="17">
        <v>5</v>
      </c>
      <c r="AQ711" s="17">
        <v>5</v>
      </c>
      <c r="AR711" s="17">
        <v>4</v>
      </c>
      <c r="AS711" s="17">
        <v>3</v>
      </c>
    </row>
    <row r="712" spans="1:45" x14ac:dyDescent="0.2">
      <c r="A712" s="35">
        <v>925</v>
      </c>
      <c r="B712" s="17" t="s">
        <v>10</v>
      </c>
      <c r="C712" s="17">
        <v>59</v>
      </c>
      <c r="D712" s="17">
        <v>1.58</v>
      </c>
      <c r="E712" s="17">
        <v>59.6</v>
      </c>
      <c r="F712" s="11" t="s">
        <v>56</v>
      </c>
      <c r="G712" s="17" t="s">
        <v>0</v>
      </c>
      <c r="H712" s="17"/>
      <c r="I712" s="17"/>
      <c r="J712" s="17"/>
      <c r="K712" s="11" t="s">
        <v>246</v>
      </c>
      <c r="L712" s="17" t="s">
        <v>56</v>
      </c>
      <c r="M712" s="17"/>
      <c r="N712" s="17" t="s">
        <v>0</v>
      </c>
      <c r="O712" s="17" t="s">
        <v>0</v>
      </c>
      <c r="P712" s="17"/>
      <c r="Q712" s="17" t="s">
        <v>0</v>
      </c>
      <c r="R712" s="17"/>
      <c r="S712" s="17" t="s">
        <v>60</v>
      </c>
      <c r="T712" s="17"/>
      <c r="U712" s="17" t="s">
        <v>0</v>
      </c>
      <c r="V712" s="17" t="s">
        <v>0</v>
      </c>
      <c r="W712" s="17" t="s">
        <v>0</v>
      </c>
      <c r="X712" s="17" t="s">
        <v>0</v>
      </c>
      <c r="Y712" s="17" t="s">
        <v>0</v>
      </c>
      <c r="Z712" s="17">
        <v>1</v>
      </c>
      <c r="AA712" s="17">
        <v>3</v>
      </c>
      <c r="AB712" s="17">
        <v>1</v>
      </c>
      <c r="AC712" s="17"/>
      <c r="AD712" s="17">
        <v>4</v>
      </c>
      <c r="AE712" s="17"/>
      <c r="AF712" s="17"/>
      <c r="AG712" s="17"/>
      <c r="AH712" s="17">
        <v>4</v>
      </c>
      <c r="AI712" s="17">
        <v>3</v>
      </c>
      <c r="AJ712" s="17"/>
      <c r="AK712" s="17">
        <v>3</v>
      </c>
      <c r="AL712" s="17">
        <v>2</v>
      </c>
      <c r="AM712" s="17">
        <v>4</v>
      </c>
      <c r="AN712" s="17">
        <v>3</v>
      </c>
      <c r="AO712" s="17">
        <v>4</v>
      </c>
      <c r="AP712" s="17">
        <v>4</v>
      </c>
      <c r="AQ712" s="17">
        <v>4</v>
      </c>
      <c r="AR712" s="17">
        <v>4</v>
      </c>
      <c r="AS712" s="17">
        <v>1</v>
      </c>
    </row>
    <row r="713" spans="1:45" x14ac:dyDescent="0.2">
      <c r="A713" s="35">
        <v>926</v>
      </c>
      <c r="B713" s="17" t="s">
        <v>10</v>
      </c>
      <c r="C713" s="17">
        <v>45</v>
      </c>
      <c r="D713" s="17">
        <v>1.6</v>
      </c>
      <c r="E713" s="17">
        <v>60</v>
      </c>
      <c r="F713" s="11" t="s">
        <v>56</v>
      </c>
      <c r="G713" s="17" t="s">
        <v>0</v>
      </c>
      <c r="H713" s="17"/>
      <c r="I713" s="17"/>
      <c r="J713" s="17"/>
      <c r="K713" s="11" t="s">
        <v>221</v>
      </c>
      <c r="L713" s="17" t="s">
        <v>56</v>
      </c>
      <c r="M713" s="17"/>
      <c r="N713" s="17" t="s">
        <v>0</v>
      </c>
      <c r="O713" s="17" t="s">
        <v>0</v>
      </c>
      <c r="P713" s="17"/>
      <c r="Q713" s="17" t="s">
        <v>60</v>
      </c>
      <c r="R713" s="17"/>
      <c r="S713" s="17" t="s">
        <v>0</v>
      </c>
      <c r="T713" s="17"/>
      <c r="U713" s="17" t="s">
        <v>0</v>
      </c>
      <c r="V713" s="17" t="s">
        <v>0</v>
      </c>
      <c r="W713" s="17" t="s">
        <v>0</v>
      </c>
      <c r="X713" s="17" t="s">
        <v>0</v>
      </c>
      <c r="Y713" s="17" t="s">
        <v>0</v>
      </c>
      <c r="Z713" s="17">
        <v>2</v>
      </c>
      <c r="AA713" s="17">
        <v>1</v>
      </c>
      <c r="AB713" s="17">
        <v>2</v>
      </c>
      <c r="AC713" s="17">
        <v>1</v>
      </c>
      <c r="AD713" s="17">
        <v>1</v>
      </c>
      <c r="AE713" s="17">
        <v>1</v>
      </c>
      <c r="AF713" s="17">
        <v>1</v>
      </c>
      <c r="AG713" s="17">
        <v>1</v>
      </c>
      <c r="AH713" s="17"/>
      <c r="AI713" s="17">
        <v>4</v>
      </c>
      <c r="AJ713" s="17">
        <v>1</v>
      </c>
      <c r="AK713" s="17">
        <v>1</v>
      </c>
      <c r="AL713" s="17">
        <v>4</v>
      </c>
      <c r="AM713" s="17">
        <v>4</v>
      </c>
      <c r="AN713" s="17"/>
      <c r="AO713" s="17">
        <v>4</v>
      </c>
      <c r="AP713" s="17"/>
      <c r="AQ713" s="17"/>
      <c r="AR713" s="17"/>
      <c r="AS713" s="17"/>
    </row>
    <row r="714" spans="1:45" x14ac:dyDescent="0.2">
      <c r="A714" s="35">
        <v>927</v>
      </c>
      <c r="B714" s="17" t="s">
        <v>10</v>
      </c>
      <c r="C714" s="17">
        <v>56</v>
      </c>
      <c r="D714" s="17">
        <v>1.63</v>
      </c>
      <c r="E714" s="17">
        <v>66</v>
      </c>
      <c r="F714" s="11" t="s">
        <v>56</v>
      </c>
      <c r="G714" s="17"/>
      <c r="H714" s="17"/>
      <c r="I714" s="17"/>
      <c r="J714" s="17"/>
      <c r="K714" s="11" t="s">
        <v>247</v>
      </c>
      <c r="L714" s="17" t="s">
        <v>56</v>
      </c>
      <c r="M714" s="17"/>
      <c r="N714" s="17"/>
      <c r="O714" s="17" t="s">
        <v>0</v>
      </c>
      <c r="P714" s="17"/>
      <c r="Q714" s="17" t="s">
        <v>0</v>
      </c>
      <c r="R714" s="17"/>
      <c r="S714" s="17" t="s">
        <v>0</v>
      </c>
      <c r="T714" s="17"/>
      <c r="U714" s="17" t="s">
        <v>0</v>
      </c>
      <c r="V714" s="17" t="s">
        <v>0</v>
      </c>
      <c r="W714" s="17" t="s">
        <v>0</v>
      </c>
      <c r="X714" s="17" t="s">
        <v>0</v>
      </c>
      <c r="Y714" s="17" t="s">
        <v>0</v>
      </c>
      <c r="Z714" s="17">
        <v>2</v>
      </c>
      <c r="AA714" s="17">
        <v>2</v>
      </c>
      <c r="AB714" s="17">
        <v>2</v>
      </c>
      <c r="AC714" s="17">
        <v>1</v>
      </c>
      <c r="AD714" s="17">
        <v>4</v>
      </c>
      <c r="AE714" s="17">
        <v>4</v>
      </c>
      <c r="AF714" s="17">
        <v>1</v>
      </c>
      <c r="AG714" s="17">
        <v>3</v>
      </c>
      <c r="AH714" s="17">
        <v>4</v>
      </c>
      <c r="AI714" s="17">
        <v>2</v>
      </c>
      <c r="AJ714" s="17">
        <v>2</v>
      </c>
      <c r="AK714" s="17">
        <v>2</v>
      </c>
      <c r="AL714" s="17">
        <v>4</v>
      </c>
      <c r="AM714" s="17">
        <v>5</v>
      </c>
      <c r="AN714" s="17">
        <v>2</v>
      </c>
      <c r="AO714" s="17">
        <v>5</v>
      </c>
      <c r="AP714" s="17">
        <v>4</v>
      </c>
      <c r="AQ714" s="17">
        <v>4</v>
      </c>
      <c r="AR714" s="17">
        <v>3</v>
      </c>
      <c r="AS714" s="17">
        <v>2</v>
      </c>
    </row>
    <row r="715" spans="1:45" x14ac:dyDescent="0.2">
      <c r="A715" s="35">
        <v>928</v>
      </c>
      <c r="B715" s="17" t="s">
        <v>10</v>
      </c>
      <c r="C715" s="17">
        <v>38</v>
      </c>
      <c r="D715" s="17">
        <v>1.7</v>
      </c>
      <c r="E715" s="17">
        <v>80</v>
      </c>
      <c r="F715" s="11" t="s">
        <v>56</v>
      </c>
      <c r="G715" s="17" t="s">
        <v>0</v>
      </c>
      <c r="H715" s="17">
        <v>15</v>
      </c>
      <c r="I715" s="17"/>
      <c r="J715" s="17"/>
      <c r="K715" s="11"/>
      <c r="L715" s="17">
        <v>2</v>
      </c>
      <c r="M715" s="17">
        <v>12</v>
      </c>
      <c r="N715" s="17" t="s">
        <v>0</v>
      </c>
      <c r="O715" s="17" t="s">
        <v>60</v>
      </c>
      <c r="P715" s="17"/>
      <c r="Q715" s="17" t="s">
        <v>60</v>
      </c>
      <c r="R715" s="17"/>
      <c r="S715" s="17" t="s">
        <v>60</v>
      </c>
      <c r="T715" s="17"/>
      <c r="U715" s="17" t="s">
        <v>0</v>
      </c>
      <c r="V715" s="17" t="s">
        <v>0</v>
      </c>
      <c r="W715" s="17" t="s">
        <v>0</v>
      </c>
      <c r="X715" s="17" t="s">
        <v>0</v>
      </c>
      <c r="Y715" s="17" t="s">
        <v>0</v>
      </c>
      <c r="Z715" s="17">
        <v>2</v>
      </c>
      <c r="AA715" s="17">
        <v>3</v>
      </c>
      <c r="AB715" s="17">
        <v>3</v>
      </c>
      <c r="AC715" s="17">
        <v>2</v>
      </c>
      <c r="AD715" s="17">
        <v>2</v>
      </c>
      <c r="AE715" s="17">
        <v>3</v>
      </c>
      <c r="AF715" s="17">
        <v>2</v>
      </c>
      <c r="AG715" s="17">
        <v>3</v>
      </c>
      <c r="AH715" s="17">
        <v>4</v>
      </c>
      <c r="AI715" s="17">
        <v>4</v>
      </c>
      <c r="AJ715" s="17">
        <v>3</v>
      </c>
      <c r="AK715" s="17">
        <v>3</v>
      </c>
      <c r="AL715" s="17">
        <v>3</v>
      </c>
      <c r="AM715" s="17">
        <v>3</v>
      </c>
      <c r="AN715" s="17">
        <v>2</v>
      </c>
      <c r="AO715" s="17">
        <v>2</v>
      </c>
      <c r="AP715" s="17">
        <v>2</v>
      </c>
      <c r="AQ715" s="17">
        <v>3</v>
      </c>
      <c r="AR715" s="17">
        <v>2</v>
      </c>
      <c r="AS715" s="17">
        <v>3</v>
      </c>
    </row>
    <row r="716" spans="1:45" x14ac:dyDescent="0.2">
      <c r="A716" s="35">
        <v>929</v>
      </c>
      <c r="B716" s="17" t="s">
        <v>10</v>
      </c>
      <c r="C716" s="17">
        <v>42</v>
      </c>
      <c r="D716" s="17">
        <v>1.66</v>
      </c>
      <c r="E716" s="17">
        <v>68</v>
      </c>
      <c r="F716" s="11" t="s">
        <v>56</v>
      </c>
      <c r="G716" s="17" t="s">
        <v>0</v>
      </c>
      <c r="H716" s="17">
        <v>30</v>
      </c>
      <c r="I716" s="17"/>
      <c r="J716" s="17"/>
      <c r="K716" s="11"/>
      <c r="L716" s="17">
        <v>3</v>
      </c>
      <c r="M716" s="17">
        <v>12</v>
      </c>
      <c r="N716" s="17" t="s">
        <v>0</v>
      </c>
      <c r="O716" s="17" t="s">
        <v>0</v>
      </c>
      <c r="P716" s="17"/>
      <c r="Q716" s="17" t="s">
        <v>62</v>
      </c>
      <c r="R716" s="17" t="s">
        <v>60</v>
      </c>
      <c r="S716" s="17" t="s">
        <v>0</v>
      </c>
      <c r="T716" s="17"/>
      <c r="U716" s="17" t="s">
        <v>0</v>
      </c>
      <c r="V716" s="17" t="s">
        <v>0</v>
      </c>
      <c r="W716" s="17" t="s">
        <v>0</v>
      </c>
      <c r="X716" s="17" t="s">
        <v>0</v>
      </c>
      <c r="Y716" s="17" t="s">
        <v>0</v>
      </c>
      <c r="Z716" s="17">
        <v>3</v>
      </c>
      <c r="AA716" s="17">
        <v>3</v>
      </c>
      <c r="AB716" s="17">
        <v>4</v>
      </c>
      <c r="AC716" s="17">
        <v>3</v>
      </c>
      <c r="AD716" s="17">
        <v>2</v>
      </c>
      <c r="AE716" s="17">
        <v>2</v>
      </c>
      <c r="AF716" s="17">
        <v>2</v>
      </c>
      <c r="AG716" s="17">
        <v>3</v>
      </c>
      <c r="AH716" s="17">
        <v>3</v>
      </c>
      <c r="AI716" s="17">
        <v>3</v>
      </c>
      <c r="AJ716" s="17">
        <v>4</v>
      </c>
      <c r="AK716" s="17">
        <v>4</v>
      </c>
      <c r="AL716" s="17">
        <v>2</v>
      </c>
      <c r="AM716" s="17">
        <v>3</v>
      </c>
      <c r="AN716" s="17">
        <v>2</v>
      </c>
      <c r="AO716" s="17">
        <v>2</v>
      </c>
      <c r="AP716" s="17">
        <v>2</v>
      </c>
      <c r="AQ716" s="17">
        <v>3</v>
      </c>
      <c r="AR716" s="17">
        <v>2</v>
      </c>
      <c r="AS716" s="17">
        <v>3</v>
      </c>
    </row>
    <row r="717" spans="1:45" x14ac:dyDescent="0.2">
      <c r="A717" s="35">
        <v>930</v>
      </c>
      <c r="B717" s="17" t="s">
        <v>10</v>
      </c>
      <c r="C717" s="17">
        <v>62</v>
      </c>
      <c r="D717" s="17">
        <v>1.5</v>
      </c>
      <c r="E717" s="17">
        <v>57</v>
      </c>
      <c r="F717" s="11" t="s">
        <v>56</v>
      </c>
      <c r="G717" s="17" t="s">
        <v>0</v>
      </c>
      <c r="H717" s="17"/>
      <c r="I717" s="17"/>
      <c r="J717" s="17"/>
      <c r="K717" s="11" t="s">
        <v>248</v>
      </c>
      <c r="L717" s="17">
        <v>2</v>
      </c>
      <c r="M717" s="17"/>
      <c r="N717" s="17" t="s">
        <v>0</v>
      </c>
      <c r="O717" s="17" t="s">
        <v>60</v>
      </c>
      <c r="P717" s="17"/>
      <c r="Q717" s="17" t="s">
        <v>60</v>
      </c>
      <c r="R717" s="17"/>
      <c r="S717" s="17" t="s">
        <v>62</v>
      </c>
      <c r="T717" s="17" t="s">
        <v>0</v>
      </c>
      <c r="U717" s="17" t="s">
        <v>0</v>
      </c>
      <c r="V717" s="17" t="s">
        <v>0</v>
      </c>
      <c r="W717" s="17" t="s">
        <v>0</v>
      </c>
      <c r="X717" s="17" t="s">
        <v>0</v>
      </c>
      <c r="Y717" s="17" t="s">
        <v>0</v>
      </c>
      <c r="Z717" s="17">
        <v>3</v>
      </c>
      <c r="AA717" s="17">
        <v>4</v>
      </c>
      <c r="AB717" s="17">
        <v>3</v>
      </c>
      <c r="AC717" s="17">
        <v>2</v>
      </c>
      <c r="AD717" s="17">
        <v>4</v>
      </c>
      <c r="AE717" s="17">
        <v>3</v>
      </c>
      <c r="AF717" s="17">
        <v>2</v>
      </c>
      <c r="AG717" s="17">
        <v>3</v>
      </c>
      <c r="AH717" s="17">
        <v>3</v>
      </c>
      <c r="AI717" s="17">
        <v>4</v>
      </c>
      <c r="AJ717" s="17">
        <v>3</v>
      </c>
      <c r="AK717" s="17">
        <v>3</v>
      </c>
      <c r="AL717" s="17">
        <v>3</v>
      </c>
      <c r="AM717" s="17">
        <v>4</v>
      </c>
      <c r="AN717" s="17">
        <v>3</v>
      </c>
      <c r="AO717" s="17">
        <v>4</v>
      </c>
      <c r="AP717" s="17">
        <v>4</v>
      </c>
      <c r="AQ717" s="17">
        <v>4</v>
      </c>
      <c r="AR717" s="17">
        <v>4</v>
      </c>
      <c r="AS717" s="17">
        <v>3</v>
      </c>
    </row>
    <row r="718" spans="1:45" x14ac:dyDescent="0.2">
      <c r="A718" s="35">
        <v>931</v>
      </c>
      <c r="B718" s="17" t="s">
        <v>10</v>
      </c>
      <c r="C718" s="17">
        <v>59</v>
      </c>
      <c r="D718" s="17">
        <v>1.47</v>
      </c>
      <c r="E718" s="17">
        <v>55</v>
      </c>
      <c r="F718" s="17" t="s">
        <v>56</v>
      </c>
      <c r="G718" s="17" t="s">
        <v>0</v>
      </c>
      <c r="H718" s="17"/>
      <c r="I718" s="17"/>
      <c r="J718" s="17"/>
      <c r="K718" s="17"/>
      <c r="L718" s="17">
        <v>1</v>
      </c>
      <c r="M718" s="17">
        <v>12</v>
      </c>
      <c r="N718" s="17" t="s">
        <v>0</v>
      </c>
      <c r="O718" s="17" t="s">
        <v>62</v>
      </c>
      <c r="P718" s="17" t="s">
        <v>0</v>
      </c>
      <c r="Q718" s="17" t="s">
        <v>0</v>
      </c>
      <c r="R718" s="17"/>
      <c r="S718" s="17" t="s">
        <v>0</v>
      </c>
      <c r="T718" s="17"/>
      <c r="U718" s="17" t="s">
        <v>0</v>
      </c>
      <c r="V718" s="17" t="s">
        <v>0</v>
      </c>
      <c r="W718" s="17" t="s">
        <v>0</v>
      </c>
      <c r="X718" s="17" t="s">
        <v>0</v>
      </c>
      <c r="Y718" s="17" t="s">
        <v>62</v>
      </c>
      <c r="Z718" s="17">
        <v>2</v>
      </c>
      <c r="AA718" s="17">
        <v>2</v>
      </c>
      <c r="AB718" s="17">
        <v>2</v>
      </c>
      <c r="AC718" s="17">
        <v>2</v>
      </c>
      <c r="AD718" s="17">
        <v>4</v>
      </c>
      <c r="AE718" s="17">
        <v>2</v>
      </c>
      <c r="AF718" s="17">
        <v>2</v>
      </c>
      <c r="AG718" s="17">
        <v>2</v>
      </c>
      <c r="AH718" s="17">
        <v>3</v>
      </c>
      <c r="AI718" s="17">
        <v>4</v>
      </c>
      <c r="AJ718" s="17">
        <v>2</v>
      </c>
      <c r="AK718" s="17">
        <v>3</v>
      </c>
      <c r="AL718" s="17">
        <v>3</v>
      </c>
      <c r="AM718" s="17">
        <v>4</v>
      </c>
      <c r="AN718" s="17">
        <v>2</v>
      </c>
      <c r="AO718" s="17">
        <v>3</v>
      </c>
      <c r="AP718" s="17">
        <v>4</v>
      </c>
      <c r="AQ718" s="17">
        <v>5</v>
      </c>
      <c r="AR718" s="17">
        <v>4</v>
      </c>
      <c r="AS718" s="17">
        <v>3</v>
      </c>
    </row>
    <row r="719" spans="1:45" x14ac:dyDescent="0.2">
      <c r="A719" s="35">
        <v>932</v>
      </c>
      <c r="B719" s="17" t="s">
        <v>10</v>
      </c>
      <c r="C719" s="17">
        <v>38</v>
      </c>
      <c r="D719" s="17">
        <v>1.623</v>
      </c>
      <c r="E719" s="17">
        <v>62.9</v>
      </c>
      <c r="F719" s="17" t="s">
        <v>56</v>
      </c>
      <c r="G719" s="17"/>
      <c r="H719" s="17"/>
      <c r="I719" s="17"/>
      <c r="J719" s="17"/>
      <c r="K719" s="17" t="s">
        <v>249</v>
      </c>
      <c r="L719" s="17">
        <v>1</v>
      </c>
      <c r="M719" s="17">
        <v>12</v>
      </c>
      <c r="N719" s="17" t="s">
        <v>0</v>
      </c>
      <c r="O719" s="17" t="s">
        <v>0</v>
      </c>
      <c r="P719" s="17"/>
      <c r="Q719" s="17" t="s">
        <v>60</v>
      </c>
      <c r="R719" s="17"/>
      <c r="S719" s="17" t="s">
        <v>0</v>
      </c>
      <c r="T719" s="17"/>
      <c r="U719" s="17" t="s">
        <v>62</v>
      </c>
      <c r="V719" s="17" t="s">
        <v>0</v>
      </c>
      <c r="W719" s="17" t="s">
        <v>0</v>
      </c>
      <c r="X719" s="17" t="s">
        <v>62</v>
      </c>
      <c r="Y719" s="17" t="s">
        <v>0</v>
      </c>
      <c r="Z719" s="17">
        <v>3</v>
      </c>
      <c r="AA719" s="17">
        <v>4</v>
      </c>
      <c r="AB719" s="17">
        <v>3</v>
      </c>
      <c r="AC719" s="17">
        <v>3</v>
      </c>
      <c r="AD719" s="17">
        <v>2</v>
      </c>
      <c r="AE719" s="17">
        <v>4</v>
      </c>
      <c r="AF719" s="17">
        <v>3</v>
      </c>
      <c r="AG719" s="17">
        <v>2</v>
      </c>
      <c r="AH719" s="17">
        <v>2</v>
      </c>
      <c r="AI719" s="17">
        <v>2</v>
      </c>
      <c r="AJ719" s="17">
        <v>4</v>
      </c>
      <c r="AK719" s="17">
        <v>3</v>
      </c>
      <c r="AL719" s="17">
        <v>2</v>
      </c>
      <c r="AM719" s="17">
        <v>3</v>
      </c>
      <c r="AN719" s="17">
        <v>3</v>
      </c>
      <c r="AO719" s="17">
        <v>2</v>
      </c>
      <c r="AP719" s="17">
        <v>3</v>
      </c>
      <c r="AQ719" s="17">
        <v>3</v>
      </c>
      <c r="AR719" s="17">
        <v>2</v>
      </c>
      <c r="AS719" s="17">
        <v>3</v>
      </c>
    </row>
    <row r="720" spans="1:45" x14ac:dyDescent="0.2">
      <c r="A720" s="35">
        <v>933</v>
      </c>
      <c r="B720" s="17" t="s">
        <v>10</v>
      </c>
      <c r="C720" s="17">
        <v>67</v>
      </c>
      <c r="D720" s="17"/>
      <c r="E720" s="17"/>
      <c r="F720" s="17" t="s">
        <v>56</v>
      </c>
      <c r="G720" s="17" t="s">
        <v>0</v>
      </c>
      <c r="H720" s="17"/>
      <c r="I720" s="17"/>
      <c r="J720" s="17"/>
      <c r="K720" s="17" t="s">
        <v>250</v>
      </c>
      <c r="L720" s="17">
        <v>2</v>
      </c>
      <c r="M720" s="17"/>
      <c r="N720" s="17" t="s">
        <v>0</v>
      </c>
      <c r="O720" s="17" t="s">
        <v>62</v>
      </c>
      <c r="P720" s="17" t="s">
        <v>0</v>
      </c>
      <c r="Q720" s="17" t="s">
        <v>62</v>
      </c>
      <c r="R720" s="17" t="s">
        <v>0</v>
      </c>
      <c r="S720" s="17" t="s">
        <v>0</v>
      </c>
      <c r="T720" s="17" t="s">
        <v>0</v>
      </c>
      <c r="U720" s="17" t="s">
        <v>62</v>
      </c>
      <c r="V720" s="17" t="s">
        <v>62</v>
      </c>
      <c r="W720" s="17" t="s">
        <v>0</v>
      </c>
      <c r="X720" s="17" t="s">
        <v>0</v>
      </c>
      <c r="Y720" s="17" t="s">
        <v>0</v>
      </c>
      <c r="Z720" s="17">
        <v>1</v>
      </c>
      <c r="AA720" s="17">
        <v>5</v>
      </c>
      <c r="AB720" s="17">
        <v>1</v>
      </c>
      <c r="AC720" s="17">
        <v>1</v>
      </c>
      <c r="AD720" s="17">
        <v>3</v>
      </c>
      <c r="AE720" s="17">
        <v>2</v>
      </c>
      <c r="AF720" s="17">
        <v>2</v>
      </c>
      <c r="AG720" s="17">
        <v>2</v>
      </c>
      <c r="AH720" s="17">
        <v>3</v>
      </c>
      <c r="AI720" s="17">
        <v>4</v>
      </c>
      <c r="AJ720" s="17">
        <v>2</v>
      </c>
      <c r="AK720" s="17">
        <v>4</v>
      </c>
      <c r="AL720" s="17">
        <v>3</v>
      </c>
      <c r="AM720" s="17">
        <v>3</v>
      </c>
      <c r="AN720" s="17">
        <v>3</v>
      </c>
      <c r="AO720" s="17">
        <v>2</v>
      </c>
      <c r="AP720" s="17">
        <v>3</v>
      </c>
      <c r="AQ720" s="17">
        <v>4</v>
      </c>
      <c r="AR720" s="17">
        <v>4</v>
      </c>
      <c r="AS720" s="17">
        <v>3</v>
      </c>
    </row>
    <row r="721" spans="1:45" x14ac:dyDescent="0.2">
      <c r="A721" s="35">
        <v>934</v>
      </c>
      <c r="B721" s="17" t="s">
        <v>10</v>
      </c>
      <c r="C721" s="17">
        <v>66</v>
      </c>
      <c r="D721" s="17">
        <v>1.56</v>
      </c>
      <c r="E721" s="17">
        <v>56.3</v>
      </c>
      <c r="F721" s="17" t="s">
        <v>56</v>
      </c>
      <c r="G721" s="17" t="s">
        <v>0</v>
      </c>
      <c r="H721" s="17"/>
      <c r="I721" s="17"/>
      <c r="J721" s="17"/>
      <c r="K721" s="17" t="s">
        <v>220</v>
      </c>
      <c r="L721" s="17" t="s">
        <v>56</v>
      </c>
      <c r="M721" s="17"/>
      <c r="N721" s="17" t="s">
        <v>0</v>
      </c>
      <c r="O721" s="17" t="s">
        <v>60</v>
      </c>
      <c r="P721" s="17"/>
      <c r="Q721" s="17" t="s">
        <v>60</v>
      </c>
      <c r="R721" s="17"/>
      <c r="S721" s="17" t="s">
        <v>0</v>
      </c>
      <c r="T721" s="17"/>
      <c r="U721" s="17" t="s">
        <v>0</v>
      </c>
      <c r="V721" s="17" t="s">
        <v>0</v>
      </c>
      <c r="W721" s="17" t="s">
        <v>0</v>
      </c>
      <c r="X721" s="17" t="s">
        <v>0</v>
      </c>
      <c r="Y721" s="17" t="s">
        <v>0</v>
      </c>
      <c r="Z721" s="17">
        <v>4</v>
      </c>
      <c r="AA721" s="17">
        <v>3</v>
      </c>
      <c r="AB721" s="17">
        <v>4</v>
      </c>
      <c r="AC721" s="17">
        <v>3</v>
      </c>
      <c r="AD721" s="17">
        <v>4</v>
      </c>
      <c r="AE721" s="17">
        <v>3</v>
      </c>
      <c r="AF721" s="17">
        <v>3</v>
      </c>
      <c r="AG721" s="17">
        <v>4</v>
      </c>
      <c r="AH721" s="17">
        <v>3</v>
      </c>
      <c r="AI721" s="17">
        <v>3</v>
      </c>
      <c r="AJ721" s="17">
        <v>3</v>
      </c>
      <c r="AK721" s="17">
        <v>3</v>
      </c>
      <c r="AL721" s="17">
        <v>3</v>
      </c>
      <c r="AM721" s="17">
        <v>3</v>
      </c>
      <c r="AN721" s="17">
        <v>3</v>
      </c>
      <c r="AO721" s="17">
        <v>4</v>
      </c>
      <c r="AP721" s="17">
        <v>3</v>
      </c>
      <c r="AQ721" s="17">
        <v>3</v>
      </c>
      <c r="AR721" s="17">
        <v>3</v>
      </c>
      <c r="AS721" s="17">
        <v>3</v>
      </c>
    </row>
    <row r="722" spans="1:45" x14ac:dyDescent="0.2">
      <c r="A722" s="35">
        <v>935</v>
      </c>
      <c r="B722" s="17" t="s">
        <v>10</v>
      </c>
      <c r="C722" s="17">
        <v>40</v>
      </c>
      <c r="D722" s="17">
        <v>1.63</v>
      </c>
      <c r="E722" s="17">
        <v>58</v>
      </c>
      <c r="F722" s="17" t="s">
        <v>56</v>
      </c>
      <c r="G722" s="17" t="s">
        <v>62</v>
      </c>
      <c r="H722" s="17">
        <v>30</v>
      </c>
      <c r="I722" s="17"/>
      <c r="J722" s="17"/>
      <c r="K722" s="17" t="s">
        <v>251</v>
      </c>
      <c r="L722" s="17" t="s">
        <v>56</v>
      </c>
      <c r="M722" s="17">
        <v>11</v>
      </c>
      <c r="N722" s="17" t="s">
        <v>0</v>
      </c>
      <c r="O722" s="17" t="s">
        <v>0</v>
      </c>
      <c r="P722" s="17"/>
      <c r="Q722" s="17" t="s">
        <v>0</v>
      </c>
      <c r="R722" s="17"/>
      <c r="S722" s="17" t="s">
        <v>0</v>
      </c>
      <c r="T722" s="17"/>
      <c r="U722" s="17" t="s">
        <v>0</v>
      </c>
      <c r="V722" s="17" t="s">
        <v>0</v>
      </c>
      <c r="W722" s="17" t="s">
        <v>0</v>
      </c>
      <c r="X722" s="17" t="s">
        <v>0</v>
      </c>
      <c r="Y722" s="17" t="s">
        <v>0</v>
      </c>
      <c r="Z722" s="17">
        <v>1</v>
      </c>
      <c r="AA722" s="17">
        <v>5</v>
      </c>
      <c r="AB722" s="17">
        <v>1</v>
      </c>
      <c r="AC722" s="17">
        <v>1</v>
      </c>
      <c r="AD722" s="17">
        <v>5</v>
      </c>
      <c r="AE722" s="17">
        <v>5</v>
      </c>
      <c r="AF722" s="17">
        <v>1</v>
      </c>
      <c r="AG722" s="17">
        <v>1</v>
      </c>
      <c r="AH722" s="17">
        <v>5</v>
      </c>
      <c r="AI722" s="17">
        <v>3</v>
      </c>
      <c r="AJ722" s="17">
        <v>1</v>
      </c>
      <c r="AK722" s="17">
        <v>1</v>
      </c>
      <c r="AL722" s="17">
        <v>5</v>
      </c>
      <c r="AM722" s="17">
        <v>5</v>
      </c>
      <c r="AN722" s="17">
        <v>1</v>
      </c>
      <c r="AO722" s="17">
        <v>5</v>
      </c>
      <c r="AP722" s="17">
        <v>5</v>
      </c>
      <c r="AQ722" s="17">
        <v>5</v>
      </c>
      <c r="AR722" s="17">
        <v>5</v>
      </c>
      <c r="AS722" s="17">
        <v>1</v>
      </c>
    </row>
    <row r="723" spans="1:45" x14ac:dyDescent="0.2">
      <c r="A723" s="35">
        <v>936</v>
      </c>
      <c r="B723" s="17" t="s">
        <v>10</v>
      </c>
      <c r="C723" s="17">
        <v>41</v>
      </c>
      <c r="D723" s="17">
        <v>1.65</v>
      </c>
      <c r="E723" s="17">
        <v>58</v>
      </c>
      <c r="F723" s="17" t="s">
        <v>56</v>
      </c>
      <c r="G723" s="17" t="s">
        <v>0</v>
      </c>
      <c r="H723" s="17"/>
      <c r="I723" s="17"/>
      <c r="J723" s="17"/>
      <c r="K723" s="17"/>
      <c r="L723" s="17">
        <v>1</v>
      </c>
      <c r="M723" s="17">
        <v>12</v>
      </c>
      <c r="N723" s="17" t="s">
        <v>0</v>
      </c>
      <c r="O723" s="17" t="s">
        <v>60</v>
      </c>
      <c r="P723" s="17"/>
      <c r="Q723" s="17" t="s">
        <v>62</v>
      </c>
      <c r="R723" s="17" t="s">
        <v>60</v>
      </c>
      <c r="S723" s="17" t="s">
        <v>62</v>
      </c>
      <c r="T723" s="17" t="s">
        <v>0</v>
      </c>
      <c r="U723" s="17" t="s">
        <v>0</v>
      </c>
      <c r="V723" s="17" t="s">
        <v>0</v>
      </c>
      <c r="W723" s="17" t="s">
        <v>0</v>
      </c>
      <c r="X723" s="17" t="s">
        <v>0</v>
      </c>
      <c r="Y723" s="17" t="s">
        <v>62</v>
      </c>
      <c r="Z723" s="17">
        <v>5</v>
      </c>
      <c r="AA723" s="17">
        <v>5</v>
      </c>
      <c r="AB723" s="17">
        <v>5</v>
      </c>
      <c r="AC723" s="17">
        <v>3</v>
      </c>
      <c r="AD723" s="17">
        <v>1</v>
      </c>
      <c r="AE723" s="17">
        <v>3</v>
      </c>
      <c r="AF723" s="17">
        <v>2</v>
      </c>
      <c r="AG723" s="17">
        <v>5</v>
      </c>
      <c r="AH723" s="17">
        <v>3</v>
      </c>
      <c r="AI723" s="17">
        <v>3</v>
      </c>
      <c r="AJ723" s="17">
        <v>5</v>
      </c>
      <c r="AK723" s="17">
        <v>3</v>
      </c>
      <c r="AL723" s="17">
        <v>3</v>
      </c>
      <c r="AM723" s="17">
        <v>2</v>
      </c>
      <c r="AN723" s="17">
        <v>3</v>
      </c>
      <c r="AO723" s="17">
        <v>2</v>
      </c>
      <c r="AP723" s="17">
        <v>2</v>
      </c>
      <c r="AQ723" s="17">
        <v>3</v>
      </c>
      <c r="AR723" s="17">
        <v>2</v>
      </c>
      <c r="AS723" s="17">
        <v>5</v>
      </c>
    </row>
    <row r="724" spans="1:45" x14ac:dyDescent="0.2">
      <c r="A724" s="35">
        <v>937</v>
      </c>
      <c r="B724" s="17" t="s">
        <v>10</v>
      </c>
      <c r="C724" s="17">
        <v>39</v>
      </c>
      <c r="D724" s="17">
        <v>1.58</v>
      </c>
      <c r="E724" s="17">
        <v>68.5</v>
      </c>
      <c r="F724" s="17" t="s">
        <v>56</v>
      </c>
      <c r="G724" s="17" t="s">
        <v>0</v>
      </c>
      <c r="H724" s="17"/>
      <c r="I724" s="17"/>
      <c r="J724" s="17"/>
      <c r="K724" s="17" t="s">
        <v>252</v>
      </c>
      <c r="L724" s="17" t="s">
        <v>56</v>
      </c>
      <c r="M724" s="17"/>
      <c r="N724" s="17" t="s">
        <v>0</v>
      </c>
      <c r="O724" s="17" t="s">
        <v>60</v>
      </c>
      <c r="P724" s="17" t="s">
        <v>62</v>
      </c>
      <c r="Q724" s="17" t="s">
        <v>60</v>
      </c>
      <c r="R724" s="17" t="s">
        <v>62</v>
      </c>
      <c r="S724" s="17" t="s">
        <v>0</v>
      </c>
      <c r="T724" s="17" t="s">
        <v>0</v>
      </c>
      <c r="U724" s="17" t="s">
        <v>0</v>
      </c>
      <c r="V724" s="17" t="s">
        <v>0</v>
      </c>
      <c r="W724" s="17" t="s">
        <v>0</v>
      </c>
      <c r="X724" s="17" t="s">
        <v>0</v>
      </c>
      <c r="Y724" s="17"/>
      <c r="Z724" s="17">
        <v>3</v>
      </c>
      <c r="AA724" s="17">
        <v>4</v>
      </c>
      <c r="AB724" s="17">
        <v>3</v>
      </c>
      <c r="AC724" s="17">
        <v>3</v>
      </c>
      <c r="AD724" s="17">
        <v>3</v>
      </c>
      <c r="AE724" s="17"/>
      <c r="AF724" s="17"/>
      <c r="AG724" s="17">
        <v>3</v>
      </c>
      <c r="AH724" s="17">
        <v>4</v>
      </c>
      <c r="AI724" s="17">
        <v>4</v>
      </c>
      <c r="AJ724" s="17">
        <v>3</v>
      </c>
      <c r="AK724" s="17">
        <v>3</v>
      </c>
      <c r="AL724" s="17">
        <v>4</v>
      </c>
      <c r="AM724" s="17">
        <v>4</v>
      </c>
      <c r="AN724" s="17">
        <v>3</v>
      </c>
      <c r="AO724" s="17">
        <v>3</v>
      </c>
      <c r="AP724" s="17">
        <v>4</v>
      </c>
      <c r="AQ724" s="17">
        <v>4</v>
      </c>
      <c r="AR724" s="17">
        <v>3</v>
      </c>
      <c r="AS724" s="17">
        <v>3</v>
      </c>
    </row>
    <row r="725" spans="1:45" x14ac:dyDescent="0.2">
      <c r="A725" s="35">
        <v>938</v>
      </c>
      <c r="B725" s="17" t="s">
        <v>10</v>
      </c>
      <c r="C725" s="17">
        <v>49</v>
      </c>
      <c r="D725" s="17">
        <v>1.55</v>
      </c>
      <c r="E725" s="17">
        <v>58</v>
      </c>
      <c r="F725" s="17" t="s">
        <v>56</v>
      </c>
      <c r="G725" s="17" t="s">
        <v>0</v>
      </c>
      <c r="H725" s="17">
        <v>120</v>
      </c>
      <c r="I725" s="17"/>
      <c r="J725" s="17"/>
      <c r="K725" s="17"/>
      <c r="L725" s="17" t="s">
        <v>56</v>
      </c>
      <c r="M725" s="17"/>
      <c r="N725" s="17" t="s">
        <v>0</v>
      </c>
      <c r="O725" s="17" t="s">
        <v>0</v>
      </c>
      <c r="P725" s="17"/>
      <c r="Q725" s="17" t="s">
        <v>0</v>
      </c>
      <c r="R725" s="17"/>
      <c r="S725" s="17" t="s">
        <v>0</v>
      </c>
      <c r="T725" s="17"/>
      <c r="U725" s="17" t="s">
        <v>0</v>
      </c>
      <c r="V725" s="17" t="s">
        <v>0</v>
      </c>
      <c r="W725" s="17" t="s">
        <v>0</v>
      </c>
      <c r="X725" s="17" t="s">
        <v>0</v>
      </c>
      <c r="Y725" s="17" t="s">
        <v>0</v>
      </c>
      <c r="Z725" s="17">
        <v>3</v>
      </c>
      <c r="AA725" s="17">
        <v>3</v>
      </c>
      <c r="AB725" s="17">
        <v>3</v>
      </c>
      <c r="AC725" s="17">
        <v>3</v>
      </c>
      <c r="AD725" s="17">
        <v>3</v>
      </c>
      <c r="AE725" s="17">
        <v>3</v>
      </c>
      <c r="AF725" s="17">
        <v>3</v>
      </c>
      <c r="AG725" s="17">
        <v>3</v>
      </c>
      <c r="AH725" s="17">
        <v>3</v>
      </c>
      <c r="AI725" s="17">
        <v>3</v>
      </c>
      <c r="AJ725" s="17">
        <v>3</v>
      </c>
      <c r="AK725" s="17">
        <v>3</v>
      </c>
      <c r="AL725" s="17">
        <v>3</v>
      </c>
      <c r="AM725" s="17">
        <v>4</v>
      </c>
      <c r="AN725" s="17">
        <v>4</v>
      </c>
      <c r="AO725" s="17">
        <v>3</v>
      </c>
      <c r="AP725" s="17">
        <v>3</v>
      </c>
      <c r="AQ725" s="17">
        <v>3</v>
      </c>
      <c r="AR725" s="17">
        <v>3</v>
      </c>
      <c r="AS725" s="17">
        <v>3</v>
      </c>
    </row>
    <row r="726" spans="1:45" x14ac:dyDescent="0.2">
      <c r="A726" s="35">
        <v>939</v>
      </c>
      <c r="B726" s="17" t="s">
        <v>10</v>
      </c>
      <c r="C726" s="17">
        <v>60</v>
      </c>
      <c r="D726" s="17"/>
      <c r="E726" s="17"/>
      <c r="F726" s="17" t="s">
        <v>56</v>
      </c>
      <c r="G726" s="17" t="s">
        <v>0</v>
      </c>
      <c r="H726" s="17"/>
      <c r="I726" s="17"/>
      <c r="J726" s="17"/>
      <c r="K726" s="17" t="s">
        <v>253</v>
      </c>
      <c r="L726" s="17" t="s">
        <v>56</v>
      </c>
      <c r="M726" s="17">
        <v>12</v>
      </c>
      <c r="N726" s="17" t="s">
        <v>0</v>
      </c>
      <c r="O726" s="17" t="s">
        <v>62</v>
      </c>
      <c r="P726" s="17" t="s">
        <v>0</v>
      </c>
      <c r="Q726" s="17" t="s">
        <v>62</v>
      </c>
      <c r="R726" s="17" t="s">
        <v>0</v>
      </c>
      <c r="S726" s="17" t="s">
        <v>0</v>
      </c>
      <c r="T726" s="17"/>
      <c r="U726" s="17" t="s">
        <v>0</v>
      </c>
      <c r="V726" s="17" t="s">
        <v>0</v>
      </c>
      <c r="W726" s="17" t="s">
        <v>0</v>
      </c>
      <c r="X726" s="17" t="s">
        <v>0</v>
      </c>
      <c r="Y726" s="17" t="s">
        <v>0</v>
      </c>
      <c r="Z726" s="17">
        <v>2</v>
      </c>
      <c r="AA726" s="17">
        <v>2</v>
      </c>
      <c r="AB726" s="17">
        <v>2</v>
      </c>
      <c r="AC726" s="17">
        <v>2</v>
      </c>
      <c r="AD726" s="17">
        <v>3</v>
      </c>
      <c r="AE726" s="17">
        <v>3</v>
      </c>
      <c r="AF726" s="17">
        <v>3</v>
      </c>
      <c r="AG726" s="17">
        <v>2</v>
      </c>
      <c r="AH726" s="17">
        <v>2</v>
      </c>
      <c r="AI726" s="17">
        <v>4</v>
      </c>
      <c r="AJ726" s="17">
        <v>3</v>
      </c>
      <c r="AK726" s="17">
        <v>3</v>
      </c>
      <c r="AL726" s="17">
        <v>3</v>
      </c>
      <c r="AM726" s="17">
        <v>2</v>
      </c>
      <c r="AN726" s="17">
        <v>4</v>
      </c>
      <c r="AO726" s="17">
        <v>3</v>
      </c>
      <c r="AP726" s="17">
        <v>4</v>
      </c>
      <c r="AQ726" s="17">
        <v>4</v>
      </c>
      <c r="AR726" s="17">
        <v>4</v>
      </c>
      <c r="AS726" s="17">
        <v>2</v>
      </c>
    </row>
    <row r="727" spans="1:45" x14ac:dyDescent="0.2">
      <c r="A727" s="35">
        <v>940</v>
      </c>
      <c r="B727" s="17" t="s">
        <v>10</v>
      </c>
      <c r="C727" s="17">
        <v>18</v>
      </c>
      <c r="D727" s="17">
        <v>1.64</v>
      </c>
      <c r="E727" s="17">
        <v>55</v>
      </c>
      <c r="F727" s="17" t="s">
        <v>56</v>
      </c>
      <c r="G727" s="17" t="s">
        <v>0</v>
      </c>
      <c r="H727" s="17">
        <v>150</v>
      </c>
      <c r="I727" s="17"/>
      <c r="J727" s="17"/>
      <c r="K727" s="17" t="s">
        <v>254</v>
      </c>
      <c r="L727" s="17">
        <v>4</v>
      </c>
      <c r="M727" s="17">
        <v>10</v>
      </c>
      <c r="N727" s="17" t="s">
        <v>0</v>
      </c>
      <c r="O727" s="17" t="s">
        <v>60</v>
      </c>
      <c r="P727" s="17"/>
      <c r="Q727" s="17" t="s">
        <v>60</v>
      </c>
      <c r="R727" s="17"/>
      <c r="S727" s="17" t="s">
        <v>0</v>
      </c>
      <c r="T727" s="17"/>
      <c r="U727" s="17" t="s">
        <v>0</v>
      </c>
      <c r="V727" s="17" t="s">
        <v>0</v>
      </c>
      <c r="W727" s="17" t="s">
        <v>0</v>
      </c>
      <c r="X727" s="17" t="s">
        <v>0</v>
      </c>
      <c r="Y727" s="17" t="s">
        <v>62</v>
      </c>
      <c r="Z727" s="17">
        <v>2</v>
      </c>
      <c r="AA727" s="17">
        <v>4</v>
      </c>
      <c r="AB727" s="17">
        <v>1</v>
      </c>
      <c r="AC727" s="17">
        <v>1</v>
      </c>
      <c r="AD727" s="17">
        <v>2</v>
      </c>
      <c r="AE727" s="17">
        <v>2</v>
      </c>
      <c r="AF727" s="17">
        <v>2</v>
      </c>
      <c r="AG727" s="17">
        <v>2</v>
      </c>
      <c r="AH727" s="17">
        <v>3</v>
      </c>
      <c r="AI727" s="17">
        <v>4</v>
      </c>
      <c r="AJ727" s="17">
        <v>3</v>
      </c>
      <c r="AK727" s="17">
        <v>2</v>
      </c>
      <c r="AL727" s="17">
        <v>3</v>
      </c>
      <c r="AM727" s="17">
        <v>4</v>
      </c>
      <c r="AN727" s="17">
        <v>1</v>
      </c>
      <c r="AO727" s="17">
        <v>2</v>
      </c>
      <c r="AP727" s="17">
        <v>3</v>
      </c>
      <c r="AQ727" s="17">
        <v>3</v>
      </c>
      <c r="AR727" s="17">
        <v>3</v>
      </c>
      <c r="AS727" s="17">
        <v>2</v>
      </c>
    </row>
    <row r="728" spans="1:45" x14ac:dyDescent="0.2">
      <c r="A728" s="35">
        <v>941</v>
      </c>
      <c r="B728" s="17" t="s">
        <v>10</v>
      </c>
      <c r="C728" s="17">
        <v>29</v>
      </c>
      <c r="D728" s="17">
        <v>1.6</v>
      </c>
      <c r="E728" s="17">
        <v>58</v>
      </c>
      <c r="F728" s="17" t="s">
        <v>255</v>
      </c>
      <c r="G728" s="17" t="s">
        <v>0</v>
      </c>
      <c r="H728" s="17">
        <v>30</v>
      </c>
      <c r="I728" s="17"/>
      <c r="J728" s="17"/>
      <c r="K728" s="17"/>
      <c r="L728" s="17">
        <v>2</v>
      </c>
      <c r="M728" s="17">
        <v>12</v>
      </c>
      <c r="N728" s="17" t="s">
        <v>0</v>
      </c>
      <c r="O728" s="17" t="s">
        <v>0</v>
      </c>
      <c r="P728" s="17"/>
      <c r="Q728" s="17" t="s">
        <v>60</v>
      </c>
      <c r="R728" s="17"/>
      <c r="S728" s="17" t="s">
        <v>62</v>
      </c>
      <c r="T728" s="17" t="s">
        <v>0</v>
      </c>
      <c r="U728" s="17" t="s">
        <v>62</v>
      </c>
      <c r="V728" s="17" t="s">
        <v>0</v>
      </c>
      <c r="W728" s="17" t="s">
        <v>0</v>
      </c>
      <c r="X728" s="17" t="s">
        <v>62</v>
      </c>
      <c r="Y728" s="17" t="s">
        <v>0</v>
      </c>
      <c r="Z728" s="17">
        <v>3</v>
      </c>
      <c r="AA728" s="17">
        <v>5</v>
      </c>
      <c r="AB728" s="17">
        <v>3</v>
      </c>
      <c r="AC728" s="17">
        <v>2</v>
      </c>
      <c r="AD728" s="17">
        <v>2</v>
      </c>
      <c r="AE728" s="17">
        <v>1</v>
      </c>
      <c r="AF728" s="17">
        <v>4</v>
      </c>
      <c r="AG728" s="17">
        <v>2</v>
      </c>
      <c r="AH728" s="17">
        <v>2</v>
      </c>
      <c r="AI728" s="17">
        <v>4</v>
      </c>
      <c r="AJ728" s="17">
        <v>4</v>
      </c>
      <c r="AK728" s="17">
        <v>4</v>
      </c>
      <c r="AL728" s="17">
        <v>2</v>
      </c>
      <c r="AM728" s="17">
        <v>3</v>
      </c>
      <c r="AN728" s="17">
        <v>1</v>
      </c>
      <c r="AO728" s="17">
        <v>1</v>
      </c>
      <c r="AP728" s="17">
        <v>5</v>
      </c>
      <c r="AQ728" s="17">
        <v>2</v>
      </c>
      <c r="AR728" s="17">
        <v>1</v>
      </c>
      <c r="AS728" s="17">
        <v>3</v>
      </c>
    </row>
    <row r="729" spans="1:45" x14ac:dyDescent="0.2">
      <c r="A729" s="35">
        <v>942</v>
      </c>
      <c r="B729" s="17" t="s">
        <v>10</v>
      </c>
      <c r="C729" s="17">
        <v>55</v>
      </c>
      <c r="D729" s="17">
        <v>1.6</v>
      </c>
      <c r="E729" s="17">
        <v>56</v>
      </c>
      <c r="F729" s="17" t="s">
        <v>56</v>
      </c>
      <c r="G729" s="17" t="s">
        <v>0</v>
      </c>
      <c r="H729" s="17"/>
      <c r="I729" s="17"/>
      <c r="J729" s="17"/>
      <c r="K729" s="17" t="s">
        <v>101</v>
      </c>
      <c r="L729" s="17">
        <v>2</v>
      </c>
      <c r="M729" s="17"/>
      <c r="N729" s="17" t="s">
        <v>0</v>
      </c>
      <c r="O729" s="17" t="s">
        <v>62</v>
      </c>
      <c r="P729" s="17" t="s">
        <v>60</v>
      </c>
      <c r="Q729" s="17" t="s">
        <v>0</v>
      </c>
      <c r="R729" s="17"/>
      <c r="S729" s="17" t="s">
        <v>62</v>
      </c>
      <c r="T729" s="17" t="s">
        <v>0</v>
      </c>
      <c r="U729" s="17" t="s">
        <v>0</v>
      </c>
      <c r="V729" s="17" t="s">
        <v>0</v>
      </c>
      <c r="W729" s="17" t="s">
        <v>0</v>
      </c>
      <c r="X729" s="17" t="s">
        <v>0</v>
      </c>
      <c r="Y729" s="17" t="s">
        <v>0</v>
      </c>
      <c r="Z729" s="17">
        <v>2</v>
      </c>
      <c r="AA729" s="17">
        <v>4</v>
      </c>
      <c r="AB729" s="17">
        <v>2</v>
      </c>
      <c r="AC729" s="17">
        <v>2</v>
      </c>
      <c r="AD729" s="17">
        <v>4</v>
      </c>
      <c r="AE729" s="17">
        <v>4</v>
      </c>
      <c r="AF729" s="17">
        <v>1</v>
      </c>
      <c r="AG729" s="17">
        <v>2</v>
      </c>
      <c r="AH729" s="17">
        <v>2</v>
      </c>
      <c r="AI729" s="17">
        <v>4</v>
      </c>
      <c r="AJ729" s="17">
        <v>2</v>
      </c>
      <c r="AK729" s="17">
        <v>4</v>
      </c>
      <c r="AL729" s="17">
        <v>2</v>
      </c>
      <c r="AM729" s="17">
        <v>5</v>
      </c>
      <c r="AN729" s="17">
        <v>4</v>
      </c>
      <c r="AO729" s="17">
        <v>2</v>
      </c>
      <c r="AP729" s="17">
        <v>4</v>
      </c>
      <c r="AQ729" s="17">
        <v>4</v>
      </c>
      <c r="AR729" s="17">
        <v>4</v>
      </c>
      <c r="AS729" s="17">
        <v>2</v>
      </c>
    </row>
    <row r="730" spans="1:45" x14ac:dyDescent="0.2">
      <c r="A730" s="35">
        <v>943</v>
      </c>
      <c r="B730" s="17" t="s">
        <v>10</v>
      </c>
      <c r="C730" s="17">
        <v>39</v>
      </c>
      <c r="D730" s="17">
        <v>1.53</v>
      </c>
      <c r="E730" s="17">
        <v>62</v>
      </c>
      <c r="F730" s="17" t="s">
        <v>56</v>
      </c>
      <c r="G730" s="17" t="s">
        <v>62</v>
      </c>
      <c r="H730" s="17"/>
      <c r="I730" s="17"/>
      <c r="J730" s="17"/>
      <c r="K730" s="17" t="s">
        <v>256</v>
      </c>
      <c r="L730" s="17">
        <v>2</v>
      </c>
      <c r="M730" s="17">
        <v>12</v>
      </c>
      <c r="N730" s="17" t="s">
        <v>0</v>
      </c>
      <c r="O730" s="17" t="s">
        <v>0</v>
      </c>
      <c r="P730" s="17"/>
      <c r="Q730" s="17" t="s">
        <v>0</v>
      </c>
      <c r="R730" s="17"/>
      <c r="S730" s="17" t="s">
        <v>62</v>
      </c>
      <c r="T730" s="17" t="s">
        <v>0</v>
      </c>
      <c r="U730" s="17" t="s">
        <v>0</v>
      </c>
      <c r="V730" s="17" t="s">
        <v>0</v>
      </c>
      <c r="W730" s="17" t="s">
        <v>0</v>
      </c>
      <c r="X730" s="17" t="s">
        <v>0</v>
      </c>
      <c r="Y730" s="17" t="s">
        <v>0</v>
      </c>
      <c r="Z730" s="17">
        <v>2</v>
      </c>
      <c r="AA730" s="17">
        <v>2</v>
      </c>
      <c r="AB730" s="17">
        <v>2</v>
      </c>
      <c r="AC730" s="17">
        <v>2</v>
      </c>
      <c r="AD730" s="17">
        <v>3</v>
      </c>
      <c r="AE730" s="17">
        <v>3</v>
      </c>
      <c r="AF730" s="17">
        <v>3</v>
      </c>
      <c r="AG730" s="17">
        <v>3</v>
      </c>
      <c r="AH730" s="17">
        <v>3</v>
      </c>
      <c r="AI730" s="17">
        <v>5</v>
      </c>
      <c r="AJ730" s="17">
        <v>3</v>
      </c>
      <c r="AK730" s="17">
        <v>3</v>
      </c>
      <c r="AL730" s="17">
        <v>2</v>
      </c>
      <c r="AM730" s="17">
        <v>4</v>
      </c>
      <c r="AN730" s="17">
        <v>3</v>
      </c>
      <c r="AO730" s="17">
        <v>4</v>
      </c>
      <c r="AP730" s="17">
        <v>2</v>
      </c>
      <c r="AQ730" s="17">
        <v>4</v>
      </c>
      <c r="AR730" s="17">
        <v>4</v>
      </c>
      <c r="AS730" s="17">
        <v>2</v>
      </c>
    </row>
    <row r="731" spans="1:45" x14ac:dyDescent="0.2">
      <c r="A731" s="35">
        <v>944</v>
      </c>
      <c r="B731" s="17" t="s">
        <v>10</v>
      </c>
      <c r="C731" s="17">
        <v>60</v>
      </c>
      <c r="D731" s="17">
        <v>1.57</v>
      </c>
      <c r="E731" s="17">
        <v>50.8</v>
      </c>
      <c r="F731" s="17" t="s">
        <v>56</v>
      </c>
      <c r="G731" s="17" t="s">
        <v>0</v>
      </c>
      <c r="H731" s="17"/>
      <c r="I731" s="17"/>
      <c r="J731" s="17"/>
      <c r="K731" s="17"/>
      <c r="L731" s="17" t="s">
        <v>56</v>
      </c>
      <c r="M731" s="17"/>
      <c r="N731" s="17"/>
      <c r="O731" s="17" t="s">
        <v>62</v>
      </c>
      <c r="P731" s="17" t="s">
        <v>0</v>
      </c>
      <c r="Q731" s="17" t="s">
        <v>0</v>
      </c>
      <c r="R731" s="17"/>
      <c r="S731" s="17" t="s">
        <v>62</v>
      </c>
      <c r="T731" s="17" t="s">
        <v>0</v>
      </c>
      <c r="U731" s="17" t="s">
        <v>0</v>
      </c>
      <c r="V731" s="17" t="s">
        <v>0</v>
      </c>
      <c r="W731" s="17" t="s">
        <v>0</v>
      </c>
      <c r="X731" s="17" t="s">
        <v>0</v>
      </c>
      <c r="Y731" s="17" t="s">
        <v>62</v>
      </c>
      <c r="Z731" s="17">
        <v>3</v>
      </c>
      <c r="AA731" s="17">
        <v>3</v>
      </c>
      <c r="AB731" s="17">
        <v>3</v>
      </c>
      <c r="AC731" s="17">
        <v>3</v>
      </c>
      <c r="AD731" s="17">
        <v>3</v>
      </c>
      <c r="AE731" s="17">
        <v>3</v>
      </c>
      <c r="AF731" s="17">
        <v>3</v>
      </c>
      <c r="AG731" s="17">
        <v>3</v>
      </c>
      <c r="AH731" s="17">
        <v>3</v>
      </c>
      <c r="AI731" s="17">
        <v>3</v>
      </c>
      <c r="AJ731" s="17">
        <v>3</v>
      </c>
      <c r="AK731" s="17">
        <v>3</v>
      </c>
      <c r="AL731" s="17">
        <v>3</v>
      </c>
      <c r="AM731" s="17">
        <v>3</v>
      </c>
      <c r="AN731" s="17">
        <v>2</v>
      </c>
      <c r="AO731" s="17">
        <v>3</v>
      </c>
      <c r="AP731" s="17">
        <v>4</v>
      </c>
      <c r="AQ731" s="17">
        <v>4</v>
      </c>
      <c r="AR731" s="17">
        <v>3</v>
      </c>
      <c r="AS731" s="17">
        <v>3</v>
      </c>
    </row>
    <row r="732" spans="1:45" x14ac:dyDescent="0.2">
      <c r="A732" s="35">
        <v>945</v>
      </c>
      <c r="B732" s="17" t="s">
        <v>10</v>
      </c>
      <c r="C732" s="17">
        <v>62</v>
      </c>
      <c r="D732" s="17">
        <v>1.53</v>
      </c>
      <c r="E732" s="17">
        <v>72</v>
      </c>
      <c r="F732" s="17" t="s">
        <v>257</v>
      </c>
      <c r="G732" s="17" t="s">
        <v>0</v>
      </c>
      <c r="H732" s="17"/>
      <c r="I732" s="17"/>
      <c r="J732" s="17"/>
      <c r="K732" s="17" t="s">
        <v>258</v>
      </c>
      <c r="L732" s="17">
        <v>1</v>
      </c>
      <c r="M732" s="17"/>
      <c r="N732" s="17" t="s">
        <v>0</v>
      </c>
      <c r="O732" s="17" t="s">
        <v>60</v>
      </c>
      <c r="P732" s="17"/>
      <c r="Q732" s="17" t="s">
        <v>0</v>
      </c>
      <c r="R732" s="17"/>
      <c r="S732" s="17" t="s">
        <v>0</v>
      </c>
      <c r="T732" s="17"/>
      <c r="U732" s="17" t="s">
        <v>62</v>
      </c>
      <c r="V732" s="17" t="s">
        <v>0</v>
      </c>
      <c r="W732" s="17" t="s">
        <v>0</v>
      </c>
      <c r="X732" s="17" t="s">
        <v>0</v>
      </c>
      <c r="Y732" s="17" t="s">
        <v>0</v>
      </c>
      <c r="Z732" s="17">
        <v>1</v>
      </c>
      <c r="AA732" s="17">
        <v>1</v>
      </c>
      <c r="AB732" s="17">
        <v>1</v>
      </c>
      <c r="AC732" s="17">
        <v>1</v>
      </c>
      <c r="AD732" s="17">
        <v>1</v>
      </c>
      <c r="AE732" s="17">
        <v>1</v>
      </c>
      <c r="AF732" s="17">
        <v>1</v>
      </c>
      <c r="AG732" s="17">
        <v>2</v>
      </c>
      <c r="AH732" s="17">
        <v>2</v>
      </c>
      <c r="AI732" s="17">
        <v>4</v>
      </c>
      <c r="AJ732" s="17">
        <v>1</v>
      </c>
      <c r="AK732" s="17">
        <v>4</v>
      </c>
      <c r="AL732" s="17">
        <v>4</v>
      </c>
      <c r="AM732" s="17">
        <v>1</v>
      </c>
      <c r="AN732" s="17">
        <v>1</v>
      </c>
      <c r="AO732" s="17">
        <v>4</v>
      </c>
      <c r="AP732" s="17">
        <v>4</v>
      </c>
      <c r="AQ732" s="17">
        <v>4</v>
      </c>
      <c r="AR732" s="17">
        <v>4</v>
      </c>
      <c r="AS732" s="17">
        <v>3</v>
      </c>
    </row>
    <row r="733" spans="1:45" x14ac:dyDescent="0.2">
      <c r="A733" s="35">
        <v>948</v>
      </c>
      <c r="B733" s="17" t="s">
        <v>10</v>
      </c>
      <c r="C733" s="17">
        <v>42</v>
      </c>
      <c r="D733" s="17">
        <v>1.67</v>
      </c>
      <c r="E733" s="17">
        <v>45</v>
      </c>
      <c r="F733" s="17" t="s">
        <v>56</v>
      </c>
      <c r="G733" s="17" t="s">
        <v>62</v>
      </c>
      <c r="H733" s="17"/>
      <c r="I733" s="17"/>
      <c r="J733" s="17"/>
      <c r="K733" s="17"/>
      <c r="L733" s="17" t="s">
        <v>56</v>
      </c>
      <c r="M733" s="17">
        <v>12</v>
      </c>
      <c r="N733" s="17" t="s">
        <v>0</v>
      </c>
      <c r="O733" s="17" t="s">
        <v>60</v>
      </c>
      <c r="P733" s="17"/>
      <c r="Q733" s="17" t="s">
        <v>60</v>
      </c>
      <c r="R733" s="17"/>
      <c r="S733" s="17" t="s">
        <v>60</v>
      </c>
      <c r="T733" s="17"/>
      <c r="U733" s="17" t="s">
        <v>0</v>
      </c>
      <c r="V733" s="17" t="s">
        <v>0</v>
      </c>
      <c r="W733" s="17" t="s">
        <v>0</v>
      </c>
      <c r="X733" s="17" t="s">
        <v>0</v>
      </c>
      <c r="Y733" s="17" t="s">
        <v>0</v>
      </c>
      <c r="Z733" s="17">
        <v>3</v>
      </c>
      <c r="AA733" s="17">
        <v>4</v>
      </c>
      <c r="AB733" s="17">
        <v>4</v>
      </c>
      <c r="AC733" s="17">
        <v>4</v>
      </c>
      <c r="AD733" s="17">
        <v>3</v>
      </c>
      <c r="AE733" s="17">
        <v>3</v>
      </c>
      <c r="AF733" s="17">
        <v>3</v>
      </c>
      <c r="AG733" s="17">
        <v>4</v>
      </c>
      <c r="AH733" s="17">
        <v>3</v>
      </c>
      <c r="AI733" s="17">
        <v>4</v>
      </c>
      <c r="AJ733" s="17">
        <v>3</v>
      </c>
      <c r="AK733" s="17">
        <v>3</v>
      </c>
      <c r="AL733" s="17">
        <v>4</v>
      </c>
      <c r="AM733" s="17">
        <v>4</v>
      </c>
      <c r="AN733" s="17">
        <v>3</v>
      </c>
      <c r="AO733" s="17">
        <v>3</v>
      </c>
      <c r="AP733" s="17">
        <v>4</v>
      </c>
      <c r="AQ733" s="17">
        <v>4</v>
      </c>
      <c r="AR733" s="17">
        <v>4</v>
      </c>
      <c r="AS733" s="17">
        <v>3</v>
      </c>
    </row>
    <row r="734" spans="1:45" x14ac:dyDescent="0.2">
      <c r="A734" s="35">
        <v>951</v>
      </c>
      <c r="B734" s="17" t="s">
        <v>10</v>
      </c>
      <c r="C734" s="17">
        <v>50</v>
      </c>
      <c r="D734" s="17">
        <v>1.62</v>
      </c>
      <c r="E734" s="17">
        <v>89.1</v>
      </c>
      <c r="F734" s="11" t="s">
        <v>56</v>
      </c>
      <c r="G734" s="17" t="s">
        <v>62</v>
      </c>
      <c r="H734" s="17" t="s">
        <v>56</v>
      </c>
      <c r="I734" s="17" t="s">
        <v>56</v>
      </c>
      <c r="J734" s="17" t="s">
        <v>56</v>
      </c>
      <c r="K734" s="11" t="s">
        <v>56</v>
      </c>
      <c r="L734" s="17">
        <v>1</v>
      </c>
      <c r="M734" s="17">
        <v>12</v>
      </c>
      <c r="N734" s="17" t="s">
        <v>0</v>
      </c>
      <c r="O734" s="17" t="s">
        <v>0</v>
      </c>
      <c r="P734" s="17" t="s">
        <v>56</v>
      </c>
      <c r="Q734" s="17" t="s">
        <v>153</v>
      </c>
      <c r="R734" s="17" t="s">
        <v>56</v>
      </c>
      <c r="S734" s="17" t="s">
        <v>0</v>
      </c>
      <c r="T734" s="17" t="s">
        <v>56</v>
      </c>
      <c r="U734" s="17" t="s">
        <v>56</v>
      </c>
      <c r="V734" s="17" t="s">
        <v>56</v>
      </c>
      <c r="W734" s="17" t="s">
        <v>56</v>
      </c>
      <c r="X734" s="17" t="s">
        <v>56</v>
      </c>
      <c r="Y734" s="17" t="s">
        <v>0</v>
      </c>
      <c r="Z734" s="17">
        <v>4</v>
      </c>
      <c r="AA734" s="17">
        <v>2</v>
      </c>
      <c r="AB734" s="17">
        <v>4</v>
      </c>
      <c r="AC734" s="17">
        <v>2</v>
      </c>
      <c r="AD734" s="17">
        <v>3</v>
      </c>
      <c r="AE734" s="17">
        <v>3</v>
      </c>
      <c r="AF734" s="17">
        <v>2</v>
      </c>
      <c r="AG734" s="17">
        <v>3</v>
      </c>
      <c r="AH734" s="17">
        <v>2</v>
      </c>
      <c r="AI734" s="17">
        <v>2</v>
      </c>
      <c r="AJ734" s="17">
        <v>2</v>
      </c>
      <c r="AK734" s="17">
        <v>2</v>
      </c>
      <c r="AL734" s="17">
        <v>2</v>
      </c>
      <c r="AM734" s="17">
        <v>2</v>
      </c>
      <c r="AN734" s="17">
        <v>1</v>
      </c>
      <c r="AO734" s="17">
        <v>3</v>
      </c>
      <c r="AP734" s="17">
        <v>4</v>
      </c>
      <c r="AQ734" s="17">
        <v>2</v>
      </c>
      <c r="AR734" s="17">
        <v>2</v>
      </c>
      <c r="AS734" s="17">
        <v>3</v>
      </c>
    </row>
    <row r="735" spans="1:45" x14ac:dyDescent="0.2">
      <c r="A735" s="35">
        <v>952</v>
      </c>
      <c r="B735" s="17" t="s">
        <v>10</v>
      </c>
      <c r="C735" s="17">
        <v>47</v>
      </c>
      <c r="D735" s="17" t="s">
        <v>56</v>
      </c>
      <c r="E735" s="17" t="s">
        <v>56</v>
      </c>
      <c r="F735" s="17" t="s">
        <v>56</v>
      </c>
      <c r="G735" s="17" t="s">
        <v>56</v>
      </c>
      <c r="H735" s="17" t="s">
        <v>56</v>
      </c>
      <c r="I735" s="17" t="s">
        <v>56</v>
      </c>
      <c r="J735" s="17" t="s">
        <v>56</v>
      </c>
      <c r="K735" s="11" t="s">
        <v>56</v>
      </c>
      <c r="L735" s="17" t="s">
        <v>56</v>
      </c>
      <c r="M735" s="17">
        <v>11</v>
      </c>
      <c r="N735" s="17" t="s">
        <v>0</v>
      </c>
      <c r="O735" s="17" t="s">
        <v>62</v>
      </c>
      <c r="P735" s="17" t="s">
        <v>153</v>
      </c>
      <c r="Q735" s="17" t="s">
        <v>62</v>
      </c>
      <c r="R735" s="17" t="s">
        <v>153</v>
      </c>
      <c r="S735" s="17" t="s">
        <v>62</v>
      </c>
      <c r="T735" s="17" t="s">
        <v>62</v>
      </c>
      <c r="U735" s="17" t="s">
        <v>62</v>
      </c>
      <c r="V735" s="17" t="s">
        <v>62</v>
      </c>
      <c r="W735" s="17" t="s">
        <v>56</v>
      </c>
      <c r="X735" s="17" t="s">
        <v>62</v>
      </c>
      <c r="Y735" s="17" t="s">
        <v>62</v>
      </c>
      <c r="Z735" s="17">
        <v>3</v>
      </c>
      <c r="AA735" s="17">
        <v>2</v>
      </c>
      <c r="AB735" s="17">
        <v>3</v>
      </c>
      <c r="AC735" s="17">
        <v>2</v>
      </c>
      <c r="AD735" s="17">
        <v>2</v>
      </c>
      <c r="AE735" s="17">
        <v>3</v>
      </c>
      <c r="AF735" s="17">
        <v>4</v>
      </c>
      <c r="AG735" s="17">
        <v>4</v>
      </c>
      <c r="AH735" s="17">
        <v>2</v>
      </c>
      <c r="AI735" s="17">
        <v>2</v>
      </c>
      <c r="AJ735" s="17">
        <v>3</v>
      </c>
      <c r="AK735" s="17">
        <v>3</v>
      </c>
      <c r="AL735" s="17">
        <v>3</v>
      </c>
      <c r="AM735" s="17">
        <v>2</v>
      </c>
      <c r="AN735" s="17">
        <v>2</v>
      </c>
      <c r="AO735" s="17">
        <v>3</v>
      </c>
      <c r="AP735" s="17">
        <v>2</v>
      </c>
      <c r="AQ735" s="17">
        <v>2</v>
      </c>
      <c r="AR735" s="17">
        <v>4</v>
      </c>
      <c r="AS735" s="17">
        <v>3</v>
      </c>
    </row>
    <row r="736" spans="1:45" x14ac:dyDescent="0.2">
      <c r="A736" s="35">
        <v>953</v>
      </c>
      <c r="B736" s="17" t="s">
        <v>10</v>
      </c>
      <c r="C736" s="17">
        <v>57</v>
      </c>
      <c r="D736" s="17" t="s">
        <v>56</v>
      </c>
      <c r="E736" s="17" t="s">
        <v>56</v>
      </c>
      <c r="F736" s="11" t="s">
        <v>56</v>
      </c>
      <c r="G736" s="17" t="s">
        <v>0</v>
      </c>
      <c r="H736" s="17" t="s">
        <v>56</v>
      </c>
      <c r="I736" s="17" t="s">
        <v>56</v>
      </c>
      <c r="J736" s="17" t="s">
        <v>56</v>
      </c>
      <c r="K736" s="11">
        <v>240</v>
      </c>
      <c r="L736" s="17">
        <v>2</v>
      </c>
      <c r="M736" s="17">
        <v>6</v>
      </c>
      <c r="N736" s="17" t="s">
        <v>0</v>
      </c>
      <c r="O736" s="17" t="s">
        <v>0</v>
      </c>
      <c r="P736" s="17" t="s">
        <v>56</v>
      </c>
      <c r="Q736" s="17" t="s">
        <v>153</v>
      </c>
      <c r="R736" s="17" t="s">
        <v>56</v>
      </c>
      <c r="S736" s="17" t="s">
        <v>0</v>
      </c>
      <c r="T736" s="17" t="s">
        <v>56</v>
      </c>
      <c r="U736" s="17" t="s">
        <v>56</v>
      </c>
      <c r="V736" s="17" t="s">
        <v>56</v>
      </c>
      <c r="W736" s="17" t="s">
        <v>56</v>
      </c>
      <c r="X736" s="17" t="s">
        <v>56</v>
      </c>
      <c r="Y736" s="17" t="s">
        <v>0</v>
      </c>
      <c r="Z736" s="17">
        <v>3</v>
      </c>
      <c r="AA736" s="17">
        <v>3</v>
      </c>
      <c r="AB736" s="17">
        <v>3</v>
      </c>
      <c r="AC736" s="17">
        <v>2</v>
      </c>
      <c r="AD736" s="17">
        <v>3</v>
      </c>
      <c r="AE736" s="17">
        <v>2</v>
      </c>
      <c r="AF736" s="17">
        <v>2</v>
      </c>
      <c r="AG736" s="17">
        <v>3</v>
      </c>
      <c r="AH736" s="17">
        <v>4</v>
      </c>
      <c r="AI736" s="17">
        <v>3</v>
      </c>
      <c r="AJ736" s="17">
        <v>3</v>
      </c>
      <c r="AK736" s="17">
        <v>4</v>
      </c>
      <c r="AL736" s="17">
        <v>1</v>
      </c>
      <c r="AM736" s="17">
        <v>3</v>
      </c>
      <c r="AN736" s="17">
        <v>3</v>
      </c>
      <c r="AO736" s="17">
        <v>4</v>
      </c>
      <c r="AP736" s="17">
        <v>3</v>
      </c>
      <c r="AQ736" s="17">
        <v>4</v>
      </c>
      <c r="AR736" s="17">
        <v>2</v>
      </c>
      <c r="AS736" s="17">
        <v>4</v>
      </c>
    </row>
    <row r="737" spans="1:45" x14ac:dyDescent="0.2">
      <c r="A737" s="35">
        <v>954</v>
      </c>
      <c r="B737" s="17" t="s">
        <v>10</v>
      </c>
      <c r="C737" s="17">
        <v>31</v>
      </c>
      <c r="D737" s="17">
        <v>1.74</v>
      </c>
      <c r="E737" s="17">
        <v>60</v>
      </c>
      <c r="F737" s="11" t="s">
        <v>134</v>
      </c>
      <c r="G737" s="17" t="s">
        <v>62</v>
      </c>
      <c r="H737" s="17" t="s">
        <v>56</v>
      </c>
      <c r="I737" s="17" t="s">
        <v>56</v>
      </c>
      <c r="J737" s="17" t="s">
        <v>56</v>
      </c>
      <c r="K737" s="11">
        <v>60</v>
      </c>
      <c r="L737" s="17" t="s">
        <v>56</v>
      </c>
      <c r="M737" s="17">
        <v>11</v>
      </c>
      <c r="N737" s="17" t="s">
        <v>0</v>
      </c>
      <c r="O737" s="17" t="s">
        <v>153</v>
      </c>
      <c r="P737" s="17" t="s">
        <v>0</v>
      </c>
      <c r="Q737" s="17" t="s">
        <v>62</v>
      </c>
      <c r="R737" s="17" t="s">
        <v>0</v>
      </c>
      <c r="S737" s="17" t="s">
        <v>0</v>
      </c>
      <c r="T737" s="17" t="s">
        <v>0</v>
      </c>
      <c r="U737" s="17" t="s">
        <v>56</v>
      </c>
      <c r="V737" s="17" t="s">
        <v>56</v>
      </c>
      <c r="W737" s="17" t="s">
        <v>56</v>
      </c>
      <c r="X737" s="17" t="s">
        <v>56</v>
      </c>
      <c r="Y737" s="17" t="s">
        <v>0</v>
      </c>
      <c r="Z737" s="17">
        <v>4</v>
      </c>
      <c r="AA737" s="17">
        <v>5</v>
      </c>
      <c r="AB737" s="17">
        <v>4</v>
      </c>
      <c r="AC737" s="17">
        <v>2</v>
      </c>
      <c r="AD737" s="17">
        <v>4</v>
      </c>
      <c r="AE737" s="17">
        <v>1</v>
      </c>
      <c r="AF737" s="17">
        <v>2</v>
      </c>
      <c r="AG737" s="17">
        <v>5</v>
      </c>
      <c r="AH737" s="17">
        <v>5</v>
      </c>
      <c r="AI737" s="17">
        <v>5</v>
      </c>
      <c r="AJ737" s="17">
        <v>2</v>
      </c>
      <c r="AK737" s="17">
        <v>3</v>
      </c>
      <c r="AL737" s="17">
        <v>5</v>
      </c>
      <c r="AM737" s="17">
        <v>4</v>
      </c>
      <c r="AN737" s="17">
        <v>3</v>
      </c>
      <c r="AO737" s="17">
        <v>4</v>
      </c>
      <c r="AP737" s="17">
        <v>5</v>
      </c>
      <c r="AQ737" s="17">
        <v>4</v>
      </c>
      <c r="AR737" s="17">
        <v>4</v>
      </c>
      <c r="AS737" s="17">
        <v>3</v>
      </c>
    </row>
    <row r="738" spans="1:45" x14ac:dyDescent="0.2">
      <c r="A738" s="35">
        <v>955</v>
      </c>
      <c r="B738" s="17" t="s">
        <v>10</v>
      </c>
      <c r="C738" s="17">
        <v>50</v>
      </c>
      <c r="D738" s="17">
        <v>1.57</v>
      </c>
      <c r="E738" s="17">
        <v>82</v>
      </c>
      <c r="F738" s="11" t="s">
        <v>0</v>
      </c>
      <c r="G738" s="17" t="s">
        <v>62</v>
      </c>
      <c r="H738" s="17" t="s">
        <v>56</v>
      </c>
      <c r="I738" s="17" t="s">
        <v>56</v>
      </c>
      <c r="J738" s="17" t="s">
        <v>56</v>
      </c>
      <c r="K738" s="11">
        <v>30</v>
      </c>
      <c r="L738" s="17" t="s">
        <v>0</v>
      </c>
      <c r="M738" s="17" t="s">
        <v>0</v>
      </c>
      <c r="N738" s="17" t="s">
        <v>153</v>
      </c>
      <c r="O738" s="17" t="s">
        <v>153</v>
      </c>
      <c r="P738" s="17" t="s">
        <v>153</v>
      </c>
      <c r="Q738" s="17" t="s">
        <v>153</v>
      </c>
      <c r="R738" s="17" t="s">
        <v>153</v>
      </c>
      <c r="S738" s="17" t="s">
        <v>153</v>
      </c>
      <c r="T738" s="17" t="s">
        <v>153</v>
      </c>
      <c r="U738" s="17" t="s">
        <v>56</v>
      </c>
      <c r="V738" s="17" t="s">
        <v>56</v>
      </c>
      <c r="W738" s="17" t="s">
        <v>56</v>
      </c>
      <c r="X738" s="17" t="s">
        <v>56</v>
      </c>
      <c r="Y738" s="17" t="s">
        <v>62</v>
      </c>
      <c r="Z738" s="17">
        <v>3</v>
      </c>
      <c r="AA738" s="17">
        <v>3</v>
      </c>
      <c r="AB738" s="17">
        <v>4</v>
      </c>
      <c r="AC738" s="17">
        <v>3</v>
      </c>
      <c r="AD738" s="17">
        <v>2</v>
      </c>
      <c r="AE738" s="17">
        <v>3</v>
      </c>
      <c r="AF738" s="17">
        <v>2</v>
      </c>
      <c r="AG738" s="17">
        <v>4</v>
      </c>
      <c r="AH738" s="17">
        <v>4</v>
      </c>
      <c r="AI738" s="17">
        <v>4</v>
      </c>
      <c r="AJ738" s="17">
        <v>3</v>
      </c>
      <c r="AK738" s="17">
        <v>4</v>
      </c>
      <c r="AL738" s="17">
        <v>3</v>
      </c>
      <c r="AM738" s="17">
        <v>3</v>
      </c>
      <c r="AN738" s="17">
        <v>3</v>
      </c>
      <c r="AO738" s="17">
        <v>2</v>
      </c>
      <c r="AP738" s="17">
        <v>3</v>
      </c>
      <c r="AQ738" s="17">
        <v>3</v>
      </c>
      <c r="AR738" s="17">
        <v>3</v>
      </c>
      <c r="AS738" s="17">
        <v>3</v>
      </c>
    </row>
    <row r="739" spans="1:45" x14ac:dyDescent="0.2">
      <c r="A739" s="35">
        <v>956</v>
      </c>
      <c r="B739" s="17" t="s">
        <v>10</v>
      </c>
      <c r="C739" s="17">
        <v>28</v>
      </c>
      <c r="D739" s="17">
        <v>1.6</v>
      </c>
      <c r="E739" s="17">
        <v>42</v>
      </c>
      <c r="F739" s="17" t="s">
        <v>56</v>
      </c>
      <c r="G739" s="17" t="s">
        <v>0</v>
      </c>
      <c r="H739" s="17"/>
      <c r="I739" s="17"/>
      <c r="J739" s="17"/>
      <c r="K739" s="17"/>
      <c r="L739" s="17" t="s">
        <v>56</v>
      </c>
      <c r="M739" s="17">
        <v>12</v>
      </c>
      <c r="N739" s="17" t="s">
        <v>0</v>
      </c>
      <c r="O739" s="17" t="s">
        <v>0</v>
      </c>
      <c r="P739" s="17"/>
      <c r="Q739" s="17" t="s">
        <v>60</v>
      </c>
      <c r="R739" s="17"/>
      <c r="S739" s="17" t="s">
        <v>62</v>
      </c>
      <c r="T739" s="17"/>
      <c r="U739" s="17" t="s">
        <v>0</v>
      </c>
      <c r="V739" s="17" t="s">
        <v>0</v>
      </c>
      <c r="W739" s="17" t="s">
        <v>0</v>
      </c>
      <c r="X739" s="17" t="s">
        <v>0</v>
      </c>
      <c r="Y739" s="17" t="s">
        <v>0</v>
      </c>
      <c r="Z739" s="17">
        <v>3</v>
      </c>
      <c r="AA739" s="17">
        <v>3</v>
      </c>
      <c r="AB739" s="17">
        <v>3</v>
      </c>
      <c r="AC739" s="17">
        <v>3</v>
      </c>
      <c r="AD739" s="17">
        <v>1</v>
      </c>
      <c r="AE739" s="17">
        <v>3</v>
      </c>
      <c r="AF739" s="17">
        <v>2</v>
      </c>
      <c r="AG739" s="17">
        <v>1</v>
      </c>
      <c r="AH739" s="17">
        <v>3</v>
      </c>
      <c r="AI739" s="17">
        <v>4</v>
      </c>
      <c r="AJ739" s="17">
        <v>2</v>
      </c>
      <c r="AK739" s="17">
        <v>4</v>
      </c>
      <c r="AL739" s="17">
        <v>2</v>
      </c>
      <c r="AM739" s="17">
        <v>3</v>
      </c>
      <c r="AN739" s="17">
        <v>3</v>
      </c>
      <c r="AO739" s="17">
        <v>1</v>
      </c>
      <c r="AP739" s="17">
        <v>3</v>
      </c>
      <c r="AQ739" s="17">
        <v>1</v>
      </c>
      <c r="AR739" s="17">
        <v>3</v>
      </c>
      <c r="AS739" s="17">
        <v>4</v>
      </c>
    </row>
    <row r="740" spans="1:45" x14ac:dyDescent="0.2">
      <c r="A740" s="35">
        <v>957</v>
      </c>
      <c r="B740" s="17" t="s">
        <v>10</v>
      </c>
      <c r="C740" s="17">
        <v>24</v>
      </c>
      <c r="D740" s="17">
        <v>1.57</v>
      </c>
      <c r="E740" s="17">
        <v>62</v>
      </c>
      <c r="F740" s="17" t="s">
        <v>56</v>
      </c>
      <c r="G740" s="17" t="s">
        <v>62</v>
      </c>
      <c r="H740" s="17"/>
      <c r="I740" s="17"/>
      <c r="J740" s="17"/>
      <c r="K740" s="17"/>
      <c r="L740" s="17">
        <v>1</v>
      </c>
      <c r="M740" s="17">
        <v>8</v>
      </c>
      <c r="N740" s="17" t="s">
        <v>0</v>
      </c>
      <c r="O740" s="17" t="s">
        <v>60</v>
      </c>
      <c r="P740" s="17"/>
      <c r="Q740" s="17" t="s">
        <v>60</v>
      </c>
      <c r="R740" s="17"/>
      <c r="S740" s="17" t="s">
        <v>60</v>
      </c>
      <c r="T740" s="17"/>
      <c r="U740" s="17" t="s">
        <v>0</v>
      </c>
      <c r="V740" s="17" t="s">
        <v>0</v>
      </c>
      <c r="W740" s="17" t="s">
        <v>0</v>
      </c>
      <c r="X740" s="17" t="s">
        <v>0</v>
      </c>
      <c r="Y740" s="17" t="s">
        <v>0</v>
      </c>
      <c r="Z740" s="17">
        <v>4</v>
      </c>
      <c r="AA740" s="17">
        <v>3</v>
      </c>
      <c r="AB740" s="17">
        <v>4</v>
      </c>
      <c r="AC740" s="17">
        <v>4</v>
      </c>
      <c r="AD740" s="17">
        <v>3</v>
      </c>
      <c r="AE740" s="17">
        <v>3</v>
      </c>
      <c r="AF740" s="17">
        <v>3</v>
      </c>
      <c r="AG740" s="17">
        <v>3</v>
      </c>
      <c r="AH740" s="17">
        <v>4</v>
      </c>
      <c r="AI740" s="17">
        <v>4</v>
      </c>
      <c r="AJ740" s="17">
        <v>3</v>
      </c>
      <c r="AK740" s="17">
        <v>3</v>
      </c>
      <c r="AL740" s="17">
        <v>3</v>
      </c>
      <c r="AM740" s="17">
        <v>4</v>
      </c>
      <c r="AN740" s="17">
        <v>4</v>
      </c>
      <c r="AO740" s="17">
        <v>4</v>
      </c>
      <c r="AP740" s="17">
        <v>4</v>
      </c>
      <c r="AQ740" s="17">
        <v>2</v>
      </c>
      <c r="AR740" s="17">
        <v>3</v>
      </c>
      <c r="AS740" s="17">
        <v>3</v>
      </c>
    </row>
    <row r="741" spans="1:45" x14ac:dyDescent="0.2">
      <c r="A741" s="35">
        <v>958</v>
      </c>
      <c r="B741" s="17" t="s">
        <v>10</v>
      </c>
      <c r="C741" s="17">
        <v>42</v>
      </c>
      <c r="D741" s="17">
        <v>1.6</v>
      </c>
      <c r="E741" s="17">
        <v>54</v>
      </c>
      <c r="F741" s="17" t="s">
        <v>56</v>
      </c>
      <c r="G741" s="17" t="s">
        <v>0</v>
      </c>
      <c r="H741" s="17"/>
      <c r="I741" s="17">
        <v>30</v>
      </c>
      <c r="J741" s="17"/>
      <c r="K741" s="17"/>
      <c r="L741" s="17">
        <v>2</v>
      </c>
      <c r="M741" s="17">
        <v>10</v>
      </c>
      <c r="N741" s="17" t="s">
        <v>0</v>
      </c>
      <c r="O741" s="17" t="s">
        <v>60</v>
      </c>
      <c r="P741" s="17"/>
      <c r="Q741" s="17" t="s">
        <v>60</v>
      </c>
      <c r="R741" s="17"/>
      <c r="S741" s="17" t="s">
        <v>0</v>
      </c>
      <c r="T741" s="17"/>
      <c r="U741" s="17" t="s">
        <v>62</v>
      </c>
      <c r="V741" s="17" t="s">
        <v>62</v>
      </c>
      <c r="W741" s="17" t="s">
        <v>62</v>
      </c>
      <c r="X741" s="17" t="s">
        <v>62</v>
      </c>
      <c r="Y741" s="17" t="s">
        <v>0</v>
      </c>
      <c r="Z741" s="17">
        <v>2</v>
      </c>
      <c r="AA741" s="17">
        <v>2</v>
      </c>
      <c r="AB741" s="17">
        <v>2</v>
      </c>
      <c r="AC741" s="17">
        <v>2</v>
      </c>
      <c r="AD741" s="17">
        <v>3</v>
      </c>
      <c r="AE741" s="17">
        <v>3</v>
      </c>
      <c r="AF741" s="17">
        <v>2</v>
      </c>
      <c r="AG741" s="17">
        <v>2</v>
      </c>
      <c r="AH741" s="17">
        <v>2</v>
      </c>
      <c r="AI741" s="17">
        <v>2</v>
      </c>
      <c r="AJ741" s="17">
        <v>2</v>
      </c>
      <c r="AK741" s="17">
        <v>2</v>
      </c>
      <c r="AL741" s="17">
        <v>2</v>
      </c>
      <c r="AM741" s="17">
        <v>3</v>
      </c>
      <c r="AN741" s="17">
        <v>2</v>
      </c>
      <c r="AO741" s="17">
        <v>2</v>
      </c>
      <c r="AP741" s="17">
        <v>3</v>
      </c>
      <c r="AQ741" s="17">
        <v>3</v>
      </c>
      <c r="AR741" s="17">
        <v>3</v>
      </c>
      <c r="AS741" s="17">
        <v>3</v>
      </c>
    </row>
    <row r="742" spans="1:45" x14ac:dyDescent="0.2">
      <c r="A742" s="35">
        <v>959</v>
      </c>
      <c r="B742" s="17" t="s">
        <v>10</v>
      </c>
      <c r="C742" s="17">
        <v>35</v>
      </c>
      <c r="D742" s="17">
        <v>1.59</v>
      </c>
      <c r="E742" s="17">
        <v>45</v>
      </c>
      <c r="F742" s="17" t="s">
        <v>56</v>
      </c>
      <c r="G742" s="17" t="s">
        <v>62</v>
      </c>
      <c r="H742" s="17"/>
      <c r="I742" s="17"/>
      <c r="J742" s="17"/>
      <c r="K742" s="17" t="s">
        <v>259</v>
      </c>
      <c r="L742" s="17">
        <v>4</v>
      </c>
      <c r="M742" s="17">
        <v>12</v>
      </c>
      <c r="N742" s="17" t="s">
        <v>0</v>
      </c>
      <c r="O742" s="17" t="s">
        <v>60</v>
      </c>
      <c r="P742" s="17"/>
      <c r="Q742" s="17" t="s">
        <v>0</v>
      </c>
      <c r="R742" s="17"/>
      <c r="S742" s="17" t="s">
        <v>62</v>
      </c>
      <c r="T742" s="17" t="s">
        <v>62</v>
      </c>
      <c r="U742" s="17" t="s">
        <v>62</v>
      </c>
      <c r="V742" s="17" t="s">
        <v>0</v>
      </c>
      <c r="W742" s="17" t="s">
        <v>0</v>
      </c>
      <c r="X742" s="17" t="s">
        <v>0</v>
      </c>
      <c r="Y742" s="17" t="s">
        <v>0</v>
      </c>
      <c r="Z742" s="17">
        <v>2</v>
      </c>
      <c r="AA742" s="17">
        <v>5</v>
      </c>
      <c r="AB742" s="17">
        <v>3</v>
      </c>
      <c r="AC742" s="17">
        <v>2</v>
      </c>
      <c r="AD742" s="17">
        <v>3</v>
      </c>
      <c r="AE742" s="17">
        <v>5</v>
      </c>
      <c r="AF742" s="17">
        <v>1</v>
      </c>
      <c r="AG742" s="17">
        <v>2</v>
      </c>
      <c r="AH742" s="17">
        <v>5</v>
      </c>
      <c r="AI742" s="17">
        <v>2</v>
      </c>
      <c r="AJ742" s="17">
        <v>2</v>
      </c>
      <c r="AK742" s="17">
        <v>5</v>
      </c>
      <c r="AL742" s="17">
        <v>4</v>
      </c>
      <c r="AM742" s="17">
        <v>4</v>
      </c>
      <c r="AN742" s="17">
        <v>2</v>
      </c>
      <c r="AO742" s="17">
        <v>4</v>
      </c>
      <c r="AP742" s="17">
        <v>3</v>
      </c>
      <c r="AQ742" s="17">
        <v>4</v>
      </c>
      <c r="AR742" s="17">
        <v>4</v>
      </c>
      <c r="AS742" s="17">
        <v>2</v>
      </c>
    </row>
    <row r="743" spans="1:45" x14ac:dyDescent="0.2">
      <c r="A743" s="35">
        <v>960</v>
      </c>
      <c r="B743" s="17" t="s">
        <v>10</v>
      </c>
      <c r="C743" s="17">
        <v>61</v>
      </c>
      <c r="D743" s="17">
        <v>1.53</v>
      </c>
      <c r="E743" s="17">
        <v>50</v>
      </c>
      <c r="F743" s="11" t="s">
        <v>56</v>
      </c>
      <c r="G743" s="17" t="s">
        <v>56</v>
      </c>
      <c r="H743" s="17">
        <v>300</v>
      </c>
      <c r="I743" s="17" t="s">
        <v>56</v>
      </c>
      <c r="J743" s="17" t="s">
        <v>56</v>
      </c>
      <c r="K743" s="11" t="s">
        <v>56</v>
      </c>
      <c r="L743" s="17" t="s">
        <v>56</v>
      </c>
      <c r="M743" s="17" t="s">
        <v>56</v>
      </c>
      <c r="N743" s="17" t="s">
        <v>0</v>
      </c>
      <c r="O743" s="17" t="s">
        <v>153</v>
      </c>
      <c r="P743" s="17" t="s">
        <v>0</v>
      </c>
      <c r="Q743" s="17" t="s">
        <v>0</v>
      </c>
      <c r="R743" s="17" t="s">
        <v>0</v>
      </c>
      <c r="S743" s="17" t="s">
        <v>0</v>
      </c>
      <c r="T743" s="17" t="s">
        <v>0</v>
      </c>
      <c r="U743" s="17" t="s">
        <v>56</v>
      </c>
      <c r="V743" s="17" t="s">
        <v>56</v>
      </c>
      <c r="W743" s="17" t="s">
        <v>56</v>
      </c>
      <c r="X743" s="17" t="s">
        <v>56</v>
      </c>
      <c r="Y743" s="17" t="s">
        <v>0</v>
      </c>
      <c r="Z743" s="17">
        <v>3</v>
      </c>
      <c r="AA743" s="17">
        <v>4</v>
      </c>
      <c r="AB743" s="17">
        <v>3</v>
      </c>
      <c r="AC743" s="17">
        <v>2</v>
      </c>
      <c r="AD743" s="17">
        <v>3</v>
      </c>
      <c r="AE743" s="17">
        <v>4</v>
      </c>
      <c r="AF743" s="17">
        <v>4</v>
      </c>
      <c r="AG743" s="17">
        <v>4</v>
      </c>
      <c r="AH743" s="17">
        <v>2</v>
      </c>
      <c r="AI743" s="17">
        <v>3</v>
      </c>
      <c r="AJ743" s="17">
        <v>3</v>
      </c>
      <c r="AK743" s="17">
        <v>3</v>
      </c>
      <c r="AL743" s="17">
        <v>2</v>
      </c>
      <c r="AM743" s="17">
        <v>3</v>
      </c>
      <c r="AN743" s="17">
        <v>3</v>
      </c>
      <c r="AO743" s="17">
        <v>3</v>
      </c>
      <c r="AP743" s="17">
        <v>3</v>
      </c>
      <c r="AQ743" s="17">
        <v>3</v>
      </c>
      <c r="AR743" s="17">
        <v>3</v>
      </c>
      <c r="AS743" s="17">
        <v>3</v>
      </c>
    </row>
    <row r="744" spans="1:45" x14ac:dyDescent="0.2">
      <c r="A744" s="35">
        <v>961</v>
      </c>
      <c r="B744" s="17" t="s">
        <v>10</v>
      </c>
      <c r="C744" s="17">
        <v>42</v>
      </c>
      <c r="D744" s="17">
        <v>1.57</v>
      </c>
      <c r="E744" s="17" t="s">
        <v>56</v>
      </c>
      <c r="F744" s="11" t="s">
        <v>56</v>
      </c>
      <c r="G744" s="17" t="s">
        <v>62</v>
      </c>
      <c r="H744" s="17" t="s">
        <v>56</v>
      </c>
      <c r="I744" s="17" t="s">
        <v>56</v>
      </c>
      <c r="J744" s="17">
        <v>120</v>
      </c>
      <c r="K744" s="11" t="s">
        <v>56</v>
      </c>
      <c r="L744" s="17">
        <v>2</v>
      </c>
      <c r="M744" s="17">
        <v>12</v>
      </c>
      <c r="N744" s="17" t="s">
        <v>0</v>
      </c>
      <c r="O744" s="17" t="s">
        <v>0</v>
      </c>
      <c r="P744" s="17" t="s">
        <v>0</v>
      </c>
      <c r="Q744" s="17" t="s">
        <v>153</v>
      </c>
      <c r="R744" s="17" t="s">
        <v>153</v>
      </c>
      <c r="S744" s="17" t="s">
        <v>0</v>
      </c>
      <c r="T744" s="17" t="s">
        <v>56</v>
      </c>
      <c r="U744" s="17" t="s">
        <v>56</v>
      </c>
      <c r="V744" s="17" t="s">
        <v>56</v>
      </c>
      <c r="W744" s="17" t="s">
        <v>56</v>
      </c>
      <c r="X744" s="17" t="s">
        <v>56</v>
      </c>
      <c r="Y744" s="17" t="s">
        <v>0</v>
      </c>
      <c r="Z744" s="17">
        <v>2</v>
      </c>
      <c r="AA744" s="17">
        <v>4</v>
      </c>
      <c r="AB744" s="17">
        <v>3</v>
      </c>
      <c r="AC744" s="17">
        <v>1</v>
      </c>
      <c r="AD744" s="17">
        <v>3</v>
      </c>
      <c r="AE744" s="17">
        <v>2</v>
      </c>
      <c r="AF744" s="17">
        <v>2</v>
      </c>
      <c r="AG744" s="17">
        <v>3</v>
      </c>
      <c r="AH744" s="17">
        <v>5</v>
      </c>
      <c r="AI744" s="17">
        <v>4</v>
      </c>
      <c r="AJ744" s="17">
        <v>1</v>
      </c>
      <c r="AK744" s="17">
        <v>3</v>
      </c>
      <c r="AL744" s="17">
        <v>4</v>
      </c>
      <c r="AM744" s="17">
        <v>4</v>
      </c>
      <c r="AN744" s="17">
        <v>2</v>
      </c>
      <c r="AO744" s="17">
        <v>4</v>
      </c>
      <c r="AP744" s="17">
        <v>5</v>
      </c>
      <c r="AQ744" s="17">
        <v>5</v>
      </c>
      <c r="AR744" s="17">
        <v>5</v>
      </c>
      <c r="AS744" s="17">
        <v>2</v>
      </c>
    </row>
    <row r="745" spans="1:45" x14ac:dyDescent="0.2">
      <c r="A745" s="35">
        <v>962</v>
      </c>
      <c r="B745" s="17" t="s">
        <v>10</v>
      </c>
      <c r="C745" s="17">
        <v>50</v>
      </c>
      <c r="D745" s="17">
        <v>1.62</v>
      </c>
      <c r="E745" s="17">
        <v>60</v>
      </c>
      <c r="F745" s="17" t="s">
        <v>56</v>
      </c>
      <c r="G745" s="17" t="s">
        <v>0</v>
      </c>
      <c r="H745" s="17">
        <v>30</v>
      </c>
      <c r="I745" s="17"/>
      <c r="J745" s="17"/>
      <c r="K745" s="17" t="s">
        <v>260</v>
      </c>
      <c r="L745" s="17" t="s">
        <v>56</v>
      </c>
      <c r="M745" s="17" t="s">
        <v>56</v>
      </c>
      <c r="N745" s="17" t="s">
        <v>0</v>
      </c>
      <c r="O745" s="17" t="s">
        <v>0</v>
      </c>
      <c r="P745" s="17"/>
      <c r="Q745" s="17" t="s">
        <v>60</v>
      </c>
      <c r="R745" s="17"/>
      <c r="S745" s="17" t="s">
        <v>0</v>
      </c>
      <c r="T745" s="17"/>
      <c r="U745" s="17" t="s">
        <v>62</v>
      </c>
      <c r="V745" s="17" t="s">
        <v>62</v>
      </c>
      <c r="W745" s="17" t="s">
        <v>62</v>
      </c>
      <c r="X745" s="17" t="s">
        <v>62</v>
      </c>
      <c r="Y745" s="17" t="s">
        <v>0</v>
      </c>
      <c r="Z745" s="17">
        <v>2</v>
      </c>
      <c r="AA745" s="17">
        <v>5</v>
      </c>
      <c r="AB745" s="17">
        <v>2</v>
      </c>
      <c r="AC745" s="17">
        <v>3</v>
      </c>
      <c r="AD745" s="17">
        <v>3</v>
      </c>
      <c r="AE745" s="17">
        <v>2</v>
      </c>
      <c r="AF745" s="17">
        <v>2</v>
      </c>
      <c r="AG745" s="17">
        <v>3</v>
      </c>
      <c r="AH745" s="17">
        <v>4</v>
      </c>
      <c r="AI745" s="17">
        <v>5</v>
      </c>
      <c r="AJ745" s="17">
        <v>2</v>
      </c>
      <c r="AK745" s="17">
        <v>3</v>
      </c>
      <c r="AL745" s="17">
        <v>4</v>
      </c>
      <c r="AM745" s="17">
        <v>4</v>
      </c>
      <c r="AN745" s="17">
        <v>4</v>
      </c>
      <c r="AO745" s="17">
        <v>3</v>
      </c>
      <c r="AP745" s="17">
        <v>5</v>
      </c>
      <c r="AQ745" s="17">
        <v>5</v>
      </c>
      <c r="AR745" s="17">
        <v>4</v>
      </c>
      <c r="AS745" s="17">
        <v>2</v>
      </c>
    </row>
    <row r="746" spans="1:45" x14ac:dyDescent="0.2">
      <c r="A746" s="35">
        <v>963</v>
      </c>
      <c r="B746" s="17" t="s">
        <v>10</v>
      </c>
      <c r="C746" s="17">
        <v>41</v>
      </c>
      <c r="D746" s="17">
        <v>1.6</v>
      </c>
      <c r="E746" s="17">
        <v>53</v>
      </c>
      <c r="F746" s="17" t="s">
        <v>56</v>
      </c>
      <c r="G746" s="17" t="s">
        <v>0</v>
      </c>
      <c r="H746" s="17">
        <v>60</v>
      </c>
      <c r="I746" s="17"/>
      <c r="J746" s="17"/>
      <c r="K746" s="17" t="s">
        <v>229</v>
      </c>
      <c r="L746" s="17"/>
      <c r="M746" s="17">
        <v>12</v>
      </c>
      <c r="N746" s="17" t="s">
        <v>0</v>
      </c>
      <c r="O746" s="17" t="s">
        <v>0</v>
      </c>
      <c r="P746" s="17"/>
      <c r="Q746" s="17" t="s">
        <v>0</v>
      </c>
      <c r="R746" s="17"/>
      <c r="S746" s="17" t="s">
        <v>62</v>
      </c>
      <c r="T746" s="17" t="s">
        <v>0</v>
      </c>
      <c r="U746" s="17" t="s">
        <v>0</v>
      </c>
      <c r="V746" s="17" t="s">
        <v>0</v>
      </c>
      <c r="W746" s="17" t="s">
        <v>0</v>
      </c>
      <c r="X746" s="17" t="s">
        <v>0</v>
      </c>
      <c r="Y746" s="17" t="s">
        <v>0</v>
      </c>
      <c r="Z746" s="17">
        <v>2</v>
      </c>
      <c r="AA746" s="17">
        <v>4</v>
      </c>
      <c r="AB746" s="17">
        <v>1</v>
      </c>
      <c r="AC746" s="17">
        <v>1</v>
      </c>
      <c r="AD746" s="17">
        <v>3</v>
      </c>
      <c r="AE746" s="17">
        <v>3</v>
      </c>
      <c r="AF746" s="17">
        <v>2</v>
      </c>
      <c r="AG746" s="17">
        <v>2</v>
      </c>
      <c r="AH746" s="17">
        <v>4</v>
      </c>
      <c r="AI746" s="17">
        <v>4</v>
      </c>
      <c r="AJ746" s="17">
        <v>3</v>
      </c>
      <c r="AK746" s="17">
        <v>2</v>
      </c>
      <c r="AL746" s="17">
        <v>4</v>
      </c>
      <c r="AM746" s="17">
        <v>4</v>
      </c>
      <c r="AN746" s="17">
        <v>2</v>
      </c>
      <c r="AO746" s="17">
        <v>3</v>
      </c>
      <c r="AP746" s="17">
        <v>3</v>
      </c>
      <c r="AQ746" s="17">
        <v>3</v>
      </c>
      <c r="AR746" s="17">
        <v>3</v>
      </c>
      <c r="AS746" s="17">
        <v>3</v>
      </c>
    </row>
    <row r="747" spans="1:45" x14ac:dyDescent="0.2">
      <c r="A747" s="35">
        <v>964</v>
      </c>
      <c r="B747" s="17" t="s">
        <v>10</v>
      </c>
      <c r="C747" s="17">
        <v>49</v>
      </c>
      <c r="D747" s="17">
        <v>1.57</v>
      </c>
      <c r="E747" s="17">
        <v>71</v>
      </c>
      <c r="F747" s="17" t="s">
        <v>56</v>
      </c>
      <c r="G747" s="17" t="s">
        <v>0</v>
      </c>
      <c r="H747" s="17"/>
      <c r="I747" s="17"/>
      <c r="J747" s="17"/>
      <c r="K747" s="17"/>
      <c r="L747" s="17">
        <v>1</v>
      </c>
      <c r="M747" s="17"/>
      <c r="N747" s="17"/>
      <c r="O747" s="17" t="s">
        <v>60</v>
      </c>
      <c r="P747" s="17"/>
      <c r="Q747" s="17" t="s">
        <v>60</v>
      </c>
      <c r="R747" s="17"/>
      <c r="S747" s="17" t="s">
        <v>0</v>
      </c>
      <c r="T747" s="17"/>
      <c r="U747" s="17" t="s">
        <v>0</v>
      </c>
      <c r="V747" s="17" t="s">
        <v>0</v>
      </c>
      <c r="W747" s="17" t="s">
        <v>0</v>
      </c>
      <c r="X747" s="17" t="s">
        <v>0</v>
      </c>
      <c r="Y747" s="17"/>
      <c r="Z747" s="17">
        <v>3</v>
      </c>
      <c r="AA747" s="17">
        <v>3</v>
      </c>
      <c r="AB747" s="17">
        <v>3</v>
      </c>
      <c r="AC747" s="17">
        <v>3</v>
      </c>
      <c r="AD747" s="17">
        <v>1</v>
      </c>
      <c r="AE747" s="17">
        <v>1</v>
      </c>
      <c r="AF747" s="17">
        <v>3</v>
      </c>
      <c r="AG747" s="17">
        <v>3</v>
      </c>
      <c r="AH747" s="17">
        <v>3</v>
      </c>
      <c r="AI747" s="17">
        <v>1</v>
      </c>
      <c r="AJ747" s="17">
        <v>1</v>
      </c>
      <c r="AK747" s="17">
        <v>1</v>
      </c>
      <c r="AL747" s="17">
        <v>4</v>
      </c>
      <c r="AM747" s="17">
        <v>5</v>
      </c>
      <c r="AN747" s="17">
        <v>4</v>
      </c>
      <c r="AO747" s="17">
        <v>1</v>
      </c>
      <c r="AP747" s="17">
        <v>1</v>
      </c>
      <c r="AQ747" s="17">
        <v>1</v>
      </c>
      <c r="AR747" s="17">
        <v>1</v>
      </c>
      <c r="AS747" s="17">
        <v>4</v>
      </c>
    </row>
    <row r="748" spans="1:45" x14ac:dyDescent="0.2">
      <c r="A748" s="35">
        <v>965</v>
      </c>
      <c r="B748" s="17" t="s">
        <v>10</v>
      </c>
      <c r="C748" s="17">
        <v>28</v>
      </c>
      <c r="D748" s="17">
        <v>1.54</v>
      </c>
      <c r="E748" s="17">
        <v>48</v>
      </c>
      <c r="F748" s="17" t="s">
        <v>56</v>
      </c>
      <c r="G748" s="17" t="s">
        <v>62</v>
      </c>
      <c r="H748" s="17"/>
      <c r="I748" s="17"/>
      <c r="J748" s="17"/>
      <c r="K748" s="17"/>
      <c r="L748" s="17">
        <v>2</v>
      </c>
      <c r="M748" s="17">
        <v>12</v>
      </c>
      <c r="N748" s="17" t="s">
        <v>0</v>
      </c>
      <c r="O748" s="17" t="s">
        <v>0</v>
      </c>
      <c r="P748" s="17"/>
      <c r="Q748" s="17" t="s">
        <v>0</v>
      </c>
      <c r="R748" s="17"/>
      <c r="S748" s="17" t="s">
        <v>0</v>
      </c>
      <c r="T748" s="17"/>
      <c r="U748" s="17" t="s">
        <v>62</v>
      </c>
      <c r="V748" s="17" t="s">
        <v>0</v>
      </c>
      <c r="W748" s="17" t="s">
        <v>0</v>
      </c>
      <c r="X748" s="17" t="s">
        <v>62</v>
      </c>
      <c r="Y748" s="17" t="s">
        <v>62</v>
      </c>
      <c r="Z748" s="17">
        <v>2</v>
      </c>
      <c r="AA748" s="17">
        <v>5</v>
      </c>
      <c r="AB748" s="17">
        <v>1</v>
      </c>
      <c r="AC748" s="17">
        <v>1</v>
      </c>
      <c r="AD748" s="17">
        <v>4</v>
      </c>
      <c r="AE748" s="17">
        <v>2</v>
      </c>
      <c r="AF748" s="17">
        <v>1</v>
      </c>
      <c r="AG748" s="17">
        <v>1</v>
      </c>
      <c r="AH748" s="17">
        <v>5</v>
      </c>
      <c r="AI748" s="17">
        <v>5</v>
      </c>
      <c r="AJ748" s="17">
        <v>2</v>
      </c>
      <c r="AK748" s="17">
        <v>3</v>
      </c>
      <c r="AL748" s="17">
        <v>5</v>
      </c>
      <c r="AM748" s="17">
        <v>5</v>
      </c>
      <c r="AN748" s="17"/>
      <c r="AO748" s="17">
        <v>2</v>
      </c>
      <c r="AP748" s="17">
        <v>4</v>
      </c>
      <c r="AQ748" s="17">
        <v>4</v>
      </c>
      <c r="AR748" s="17">
        <v>4</v>
      </c>
      <c r="AS748" s="17">
        <v>2</v>
      </c>
    </row>
    <row r="749" spans="1:45" x14ac:dyDescent="0.2">
      <c r="A749" s="35">
        <v>966</v>
      </c>
      <c r="B749" s="17" t="s">
        <v>10</v>
      </c>
      <c r="C749" s="17">
        <v>51</v>
      </c>
      <c r="D749" s="17">
        <v>1.6</v>
      </c>
      <c r="E749" s="17">
        <v>64</v>
      </c>
      <c r="F749" s="11" t="s">
        <v>56</v>
      </c>
      <c r="G749" s="17" t="s">
        <v>0</v>
      </c>
      <c r="H749" s="17"/>
      <c r="I749" s="17"/>
      <c r="J749" s="17"/>
      <c r="K749" s="11" t="s">
        <v>261</v>
      </c>
      <c r="L749" s="17">
        <v>2</v>
      </c>
      <c r="M749" s="17">
        <v>10</v>
      </c>
      <c r="N749" s="17" t="s">
        <v>62</v>
      </c>
      <c r="O749" s="17" t="s">
        <v>0</v>
      </c>
      <c r="P749" s="17"/>
      <c r="Q749" s="17" t="s">
        <v>62</v>
      </c>
      <c r="R749" s="17" t="s">
        <v>0</v>
      </c>
      <c r="S749" s="17" t="s">
        <v>62</v>
      </c>
      <c r="T749" s="17" t="s">
        <v>0</v>
      </c>
      <c r="U749" s="17" t="s">
        <v>62</v>
      </c>
      <c r="V749" s="17" t="s">
        <v>62</v>
      </c>
      <c r="W749" s="17" t="s">
        <v>62</v>
      </c>
      <c r="X749" s="17" t="s">
        <v>62</v>
      </c>
      <c r="Y749" s="17" t="s">
        <v>62</v>
      </c>
      <c r="Z749" s="17">
        <v>1</v>
      </c>
      <c r="AA749" s="17">
        <v>1</v>
      </c>
      <c r="AB749" s="17">
        <v>1</v>
      </c>
      <c r="AC749" s="17">
        <v>1</v>
      </c>
      <c r="AD749" s="17"/>
      <c r="AE749" s="17">
        <v>2</v>
      </c>
      <c r="AF749" s="17">
        <v>1</v>
      </c>
      <c r="AG749" s="17">
        <v>2</v>
      </c>
      <c r="AH749" s="17">
        <v>3</v>
      </c>
      <c r="AI749" s="17">
        <v>3</v>
      </c>
      <c r="AJ749" s="17">
        <v>2</v>
      </c>
      <c r="AK749" s="17">
        <v>2</v>
      </c>
      <c r="AL749" s="17">
        <v>1</v>
      </c>
      <c r="AM749" s="17">
        <v>4</v>
      </c>
      <c r="AN749" s="17">
        <v>1</v>
      </c>
      <c r="AO749" s="17">
        <v>1</v>
      </c>
      <c r="AP749" s="17">
        <v>3</v>
      </c>
      <c r="AQ749" s="17">
        <v>5</v>
      </c>
      <c r="AR749" s="17">
        <v>2</v>
      </c>
      <c r="AS749" s="17">
        <v>2</v>
      </c>
    </row>
    <row r="750" spans="1:45" x14ac:dyDescent="0.2">
      <c r="A750" s="35">
        <v>967</v>
      </c>
      <c r="B750" s="17" t="s">
        <v>10</v>
      </c>
      <c r="C750" s="17">
        <v>54</v>
      </c>
      <c r="D750" s="17">
        <v>1.57</v>
      </c>
      <c r="E750" s="17">
        <v>54</v>
      </c>
      <c r="F750" s="17" t="s">
        <v>56</v>
      </c>
      <c r="G750" s="17" t="s">
        <v>62</v>
      </c>
      <c r="H750" s="17"/>
      <c r="I750" s="17"/>
      <c r="J750" s="17"/>
      <c r="K750" s="17"/>
      <c r="L750" s="17"/>
      <c r="M750" s="17"/>
      <c r="N750" s="17" t="s">
        <v>0</v>
      </c>
      <c r="O750" s="17" t="s">
        <v>0</v>
      </c>
      <c r="P750" s="17"/>
      <c r="Q750" s="17" t="s">
        <v>0</v>
      </c>
      <c r="R750" s="17"/>
      <c r="S750" s="17" t="s">
        <v>0</v>
      </c>
      <c r="T750" s="17"/>
      <c r="U750" s="17" t="s">
        <v>0</v>
      </c>
      <c r="V750" s="17" t="s">
        <v>0</v>
      </c>
      <c r="W750" s="17" t="s">
        <v>0</v>
      </c>
      <c r="X750" s="17" t="s">
        <v>0</v>
      </c>
      <c r="Y750" s="17" t="s">
        <v>0</v>
      </c>
      <c r="Z750" s="17">
        <v>2</v>
      </c>
      <c r="AA750" s="17">
        <v>5</v>
      </c>
      <c r="AB750" s="17">
        <v>2</v>
      </c>
      <c r="AC750" s="17">
        <v>2</v>
      </c>
      <c r="AD750" s="17">
        <v>4</v>
      </c>
      <c r="AE750" s="17">
        <v>4</v>
      </c>
      <c r="AF750" s="17">
        <v>1</v>
      </c>
      <c r="AG750" s="17">
        <v>2</v>
      </c>
      <c r="AH750" s="17">
        <v>5</v>
      </c>
      <c r="AI750" s="17">
        <v>5</v>
      </c>
      <c r="AJ750" s="17">
        <v>1</v>
      </c>
      <c r="AK750" s="17">
        <v>2</v>
      </c>
      <c r="AL750" s="17">
        <v>5</v>
      </c>
      <c r="AM750" s="17">
        <v>5</v>
      </c>
      <c r="AN750" s="17">
        <v>1</v>
      </c>
      <c r="AO750" s="17">
        <v>3</v>
      </c>
      <c r="AP750" s="17">
        <v>4</v>
      </c>
      <c r="AQ750" s="17">
        <v>5</v>
      </c>
      <c r="AR750" s="17">
        <v>4</v>
      </c>
      <c r="AS750" s="17">
        <v>2</v>
      </c>
    </row>
    <row r="751" spans="1:45" x14ac:dyDescent="0.2">
      <c r="A751" s="35">
        <v>968</v>
      </c>
      <c r="B751" s="17" t="s">
        <v>10</v>
      </c>
      <c r="C751" s="17">
        <v>43</v>
      </c>
      <c r="D751" s="17">
        <v>1.6</v>
      </c>
      <c r="E751" s="17">
        <v>62</v>
      </c>
      <c r="F751" s="17" t="s">
        <v>56</v>
      </c>
      <c r="G751" s="17" t="s">
        <v>0</v>
      </c>
      <c r="H751" s="17">
        <v>80</v>
      </c>
      <c r="I751" s="17"/>
      <c r="J751" s="17"/>
      <c r="K751" s="17"/>
      <c r="L751" s="17">
        <v>2</v>
      </c>
      <c r="M751" s="17">
        <v>12</v>
      </c>
      <c r="N751" s="17" t="s">
        <v>0</v>
      </c>
      <c r="O751" s="17" t="s">
        <v>0</v>
      </c>
      <c r="P751" s="17"/>
      <c r="Q751" s="17" t="s">
        <v>0</v>
      </c>
      <c r="R751" s="17"/>
      <c r="S751" s="17" t="s">
        <v>0</v>
      </c>
      <c r="T751" s="17"/>
      <c r="U751" s="17" t="s">
        <v>62</v>
      </c>
      <c r="V751" s="17" t="s">
        <v>0</v>
      </c>
      <c r="W751" s="17" t="s">
        <v>62</v>
      </c>
      <c r="X751" s="17" t="s">
        <v>0</v>
      </c>
      <c r="Y751" s="17" t="s">
        <v>0</v>
      </c>
      <c r="Z751" s="17">
        <v>3</v>
      </c>
      <c r="AA751" s="17">
        <v>5</v>
      </c>
      <c r="AB751" s="17">
        <v>3</v>
      </c>
      <c r="AC751" s="17">
        <v>3</v>
      </c>
      <c r="AD751" s="17">
        <v>2</v>
      </c>
      <c r="AE751" s="17">
        <v>2</v>
      </c>
      <c r="AF751" s="17">
        <v>2</v>
      </c>
      <c r="AG751" s="17">
        <v>2</v>
      </c>
      <c r="AH751" s="17">
        <v>4</v>
      </c>
      <c r="AI751" s="17">
        <v>5</v>
      </c>
      <c r="AJ751" s="17">
        <v>1</v>
      </c>
      <c r="AK751" s="17">
        <v>1</v>
      </c>
      <c r="AL751" s="17">
        <v>5</v>
      </c>
      <c r="AM751" s="17">
        <v>5</v>
      </c>
      <c r="AN751" s="17">
        <v>2</v>
      </c>
      <c r="AO751" s="17">
        <v>4</v>
      </c>
      <c r="AP751" s="17">
        <v>4</v>
      </c>
      <c r="AQ751" s="17">
        <v>4</v>
      </c>
      <c r="AR751" s="17">
        <v>4</v>
      </c>
      <c r="AS751" s="17">
        <v>3</v>
      </c>
    </row>
    <row r="752" spans="1:45" x14ac:dyDescent="0.2">
      <c r="A752" s="35">
        <v>969</v>
      </c>
      <c r="B752" s="17" t="s">
        <v>10</v>
      </c>
      <c r="C752" s="17">
        <v>27</v>
      </c>
      <c r="D752" s="17">
        <v>1.444</v>
      </c>
      <c r="E752" s="17">
        <v>48</v>
      </c>
      <c r="F752" s="17" t="s">
        <v>56</v>
      </c>
      <c r="G752" s="17" t="s">
        <v>0</v>
      </c>
      <c r="H752" s="17">
        <v>60</v>
      </c>
      <c r="I752" s="17"/>
      <c r="J752" s="17"/>
      <c r="K752" s="17"/>
      <c r="L752" s="17">
        <v>2</v>
      </c>
      <c r="M752" s="17"/>
      <c r="N752" s="17" t="s">
        <v>0</v>
      </c>
      <c r="O752" s="17" t="s">
        <v>60</v>
      </c>
      <c r="P752" s="17"/>
      <c r="Q752" s="17" t="s">
        <v>60</v>
      </c>
      <c r="R752" s="17"/>
      <c r="S752" s="17" t="s">
        <v>62</v>
      </c>
      <c r="T752" s="17"/>
      <c r="U752" s="17" t="s">
        <v>0</v>
      </c>
      <c r="V752" s="17" t="s">
        <v>0</v>
      </c>
      <c r="W752" s="17" t="s">
        <v>0</v>
      </c>
      <c r="X752" s="17" t="s">
        <v>0</v>
      </c>
      <c r="Y752" s="17" t="s">
        <v>0</v>
      </c>
      <c r="Z752" s="17">
        <v>1</v>
      </c>
      <c r="AA752" s="17">
        <v>2</v>
      </c>
      <c r="AB752" s="17">
        <v>2</v>
      </c>
      <c r="AC752" s="17">
        <v>1</v>
      </c>
      <c r="AD752" s="17">
        <v>1</v>
      </c>
      <c r="AE752" s="17">
        <v>2</v>
      </c>
      <c r="AF752" s="17">
        <v>4</v>
      </c>
      <c r="AG752" s="17">
        <v>3</v>
      </c>
      <c r="AH752" s="17">
        <v>3</v>
      </c>
      <c r="AI752" s="17">
        <v>3</v>
      </c>
      <c r="AJ752" s="17">
        <v>1</v>
      </c>
      <c r="AK752" s="17">
        <v>3</v>
      </c>
      <c r="AL752" s="17">
        <v>5</v>
      </c>
      <c r="AM752" s="17">
        <v>3</v>
      </c>
      <c r="AN752" s="17">
        <v>1</v>
      </c>
      <c r="AO752" s="17">
        <v>3</v>
      </c>
      <c r="AP752" s="17">
        <v>3</v>
      </c>
      <c r="AQ752" s="17">
        <v>2</v>
      </c>
      <c r="AR752" s="17">
        <v>2</v>
      </c>
      <c r="AS752" s="17">
        <v>2</v>
      </c>
    </row>
    <row r="753" spans="1:45" x14ac:dyDescent="0.2">
      <c r="A753" s="35">
        <v>970</v>
      </c>
      <c r="B753" s="17" t="s">
        <v>10</v>
      </c>
      <c r="C753" s="17">
        <v>40</v>
      </c>
      <c r="D753" s="17">
        <v>1.65</v>
      </c>
      <c r="E753" s="17">
        <v>64</v>
      </c>
      <c r="F753" s="17" t="s">
        <v>56</v>
      </c>
      <c r="G753" s="17" t="s">
        <v>0</v>
      </c>
      <c r="H753" s="17"/>
      <c r="I753" s="17"/>
      <c r="J753" s="17"/>
      <c r="K753" s="17" t="s">
        <v>262</v>
      </c>
      <c r="L753" s="17">
        <v>2</v>
      </c>
      <c r="M753" s="17">
        <v>12</v>
      </c>
      <c r="N753" s="17" t="s">
        <v>0</v>
      </c>
      <c r="O753" s="17" t="s">
        <v>0</v>
      </c>
      <c r="P753" s="17"/>
      <c r="Q753" s="17" t="s">
        <v>0</v>
      </c>
      <c r="R753" s="17"/>
      <c r="S753" s="17" t="s">
        <v>0</v>
      </c>
      <c r="T753" s="17"/>
      <c r="U753" s="17" t="s">
        <v>0</v>
      </c>
      <c r="V753" s="17" t="s">
        <v>0</v>
      </c>
      <c r="W753" s="17" t="s">
        <v>0</v>
      </c>
      <c r="X753" s="17" t="s">
        <v>0</v>
      </c>
      <c r="Y753" s="17" t="s">
        <v>0</v>
      </c>
      <c r="Z753" s="17">
        <v>1</v>
      </c>
      <c r="AA753" s="17">
        <v>5</v>
      </c>
      <c r="AB753" s="17">
        <v>2</v>
      </c>
      <c r="AC753" s="17">
        <v>1</v>
      </c>
      <c r="AD753" s="17">
        <v>2</v>
      </c>
      <c r="AE753" s="17">
        <v>2</v>
      </c>
      <c r="AF753" s="17">
        <v>1</v>
      </c>
      <c r="AG753" s="17">
        <v>2</v>
      </c>
      <c r="AH753" s="17">
        <v>2</v>
      </c>
      <c r="AI753" s="17">
        <v>2</v>
      </c>
      <c r="AJ753" s="17">
        <v>1</v>
      </c>
      <c r="AK753" s="17">
        <v>1</v>
      </c>
      <c r="AL753" s="17">
        <v>5</v>
      </c>
      <c r="AM753" s="17">
        <v>5</v>
      </c>
      <c r="AN753" s="17">
        <v>2</v>
      </c>
      <c r="AO753" s="17">
        <v>3</v>
      </c>
      <c r="AP753" s="17">
        <v>4</v>
      </c>
      <c r="AQ753" s="17">
        <v>5</v>
      </c>
      <c r="AR753" s="17">
        <v>5</v>
      </c>
      <c r="AS753" s="17">
        <v>2</v>
      </c>
    </row>
    <row r="754" spans="1:45" ht="30" x14ac:dyDescent="0.2">
      <c r="A754" s="35">
        <v>971</v>
      </c>
      <c r="B754" s="17" t="s">
        <v>10</v>
      </c>
      <c r="C754" s="17">
        <v>44</v>
      </c>
      <c r="D754" s="17">
        <v>1.54</v>
      </c>
      <c r="E754" s="17">
        <v>45.9</v>
      </c>
      <c r="F754" s="17" t="s">
        <v>56</v>
      </c>
      <c r="G754" s="17"/>
      <c r="H754" s="17"/>
      <c r="I754" s="17"/>
      <c r="J754" s="17"/>
      <c r="K754" s="17" t="s">
        <v>263</v>
      </c>
      <c r="L754" s="17">
        <v>2</v>
      </c>
      <c r="M754" s="17">
        <v>14</v>
      </c>
      <c r="N754" s="17" t="s">
        <v>0</v>
      </c>
      <c r="O754" s="17" t="s">
        <v>0</v>
      </c>
      <c r="P754" s="17"/>
      <c r="Q754" s="17" t="s">
        <v>0</v>
      </c>
      <c r="R754" s="17"/>
      <c r="S754" s="17" t="s">
        <v>62</v>
      </c>
      <c r="T754" s="17" t="s">
        <v>0</v>
      </c>
      <c r="U754" s="17" t="s">
        <v>62</v>
      </c>
      <c r="V754" s="17" t="s">
        <v>62</v>
      </c>
      <c r="W754" s="17" t="s">
        <v>0</v>
      </c>
      <c r="X754" s="17" t="s">
        <v>62</v>
      </c>
      <c r="Y754" s="17" t="s">
        <v>0</v>
      </c>
      <c r="Z754" s="17">
        <v>1</v>
      </c>
      <c r="AA754" s="17">
        <v>5</v>
      </c>
      <c r="AB754" s="17">
        <v>1</v>
      </c>
      <c r="AC754" s="17">
        <v>1</v>
      </c>
      <c r="AD754" s="17">
        <v>3</v>
      </c>
      <c r="AE754" s="17">
        <v>1</v>
      </c>
      <c r="AF754" s="17">
        <v>1</v>
      </c>
      <c r="AG754" s="17">
        <v>1</v>
      </c>
      <c r="AH754" s="17">
        <v>4</v>
      </c>
      <c r="AI754" s="17">
        <v>5</v>
      </c>
      <c r="AJ754" s="17">
        <v>1</v>
      </c>
      <c r="AK754" s="17">
        <v>1</v>
      </c>
      <c r="AL754" s="17">
        <v>5</v>
      </c>
      <c r="AM754" s="17">
        <v>5</v>
      </c>
      <c r="AN754" s="17">
        <v>1</v>
      </c>
      <c r="AO754" s="17">
        <v>5</v>
      </c>
      <c r="AP754" s="17">
        <v>5</v>
      </c>
      <c r="AQ754" s="17">
        <v>5</v>
      </c>
      <c r="AR754" s="17">
        <v>3</v>
      </c>
      <c r="AS754" s="17">
        <v>2</v>
      </c>
    </row>
    <row r="755" spans="1:45" x14ac:dyDescent="0.2">
      <c r="A755" s="35">
        <v>972</v>
      </c>
      <c r="B755" s="17" t="s">
        <v>10</v>
      </c>
      <c r="C755" s="17">
        <v>24</v>
      </c>
      <c r="D755" s="17">
        <v>1.6</v>
      </c>
      <c r="E755" s="17">
        <v>58</v>
      </c>
      <c r="F755" s="17" t="s">
        <v>56</v>
      </c>
      <c r="G755" s="17" t="s">
        <v>0</v>
      </c>
      <c r="H755" s="17"/>
      <c r="I755" s="17"/>
      <c r="J755" s="17"/>
      <c r="K755" s="17"/>
      <c r="L755" s="17">
        <v>1</v>
      </c>
      <c r="M755" s="17"/>
      <c r="N755" s="17" t="s">
        <v>0</v>
      </c>
      <c r="O755" s="17" t="s">
        <v>60</v>
      </c>
      <c r="P755" s="17"/>
      <c r="Q755" s="17" t="s">
        <v>60</v>
      </c>
      <c r="R755" s="17"/>
      <c r="S755" s="17" t="s">
        <v>0</v>
      </c>
      <c r="T755" s="17"/>
      <c r="U755" s="17" t="s">
        <v>0</v>
      </c>
      <c r="V755" s="17" t="s">
        <v>0</v>
      </c>
      <c r="W755" s="17" t="s">
        <v>0</v>
      </c>
      <c r="X755" s="17" t="s">
        <v>0</v>
      </c>
      <c r="Y755" s="17"/>
      <c r="Z755" s="17">
        <v>4</v>
      </c>
      <c r="AA755" s="17">
        <v>2</v>
      </c>
      <c r="AB755" s="17">
        <v>3</v>
      </c>
      <c r="AC755" s="17">
        <v>3</v>
      </c>
      <c r="AD755" s="17">
        <v>2</v>
      </c>
      <c r="AE755" s="17">
        <v>4</v>
      </c>
      <c r="AF755" s="17">
        <v>2</v>
      </c>
      <c r="AG755" s="17">
        <v>4</v>
      </c>
      <c r="AH755" s="17">
        <v>2</v>
      </c>
      <c r="AI755" s="17">
        <v>2</v>
      </c>
      <c r="AJ755" s="17">
        <v>4</v>
      </c>
      <c r="AK755" s="17">
        <v>4</v>
      </c>
      <c r="AL755" s="17">
        <v>4</v>
      </c>
      <c r="AM755" s="17">
        <v>4</v>
      </c>
      <c r="AN755" s="17">
        <v>4</v>
      </c>
      <c r="AO755" s="17">
        <v>2</v>
      </c>
      <c r="AP755" s="17">
        <v>2</v>
      </c>
      <c r="AQ755" s="17">
        <v>2</v>
      </c>
      <c r="AR755" s="17">
        <v>2</v>
      </c>
      <c r="AS755" s="17">
        <v>4</v>
      </c>
    </row>
    <row r="756" spans="1:45" x14ac:dyDescent="0.2">
      <c r="A756" s="35">
        <v>973</v>
      </c>
      <c r="B756" s="17" t="s">
        <v>10</v>
      </c>
      <c r="C756" s="17">
        <v>67</v>
      </c>
      <c r="D756" s="17">
        <v>1.47</v>
      </c>
      <c r="E756" s="17">
        <v>52</v>
      </c>
      <c r="F756" s="17" t="s">
        <v>56</v>
      </c>
      <c r="G756" s="17" t="s">
        <v>0</v>
      </c>
      <c r="H756" s="17" t="s">
        <v>264</v>
      </c>
      <c r="I756" s="17"/>
      <c r="J756" s="17"/>
      <c r="K756" s="17"/>
      <c r="L756" s="17">
        <v>2</v>
      </c>
      <c r="M756" s="17"/>
      <c r="N756" s="17" t="s">
        <v>0</v>
      </c>
      <c r="O756" s="17" t="s">
        <v>0</v>
      </c>
      <c r="P756" s="17"/>
      <c r="Q756" s="17" t="s">
        <v>0</v>
      </c>
      <c r="R756" s="17"/>
      <c r="S756" s="17" t="s">
        <v>0</v>
      </c>
      <c r="T756" s="17"/>
      <c r="U756" s="17" t="s">
        <v>62</v>
      </c>
      <c r="V756" s="17" t="s">
        <v>62</v>
      </c>
      <c r="W756" s="17" t="s">
        <v>62</v>
      </c>
      <c r="X756" s="17" t="s">
        <v>62</v>
      </c>
      <c r="Y756" s="17" t="s">
        <v>0</v>
      </c>
      <c r="Z756" s="17">
        <v>1</v>
      </c>
      <c r="AA756" s="17">
        <v>5</v>
      </c>
      <c r="AB756" s="17">
        <v>1</v>
      </c>
      <c r="AC756" s="17">
        <v>1</v>
      </c>
      <c r="AD756" s="17">
        <v>5</v>
      </c>
      <c r="AE756" s="17">
        <v>1</v>
      </c>
      <c r="AF756" s="17">
        <v>1</v>
      </c>
      <c r="AG756" s="17">
        <v>1</v>
      </c>
      <c r="AH756" s="17">
        <v>5</v>
      </c>
      <c r="AI756" s="17">
        <v>5</v>
      </c>
      <c r="AJ756" s="17">
        <v>1</v>
      </c>
      <c r="AK756" s="17">
        <v>1</v>
      </c>
      <c r="AL756" s="17">
        <v>1</v>
      </c>
      <c r="AM756" s="17">
        <v>5</v>
      </c>
      <c r="AN756" s="17">
        <v>2</v>
      </c>
      <c r="AO756" s="17">
        <v>5</v>
      </c>
      <c r="AP756" s="17">
        <v>5</v>
      </c>
      <c r="AQ756" s="17">
        <v>5</v>
      </c>
      <c r="AR756" s="17">
        <v>5</v>
      </c>
      <c r="AS756" s="17">
        <v>1</v>
      </c>
    </row>
    <row r="757" spans="1:45" x14ac:dyDescent="0.2">
      <c r="A757" s="35">
        <v>974</v>
      </c>
      <c r="B757" s="17" t="s">
        <v>10</v>
      </c>
      <c r="C757" s="17">
        <v>45</v>
      </c>
      <c r="D757" s="17">
        <v>1.68</v>
      </c>
      <c r="E757" s="17">
        <v>51</v>
      </c>
      <c r="F757" s="17" t="s">
        <v>56</v>
      </c>
      <c r="G757" s="17" t="s">
        <v>62</v>
      </c>
      <c r="H757" s="17"/>
      <c r="I757" s="17"/>
      <c r="J757" s="17"/>
      <c r="K757" s="17"/>
      <c r="L757" s="17">
        <v>1</v>
      </c>
      <c r="M757" s="17">
        <v>12</v>
      </c>
      <c r="N757" s="17" t="s">
        <v>0</v>
      </c>
      <c r="O757" s="17" t="s">
        <v>0</v>
      </c>
      <c r="P757" s="17"/>
      <c r="Q757" s="17" t="s">
        <v>60</v>
      </c>
      <c r="R757" s="17"/>
      <c r="S757" s="17" t="s">
        <v>60</v>
      </c>
      <c r="T757" s="17"/>
      <c r="U757" s="17" t="s">
        <v>0</v>
      </c>
      <c r="V757" s="17" t="s">
        <v>0</v>
      </c>
      <c r="W757" s="17" t="s">
        <v>0</v>
      </c>
      <c r="X757" s="17" t="s">
        <v>0</v>
      </c>
      <c r="Y757" s="17" t="s">
        <v>0</v>
      </c>
      <c r="Z757" s="17">
        <v>3</v>
      </c>
      <c r="AA757" s="17">
        <v>3</v>
      </c>
      <c r="AB757" s="17">
        <v>3</v>
      </c>
      <c r="AC757" s="17">
        <v>3</v>
      </c>
      <c r="AD757" s="17">
        <v>3</v>
      </c>
      <c r="AE757" s="17">
        <v>3</v>
      </c>
      <c r="AF757" s="17">
        <v>3</v>
      </c>
      <c r="AG757" s="17">
        <v>3</v>
      </c>
      <c r="AH757" s="17">
        <v>5</v>
      </c>
      <c r="AI757" s="17">
        <v>5</v>
      </c>
      <c r="AJ757" s="17">
        <v>1</v>
      </c>
      <c r="AK757" s="17">
        <v>3</v>
      </c>
      <c r="AL757" s="17">
        <v>3</v>
      </c>
      <c r="AM757" s="17">
        <v>5</v>
      </c>
      <c r="AN757" s="17">
        <v>1</v>
      </c>
      <c r="AO757" s="17">
        <v>3</v>
      </c>
      <c r="AP757" s="17">
        <v>5</v>
      </c>
      <c r="AQ757" s="17">
        <v>5</v>
      </c>
      <c r="AR757" s="17">
        <v>5</v>
      </c>
      <c r="AS757" s="17">
        <v>3</v>
      </c>
    </row>
    <row r="758" spans="1:45" x14ac:dyDescent="0.2">
      <c r="A758" s="35">
        <v>975</v>
      </c>
      <c r="B758" s="17" t="s">
        <v>10</v>
      </c>
      <c r="C758" s="17">
        <v>46</v>
      </c>
      <c r="D758" s="17">
        <v>1.54</v>
      </c>
      <c r="E758" s="17">
        <v>51</v>
      </c>
      <c r="F758" s="17" t="s">
        <v>56</v>
      </c>
      <c r="G758" s="17" t="s">
        <v>0</v>
      </c>
      <c r="H758" s="17"/>
      <c r="I758" s="17">
        <v>30</v>
      </c>
      <c r="J758" s="17"/>
      <c r="K758" s="17"/>
      <c r="L758" s="17">
        <v>2</v>
      </c>
      <c r="M758" s="17">
        <v>10</v>
      </c>
      <c r="N758" s="17" t="s">
        <v>0</v>
      </c>
      <c r="O758" s="17" t="s">
        <v>0</v>
      </c>
      <c r="P758" s="17"/>
      <c r="Q758" s="17" t="s">
        <v>0</v>
      </c>
      <c r="R758" s="17"/>
      <c r="S758" s="17" t="s">
        <v>0</v>
      </c>
      <c r="T758" s="17"/>
      <c r="U758" s="17" t="s">
        <v>62</v>
      </c>
      <c r="V758" s="17" t="s">
        <v>0</v>
      </c>
      <c r="W758" s="17" t="s">
        <v>0</v>
      </c>
      <c r="X758" s="17" t="s">
        <v>0</v>
      </c>
      <c r="Y758" s="17" t="s">
        <v>0</v>
      </c>
      <c r="Z758" s="17"/>
      <c r="AA758" s="17"/>
      <c r="AB758" s="17">
        <v>1</v>
      </c>
      <c r="AC758" s="17"/>
      <c r="AD758" s="17"/>
      <c r="AE758" s="17">
        <v>1</v>
      </c>
      <c r="AF758" s="17">
        <v>1</v>
      </c>
      <c r="AG758" s="17">
        <v>1</v>
      </c>
      <c r="AH758" s="17"/>
      <c r="AI758" s="17"/>
      <c r="AJ758" s="17">
        <v>1</v>
      </c>
      <c r="AK758" s="17"/>
      <c r="AL758" s="17"/>
      <c r="AM758" s="17"/>
      <c r="AN758" s="17">
        <v>1</v>
      </c>
      <c r="AO758" s="17"/>
      <c r="AP758" s="17"/>
      <c r="AQ758" s="17"/>
      <c r="AR758" s="17"/>
      <c r="AS758" s="17">
        <v>1</v>
      </c>
    </row>
    <row r="759" spans="1:45" x14ac:dyDescent="0.2">
      <c r="A759" s="35">
        <v>976</v>
      </c>
      <c r="B759" s="17" t="s">
        <v>10</v>
      </c>
      <c r="C759" s="17">
        <v>26</v>
      </c>
      <c r="D759" s="17">
        <v>1.53</v>
      </c>
      <c r="E759" s="17">
        <v>60</v>
      </c>
      <c r="F759" s="17" t="s">
        <v>56</v>
      </c>
      <c r="G759" s="17" t="s">
        <v>0</v>
      </c>
      <c r="H759" s="17"/>
      <c r="I759" s="17"/>
      <c r="J759" s="17">
        <v>100</v>
      </c>
      <c r="K759" s="17"/>
      <c r="L759" s="17">
        <v>2</v>
      </c>
      <c r="M759" s="17">
        <v>12</v>
      </c>
      <c r="N759" s="17" t="s">
        <v>0</v>
      </c>
      <c r="O759" s="17" t="s">
        <v>0</v>
      </c>
      <c r="P759" s="17"/>
      <c r="Q759" s="17" t="s">
        <v>0</v>
      </c>
      <c r="R759" s="17"/>
      <c r="S759" s="17" t="s">
        <v>0</v>
      </c>
      <c r="T759" s="17"/>
      <c r="U759" s="17" t="s">
        <v>0</v>
      </c>
      <c r="V759" s="17" t="s">
        <v>62</v>
      </c>
      <c r="W759" s="17" t="s">
        <v>0</v>
      </c>
      <c r="X759" s="17" t="s">
        <v>0</v>
      </c>
      <c r="Y759" s="17" t="s">
        <v>62</v>
      </c>
      <c r="Z759" s="17">
        <v>3</v>
      </c>
      <c r="AA759" s="17">
        <v>3</v>
      </c>
      <c r="AB759" s="17">
        <v>3</v>
      </c>
      <c r="AC759" s="17">
        <v>4</v>
      </c>
      <c r="AD759" s="17">
        <v>3</v>
      </c>
      <c r="AE759" s="17">
        <v>2</v>
      </c>
      <c r="AF759" s="17">
        <v>4</v>
      </c>
      <c r="AG759" s="17">
        <v>3</v>
      </c>
      <c r="AH759" s="17">
        <v>2</v>
      </c>
      <c r="AI759" s="17">
        <v>3</v>
      </c>
      <c r="AJ759" s="17">
        <v>4</v>
      </c>
      <c r="AK759" s="17">
        <v>4</v>
      </c>
      <c r="AL759" s="17">
        <v>2</v>
      </c>
      <c r="AM759" s="17">
        <v>3</v>
      </c>
      <c r="AN759" s="17">
        <v>5</v>
      </c>
      <c r="AO759" s="17">
        <v>3</v>
      </c>
      <c r="AP759" s="17">
        <v>3</v>
      </c>
      <c r="AQ759" s="17">
        <v>2</v>
      </c>
      <c r="AR759" s="17">
        <v>4</v>
      </c>
      <c r="AS759" s="17">
        <v>3</v>
      </c>
    </row>
    <row r="760" spans="1:45" x14ac:dyDescent="0.2">
      <c r="A760" s="35">
        <v>977</v>
      </c>
      <c r="B760" s="17" t="s">
        <v>10</v>
      </c>
      <c r="C760" s="17">
        <v>35</v>
      </c>
      <c r="D760" s="17">
        <v>1.68</v>
      </c>
      <c r="E760" s="17">
        <v>79</v>
      </c>
      <c r="F760" s="17" t="s">
        <v>56</v>
      </c>
      <c r="G760" s="17" t="s">
        <v>0</v>
      </c>
      <c r="H760" s="17"/>
      <c r="I760" s="17"/>
      <c r="J760" s="17">
        <v>60</v>
      </c>
      <c r="K760" s="17" t="s">
        <v>265</v>
      </c>
      <c r="L760" s="17">
        <v>2</v>
      </c>
      <c r="M760" s="17">
        <v>12</v>
      </c>
      <c r="N760" s="17" t="s">
        <v>62</v>
      </c>
      <c r="O760" s="17" t="s">
        <v>0</v>
      </c>
      <c r="P760" s="17"/>
      <c r="Q760" s="17" t="s">
        <v>0</v>
      </c>
      <c r="R760" s="17"/>
      <c r="S760" s="17" t="s">
        <v>0</v>
      </c>
      <c r="T760" s="17"/>
      <c r="U760" s="17" t="s">
        <v>62</v>
      </c>
      <c r="V760" s="17" t="s">
        <v>62</v>
      </c>
      <c r="W760" s="17" t="s">
        <v>0</v>
      </c>
      <c r="X760" s="17" t="s">
        <v>62</v>
      </c>
      <c r="Y760" s="17" t="s">
        <v>62</v>
      </c>
      <c r="Z760" s="17">
        <v>4</v>
      </c>
      <c r="AA760" s="17">
        <v>5</v>
      </c>
      <c r="AB760" s="17">
        <v>4</v>
      </c>
      <c r="AC760" s="17">
        <v>4</v>
      </c>
      <c r="AD760" s="17">
        <v>3</v>
      </c>
      <c r="AE760" s="17">
        <v>2</v>
      </c>
      <c r="AF760" s="17">
        <v>2</v>
      </c>
      <c r="AG760" s="17">
        <v>2</v>
      </c>
      <c r="AH760" s="17">
        <v>4</v>
      </c>
      <c r="AI760" s="17">
        <v>4</v>
      </c>
      <c r="AJ760" s="17">
        <v>2</v>
      </c>
      <c r="AK760" s="17">
        <v>3</v>
      </c>
      <c r="AL760" s="17">
        <v>4</v>
      </c>
      <c r="AM760" s="17">
        <v>3</v>
      </c>
      <c r="AN760" s="17">
        <v>1</v>
      </c>
      <c r="AO760" s="17">
        <v>3</v>
      </c>
      <c r="AP760" s="17">
        <v>4</v>
      </c>
      <c r="AQ760" s="17">
        <v>4</v>
      </c>
      <c r="AR760" s="17">
        <v>4</v>
      </c>
      <c r="AS760" s="17">
        <v>3</v>
      </c>
    </row>
    <row r="761" spans="1:45" x14ac:dyDescent="0.2">
      <c r="A761" s="35">
        <v>978</v>
      </c>
      <c r="B761" s="17" t="s">
        <v>10</v>
      </c>
      <c r="C761" s="17">
        <v>30</v>
      </c>
      <c r="D761" s="17">
        <v>1.65</v>
      </c>
      <c r="E761" s="17">
        <v>64</v>
      </c>
      <c r="F761" s="11" t="s">
        <v>56</v>
      </c>
      <c r="G761" s="17" t="s">
        <v>62</v>
      </c>
      <c r="H761" s="17"/>
      <c r="I761" s="17"/>
      <c r="J761" s="17">
        <v>15</v>
      </c>
      <c r="K761" s="11" t="s">
        <v>245</v>
      </c>
      <c r="L761" s="17" t="s">
        <v>56</v>
      </c>
      <c r="M761" s="17">
        <v>12</v>
      </c>
      <c r="N761" s="17" t="s">
        <v>0</v>
      </c>
      <c r="O761" s="17" t="s">
        <v>0</v>
      </c>
      <c r="P761" s="17"/>
      <c r="Q761" s="17" t="s">
        <v>60</v>
      </c>
      <c r="R761" s="17"/>
      <c r="S761" s="17" t="s">
        <v>0</v>
      </c>
      <c r="T761" s="17"/>
      <c r="U761" s="17" t="s">
        <v>0</v>
      </c>
      <c r="V761" s="17" t="s">
        <v>0</v>
      </c>
      <c r="W761" s="17" t="s">
        <v>0</v>
      </c>
      <c r="X761" s="17" t="s">
        <v>62</v>
      </c>
      <c r="Y761" s="17" t="s">
        <v>0</v>
      </c>
      <c r="Z761" s="17">
        <v>2</v>
      </c>
      <c r="AA761" s="17">
        <v>4</v>
      </c>
      <c r="AB761" s="17">
        <v>3</v>
      </c>
      <c r="AC761" s="17">
        <v>3</v>
      </c>
      <c r="AD761" s="17">
        <v>2</v>
      </c>
      <c r="AE761" s="17">
        <v>2</v>
      </c>
      <c r="AF761" s="17">
        <v>1</v>
      </c>
      <c r="AG761" s="17">
        <v>1</v>
      </c>
      <c r="AH761" s="17">
        <v>4</v>
      </c>
      <c r="AI761" s="17">
        <v>4</v>
      </c>
      <c r="AJ761" s="17">
        <v>2</v>
      </c>
      <c r="AK761" s="17">
        <v>3</v>
      </c>
      <c r="AL761" s="17">
        <v>5</v>
      </c>
      <c r="AM761" s="17">
        <v>5</v>
      </c>
      <c r="AN761" s="17">
        <v>2</v>
      </c>
      <c r="AO761" s="17">
        <v>3</v>
      </c>
      <c r="AP761" s="17">
        <v>5</v>
      </c>
      <c r="AQ761" s="17">
        <v>4</v>
      </c>
      <c r="AR761" s="17">
        <v>3</v>
      </c>
      <c r="AS761" s="17">
        <v>2</v>
      </c>
    </row>
    <row r="762" spans="1:45" x14ac:dyDescent="0.2">
      <c r="A762" s="35">
        <v>979</v>
      </c>
      <c r="B762" s="17" t="s">
        <v>10</v>
      </c>
      <c r="C762" s="17">
        <v>49</v>
      </c>
      <c r="D762" s="17">
        <v>1.56</v>
      </c>
      <c r="E762" s="17">
        <v>46</v>
      </c>
      <c r="F762" s="17" t="s">
        <v>56</v>
      </c>
      <c r="G762" s="17" t="s">
        <v>0</v>
      </c>
      <c r="H762" s="17"/>
      <c r="I762" s="17"/>
      <c r="J762" s="17"/>
      <c r="K762" s="17" t="s">
        <v>266</v>
      </c>
      <c r="L762" s="17">
        <v>2</v>
      </c>
      <c r="M762" s="17"/>
      <c r="N762" s="17" t="s">
        <v>0</v>
      </c>
      <c r="O762" s="17" t="s">
        <v>62</v>
      </c>
      <c r="P762" s="17" t="s">
        <v>0</v>
      </c>
      <c r="Q762" s="17" t="s">
        <v>60</v>
      </c>
      <c r="R762" s="17"/>
      <c r="S762" s="17" t="s">
        <v>0</v>
      </c>
      <c r="T762" s="17"/>
      <c r="U762" s="17" t="s">
        <v>62</v>
      </c>
      <c r="V762" s="17" t="s">
        <v>62</v>
      </c>
      <c r="W762" s="17" t="s">
        <v>0</v>
      </c>
      <c r="X762" s="17" t="s">
        <v>0</v>
      </c>
      <c r="Y762" s="17" t="s">
        <v>0</v>
      </c>
      <c r="Z762" s="17">
        <v>1</v>
      </c>
      <c r="AA762" s="17">
        <v>5</v>
      </c>
      <c r="AB762" s="17">
        <v>1</v>
      </c>
      <c r="AC762" s="17">
        <v>1</v>
      </c>
      <c r="AD762" s="17">
        <v>5</v>
      </c>
      <c r="AE762" s="17">
        <v>3</v>
      </c>
      <c r="AF762" s="17">
        <v>1</v>
      </c>
      <c r="AG762" s="17">
        <v>3</v>
      </c>
      <c r="AH762" s="17">
        <v>3</v>
      </c>
      <c r="AI762" s="17">
        <v>4</v>
      </c>
      <c r="AJ762" s="17">
        <v>2</v>
      </c>
      <c r="AK762" s="17">
        <v>2</v>
      </c>
      <c r="AL762" s="17">
        <v>4</v>
      </c>
      <c r="AM762" s="17">
        <v>5</v>
      </c>
      <c r="AN762" s="17">
        <v>2</v>
      </c>
      <c r="AO762" s="17">
        <v>5</v>
      </c>
      <c r="AP762" s="17">
        <v>4</v>
      </c>
      <c r="AQ762" s="17">
        <v>5</v>
      </c>
      <c r="AR762" s="17">
        <v>3</v>
      </c>
      <c r="AS762" s="17">
        <v>4</v>
      </c>
    </row>
    <row r="763" spans="1:45" x14ac:dyDescent="0.2">
      <c r="A763" s="35">
        <v>980</v>
      </c>
      <c r="B763" s="17" t="s">
        <v>10</v>
      </c>
      <c r="C763" s="17">
        <v>28</v>
      </c>
      <c r="D763" s="17">
        <v>1.64</v>
      </c>
      <c r="E763" s="17">
        <v>69.099999999999994</v>
      </c>
      <c r="F763" s="17" t="s">
        <v>56</v>
      </c>
      <c r="G763" s="17" t="s">
        <v>0</v>
      </c>
      <c r="H763" s="17"/>
      <c r="I763" s="17"/>
      <c r="J763" s="17"/>
      <c r="K763" s="17"/>
      <c r="L763" s="17" t="s">
        <v>56</v>
      </c>
      <c r="M763" s="17"/>
      <c r="N763" s="17"/>
      <c r="O763" s="17" t="s">
        <v>0</v>
      </c>
      <c r="P763" s="17"/>
      <c r="Q763" s="17" t="s">
        <v>0</v>
      </c>
      <c r="R763" s="17"/>
      <c r="S763" s="17" t="s">
        <v>0</v>
      </c>
      <c r="T763" s="17"/>
      <c r="U763" s="17" t="s">
        <v>0</v>
      </c>
      <c r="V763" s="17" t="s">
        <v>0</v>
      </c>
      <c r="W763" s="17" t="s">
        <v>0</v>
      </c>
      <c r="X763" s="17" t="s">
        <v>0</v>
      </c>
      <c r="Y763" s="17" t="s">
        <v>0</v>
      </c>
      <c r="Z763" s="17">
        <v>1</v>
      </c>
      <c r="AA763" s="17">
        <v>1</v>
      </c>
      <c r="AB763" s="17">
        <v>2</v>
      </c>
      <c r="AC763" s="17">
        <v>2</v>
      </c>
      <c r="AD763" s="17">
        <v>3</v>
      </c>
      <c r="AE763" s="17">
        <v>3</v>
      </c>
      <c r="AF763" s="17">
        <v>1</v>
      </c>
      <c r="AG763" s="17">
        <v>1</v>
      </c>
      <c r="AH763" s="17">
        <v>1</v>
      </c>
      <c r="AI763" s="17">
        <v>1</v>
      </c>
      <c r="AJ763" s="17">
        <v>3</v>
      </c>
      <c r="AK763" s="17">
        <v>1</v>
      </c>
      <c r="AL763" s="17">
        <v>1</v>
      </c>
      <c r="AM763" s="17">
        <v>3</v>
      </c>
      <c r="AN763" s="17">
        <v>1</v>
      </c>
      <c r="AO763" s="17">
        <v>3</v>
      </c>
      <c r="AP763" s="17">
        <v>3</v>
      </c>
      <c r="AQ763" s="17">
        <v>3</v>
      </c>
      <c r="AR763" s="17"/>
      <c r="AS763" s="17">
        <v>3</v>
      </c>
    </row>
    <row r="764" spans="1:45" x14ac:dyDescent="0.2">
      <c r="A764" s="35">
        <v>981</v>
      </c>
      <c r="B764" s="17" t="s">
        <v>10</v>
      </c>
      <c r="C764" s="17">
        <v>26</v>
      </c>
      <c r="D764" s="17">
        <v>1.63</v>
      </c>
      <c r="E764" s="17">
        <v>78.900000000000006</v>
      </c>
      <c r="F764" s="17" t="s">
        <v>56</v>
      </c>
      <c r="G764" s="17" t="s">
        <v>0</v>
      </c>
      <c r="H764" s="17"/>
      <c r="I764" s="17"/>
      <c r="J764" s="17"/>
      <c r="K764" s="17"/>
      <c r="L764" s="17">
        <v>2</v>
      </c>
      <c r="M764" s="17"/>
      <c r="N764" s="17" t="s">
        <v>0</v>
      </c>
      <c r="O764" s="17" t="s">
        <v>0</v>
      </c>
      <c r="P764" s="17"/>
      <c r="Q764" s="17" t="s">
        <v>0</v>
      </c>
      <c r="R764" s="17"/>
      <c r="S764" s="17" t="s">
        <v>0</v>
      </c>
      <c r="T764" s="17"/>
      <c r="U764" s="17" t="s">
        <v>0</v>
      </c>
      <c r="V764" s="17" t="s">
        <v>62</v>
      </c>
      <c r="W764" s="17" t="s">
        <v>0</v>
      </c>
      <c r="X764" s="17" t="s">
        <v>62</v>
      </c>
      <c r="Y764" s="17" t="s">
        <v>0</v>
      </c>
      <c r="Z764" s="17">
        <v>2</v>
      </c>
      <c r="AA764" s="17">
        <v>2</v>
      </c>
      <c r="AB764" s="17">
        <v>3</v>
      </c>
      <c r="AC764" s="17">
        <v>2</v>
      </c>
      <c r="AD764" s="17">
        <v>2</v>
      </c>
      <c r="AE764" s="17">
        <v>3</v>
      </c>
      <c r="AF764" s="17">
        <v>2</v>
      </c>
      <c r="AG764" s="17">
        <v>3</v>
      </c>
      <c r="AH764" s="17">
        <v>3</v>
      </c>
      <c r="AI764" s="17">
        <v>3</v>
      </c>
      <c r="AJ764" s="17">
        <v>3</v>
      </c>
      <c r="AK764" s="17">
        <v>3</v>
      </c>
      <c r="AL764" s="17">
        <v>3</v>
      </c>
      <c r="AM764" s="17">
        <v>3</v>
      </c>
      <c r="AN764" s="17">
        <v>3</v>
      </c>
      <c r="AO764" s="17">
        <v>2</v>
      </c>
      <c r="AP764" s="17">
        <v>3</v>
      </c>
      <c r="AQ764" s="17">
        <v>3</v>
      </c>
      <c r="AR764" s="17">
        <v>3</v>
      </c>
      <c r="AS764" s="17">
        <v>3</v>
      </c>
    </row>
    <row r="765" spans="1:45" x14ac:dyDescent="0.2">
      <c r="A765" s="35">
        <v>982</v>
      </c>
      <c r="B765" s="17" t="s">
        <v>10</v>
      </c>
      <c r="C765" s="17">
        <v>65</v>
      </c>
      <c r="D765" s="17">
        <v>1.52</v>
      </c>
      <c r="E765" s="17">
        <v>25.8</v>
      </c>
      <c r="F765" s="17" t="s">
        <v>56</v>
      </c>
      <c r="G765" s="17" t="s">
        <v>0</v>
      </c>
      <c r="H765" s="17"/>
      <c r="I765" s="17"/>
      <c r="J765" s="17"/>
      <c r="K765" s="17" t="s">
        <v>267</v>
      </c>
      <c r="L765" s="17" t="s">
        <v>56</v>
      </c>
      <c r="M765" s="17"/>
      <c r="N765" s="17" t="s">
        <v>0</v>
      </c>
      <c r="O765" s="17" t="s">
        <v>0</v>
      </c>
      <c r="P765" s="17"/>
      <c r="Q765" s="17" t="s">
        <v>0</v>
      </c>
      <c r="R765" s="17"/>
      <c r="S765" s="17" t="s">
        <v>0</v>
      </c>
      <c r="T765" s="17"/>
      <c r="U765" s="17" t="s">
        <v>0</v>
      </c>
      <c r="V765" s="17" t="s">
        <v>0</v>
      </c>
      <c r="W765" s="17" t="s">
        <v>0</v>
      </c>
      <c r="X765" s="17" t="s">
        <v>0</v>
      </c>
      <c r="Y765" s="17" t="s">
        <v>0</v>
      </c>
      <c r="Z765" s="17">
        <v>3</v>
      </c>
      <c r="AA765" s="17">
        <v>3</v>
      </c>
      <c r="AB765" s="17">
        <v>2</v>
      </c>
      <c r="AC765" s="17">
        <v>2</v>
      </c>
      <c r="AD765" s="17">
        <v>3</v>
      </c>
      <c r="AE765" s="17">
        <v>1</v>
      </c>
      <c r="AF765" s="17">
        <v>1</v>
      </c>
      <c r="AG765" s="17">
        <v>2</v>
      </c>
      <c r="AH765" s="17">
        <v>3</v>
      </c>
      <c r="AI765" s="17">
        <v>3</v>
      </c>
      <c r="AJ765" s="17">
        <v>2</v>
      </c>
      <c r="AK765" s="17">
        <v>3</v>
      </c>
      <c r="AL765" s="17">
        <v>2</v>
      </c>
      <c r="AM765" s="17">
        <v>4</v>
      </c>
      <c r="AN765" s="17">
        <v>3</v>
      </c>
      <c r="AO765" s="17">
        <v>3</v>
      </c>
      <c r="AP765" s="17">
        <v>2</v>
      </c>
      <c r="AQ765" s="17">
        <v>4</v>
      </c>
      <c r="AR765" s="17">
        <v>3</v>
      </c>
      <c r="AS765" s="17">
        <v>3</v>
      </c>
    </row>
    <row r="766" spans="1:45" x14ac:dyDescent="0.2">
      <c r="A766" s="35">
        <v>983</v>
      </c>
      <c r="B766" s="17" t="s">
        <v>10</v>
      </c>
      <c r="C766" s="17">
        <v>61</v>
      </c>
      <c r="D766" s="17">
        <v>1.58</v>
      </c>
      <c r="E766" s="17">
        <v>24.11</v>
      </c>
      <c r="F766" s="17" t="s">
        <v>56</v>
      </c>
      <c r="G766" s="17"/>
      <c r="H766" s="17"/>
      <c r="I766" s="17"/>
      <c r="J766" s="17"/>
      <c r="K766" s="17"/>
      <c r="L766" s="17" t="s">
        <v>56</v>
      </c>
      <c r="M766" s="17"/>
      <c r="N766" s="17"/>
      <c r="O766" s="17" t="s">
        <v>62</v>
      </c>
      <c r="P766" s="17"/>
      <c r="Q766" s="17" t="s">
        <v>0</v>
      </c>
      <c r="R766" s="17"/>
      <c r="S766" s="17" t="s">
        <v>62</v>
      </c>
      <c r="T766" s="17" t="s">
        <v>0</v>
      </c>
      <c r="U766" s="17" t="s">
        <v>0</v>
      </c>
      <c r="V766" s="17" t="s">
        <v>0</v>
      </c>
      <c r="W766" s="17" t="s">
        <v>0</v>
      </c>
      <c r="X766" s="17" t="s">
        <v>0</v>
      </c>
      <c r="Y766" s="17" t="s">
        <v>62</v>
      </c>
      <c r="Z766" s="17">
        <v>4</v>
      </c>
      <c r="AA766" s="17">
        <v>2</v>
      </c>
      <c r="AB766" s="17">
        <v>4</v>
      </c>
      <c r="AC766" s="17">
        <v>3</v>
      </c>
      <c r="AD766" s="17">
        <v>2</v>
      </c>
      <c r="AE766" s="17"/>
      <c r="AF766" s="17">
        <v>4</v>
      </c>
      <c r="AG766" s="17">
        <v>3</v>
      </c>
      <c r="AH766" s="17">
        <v>3</v>
      </c>
      <c r="AI766" s="17">
        <v>3</v>
      </c>
      <c r="AJ766" s="17">
        <v>2</v>
      </c>
      <c r="AK766" s="17">
        <v>3</v>
      </c>
      <c r="AL766" s="17">
        <v>3</v>
      </c>
      <c r="AM766" s="17">
        <v>3</v>
      </c>
      <c r="AN766" s="17">
        <v>2</v>
      </c>
      <c r="AO766" s="17">
        <v>2</v>
      </c>
      <c r="AP766" s="17">
        <v>3</v>
      </c>
      <c r="AQ766" s="17">
        <v>4</v>
      </c>
      <c r="AR766" s="17">
        <v>3</v>
      </c>
      <c r="AS766" s="17">
        <v>2</v>
      </c>
    </row>
    <row r="767" spans="1:45" x14ac:dyDescent="0.2">
      <c r="A767" s="35">
        <v>984</v>
      </c>
      <c r="B767" s="17" t="s">
        <v>10</v>
      </c>
      <c r="C767" s="17">
        <v>63</v>
      </c>
      <c r="D767" s="17">
        <v>1.53</v>
      </c>
      <c r="E767" s="17">
        <v>57.6</v>
      </c>
      <c r="F767" s="17" t="s">
        <v>56</v>
      </c>
      <c r="G767" s="17" t="s">
        <v>0</v>
      </c>
      <c r="H767" s="17"/>
      <c r="I767" s="17"/>
      <c r="J767" s="17"/>
      <c r="K767" s="17" t="s">
        <v>101</v>
      </c>
      <c r="L767" s="17">
        <v>1</v>
      </c>
      <c r="M767" s="17"/>
      <c r="N767" s="17" t="s">
        <v>0</v>
      </c>
      <c r="O767" s="17" t="s">
        <v>0</v>
      </c>
      <c r="P767" s="17"/>
      <c r="Q767" s="17" t="s">
        <v>60</v>
      </c>
      <c r="R767" s="17"/>
      <c r="S767" s="17" t="s">
        <v>60</v>
      </c>
      <c r="T767" s="17"/>
      <c r="U767" s="17" t="s">
        <v>0</v>
      </c>
      <c r="V767" s="17" t="s">
        <v>0</v>
      </c>
      <c r="W767" s="17" t="s">
        <v>0</v>
      </c>
      <c r="X767" s="17" t="s">
        <v>0</v>
      </c>
      <c r="Y767" s="17" t="s">
        <v>0</v>
      </c>
      <c r="Z767" s="17">
        <v>1</v>
      </c>
      <c r="AA767" s="17"/>
      <c r="AB767" s="17">
        <v>2</v>
      </c>
      <c r="AC767" s="17">
        <v>2</v>
      </c>
      <c r="AD767" s="17">
        <v>1</v>
      </c>
      <c r="AE767" s="17">
        <v>1</v>
      </c>
      <c r="AF767" s="17">
        <v>1</v>
      </c>
      <c r="AG767" s="17">
        <v>2</v>
      </c>
      <c r="AH767" s="17">
        <v>1</v>
      </c>
      <c r="AI767" s="17">
        <v>5</v>
      </c>
      <c r="AJ767" s="17">
        <v>1</v>
      </c>
      <c r="AK767" s="17">
        <v>2</v>
      </c>
      <c r="AL767" s="17">
        <v>2</v>
      </c>
      <c r="AM767" s="17">
        <v>1</v>
      </c>
      <c r="AN767" s="17"/>
      <c r="AO767" s="17"/>
      <c r="AP767" s="17">
        <v>3</v>
      </c>
      <c r="AQ767" s="17">
        <v>1</v>
      </c>
      <c r="AR767" s="17">
        <v>1</v>
      </c>
      <c r="AS767" s="17">
        <v>2</v>
      </c>
    </row>
    <row r="768" spans="1:45" x14ac:dyDescent="0.2">
      <c r="A768" s="35">
        <v>985</v>
      </c>
      <c r="B768" s="17" t="s">
        <v>10</v>
      </c>
      <c r="C768" s="17">
        <v>52</v>
      </c>
      <c r="D768" s="17">
        <v>1.47</v>
      </c>
      <c r="E768" s="17">
        <v>45.9</v>
      </c>
      <c r="F768" s="17" t="s">
        <v>56</v>
      </c>
      <c r="G768" s="17" t="s">
        <v>0</v>
      </c>
      <c r="H768" s="17">
        <v>60</v>
      </c>
      <c r="I768" s="17">
        <v>120</v>
      </c>
      <c r="J768" s="17"/>
      <c r="K768" s="17"/>
      <c r="L768" s="17" t="s">
        <v>56</v>
      </c>
      <c r="M768" s="17"/>
      <c r="N768" s="17" t="s">
        <v>0</v>
      </c>
      <c r="O768" s="17" t="s">
        <v>62</v>
      </c>
      <c r="P768" s="17" t="s">
        <v>62</v>
      </c>
      <c r="Q768" s="17" t="s">
        <v>60</v>
      </c>
      <c r="R768" s="17"/>
      <c r="S768" s="17" t="s">
        <v>0</v>
      </c>
      <c r="T768" s="17"/>
      <c r="U768" s="17" t="s">
        <v>0</v>
      </c>
      <c r="V768" s="17" t="s">
        <v>0</v>
      </c>
      <c r="W768" s="17" t="s">
        <v>0</v>
      </c>
      <c r="X768" s="17" t="s">
        <v>0</v>
      </c>
      <c r="Y768" s="17" t="s">
        <v>0</v>
      </c>
      <c r="Z768" s="17">
        <v>2</v>
      </c>
      <c r="AA768" s="17">
        <v>4</v>
      </c>
      <c r="AB768" s="17">
        <v>1</v>
      </c>
      <c r="AC768" s="17">
        <v>1</v>
      </c>
      <c r="AD768" s="17">
        <v>3</v>
      </c>
      <c r="AE768" s="17">
        <v>1</v>
      </c>
      <c r="AF768" s="17">
        <v>1</v>
      </c>
      <c r="AG768" s="17">
        <v>2</v>
      </c>
      <c r="AH768" s="17">
        <v>4</v>
      </c>
      <c r="AI768" s="17">
        <v>3</v>
      </c>
      <c r="AJ768" s="17">
        <v>3</v>
      </c>
      <c r="AK768" s="17">
        <v>3</v>
      </c>
      <c r="AL768" s="17">
        <v>2</v>
      </c>
      <c r="AM768" s="17">
        <v>3</v>
      </c>
      <c r="AN768" s="17">
        <v>1</v>
      </c>
      <c r="AO768" s="17">
        <v>3</v>
      </c>
      <c r="AP768" s="17">
        <v>3</v>
      </c>
      <c r="AQ768" s="17">
        <v>5</v>
      </c>
      <c r="AR768" s="17">
        <v>1</v>
      </c>
      <c r="AS768" s="17">
        <v>3</v>
      </c>
    </row>
    <row r="769" spans="1:45" x14ac:dyDescent="0.2">
      <c r="A769" s="35">
        <v>986</v>
      </c>
      <c r="B769" s="17" t="s">
        <v>10</v>
      </c>
      <c r="C769" s="17">
        <v>71</v>
      </c>
      <c r="D769" s="17">
        <v>1.48</v>
      </c>
      <c r="E769" s="17">
        <v>56.4</v>
      </c>
      <c r="F769" s="17" t="s">
        <v>56</v>
      </c>
      <c r="G769" s="17" t="s">
        <v>0</v>
      </c>
      <c r="H769" s="17"/>
      <c r="I769" s="17"/>
      <c r="J769" s="17"/>
      <c r="K769" s="17"/>
      <c r="L769" s="17">
        <v>1</v>
      </c>
      <c r="M769" s="17"/>
      <c r="N769" s="17"/>
      <c r="O769" s="17"/>
      <c r="P769" s="17"/>
      <c r="Q769" s="17" t="s">
        <v>60</v>
      </c>
      <c r="R769" s="17"/>
      <c r="S769" s="17" t="s">
        <v>0</v>
      </c>
      <c r="T769" s="17"/>
      <c r="U769" s="17" t="s">
        <v>0</v>
      </c>
      <c r="V769" s="17" t="s">
        <v>0</v>
      </c>
      <c r="W769" s="17" t="s">
        <v>0</v>
      </c>
      <c r="X769" s="17" t="s">
        <v>0</v>
      </c>
      <c r="Y769" s="17"/>
      <c r="Z769" s="17">
        <v>3</v>
      </c>
      <c r="AA769" s="17">
        <v>3</v>
      </c>
      <c r="AB769" s="17">
        <v>3</v>
      </c>
      <c r="AC769" s="17">
        <v>2</v>
      </c>
      <c r="AD769" s="17">
        <v>4</v>
      </c>
      <c r="AE769" s="17">
        <v>4</v>
      </c>
      <c r="AF769" s="17">
        <v>3</v>
      </c>
      <c r="AG769" s="17">
        <v>4</v>
      </c>
      <c r="AH769" s="17">
        <v>3</v>
      </c>
      <c r="AI769" s="17">
        <v>3</v>
      </c>
      <c r="AJ769" s="17">
        <v>3</v>
      </c>
      <c r="AK769" s="17">
        <v>3</v>
      </c>
      <c r="AL769" s="17">
        <v>3</v>
      </c>
      <c r="AM769" s="17">
        <v>3</v>
      </c>
      <c r="AN769" s="17">
        <v>4</v>
      </c>
      <c r="AO769" s="17">
        <v>3</v>
      </c>
      <c r="AP769" s="17">
        <v>3</v>
      </c>
      <c r="AQ769" s="17">
        <v>4</v>
      </c>
      <c r="AR769" s="17">
        <v>3</v>
      </c>
      <c r="AS769" s="17">
        <v>3</v>
      </c>
    </row>
    <row r="770" spans="1:45" x14ac:dyDescent="0.2">
      <c r="A770" s="35">
        <v>987</v>
      </c>
      <c r="B770" s="17" t="s">
        <v>10</v>
      </c>
      <c r="C770" s="17">
        <v>57</v>
      </c>
      <c r="D770" s="17">
        <v>1.52</v>
      </c>
      <c r="E770" s="17">
        <v>53</v>
      </c>
      <c r="F770" s="17" t="s">
        <v>56</v>
      </c>
      <c r="G770" s="17"/>
      <c r="H770" s="17"/>
      <c r="I770" s="17"/>
      <c r="J770" s="17"/>
      <c r="K770" s="17"/>
      <c r="L770" s="17" t="s">
        <v>56</v>
      </c>
      <c r="M770" s="17"/>
      <c r="N770" s="17"/>
      <c r="O770" s="17" t="s">
        <v>62</v>
      </c>
      <c r="P770" s="17" t="s">
        <v>0</v>
      </c>
      <c r="Q770" s="17"/>
      <c r="R770" s="17"/>
      <c r="S770" s="17" t="s">
        <v>0</v>
      </c>
      <c r="T770" s="17"/>
      <c r="U770" s="17" t="s">
        <v>0</v>
      </c>
      <c r="V770" s="17" t="s">
        <v>0</v>
      </c>
      <c r="W770" s="17" t="s">
        <v>0</v>
      </c>
      <c r="X770" s="17" t="s">
        <v>0</v>
      </c>
      <c r="Y770" s="17" t="s">
        <v>0</v>
      </c>
      <c r="Z770" s="17">
        <v>3</v>
      </c>
      <c r="AA770" s="17">
        <v>3</v>
      </c>
      <c r="AB770" s="17">
        <v>3</v>
      </c>
      <c r="AC770" s="17">
        <v>3</v>
      </c>
      <c r="AD770" s="17">
        <v>2</v>
      </c>
      <c r="AE770" s="17">
        <v>3</v>
      </c>
      <c r="AF770" s="17">
        <v>3</v>
      </c>
      <c r="AG770" s="17">
        <v>3</v>
      </c>
      <c r="AH770" s="17">
        <v>3</v>
      </c>
      <c r="AI770" s="17">
        <v>3</v>
      </c>
      <c r="AJ770" s="17">
        <v>2</v>
      </c>
      <c r="AK770" s="17">
        <v>3</v>
      </c>
      <c r="AL770" s="17">
        <v>3</v>
      </c>
      <c r="AM770" s="17">
        <v>3</v>
      </c>
      <c r="AN770" s="17">
        <v>3</v>
      </c>
      <c r="AO770" s="17">
        <v>3</v>
      </c>
      <c r="AP770" s="17">
        <v>3</v>
      </c>
      <c r="AQ770" s="17">
        <v>4</v>
      </c>
      <c r="AR770" s="17">
        <v>3</v>
      </c>
      <c r="AS770" s="17">
        <v>3</v>
      </c>
    </row>
    <row r="771" spans="1:45" x14ac:dyDescent="0.2">
      <c r="A771" s="35">
        <v>988</v>
      </c>
      <c r="B771" s="17" t="s">
        <v>10</v>
      </c>
      <c r="C771" s="17">
        <v>49</v>
      </c>
      <c r="D771" s="17">
        <v>1.71</v>
      </c>
      <c r="E771" s="17">
        <v>67</v>
      </c>
      <c r="F771" s="17" t="s">
        <v>56</v>
      </c>
      <c r="G771" s="17"/>
      <c r="H771" s="17"/>
      <c r="I771" s="17"/>
      <c r="J771" s="17"/>
      <c r="K771" s="17"/>
      <c r="L771" s="17" t="s">
        <v>56</v>
      </c>
      <c r="M771" s="17"/>
      <c r="N771" s="17" t="s">
        <v>62</v>
      </c>
      <c r="O771" s="17" t="s">
        <v>60</v>
      </c>
      <c r="P771" s="17"/>
      <c r="Q771" s="17" t="s">
        <v>60</v>
      </c>
      <c r="R771" s="17"/>
      <c r="S771" s="17" t="s">
        <v>0</v>
      </c>
      <c r="T771" s="17"/>
      <c r="U771" s="17" t="s">
        <v>0</v>
      </c>
      <c r="V771" s="17" t="s">
        <v>0</v>
      </c>
      <c r="W771" s="17" t="s">
        <v>0</v>
      </c>
      <c r="X771" s="17" t="s">
        <v>0</v>
      </c>
      <c r="Y771" s="17"/>
      <c r="Z771" s="17">
        <v>1</v>
      </c>
      <c r="AA771" s="17">
        <v>5</v>
      </c>
      <c r="AB771" s="17">
        <v>1</v>
      </c>
      <c r="AC771" s="17">
        <v>1</v>
      </c>
      <c r="AD771" s="17">
        <v>3</v>
      </c>
      <c r="AE771" s="17">
        <v>3</v>
      </c>
      <c r="AF771" s="17">
        <v>3</v>
      </c>
      <c r="AG771" s="17">
        <v>2</v>
      </c>
      <c r="AH771" s="17">
        <v>4</v>
      </c>
      <c r="AI771" s="17">
        <v>5</v>
      </c>
      <c r="AJ771" s="17">
        <v>1</v>
      </c>
      <c r="AK771" s="17">
        <v>3</v>
      </c>
      <c r="AL771" s="17">
        <v>5</v>
      </c>
      <c r="AM771" s="17">
        <v>1</v>
      </c>
      <c r="AN771" s="17">
        <v>2</v>
      </c>
      <c r="AO771" s="17">
        <v>3</v>
      </c>
      <c r="AP771" s="17">
        <v>5</v>
      </c>
      <c r="AQ771" s="17">
        <v>5</v>
      </c>
      <c r="AR771" s="17">
        <v>4</v>
      </c>
      <c r="AS771" s="17">
        <v>1</v>
      </c>
    </row>
    <row r="772" spans="1:45" x14ac:dyDescent="0.2">
      <c r="A772" s="35">
        <v>989</v>
      </c>
      <c r="B772" s="17" t="s">
        <v>10</v>
      </c>
      <c r="C772" s="17">
        <v>39</v>
      </c>
      <c r="D772" s="17">
        <v>1.69</v>
      </c>
      <c r="E772" s="17">
        <v>105</v>
      </c>
      <c r="F772" s="17" t="s">
        <v>56</v>
      </c>
      <c r="G772" s="17" t="s">
        <v>62</v>
      </c>
      <c r="H772" s="17">
        <v>1</v>
      </c>
      <c r="I772" s="17">
        <v>1</v>
      </c>
      <c r="J772" s="17">
        <v>2</v>
      </c>
      <c r="K772" s="17"/>
      <c r="L772" s="17">
        <v>2</v>
      </c>
      <c r="M772" s="17"/>
      <c r="N772" s="17" t="s">
        <v>0</v>
      </c>
      <c r="O772" s="17" t="s">
        <v>0</v>
      </c>
      <c r="P772" s="17"/>
      <c r="Q772" s="17" t="s">
        <v>60</v>
      </c>
      <c r="R772" s="17"/>
      <c r="S772" s="17" t="s">
        <v>60</v>
      </c>
      <c r="T772" s="17"/>
      <c r="U772" s="17" t="s">
        <v>0</v>
      </c>
      <c r="V772" s="17" t="s">
        <v>0</v>
      </c>
      <c r="W772" s="17" t="s">
        <v>0</v>
      </c>
      <c r="X772" s="17" t="s">
        <v>0</v>
      </c>
      <c r="Y772" s="17" t="s">
        <v>0</v>
      </c>
      <c r="Z772" s="17">
        <v>2</v>
      </c>
      <c r="AA772" s="17">
        <v>2</v>
      </c>
      <c r="AB772" s="17">
        <v>2</v>
      </c>
      <c r="AC772" s="17">
        <v>2</v>
      </c>
      <c r="AD772" s="17">
        <v>3</v>
      </c>
      <c r="AE772" s="17">
        <v>2</v>
      </c>
      <c r="AF772" s="17">
        <v>2</v>
      </c>
      <c r="AG772" s="17">
        <v>2</v>
      </c>
      <c r="AH772" s="17">
        <v>2</v>
      </c>
      <c r="AI772" s="17">
        <v>2</v>
      </c>
      <c r="AJ772" s="17">
        <v>2</v>
      </c>
      <c r="AK772" s="17">
        <v>2</v>
      </c>
      <c r="AL772" s="17">
        <v>2</v>
      </c>
      <c r="AM772" s="17">
        <v>2</v>
      </c>
      <c r="AN772" s="17">
        <v>2</v>
      </c>
      <c r="AO772" s="17">
        <v>2</v>
      </c>
      <c r="AP772" s="17">
        <v>2</v>
      </c>
      <c r="AQ772" s="17">
        <v>2</v>
      </c>
      <c r="AR772" s="17">
        <v>4</v>
      </c>
      <c r="AS772" s="17">
        <v>2</v>
      </c>
    </row>
    <row r="773" spans="1:45" x14ac:dyDescent="0.2">
      <c r="A773" s="35">
        <v>990</v>
      </c>
      <c r="B773" s="17" t="s">
        <v>10</v>
      </c>
      <c r="C773" s="17">
        <v>39</v>
      </c>
      <c r="D773" s="17">
        <v>1.63</v>
      </c>
      <c r="E773" s="17">
        <v>65</v>
      </c>
      <c r="F773" s="17" t="s">
        <v>56</v>
      </c>
      <c r="G773" s="17" t="s">
        <v>62</v>
      </c>
      <c r="H773" s="17">
        <v>60</v>
      </c>
      <c r="I773" s="17"/>
      <c r="J773" s="17"/>
      <c r="K773" s="17" t="s">
        <v>222</v>
      </c>
      <c r="L773" s="17">
        <v>2</v>
      </c>
      <c r="M773" s="17">
        <v>3</v>
      </c>
      <c r="N773" s="17" t="s">
        <v>62</v>
      </c>
      <c r="O773" s="17" t="s">
        <v>62</v>
      </c>
      <c r="P773" s="17" t="s">
        <v>62</v>
      </c>
      <c r="Q773" s="17" t="s">
        <v>62</v>
      </c>
      <c r="R773" s="17" t="s">
        <v>62</v>
      </c>
      <c r="S773" s="17" t="s">
        <v>62</v>
      </c>
      <c r="T773" s="17" t="s">
        <v>62</v>
      </c>
      <c r="U773" s="17" t="s">
        <v>0</v>
      </c>
      <c r="V773" s="17" t="s">
        <v>0</v>
      </c>
      <c r="W773" s="17" t="s">
        <v>0</v>
      </c>
      <c r="X773" s="17" t="s">
        <v>0</v>
      </c>
      <c r="Y773" s="17" t="s">
        <v>0</v>
      </c>
      <c r="Z773" s="17">
        <v>1</v>
      </c>
      <c r="AA773" s="17">
        <v>5</v>
      </c>
      <c r="AB773" s="17">
        <v>1</v>
      </c>
      <c r="AC773" s="17">
        <v>1</v>
      </c>
      <c r="AD773" s="17">
        <v>5</v>
      </c>
      <c r="AE773" s="17">
        <v>5</v>
      </c>
      <c r="AF773" s="17">
        <v>1</v>
      </c>
      <c r="AG773" s="17">
        <v>5</v>
      </c>
      <c r="AH773" s="17">
        <v>5</v>
      </c>
      <c r="AI773" s="17">
        <v>5</v>
      </c>
      <c r="AJ773" s="17">
        <v>1</v>
      </c>
      <c r="AK773" s="17">
        <v>1</v>
      </c>
      <c r="AL773" s="17">
        <v>5</v>
      </c>
      <c r="AM773" s="17">
        <v>5</v>
      </c>
      <c r="AN773" s="17">
        <v>5</v>
      </c>
      <c r="AO773" s="17">
        <v>5</v>
      </c>
      <c r="AP773" s="17">
        <v>5</v>
      </c>
      <c r="AQ773" s="17">
        <v>5</v>
      </c>
      <c r="AR773" s="17">
        <v>1</v>
      </c>
      <c r="AS773" s="17">
        <v>5</v>
      </c>
    </row>
    <row r="774" spans="1:45" x14ac:dyDescent="0.2">
      <c r="A774" s="35">
        <v>991</v>
      </c>
      <c r="B774" s="17" t="s">
        <v>10</v>
      </c>
      <c r="C774" s="17">
        <v>29</v>
      </c>
      <c r="D774" s="17">
        <v>1.61</v>
      </c>
      <c r="E774" s="17">
        <v>48</v>
      </c>
      <c r="F774" s="17" t="s">
        <v>56</v>
      </c>
      <c r="G774" s="17" t="s">
        <v>0</v>
      </c>
      <c r="H774" s="17"/>
      <c r="I774" s="17"/>
      <c r="J774" s="17"/>
      <c r="K774" s="17"/>
      <c r="L774" s="17">
        <v>1</v>
      </c>
      <c r="M774" s="17">
        <v>12</v>
      </c>
      <c r="N774" s="17" t="s">
        <v>0</v>
      </c>
      <c r="O774" s="17" t="s">
        <v>0</v>
      </c>
      <c r="P774" s="17"/>
      <c r="Q774" s="17" t="s">
        <v>60</v>
      </c>
      <c r="R774" s="17"/>
      <c r="S774" s="17" t="s">
        <v>62</v>
      </c>
      <c r="T774" s="17" t="s">
        <v>0</v>
      </c>
      <c r="U774" s="17" t="s">
        <v>0</v>
      </c>
      <c r="V774" s="17" t="s">
        <v>0</v>
      </c>
      <c r="W774" s="17" t="s">
        <v>0</v>
      </c>
      <c r="X774" s="17" t="s">
        <v>0</v>
      </c>
      <c r="Y774" s="17" t="s">
        <v>0</v>
      </c>
      <c r="Z774" s="17">
        <v>3</v>
      </c>
      <c r="AA774" s="17">
        <v>3</v>
      </c>
      <c r="AB774" s="17">
        <v>3</v>
      </c>
      <c r="AC774" s="17">
        <v>3</v>
      </c>
      <c r="AD774" s="17">
        <v>3</v>
      </c>
      <c r="AE774" s="17">
        <v>3</v>
      </c>
      <c r="AF774" s="17">
        <v>3</v>
      </c>
      <c r="AG774" s="17">
        <v>3</v>
      </c>
      <c r="AH774" s="17">
        <v>3</v>
      </c>
      <c r="AI774" s="17">
        <v>3</v>
      </c>
      <c r="AJ774" s="17">
        <v>2</v>
      </c>
      <c r="AK774" s="17">
        <v>3</v>
      </c>
      <c r="AL774" s="17">
        <v>4</v>
      </c>
      <c r="AM774" s="17">
        <v>3</v>
      </c>
      <c r="AN774" s="17">
        <v>2</v>
      </c>
      <c r="AO774" s="17">
        <v>2</v>
      </c>
      <c r="AP774" s="17">
        <v>5</v>
      </c>
      <c r="AQ774" s="17">
        <v>5</v>
      </c>
      <c r="AR774" s="17">
        <v>4</v>
      </c>
      <c r="AS774" s="17">
        <v>3</v>
      </c>
    </row>
    <row r="775" spans="1:45" x14ac:dyDescent="0.2">
      <c r="A775" s="35">
        <v>992</v>
      </c>
      <c r="B775" s="17" t="s">
        <v>10</v>
      </c>
      <c r="C775" s="17">
        <v>50</v>
      </c>
      <c r="D775" s="17">
        <v>1.58</v>
      </c>
      <c r="E775" s="17">
        <v>53.4</v>
      </c>
      <c r="F775" s="17" t="s">
        <v>56</v>
      </c>
      <c r="G775" s="17" t="s">
        <v>0</v>
      </c>
      <c r="H775" s="17"/>
      <c r="I775" s="17"/>
      <c r="J775" s="17"/>
      <c r="K775" s="17" t="s">
        <v>268</v>
      </c>
      <c r="L775" s="17" t="s">
        <v>56</v>
      </c>
      <c r="M775" s="17"/>
      <c r="N775" s="17" t="s">
        <v>0</v>
      </c>
      <c r="O775" s="17" t="s">
        <v>0</v>
      </c>
      <c r="P775" s="17"/>
      <c r="Q775" s="17" t="s">
        <v>60</v>
      </c>
      <c r="R775" s="17"/>
      <c r="S775" s="17" t="s">
        <v>0</v>
      </c>
      <c r="T775" s="17"/>
      <c r="U775" s="17" t="s">
        <v>0</v>
      </c>
      <c r="V775" s="17" t="s">
        <v>0</v>
      </c>
      <c r="W775" s="17" t="s">
        <v>0</v>
      </c>
      <c r="X775" s="17" t="s">
        <v>0</v>
      </c>
      <c r="Y775" s="17" t="s">
        <v>0</v>
      </c>
      <c r="Z775" s="17">
        <v>1</v>
      </c>
      <c r="AA775" s="17">
        <v>1</v>
      </c>
      <c r="AB775" s="17">
        <v>3</v>
      </c>
      <c r="AC775" s="17">
        <v>1</v>
      </c>
      <c r="AD775" s="17">
        <v>5</v>
      </c>
      <c r="AE775" s="17">
        <v>3</v>
      </c>
      <c r="AF775" s="17">
        <v>5</v>
      </c>
      <c r="AG775" s="17">
        <v>3</v>
      </c>
      <c r="AH775" s="17">
        <v>5</v>
      </c>
      <c r="AI775" s="17">
        <v>3</v>
      </c>
      <c r="AJ775" s="17">
        <v>1</v>
      </c>
      <c r="AK775" s="17">
        <v>1</v>
      </c>
      <c r="AL775" s="17">
        <v>5</v>
      </c>
      <c r="AM775" s="17">
        <v>4</v>
      </c>
      <c r="AN775" s="17">
        <v>5</v>
      </c>
      <c r="AO775" s="17">
        <v>3</v>
      </c>
      <c r="AP775" s="17">
        <v>4</v>
      </c>
      <c r="AQ775" s="17">
        <v>3</v>
      </c>
      <c r="AR775" s="17">
        <v>5</v>
      </c>
      <c r="AS775" s="17">
        <v>3</v>
      </c>
    </row>
    <row r="776" spans="1:45" x14ac:dyDescent="0.2">
      <c r="A776" s="35">
        <v>994</v>
      </c>
      <c r="B776" s="17" t="s">
        <v>10</v>
      </c>
      <c r="C776" s="17">
        <v>39</v>
      </c>
      <c r="D776" s="17" t="s">
        <v>56</v>
      </c>
      <c r="E776" s="17" t="s">
        <v>56</v>
      </c>
      <c r="F776" s="17" t="s">
        <v>56</v>
      </c>
      <c r="G776" s="17" t="s">
        <v>56</v>
      </c>
      <c r="H776" s="17" t="s">
        <v>56</v>
      </c>
      <c r="I776" s="17" t="s">
        <v>56</v>
      </c>
      <c r="J776" s="17" t="s">
        <v>56</v>
      </c>
      <c r="K776" s="11">
        <v>120</v>
      </c>
      <c r="L776" s="17" t="s">
        <v>56</v>
      </c>
      <c r="M776" s="17">
        <v>12</v>
      </c>
      <c r="N776" s="17" t="s">
        <v>0</v>
      </c>
      <c r="O776" s="17" t="s">
        <v>0</v>
      </c>
      <c r="P776" s="17" t="s">
        <v>56</v>
      </c>
      <c r="Q776" s="17" t="s">
        <v>153</v>
      </c>
      <c r="R776" s="17" t="s">
        <v>56</v>
      </c>
      <c r="S776" s="17" t="s">
        <v>62</v>
      </c>
      <c r="T776" s="17" t="s">
        <v>62</v>
      </c>
      <c r="U776" s="17" t="s">
        <v>56</v>
      </c>
      <c r="V776" s="17" t="s">
        <v>56</v>
      </c>
      <c r="W776" s="17" t="s">
        <v>56</v>
      </c>
      <c r="X776" s="17" t="s">
        <v>56</v>
      </c>
      <c r="Y776" s="17" t="s">
        <v>0</v>
      </c>
      <c r="Z776" s="17">
        <v>1</v>
      </c>
      <c r="AA776" s="17">
        <v>5</v>
      </c>
      <c r="AB776" s="17">
        <v>4</v>
      </c>
      <c r="AC776" s="17">
        <v>1</v>
      </c>
      <c r="AD776" s="17">
        <v>4</v>
      </c>
      <c r="AE776" s="17">
        <v>3</v>
      </c>
      <c r="AF776" s="17">
        <v>1</v>
      </c>
      <c r="AG776" s="17">
        <v>3</v>
      </c>
      <c r="AH776" s="17">
        <v>5</v>
      </c>
      <c r="AI776" s="17">
        <v>5</v>
      </c>
      <c r="AJ776" s="17">
        <v>1</v>
      </c>
      <c r="AK776" s="17">
        <v>1</v>
      </c>
      <c r="AL776" s="17">
        <v>5</v>
      </c>
      <c r="AM776" s="17">
        <v>5</v>
      </c>
      <c r="AN776" s="17">
        <v>1</v>
      </c>
      <c r="AO776" s="17">
        <v>5</v>
      </c>
      <c r="AP776" s="17">
        <v>5</v>
      </c>
      <c r="AQ776" s="17">
        <v>5</v>
      </c>
      <c r="AR776" s="17">
        <v>5</v>
      </c>
      <c r="AS776" s="17">
        <v>1</v>
      </c>
    </row>
    <row r="777" spans="1:45" x14ac:dyDescent="0.2">
      <c r="A777" s="35">
        <v>995</v>
      </c>
      <c r="B777" s="17" t="s">
        <v>10</v>
      </c>
      <c r="C777" s="17">
        <v>45</v>
      </c>
      <c r="D777" s="17" t="s">
        <v>231</v>
      </c>
      <c r="E777" s="17">
        <v>73</v>
      </c>
      <c r="F777" s="11" t="s">
        <v>56</v>
      </c>
      <c r="G777" s="17" t="s">
        <v>0</v>
      </c>
      <c r="H777" s="17" t="s">
        <v>56</v>
      </c>
      <c r="I777" s="17" t="s">
        <v>56</v>
      </c>
      <c r="J777" s="17" t="s">
        <v>56</v>
      </c>
      <c r="K777" s="11">
        <v>30</v>
      </c>
      <c r="L777" s="17" t="s">
        <v>56</v>
      </c>
      <c r="M777" s="17">
        <v>12</v>
      </c>
      <c r="N777" s="17" t="s">
        <v>0</v>
      </c>
      <c r="O777" s="17" t="s">
        <v>0</v>
      </c>
      <c r="P777" s="17" t="s">
        <v>0</v>
      </c>
      <c r="Q777" s="17" t="s">
        <v>0</v>
      </c>
      <c r="R777" s="17" t="s">
        <v>0</v>
      </c>
      <c r="S777" s="17" t="s">
        <v>0</v>
      </c>
      <c r="T777" s="17" t="s">
        <v>0</v>
      </c>
      <c r="U777" s="17" t="s">
        <v>56</v>
      </c>
      <c r="V777" s="17" t="s">
        <v>56</v>
      </c>
      <c r="W777" s="17" t="s">
        <v>56</v>
      </c>
      <c r="X777" s="17" t="s">
        <v>56</v>
      </c>
      <c r="Y777" s="17" t="s">
        <v>0</v>
      </c>
      <c r="Z777" s="17">
        <v>4</v>
      </c>
      <c r="AA777" s="17">
        <v>3</v>
      </c>
      <c r="AB777" s="17">
        <v>4</v>
      </c>
      <c r="AC777" s="17">
        <v>3</v>
      </c>
      <c r="AD777" s="17" t="s">
        <v>56</v>
      </c>
      <c r="AE777" s="17">
        <v>3</v>
      </c>
      <c r="AF777" s="17">
        <v>3</v>
      </c>
      <c r="AG777" s="17">
        <v>4</v>
      </c>
      <c r="AH777" s="17">
        <v>3</v>
      </c>
      <c r="AI777" s="17" t="s">
        <v>56</v>
      </c>
      <c r="AJ777" s="17">
        <v>2</v>
      </c>
      <c r="AK777" s="17">
        <v>2</v>
      </c>
      <c r="AL777" s="17">
        <v>5</v>
      </c>
      <c r="AM777" s="17">
        <v>2</v>
      </c>
      <c r="AN777" s="17">
        <v>2</v>
      </c>
      <c r="AO777" s="17">
        <v>2</v>
      </c>
      <c r="AP777" s="17">
        <v>3</v>
      </c>
      <c r="AQ777" s="17">
        <v>3</v>
      </c>
      <c r="AR777" s="17">
        <v>4</v>
      </c>
      <c r="AS777" s="17">
        <v>5</v>
      </c>
    </row>
    <row r="778" spans="1:45" x14ac:dyDescent="0.2">
      <c r="A778" s="35">
        <v>996</v>
      </c>
      <c r="B778" s="17" t="s">
        <v>10</v>
      </c>
      <c r="C778" s="17">
        <v>48</v>
      </c>
      <c r="D778" s="17">
        <v>1.5</v>
      </c>
      <c r="E778" s="17">
        <v>56</v>
      </c>
      <c r="F778" s="11" t="s">
        <v>56</v>
      </c>
      <c r="G778" s="17" t="s">
        <v>56</v>
      </c>
      <c r="H778" s="17">
        <v>20</v>
      </c>
      <c r="I778" s="17" t="s">
        <v>56</v>
      </c>
      <c r="J778" s="17">
        <v>30</v>
      </c>
      <c r="K778" s="11" t="s">
        <v>56</v>
      </c>
      <c r="L778" s="17" t="s">
        <v>56</v>
      </c>
      <c r="M778" s="17" t="s">
        <v>56</v>
      </c>
      <c r="N778" s="17" t="s">
        <v>0</v>
      </c>
      <c r="O778" s="17" t="s">
        <v>0</v>
      </c>
      <c r="P778" s="17" t="s">
        <v>56</v>
      </c>
      <c r="Q778" s="17" t="s">
        <v>56</v>
      </c>
      <c r="R778" s="17" t="s">
        <v>56</v>
      </c>
      <c r="S778" s="17" t="s">
        <v>0</v>
      </c>
      <c r="T778" s="17" t="s">
        <v>56</v>
      </c>
      <c r="U778" s="17" t="s">
        <v>56</v>
      </c>
      <c r="V778" s="17" t="s">
        <v>56</v>
      </c>
      <c r="W778" s="17" t="s">
        <v>56</v>
      </c>
      <c r="X778" s="17" t="s">
        <v>56</v>
      </c>
      <c r="Y778" s="17" t="s">
        <v>0</v>
      </c>
      <c r="Z778" s="17">
        <v>2</v>
      </c>
      <c r="AA778" s="17">
        <v>2</v>
      </c>
      <c r="AB778" s="17">
        <v>3</v>
      </c>
      <c r="AC778" s="17">
        <v>3</v>
      </c>
      <c r="AD778" s="17">
        <v>2</v>
      </c>
      <c r="AE778" s="17">
        <v>2</v>
      </c>
      <c r="AF778" s="17">
        <v>3</v>
      </c>
      <c r="AG778" s="17">
        <v>2</v>
      </c>
      <c r="AH778" s="17">
        <v>3</v>
      </c>
      <c r="AI778" s="17">
        <v>2</v>
      </c>
      <c r="AJ778" s="17">
        <v>1</v>
      </c>
      <c r="AK778" s="17">
        <v>2</v>
      </c>
      <c r="AL778" s="17">
        <v>1</v>
      </c>
      <c r="AM778" s="17">
        <v>2</v>
      </c>
      <c r="AN778" s="17">
        <v>2</v>
      </c>
      <c r="AO778" s="17">
        <v>3</v>
      </c>
      <c r="AP778" s="17" t="s">
        <v>56</v>
      </c>
      <c r="AQ778" s="17">
        <v>3</v>
      </c>
      <c r="AR778" s="17">
        <v>3</v>
      </c>
      <c r="AS778" s="17">
        <v>3</v>
      </c>
    </row>
    <row r="779" spans="1:45" x14ac:dyDescent="0.2">
      <c r="A779" s="35">
        <v>997</v>
      </c>
      <c r="B779" s="17" t="s">
        <v>10</v>
      </c>
      <c r="C779" s="17">
        <v>40</v>
      </c>
      <c r="D779" s="17"/>
      <c r="E779" s="17"/>
      <c r="F779" s="17" t="s">
        <v>56</v>
      </c>
      <c r="G779" s="17" t="s">
        <v>0</v>
      </c>
      <c r="H779" s="17" t="s">
        <v>269</v>
      </c>
      <c r="I779" s="17"/>
      <c r="J779" s="17"/>
      <c r="K779" s="17"/>
      <c r="L779" s="17">
        <v>2</v>
      </c>
      <c r="M779" s="17">
        <v>12</v>
      </c>
      <c r="N779" s="17" t="s">
        <v>0</v>
      </c>
      <c r="O779" s="17" t="s">
        <v>60</v>
      </c>
      <c r="P779" s="17"/>
      <c r="Q779" s="17" t="s">
        <v>60</v>
      </c>
      <c r="R779" s="17"/>
      <c r="S779" s="17" t="s">
        <v>0</v>
      </c>
      <c r="T779" s="17"/>
      <c r="U779" s="17" t="s">
        <v>62</v>
      </c>
      <c r="V779" s="17" t="s">
        <v>62</v>
      </c>
      <c r="W779" s="17" t="s">
        <v>0</v>
      </c>
      <c r="X779" s="17" t="s">
        <v>62</v>
      </c>
      <c r="Y779" s="17" t="s">
        <v>62</v>
      </c>
      <c r="Z779" s="17">
        <v>2</v>
      </c>
      <c r="AA779" s="17">
        <v>3</v>
      </c>
      <c r="AB779" s="17">
        <v>3</v>
      </c>
      <c r="AC779" s="17">
        <v>2</v>
      </c>
      <c r="AD779" s="17">
        <v>3</v>
      </c>
      <c r="AE779" s="17">
        <v>2</v>
      </c>
      <c r="AF779" s="17">
        <v>2</v>
      </c>
      <c r="AG779" s="17">
        <v>3</v>
      </c>
      <c r="AH779" s="17">
        <v>3</v>
      </c>
      <c r="AI779" s="17">
        <v>4</v>
      </c>
      <c r="AJ779" s="17">
        <v>2</v>
      </c>
      <c r="AK779" s="17">
        <v>3</v>
      </c>
      <c r="AL779" s="17">
        <v>3</v>
      </c>
      <c r="AM779" s="17">
        <v>3</v>
      </c>
      <c r="AN779" s="17">
        <v>2</v>
      </c>
      <c r="AO779" s="17">
        <v>3</v>
      </c>
      <c r="AP779" s="17">
        <v>4</v>
      </c>
      <c r="AQ779" s="17">
        <v>3</v>
      </c>
      <c r="AR779" s="17">
        <v>3</v>
      </c>
      <c r="AS779" s="17">
        <v>3</v>
      </c>
    </row>
    <row r="780" spans="1:45" hidden="1" x14ac:dyDescent="0.2">
      <c r="A780" s="35">
        <v>998</v>
      </c>
      <c r="B780" s="17" t="s">
        <v>10</v>
      </c>
      <c r="C780" s="17"/>
      <c r="D780" s="17"/>
      <c r="E780" s="17"/>
      <c r="F780" s="17" t="s">
        <v>56</v>
      </c>
      <c r="G780" s="17" t="s">
        <v>62</v>
      </c>
      <c r="H780" s="17"/>
      <c r="I780" s="17"/>
      <c r="J780" s="17"/>
      <c r="K780" s="17" t="s">
        <v>270</v>
      </c>
      <c r="L780" s="17">
        <v>1</v>
      </c>
      <c r="M780" s="17">
        <v>4</v>
      </c>
      <c r="N780" s="17" t="s">
        <v>62</v>
      </c>
      <c r="O780" s="17" t="s">
        <v>0</v>
      </c>
      <c r="P780" s="17"/>
      <c r="Q780" s="17" t="s">
        <v>0</v>
      </c>
      <c r="R780" s="17"/>
      <c r="S780" s="17" t="s">
        <v>0</v>
      </c>
      <c r="T780" s="17"/>
      <c r="U780" s="17" t="s">
        <v>62</v>
      </c>
      <c r="V780" s="17" t="s">
        <v>62</v>
      </c>
      <c r="W780" s="17" t="s">
        <v>62</v>
      </c>
      <c r="X780" s="17" t="s">
        <v>62</v>
      </c>
      <c r="Y780" s="17" t="s">
        <v>62</v>
      </c>
      <c r="Z780" s="17">
        <v>4</v>
      </c>
      <c r="AA780" s="17">
        <v>2</v>
      </c>
      <c r="AB780" s="17">
        <v>2</v>
      </c>
      <c r="AC780" s="17">
        <v>2</v>
      </c>
      <c r="AD780" s="17">
        <v>2</v>
      </c>
      <c r="AE780" s="17"/>
      <c r="AF780" s="17">
        <v>3</v>
      </c>
      <c r="AG780" s="17">
        <v>4</v>
      </c>
      <c r="AH780" s="17">
        <v>3</v>
      </c>
      <c r="AI780" s="17">
        <v>3</v>
      </c>
      <c r="AJ780" s="17">
        <v>3</v>
      </c>
      <c r="AK780" s="17">
        <v>4</v>
      </c>
      <c r="AL780" s="17">
        <v>3</v>
      </c>
      <c r="AM780" s="17">
        <v>2</v>
      </c>
      <c r="AN780" s="17">
        <v>3</v>
      </c>
      <c r="AO780" s="17">
        <v>3</v>
      </c>
      <c r="AP780" s="17">
        <v>3</v>
      </c>
      <c r="AQ780" s="17">
        <v>3</v>
      </c>
      <c r="AR780" s="17">
        <v>3</v>
      </c>
      <c r="AS780" s="17">
        <v>5</v>
      </c>
    </row>
    <row r="781" spans="1:45" hidden="1" x14ac:dyDescent="0.2">
      <c r="A781" s="35">
        <v>999</v>
      </c>
      <c r="B781" s="17" t="s">
        <v>10</v>
      </c>
      <c r="C781" s="17"/>
      <c r="D781" s="17"/>
      <c r="E781" s="17"/>
      <c r="F781" s="17" t="s">
        <v>56</v>
      </c>
      <c r="G781" s="17" t="s">
        <v>62</v>
      </c>
      <c r="H781" s="17"/>
      <c r="I781" s="17"/>
      <c r="J781" s="17"/>
      <c r="K781" s="17"/>
      <c r="L781" s="17">
        <v>1</v>
      </c>
      <c r="M781" s="17">
        <v>12</v>
      </c>
      <c r="N781" s="17" t="s">
        <v>62</v>
      </c>
      <c r="O781" s="17" t="s">
        <v>62</v>
      </c>
      <c r="P781" s="17" t="s">
        <v>60</v>
      </c>
      <c r="Q781" s="17" t="s">
        <v>62</v>
      </c>
      <c r="R781" s="17" t="s">
        <v>60</v>
      </c>
      <c r="S781" s="17" t="s">
        <v>62</v>
      </c>
      <c r="T781" s="17" t="s">
        <v>0</v>
      </c>
      <c r="U781" s="17" t="s">
        <v>62</v>
      </c>
      <c r="V781" s="17" t="s">
        <v>62</v>
      </c>
      <c r="W781" s="17" t="s">
        <v>62</v>
      </c>
      <c r="X781" s="17" t="s">
        <v>62</v>
      </c>
      <c r="Y781" s="17" t="s">
        <v>62</v>
      </c>
      <c r="Z781" s="17">
        <v>5</v>
      </c>
      <c r="AA781" s="17">
        <v>1</v>
      </c>
      <c r="AB781" s="17">
        <v>5</v>
      </c>
      <c r="AC781" s="17">
        <v>1</v>
      </c>
      <c r="AD781" s="17">
        <v>1</v>
      </c>
      <c r="AE781" s="17">
        <v>2</v>
      </c>
      <c r="AF781" s="17">
        <v>2</v>
      </c>
      <c r="AG781" s="17">
        <v>5</v>
      </c>
      <c r="AH781" s="17">
        <v>3</v>
      </c>
      <c r="AI781" s="17">
        <v>1</v>
      </c>
      <c r="AJ781" s="17">
        <v>3</v>
      </c>
      <c r="AK781" s="17">
        <v>5</v>
      </c>
      <c r="AL781" s="17">
        <v>2</v>
      </c>
      <c r="AM781" s="17">
        <v>5</v>
      </c>
      <c r="AN781" s="17">
        <v>1</v>
      </c>
      <c r="AO781" s="17">
        <v>1</v>
      </c>
      <c r="AP781" s="17">
        <v>1</v>
      </c>
      <c r="AQ781" s="17">
        <v>1</v>
      </c>
      <c r="AR781" s="17">
        <v>2</v>
      </c>
      <c r="AS781" s="17">
        <v>5</v>
      </c>
    </row>
    <row r="782" spans="1:45" x14ac:dyDescent="0.2">
      <c r="A782" s="35">
        <v>1000</v>
      </c>
      <c r="B782" s="17" t="s">
        <v>10</v>
      </c>
      <c r="C782" s="17">
        <v>57</v>
      </c>
      <c r="D782" s="17">
        <v>1.57</v>
      </c>
      <c r="E782" s="17">
        <v>56</v>
      </c>
      <c r="F782" s="17" t="s">
        <v>56</v>
      </c>
      <c r="G782" s="17" t="s">
        <v>62</v>
      </c>
      <c r="H782" s="17">
        <v>340</v>
      </c>
      <c r="I782" s="17">
        <v>180</v>
      </c>
      <c r="J782" s="17"/>
      <c r="K782" s="17" t="s">
        <v>271</v>
      </c>
      <c r="L782" s="17" t="s">
        <v>56</v>
      </c>
      <c r="M782" s="17"/>
      <c r="N782" s="17" t="s">
        <v>0</v>
      </c>
      <c r="O782" s="17" t="s">
        <v>0</v>
      </c>
      <c r="P782" s="17"/>
      <c r="Q782" s="17" t="s">
        <v>0</v>
      </c>
      <c r="R782" s="17"/>
      <c r="S782" s="17" t="s">
        <v>0</v>
      </c>
      <c r="T782" s="17"/>
      <c r="U782" s="17" t="s">
        <v>0</v>
      </c>
      <c r="V782" s="17" t="s">
        <v>0</v>
      </c>
      <c r="W782" s="17" t="s">
        <v>0</v>
      </c>
      <c r="X782" s="17" t="s">
        <v>0</v>
      </c>
      <c r="Y782" s="17" t="s">
        <v>0</v>
      </c>
      <c r="Z782" s="17">
        <v>3</v>
      </c>
      <c r="AA782" s="17">
        <v>4</v>
      </c>
      <c r="AB782" s="17">
        <v>4</v>
      </c>
      <c r="AC782" s="17">
        <v>4</v>
      </c>
      <c r="AD782" s="17">
        <v>4</v>
      </c>
      <c r="AE782" s="17">
        <v>2</v>
      </c>
      <c r="AF782" s="17">
        <v>2</v>
      </c>
      <c r="AG782" s="17">
        <v>2</v>
      </c>
      <c r="AH782" s="17">
        <v>3</v>
      </c>
      <c r="AI782" s="17">
        <v>3</v>
      </c>
      <c r="AJ782" s="17">
        <v>3</v>
      </c>
      <c r="AK782" s="17">
        <v>4</v>
      </c>
      <c r="AL782" s="17">
        <v>3</v>
      </c>
      <c r="AM782" s="17">
        <v>4</v>
      </c>
      <c r="AN782" s="17">
        <v>2</v>
      </c>
      <c r="AO782" s="17">
        <v>3</v>
      </c>
      <c r="AP782" s="17">
        <v>4</v>
      </c>
      <c r="AQ782" s="17">
        <v>3</v>
      </c>
      <c r="AR782" s="17">
        <v>3</v>
      </c>
      <c r="AS782" s="17">
        <v>3</v>
      </c>
    </row>
    <row r="783" spans="1:45" x14ac:dyDescent="0.2">
      <c r="A783" s="18">
        <v>1001</v>
      </c>
      <c r="B783" s="17" t="s">
        <v>11</v>
      </c>
      <c r="C783" s="17">
        <v>36</v>
      </c>
      <c r="D783" s="17">
        <v>1.7</v>
      </c>
      <c r="E783" s="17">
        <v>70</v>
      </c>
      <c r="F783" s="11" t="s">
        <v>56</v>
      </c>
      <c r="G783" s="17" t="s">
        <v>272</v>
      </c>
      <c r="H783" s="17">
        <v>0</v>
      </c>
      <c r="I783" s="17">
        <v>0</v>
      </c>
      <c r="J783" s="17">
        <v>0</v>
      </c>
      <c r="K783" s="11">
        <v>0</v>
      </c>
      <c r="L783" s="17">
        <v>1</v>
      </c>
      <c r="M783" s="17" t="s">
        <v>272</v>
      </c>
      <c r="N783" s="17" t="s">
        <v>272</v>
      </c>
      <c r="O783" s="17" t="s">
        <v>0</v>
      </c>
      <c r="P783" s="17" t="s">
        <v>56</v>
      </c>
      <c r="Q783" s="17" t="s">
        <v>0</v>
      </c>
      <c r="R783" s="17" t="s">
        <v>0</v>
      </c>
      <c r="S783" s="17" t="s">
        <v>56</v>
      </c>
      <c r="T783" s="17" t="s">
        <v>56</v>
      </c>
      <c r="U783" s="17" t="s">
        <v>272</v>
      </c>
      <c r="V783" s="17" t="s">
        <v>272</v>
      </c>
      <c r="W783" s="17" t="s">
        <v>272</v>
      </c>
      <c r="X783" s="17" t="s">
        <v>272</v>
      </c>
      <c r="Y783" s="17" t="s">
        <v>272</v>
      </c>
      <c r="Z783" s="17">
        <v>3</v>
      </c>
      <c r="AA783" s="17">
        <v>3</v>
      </c>
      <c r="AB783" s="17">
        <v>3</v>
      </c>
      <c r="AC783" s="17">
        <v>3</v>
      </c>
      <c r="AD783" s="17">
        <v>3</v>
      </c>
      <c r="AE783" s="17">
        <v>3</v>
      </c>
      <c r="AF783" s="17">
        <v>3</v>
      </c>
      <c r="AG783" s="17">
        <v>3</v>
      </c>
      <c r="AH783" s="17">
        <v>3</v>
      </c>
      <c r="AI783" s="17">
        <v>3</v>
      </c>
      <c r="AJ783" s="17">
        <v>2</v>
      </c>
      <c r="AK783" s="17">
        <v>3</v>
      </c>
      <c r="AL783" s="17">
        <v>2</v>
      </c>
      <c r="AM783" s="17">
        <v>2</v>
      </c>
      <c r="AN783" s="17">
        <v>4</v>
      </c>
      <c r="AO783" s="17">
        <v>4</v>
      </c>
      <c r="AP783" s="17">
        <v>4</v>
      </c>
      <c r="AQ783" s="17">
        <v>4</v>
      </c>
      <c r="AR783" s="17">
        <v>4</v>
      </c>
      <c r="AS783" s="17">
        <v>3</v>
      </c>
    </row>
    <row r="784" spans="1:45" x14ac:dyDescent="0.2">
      <c r="A784" s="18">
        <v>1002</v>
      </c>
      <c r="B784" s="17" t="s">
        <v>11</v>
      </c>
      <c r="C784" s="17">
        <v>48</v>
      </c>
      <c r="D784" s="17">
        <v>1.78</v>
      </c>
      <c r="E784" s="17">
        <v>65</v>
      </c>
      <c r="F784" s="11" t="s">
        <v>56</v>
      </c>
      <c r="G784" s="17" t="s">
        <v>272</v>
      </c>
      <c r="H784" s="17">
        <v>0</v>
      </c>
      <c r="I784" s="17">
        <v>0</v>
      </c>
      <c r="J784" s="17">
        <v>120</v>
      </c>
      <c r="K784" s="11">
        <v>0</v>
      </c>
      <c r="L784" s="17" t="s">
        <v>82</v>
      </c>
      <c r="M784" s="17" t="s">
        <v>272</v>
      </c>
      <c r="N784" s="17" t="s">
        <v>272</v>
      </c>
      <c r="O784" s="17" t="s">
        <v>0</v>
      </c>
      <c r="P784" s="17" t="s">
        <v>0</v>
      </c>
      <c r="Q784" s="17" t="s">
        <v>0</v>
      </c>
      <c r="R784" s="17" t="s">
        <v>0</v>
      </c>
      <c r="S784" s="17" t="s">
        <v>0</v>
      </c>
      <c r="T784" s="17" t="s">
        <v>0</v>
      </c>
      <c r="U784" s="17" t="s">
        <v>272</v>
      </c>
      <c r="V784" s="17" t="s">
        <v>272</v>
      </c>
      <c r="W784" s="17" t="s">
        <v>272</v>
      </c>
      <c r="X784" s="17" t="s">
        <v>272</v>
      </c>
      <c r="Y784" s="17" t="s">
        <v>272</v>
      </c>
      <c r="Z784" s="17">
        <v>2</v>
      </c>
      <c r="AA784" s="17">
        <v>5</v>
      </c>
      <c r="AB784" s="17">
        <v>2</v>
      </c>
      <c r="AC784" s="17">
        <v>4</v>
      </c>
      <c r="AD784" s="17">
        <v>4</v>
      </c>
      <c r="AE784" s="17">
        <v>4</v>
      </c>
      <c r="AF784" s="17">
        <v>4</v>
      </c>
      <c r="AG784" s="17">
        <v>4</v>
      </c>
      <c r="AH784" s="17">
        <v>4</v>
      </c>
      <c r="AI784" s="17">
        <v>5</v>
      </c>
      <c r="AJ784" s="17">
        <v>3</v>
      </c>
      <c r="AK784" s="17">
        <v>2</v>
      </c>
      <c r="AL784" s="17">
        <v>3</v>
      </c>
      <c r="AM784" s="17">
        <v>5</v>
      </c>
      <c r="AN784" s="17">
        <v>2</v>
      </c>
      <c r="AO784" s="17">
        <v>2</v>
      </c>
      <c r="AP784" s="17">
        <v>5</v>
      </c>
      <c r="AQ784" s="17">
        <v>5</v>
      </c>
      <c r="AR784" s="17">
        <v>5</v>
      </c>
      <c r="AS784" s="17">
        <v>2</v>
      </c>
    </row>
    <row r="785" spans="1:45" x14ac:dyDescent="0.2">
      <c r="A785" s="18">
        <v>1003</v>
      </c>
      <c r="B785" s="17" t="s">
        <v>11</v>
      </c>
      <c r="C785" s="17">
        <v>39</v>
      </c>
      <c r="D785" s="17">
        <v>1.7</v>
      </c>
      <c r="E785" s="17">
        <v>63</v>
      </c>
      <c r="F785" s="11" t="s">
        <v>56</v>
      </c>
      <c r="G785" s="17" t="s">
        <v>272</v>
      </c>
      <c r="H785" s="17">
        <v>40</v>
      </c>
      <c r="I785" s="17">
        <v>0</v>
      </c>
      <c r="J785" s="17">
        <v>30</v>
      </c>
      <c r="K785" s="11">
        <v>0</v>
      </c>
      <c r="L785" s="17">
        <v>2</v>
      </c>
      <c r="M785" s="17" t="s">
        <v>272</v>
      </c>
      <c r="N785" s="17" t="s">
        <v>272</v>
      </c>
      <c r="O785" s="17" t="s">
        <v>0</v>
      </c>
      <c r="P785" s="17" t="s">
        <v>0</v>
      </c>
      <c r="Q785" s="17" t="s">
        <v>60</v>
      </c>
      <c r="R785" s="17" t="s">
        <v>60</v>
      </c>
      <c r="S785" s="17" t="s">
        <v>62</v>
      </c>
      <c r="T785" s="17" t="s">
        <v>62</v>
      </c>
      <c r="U785" s="17" t="s">
        <v>272</v>
      </c>
      <c r="V785" s="17" t="s">
        <v>272</v>
      </c>
      <c r="W785" s="17" t="s">
        <v>272</v>
      </c>
      <c r="X785" s="17" t="s">
        <v>272</v>
      </c>
      <c r="Y785" s="17" t="s">
        <v>272</v>
      </c>
      <c r="Z785" s="17">
        <v>2</v>
      </c>
      <c r="AA785" s="17">
        <v>4</v>
      </c>
      <c r="AB785" s="17">
        <v>2</v>
      </c>
      <c r="AC785" s="17">
        <v>1</v>
      </c>
      <c r="AD785" s="17">
        <v>4</v>
      </c>
      <c r="AE785" s="17">
        <v>2</v>
      </c>
      <c r="AF785" s="17">
        <v>1</v>
      </c>
      <c r="AG785" s="17">
        <v>2</v>
      </c>
      <c r="AH785" s="17">
        <v>4</v>
      </c>
      <c r="AI785" s="17">
        <v>4</v>
      </c>
      <c r="AJ785" s="17">
        <v>1</v>
      </c>
      <c r="AK785" s="17">
        <v>2</v>
      </c>
      <c r="AL785" s="17">
        <v>4</v>
      </c>
      <c r="AM785" s="17">
        <v>5</v>
      </c>
      <c r="AN785" s="17">
        <v>4</v>
      </c>
      <c r="AO785" s="17">
        <v>4</v>
      </c>
      <c r="AP785" s="17">
        <v>4</v>
      </c>
      <c r="AQ785" s="17">
        <v>4</v>
      </c>
      <c r="AR785" s="17">
        <v>4</v>
      </c>
      <c r="AS785" s="17">
        <v>2</v>
      </c>
    </row>
    <row r="786" spans="1:45" x14ac:dyDescent="0.2">
      <c r="A786" s="18">
        <v>1004</v>
      </c>
      <c r="B786" s="17" t="s">
        <v>11</v>
      </c>
      <c r="C786" s="17">
        <v>46</v>
      </c>
      <c r="D786" s="17">
        <v>1.67</v>
      </c>
      <c r="E786" s="17">
        <v>60</v>
      </c>
      <c r="F786" s="11" t="s">
        <v>56</v>
      </c>
      <c r="G786" s="17" t="s">
        <v>272</v>
      </c>
      <c r="H786" s="17">
        <v>120</v>
      </c>
      <c r="I786" s="17">
        <v>0</v>
      </c>
      <c r="J786" s="17">
        <v>0</v>
      </c>
      <c r="K786" s="11">
        <v>0</v>
      </c>
      <c r="L786" s="17" t="s">
        <v>82</v>
      </c>
      <c r="M786" s="17" t="s">
        <v>272</v>
      </c>
      <c r="N786" s="17" t="s">
        <v>272</v>
      </c>
      <c r="O786" s="17" t="s">
        <v>0</v>
      </c>
      <c r="P786" s="17" t="s">
        <v>56</v>
      </c>
      <c r="Q786" s="17" t="s">
        <v>0</v>
      </c>
      <c r="R786" s="17" t="s">
        <v>56</v>
      </c>
      <c r="S786" s="17" t="s">
        <v>0</v>
      </c>
      <c r="T786" s="17" t="s">
        <v>56</v>
      </c>
      <c r="U786" s="17" t="s">
        <v>272</v>
      </c>
      <c r="V786" s="17" t="s">
        <v>272</v>
      </c>
      <c r="W786" s="17" t="s">
        <v>272</v>
      </c>
      <c r="X786" s="17" t="s">
        <v>272</v>
      </c>
      <c r="Y786" s="17" t="s">
        <v>272</v>
      </c>
      <c r="Z786" s="17">
        <v>1</v>
      </c>
      <c r="AA786" s="17">
        <v>1</v>
      </c>
      <c r="AB786" s="17">
        <v>1</v>
      </c>
      <c r="AC786" s="17">
        <v>2</v>
      </c>
      <c r="AD786" s="17">
        <v>5</v>
      </c>
      <c r="AE786" s="17">
        <v>2</v>
      </c>
      <c r="AF786" s="17" t="s">
        <v>56</v>
      </c>
      <c r="AG786" s="17" t="s">
        <v>56</v>
      </c>
      <c r="AH786" s="17" t="s">
        <v>56</v>
      </c>
      <c r="AI786" s="17" t="s">
        <v>56</v>
      </c>
      <c r="AJ786" s="17" t="s">
        <v>56</v>
      </c>
      <c r="AK786" s="17" t="s">
        <v>56</v>
      </c>
      <c r="AL786" s="17" t="s">
        <v>56</v>
      </c>
      <c r="AM786" s="17" t="s">
        <v>56</v>
      </c>
      <c r="AN786" s="17" t="s">
        <v>56</v>
      </c>
      <c r="AO786" s="17" t="s">
        <v>56</v>
      </c>
      <c r="AP786" s="17" t="s">
        <v>56</v>
      </c>
      <c r="AQ786" s="17" t="s">
        <v>56</v>
      </c>
      <c r="AR786" s="17" t="s">
        <v>56</v>
      </c>
      <c r="AS786" s="17" t="s">
        <v>56</v>
      </c>
    </row>
    <row r="787" spans="1:45" x14ac:dyDescent="0.2">
      <c r="A787" s="18">
        <v>1005</v>
      </c>
      <c r="B787" s="17" t="s">
        <v>11</v>
      </c>
      <c r="C787" s="17">
        <v>46</v>
      </c>
      <c r="D787" s="17">
        <v>1.73</v>
      </c>
      <c r="E787" s="17">
        <v>70</v>
      </c>
      <c r="F787" s="11" t="s">
        <v>56</v>
      </c>
      <c r="G787" s="17" t="s">
        <v>272</v>
      </c>
      <c r="H787" s="17">
        <v>60</v>
      </c>
      <c r="I787" s="17">
        <v>0</v>
      </c>
      <c r="J787" s="17">
        <v>30</v>
      </c>
      <c r="K787" s="11" t="s">
        <v>273</v>
      </c>
      <c r="L787" s="17">
        <v>2</v>
      </c>
      <c r="M787" s="17" t="s">
        <v>272</v>
      </c>
      <c r="N787" s="17" t="s">
        <v>272</v>
      </c>
      <c r="O787" s="17" t="s">
        <v>0</v>
      </c>
      <c r="P787" s="17" t="s">
        <v>56</v>
      </c>
      <c r="Q787" s="17" t="s">
        <v>0</v>
      </c>
      <c r="R787" s="17" t="s">
        <v>56</v>
      </c>
      <c r="S787" s="17" t="s">
        <v>0</v>
      </c>
      <c r="T787" s="17" t="s">
        <v>56</v>
      </c>
      <c r="U787" s="17" t="s">
        <v>272</v>
      </c>
      <c r="V787" s="17" t="s">
        <v>272</v>
      </c>
      <c r="W787" s="17" t="s">
        <v>272</v>
      </c>
      <c r="X787" s="17" t="s">
        <v>272</v>
      </c>
      <c r="Y787" s="17" t="s">
        <v>272</v>
      </c>
      <c r="Z787" s="17">
        <v>3</v>
      </c>
      <c r="AA787" s="17">
        <v>2</v>
      </c>
      <c r="AB787" s="17">
        <v>2</v>
      </c>
      <c r="AC787" s="17">
        <v>3</v>
      </c>
      <c r="AD787" s="17">
        <v>1</v>
      </c>
      <c r="AE787" s="17">
        <v>1</v>
      </c>
      <c r="AF787" s="17">
        <v>2</v>
      </c>
      <c r="AG787" s="17">
        <v>2</v>
      </c>
      <c r="AH787" s="17">
        <v>2</v>
      </c>
      <c r="AI787" s="17">
        <v>1</v>
      </c>
      <c r="AJ787" s="17">
        <v>5</v>
      </c>
      <c r="AK787" s="17">
        <v>2</v>
      </c>
      <c r="AL787" s="17">
        <v>1</v>
      </c>
      <c r="AM787" s="17">
        <v>3</v>
      </c>
      <c r="AN787" s="17">
        <v>1</v>
      </c>
      <c r="AO787" s="17">
        <v>1</v>
      </c>
      <c r="AP787" s="17">
        <v>2</v>
      </c>
      <c r="AQ787" s="17">
        <v>2</v>
      </c>
      <c r="AR787" s="17">
        <v>1</v>
      </c>
      <c r="AS787" s="17">
        <v>2</v>
      </c>
    </row>
    <row r="788" spans="1:45" x14ac:dyDescent="0.2">
      <c r="A788" s="18">
        <v>1006</v>
      </c>
      <c r="B788" s="17" t="s">
        <v>11</v>
      </c>
      <c r="C788" s="17">
        <v>42</v>
      </c>
      <c r="D788" s="17">
        <v>1.65</v>
      </c>
      <c r="E788" s="17">
        <v>62</v>
      </c>
      <c r="F788" s="11" t="s">
        <v>56</v>
      </c>
      <c r="G788" s="17" t="s">
        <v>272</v>
      </c>
      <c r="H788" s="17">
        <v>0</v>
      </c>
      <c r="I788" s="17">
        <v>0</v>
      </c>
      <c r="J788" s="17">
        <v>0</v>
      </c>
      <c r="K788" s="11">
        <v>0</v>
      </c>
      <c r="L788" s="17">
        <v>1</v>
      </c>
      <c r="M788" s="17" t="s">
        <v>272</v>
      </c>
      <c r="N788" s="17" t="s">
        <v>272</v>
      </c>
      <c r="O788" s="17" t="s">
        <v>0</v>
      </c>
      <c r="P788" s="17" t="s">
        <v>56</v>
      </c>
      <c r="Q788" s="17" t="s">
        <v>0</v>
      </c>
      <c r="R788" s="17" t="s">
        <v>56</v>
      </c>
      <c r="S788" s="17" t="s">
        <v>0</v>
      </c>
      <c r="T788" s="17" t="s">
        <v>56</v>
      </c>
      <c r="U788" s="17" t="s">
        <v>272</v>
      </c>
      <c r="V788" s="17" t="s">
        <v>272</v>
      </c>
      <c r="W788" s="17" t="s">
        <v>272</v>
      </c>
      <c r="X788" s="17" t="s">
        <v>272</v>
      </c>
      <c r="Y788" s="17" t="s">
        <v>272</v>
      </c>
      <c r="Z788" s="17">
        <v>3</v>
      </c>
      <c r="AA788" s="17">
        <v>2</v>
      </c>
      <c r="AB788" s="17">
        <v>3</v>
      </c>
      <c r="AC788" s="17">
        <v>3</v>
      </c>
      <c r="AD788" s="17">
        <v>2</v>
      </c>
      <c r="AE788" s="17">
        <v>3</v>
      </c>
      <c r="AF788" s="17">
        <v>3</v>
      </c>
      <c r="AG788" s="17">
        <v>3</v>
      </c>
      <c r="AH788" s="17">
        <v>3</v>
      </c>
      <c r="AI788" s="17">
        <v>2</v>
      </c>
      <c r="AJ788" s="17">
        <v>2</v>
      </c>
      <c r="AK788" s="17">
        <v>2</v>
      </c>
      <c r="AL788" s="17">
        <v>4</v>
      </c>
      <c r="AM788" s="17">
        <v>4</v>
      </c>
      <c r="AN788" s="17">
        <v>2</v>
      </c>
      <c r="AO788" s="17">
        <v>3</v>
      </c>
      <c r="AP788" s="17">
        <v>3</v>
      </c>
      <c r="AQ788" s="17">
        <v>3</v>
      </c>
      <c r="AR788" s="17">
        <v>3</v>
      </c>
      <c r="AS788" s="17">
        <v>1</v>
      </c>
    </row>
    <row r="789" spans="1:45" x14ac:dyDescent="0.2">
      <c r="A789" s="18">
        <v>1007</v>
      </c>
      <c r="B789" s="17" t="s">
        <v>11</v>
      </c>
      <c r="C789" s="17">
        <v>34</v>
      </c>
      <c r="D789" s="17">
        <v>1.6</v>
      </c>
      <c r="E789" s="17">
        <v>59</v>
      </c>
      <c r="F789" s="11" t="s">
        <v>56</v>
      </c>
      <c r="G789" s="17" t="s">
        <v>272</v>
      </c>
      <c r="H789" s="17">
        <v>0</v>
      </c>
      <c r="I789" s="17">
        <v>0</v>
      </c>
      <c r="J789" s="17">
        <v>0</v>
      </c>
      <c r="K789" s="11" t="s">
        <v>102</v>
      </c>
      <c r="L789" s="17">
        <v>1</v>
      </c>
      <c r="M789" s="17" t="s">
        <v>272</v>
      </c>
      <c r="N789" s="17" t="s">
        <v>272</v>
      </c>
      <c r="O789" s="17" t="s">
        <v>0</v>
      </c>
      <c r="P789" s="17" t="s">
        <v>0</v>
      </c>
      <c r="Q789" s="17" t="s">
        <v>0</v>
      </c>
      <c r="R789" s="17" t="s">
        <v>0</v>
      </c>
      <c r="S789" s="17" t="s">
        <v>0</v>
      </c>
      <c r="T789" s="17" t="s">
        <v>0</v>
      </c>
      <c r="U789" s="17" t="s">
        <v>272</v>
      </c>
      <c r="V789" s="17" t="s">
        <v>272</v>
      </c>
      <c r="W789" s="17" t="s">
        <v>272</v>
      </c>
      <c r="X789" s="17" t="s">
        <v>272</v>
      </c>
      <c r="Y789" s="17" t="s">
        <v>272</v>
      </c>
      <c r="Z789" s="17">
        <v>2</v>
      </c>
      <c r="AA789" s="17">
        <v>4</v>
      </c>
      <c r="AB789" s="17">
        <v>2</v>
      </c>
      <c r="AC789" s="17">
        <v>3</v>
      </c>
      <c r="AD789" s="17">
        <v>3</v>
      </c>
      <c r="AE789" s="17">
        <v>4</v>
      </c>
      <c r="AF789" s="17">
        <v>4</v>
      </c>
      <c r="AG789" s="17">
        <v>2</v>
      </c>
      <c r="AH789" s="17">
        <v>3</v>
      </c>
      <c r="AI789" s="17">
        <v>4</v>
      </c>
      <c r="AJ789" s="17">
        <v>3</v>
      </c>
      <c r="AK789" s="17">
        <v>5</v>
      </c>
      <c r="AL789" s="17">
        <v>2</v>
      </c>
      <c r="AM789" s="17">
        <v>3</v>
      </c>
      <c r="AN789" s="17">
        <v>3</v>
      </c>
      <c r="AO789" s="17">
        <v>3</v>
      </c>
      <c r="AP789" s="17">
        <v>4</v>
      </c>
      <c r="AQ789" s="17">
        <v>2</v>
      </c>
      <c r="AR789" s="17">
        <v>4</v>
      </c>
      <c r="AS789" s="17">
        <v>2</v>
      </c>
    </row>
    <row r="790" spans="1:45" x14ac:dyDescent="0.2">
      <c r="A790" s="18">
        <v>1008</v>
      </c>
      <c r="B790" s="17" t="s">
        <v>11</v>
      </c>
      <c r="C790" s="17">
        <v>32</v>
      </c>
      <c r="D790" s="17">
        <v>1.65</v>
      </c>
      <c r="E790" s="17">
        <v>60</v>
      </c>
      <c r="F790" s="11" t="s">
        <v>56</v>
      </c>
      <c r="G790" s="17" t="s">
        <v>272</v>
      </c>
      <c r="H790" s="17">
        <v>0</v>
      </c>
      <c r="I790" s="17">
        <v>0</v>
      </c>
      <c r="J790" s="17">
        <v>0</v>
      </c>
      <c r="K790" s="11">
        <v>0</v>
      </c>
      <c r="L790" s="17" t="s">
        <v>82</v>
      </c>
      <c r="M790" s="17" t="s">
        <v>272</v>
      </c>
      <c r="N790" s="17" t="s">
        <v>272</v>
      </c>
      <c r="O790" s="17" t="s">
        <v>0</v>
      </c>
      <c r="P790" s="17" t="s">
        <v>0</v>
      </c>
      <c r="Q790" s="17" t="s">
        <v>0</v>
      </c>
      <c r="R790" s="17" t="s">
        <v>0</v>
      </c>
      <c r="S790" s="17" t="s">
        <v>0</v>
      </c>
      <c r="T790" s="17" t="s">
        <v>0</v>
      </c>
      <c r="U790" s="17" t="s">
        <v>272</v>
      </c>
      <c r="V790" s="17" t="s">
        <v>272</v>
      </c>
      <c r="W790" s="17" t="s">
        <v>272</v>
      </c>
      <c r="X790" s="17" t="s">
        <v>272</v>
      </c>
      <c r="Y790" s="17" t="s">
        <v>272</v>
      </c>
      <c r="Z790" s="17">
        <v>1</v>
      </c>
      <c r="AA790" s="17">
        <v>1</v>
      </c>
      <c r="AB790" s="17">
        <v>1</v>
      </c>
      <c r="AC790" s="17">
        <v>1</v>
      </c>
      <c r="AD790" s="17">
        <v>1</v>
      </c>
      <c r="AE790" s="17">
        <v>1</v>
      </c>
      <c r="AF790" s="17">
        <v>1</v>
      </c>
      <c r="AG790" s="17" t="s">
        <v>56</v>
      </c>
      <c r="AH790" s="17" t="s">
        <v>56</v>
      </c>
      <c r="AI790" s="17" t="s">
        <v>56</v>
      </c>
      <c r="AJ790" s="17" t="s">
        <v>56</v>
      </c>
      <c r="AK790" s="17" t="s">
        <v>56</v>
      </c>
      <c r="AL790" s="17" t="s">
        <v>56</v>
      </c>
      <c r="AM790" s="17" t="s">
        <v>56</v>
      </c>
      <c r="AN790" s="17" t="s">
        <v>56</v>
      </c>
      <c r="AO790" s="17" t="s">
        <v>56</v>
      </c>
      <c r="AP790" s="17" t="s">
        <v>56</v>
      </c>
      <c r="AQ790" s="17" t="s">
        <v>56</v>
      </c>
      <c r="AR790" s="17" t="s">
        <v>56</v>
      </c>
      <c r="AS790" s="17" t="s">
        <v>56</v>
      </c>
    </row>
    <row r="791" spans="1:45" x14ac:dyDescent="0.2">
      <c r="A791" s="18">
        <v>1009</v>
      </c>
      <c r="B791" s="17" t="s">
        <v>11</v>
      </c>
      <c r="C791" s="17">
        <v>45</v>
      </c>
      <c r="D791" s="17">
        <v>1.7</v>
      </c>
      <c r="E791" s="17">
        <v>108</v>
      </c>
      <c r="F791" s="11" t="s">
        <v>56</v>
      </c>
      <c r="G791" s="17" t="s">
        <v>272</v>
      </c>
      <c r="H791" s="17">
        <v>40</v>
      </c>
      <c r="I791" s="17">
        <v>0</v>
      </c>
      <c r="J791" s="17">
        <v>0</v>
      </c>
      <c r="K791" s="11" t="s">
        <v>274</v>
      </c>
      <c r="L791" s="17" t="s">
        <v>82</v>
      </c>
      <c r="M791" s="17" t="s">
        <v>272</v>
      </c>
      <c r="N791" s="17" t="s">
        <v>272</v>
      </c>
      <c r="O791" s="17" t="s">
        <v>0</v>
      </c>
      <c r="P791" s="17" t="s">
        <v>0</v>
      </c>
      <c r="Q791" s="17" t="s">
        <v>0</v>
      </c>
      <c r="R791" s="17" t="s">
        <v>0</v>
      </c>
      <c r="S791" s="17" t="s">
        <v>0</v>
      </c>
      <c r="T791" s="17" t="s">
        <v>0</v>
      </c>
      <c r="U791" s="17" t="s">
        <v>272</v>
      </c>
      <c r="V791" s="17" t="s">
        <v>272</v>
      </c>
      <c r="W791" s="17" t="s">
        <v>272</v>
      </c>
      <c r="X791" s="17" t="s">
        <v>272</v>
      </c>
      <c r="Y791" s="17" t="s">
        <v>272</v>
      </c>
      <c r="Z791" s="17">
        <v>1</v>
      </c>
      <c r="AA791" s="17">
        <v>1</v>
      </c>
      <c r="AB791" s="17">
        <v>1</v>
      </c>
      <c r="AC791" s="17">
        <v>1</v>
      </c>
      <c r="AD791" s="17">
        <v>1</v>
      </c>
      <c r="AE791" s="17">
        <v>1</v>
      </c>
      <c r="AF791" s="17">
        <v>1</v>
      </c>
      <c r="AG791" s="17">
        <v>1</v>
      </c>
      <c r="AH791" s="17">
        <v>1</v>
      </c>
      <c r="AI791" s="17">
        <v>1</v>
      </c>
      <c r="AJ791" s="17">
        <v>1</v>
      </c>
      <c r="AK791" s="17">
        <v>1</v>
      </c>
      <c r="AL791" s="17" t="s">
        <v>56</v>
      </c>
      <c r="AM791" s="17" t="s">
        <v>56</v>
      </c>
      <c r="AN791" s="17" t="s">
        <v>56</v>
      </c>
      <c r="AO791" s="17" t="s">
        <v>56</v>
      </c>
      <c r="AP791" s="17" t="s">
        <v>56</v>
      </c>
      <c r="AQ791" s="17" t="s">
        <v>56</v>
      </c>
      <c r="AR791" s="17" t="s">
        <v>56</v>
      </c>
      <c r="AS791" s="17" t="s">
        <v>56</v>
      </c>
    </row>
    <row r="792" spans="1:45" x14ac:dyDescent="0.2">
      <c r="A792" s="18">
        <v>1010</v>
      </c>
      <c r="B792" s="17" t="s">
        <v>11</v>
      </c>
      <c r="C792" s="17">
        <v>29</v>
      </c>
      <c r="D792" s="17">
        <v>1.8</v>
      </c>
      <c r="E792" s="17">
        <v>65</v>
      </c>
      <c r="F792" s="11" t="s">
        <v>56</v>
      </c>
      <c r="G792" s="17" t="s">
        <v>272</v>
      </c>
      <c r="H792" s="17">
        <v>0</v>
      </c>
      <c r="I792" s="17">
        <v>0</v>
      </c>
      <c r="J792" s="17">
        <v>0</v>
      </c>
      <c r="K792" s="11">
        <v>0</v>
      </c>
      <c r="L792" s="17" t="s">
        <v>82</v>
      </c>
      <c r="M792" s="17" t="s">
        <v>272</v>
      </c>
      <c r="N792" s="17" t="s">
        <v>272</v>
      </c>
      <c r="O792" s="17" t="s">
        <v>0</v>
      </c>
      <c r="P792" s="17" t="s">
        <v>0</v>
      </c>
      <c r="Q792" s="17" t="s">
        <v>0</v>
      </c>
      <c r="R792" s="17" t="s">
        <v>0</v>
      </c>
      <c r="S792" s="17" t="s">
        <v>0</v>
      </c>
      <c r="T792" s="17" t="s">
        <v>0</v>
      </c>
      <c r="U792" s="17" t="s">
        <v>272</v>
      </c>
      <c r="V792" s="17" t="s">
        <v>272</v>
      </c>
      <c r="W792" s="17" t="s">
        <v>272</v>
      </c>
      <c r="X792" s="17" t="s">
        <v>272</v>
      </c>
      <c r="Y792" s="17" t="s">
        <v>272</v>
      </c>
      <c r="Z792" s="17">
        <v>1</v>
      </c>
      <c r="AA792" s="17">
        <v>1</v>
      </c>
      <c r="AB792" s="17">
        <v>1</v>
      </c>
      <c r="AC792" s="17">
        <v>1</v>
      </c>
      <c r="AD792" s="17">
        <v>1</v>
      </c>
      <c r="AE792" s="17">
        <v>1</v>
      </c>
      <c r="AF792" s="17">
        <v>1</v>
      </c>
      <c r="AG792" s="17">
        <v>1</v>
      </c>
      <c r="AH792" s="17">
        <v>1</v>
      </c>
      <c r="AI792" s="17">
        <v>1</v>
      </c>
      <c r="AJ792" s="17">
        <v>1</v>
      </c>
      <c r="AK792" s="17">
        <v>1</v>
      </c>
      <c r="AL792" s="17">
        <v>1</v>
      </c>
      <c r="AM792" s="17">
        <v>1</v>
      </c>
      <c r="AN792" s="17">
        <v>1</v>
      </c>
      <c r="AO792" s="17">
        <v>1</v>
      </c>
      <c r="AP792" s="17">
        <v>1</v>
      </c>
      <c r="AQ792" s="17">
        <v>1</v>
      </c>
      <c r="AR792" s="17">
        <v>1</v>
      </c>
      <c r="AS792" s="17">
        <v>1</v>
      </c>
    </row>
    <row r="793" spans="1:45" x14ac:dyDescent="0.2">
      <c r="A793" s="18">
        <v>1011</v>
      </c>
      <c r="B793" s="17" t="s">
        <v>11</v>
      </c>
      <c r="C793" s="17">
        <v>28</v>
      </c>
      <c r="D793" s="17">
        <v>1.64</v>
      </c>
      <c r="E793" s="17">
        <v>60</v>
      </c>
      <c r="F793" s="11" t="s">
        <v>56</v>
      </c>
      <c r="G793" s="17" t="s">
        <v>272</v>
      </c>
      <c r="H793" s="17">
        <v>0</v>
      </c>
      <c r="I793" s="17">
        <v>0</v>
      </c>
      <c r="J793" s="17">
        <v>0</v>
      </c>
      <c r="K793" s="11">
        <v>0</v>
      </c>
      <c r="L793" s="17" t="s">
        <v>82</v>
      </c>
      <c r="M793" s="17" t="s">
        <v>272</v>
      </c>
      <c r="N793" s="17" t="s">
        <v>272</v>
      </c>
      <c r="O793" s="17" t="s">
        <v>0</v>
      </c>
      <c r="P793" s="17" t="s">
        <v>0</v>
      </c>
      <c r="Q793" s="17" t="s">
        <v>0</v>
      </c>
      <c r="R793" s="17" t="s">
        <v>0</v>
      </c>
      <c r="S793" s="17" t="s">
        <v>0</v>
      </c>
      <c r="T793" s="17" t="s">
        <v>0</v>
      </c>
      <c r="U793" s="17" t="s">
        <v>272</v>
      </c>
      <c r="V793" s="17" t="s">
        <v>272</v>
      </c>
      <c r="W793" s="17" t="s">
        <v>272</v>
      </c>
      <c r="X793" s="17" t="s">
        <v>272</v>
      </c>
      <c r="Y793" s="17" t="s">
        <v>272</v>
      </c>
      <c r="Z793" s="17">
        <v>1</v>
      </c>
      <c r="AA793" s="17">
        <v>1</v>
      </c>
      <c r="AB793" s="17">
        <v>1</v>
      </c>
      <c r="AC793" s="17">
        <v>1</v>
      </c>
      <c r="AD793" s="17">
        <v>1</v>
      </c>
      <c r="AE793" s="17">
        <v>1</v>
      </c>
      <c r="AF793" s="17">
        <v>1</v>
      </c>
      <c r="AG793" s="17" t="s">
        <v>56</v>
      </c>
      <c r="AH793" s="17" t="s">
        <v>56</v>
      </c>
      <c r="AI793" s="17" t="s">
        <v>56</v>
      </c>
      <c r="AJ793" s="17" t="s">
        <v>56</v>
      </c>
      <c r="AK793" s="17" t="s">
        <v>56</v>
      </c>
      <c r="AL793" s="17" t="s">
        <v>56</v>
      </c>
      <c r="AM793" s="17" t="s">
        <v>56</v>
      </c>
      <c r="AN793" s="17" t="s">
        <v>56</v>
      </c>
      <c r="AO793" s="17" t="s">
        <v>56</v>
      </c>
      <c r="AP793" s="17" t="s">
        <v>56</v>
      </c>
      <c r="AQ793" s="17" t="s">
        <v>56</v>
      </c>
      <c r="AR793" s="17" t="s">
        <v>56</v>
      </c>
      <c r="AS793" s="17" t="s">
        <v>56</v>
      </c>
    </row>
    <row r="794" spans="1:45" x14ac:dyDescent="0.2">
      <c r="A794" s="18">
        <v>1012</v>
      </c>
      <c r="B794" s="17" t="s">
        <v>11</v>
      </c>
      <c r="C794" s="17">
        <v>44</v>
      </c>
      <c r="D794" s="17">
        <v>1.65</v>
      </c>
      <c r="E794" s="17">
        <v>81</v>
      </c>
      <c r="F794" s="11" t="s">
        <v>56</v>
      </c>
      <c r="G794" s="17" t="s">
        <v>272</v>
      </c>
      <c r="H794" s="17">
        <v>20</v>
      </c>
      <c r="I794" s="17">
        <v>0</v>
      </c>
      <c r="J794" s="17">
        <v>0</v>
      </c>
      <c r="K794" s="11">
        <v>0</v>
      </c>
      <c r="L794" s="17">
        <v>2</v>
      </c>
      <c r="M794" s="17" t="s">
        <v>272</v>
      </c>
      <c r="N794" s="17" t="s">
        <v>272</v>
      </c>
      <c r="O794" s="17" t="s">
        <v>0</v>
      </c>
      <c r="P794" s="17" t="s">
        <v>56</v>
      </c>
      <c r="Q794" s="17" t="s">
        <v>0</v>
      </c>
      <c r="R794" s="17" t="s">
        <v>56</v>
      </c>
      <c r="S794" s="17" t="s">
        <v>0</v>
      </c>
      <c r="T794" s="17" t="s">
        <v>56</v>
      </c>
      <c r="U794" s="17" t="s">
        <v>272</v>
      </c>
      <c r="V794" s="17" t="s">
        <v>272</v>
      </c>
      <c r="W794" s="17" t="s">
        <v>272</v>
      </c>
      <c r="X794" s="17" t="s">
        <v>272</v>
      </c>
      <c r="Y794" s="17" t="s">
        <v>272</v>
      </c>
      <c r="Z794" s="17">
        <v>4</v>
      </c>
      <c r="AA794" s="17">
        <v>2</v>
      </c>
      <c r="AB794" s="17">
        <v>2</v>
      </c>
      <c r="AC794" s="17">
        <v>2</v>
      </c>
      <c r="AD794" s="17">
        <v>4</v>
      </c>
      <c r="AE794" s="17">
        <v>4</v>
      </c>
      <c r="AF794" s="17">
        <v>1</v>
      </c>
      <c r="AG794" s="17">
        <v>1</v>
      </c>
      <c r="AH794" s="17">
        <v>4</v>
      </c>
      <c r="AI794" s="17">
        <v>4</v>
      </c>
      <c r="AJ794" s="17">
        <v>1</v>
      </c>
      <c r="AK794" s="17">
        <v>1</v>
      </c>
      <c r="AL794" s="17">
        <v>5</v>
      </c>
      <c r="AM794" s="17">
        <v>4</v>
      </c>
      <c r="AN794" s="17">
        <v>3</v>
      </c>
      <c r="AO794" s="17">
        <v>4</v>
      </c>
      <c r="AP794" s="17">
        <v>4</v>
      </c>
      <c r="AQ794" s="17">
        <v>4</v>
      </c>
      <c r="AR794" s="17">
        <v>4</v>
      </c>
      <c r="AS794" s="17">
        <v>3</v>
      </c>
    </row>
    <row r="795" spans="1:45" x14ac:dyDescent="0.2">
      <c r="A795" s="18">
        <v>1013</v>
      </c>
      <c r="B795" s="17" t="s">
        <v>11</v>
      </c>
      <c r="C795" s="17">
        <v>38</v>
      </c>
      <c r="D795" s="17">
        <v>1.68</v>
      </c>
      <c r="E795" s="17">
        <v>104</v>
      </c>
      <c r="F795" s="11" t="s">
        <v>56</v>
      </c>
      <c r="G795" s="17" t="s">
        <v>272</v>
      </c>
      <c r="H795" s="17">
        <v>30</v>
      </c>
      <c r="I795" s="17">
        <v>0</v>
      </c>
      <c r="J795" s="17">
        <v>0</v>
      </c>
      <c r="K795" s="11">
        <v>0</v>
      </c>
      <c r="L795" s="17">
        <v>2</v>
      </c>
      <c r="M795" s="17" t="s">
        <v>272</v>
      </c>
      <c r="N795" s="17" t="s">
        <v>272</v>
      </c>
      <c r="O795" s="17" t="s">
        <v>0</v>
      </c>
      <c r="P795" s="17" t="s">
        <v>0</v>
      </c>
      <c r="Q795" s="17" t="s">
        <v>0</v>
      </c>
      <c r="R795" s="17" t="s">
        <v>0</v>
      </c>
      <c r="S795" s="17" t="s">
        <v>0</v>
      </c>
      <c r="T795" s="17" t="s">
        <v>0</v>
      </c>
      <c r="U795" s="17" t="s">
        <v>272</v>
      </c>
      <c r="V795" s="17" t="s">
        <v>272</v>
      </c>
      <c r="W795" s="17" t="s">
        <v>272</v>
      </c>
      <c r="X795" s="17" t="s">
        <v>272</v>
      </c>
      <c r="Y795" s="17" t="s">
        <v>272</v>
      </c>
      <c r="Z795" s="17">
        <v>2</v>
      </c>
      <c r="AA795" s="17">
        <v>3</v>
      </c>
      <c r="AB795" s="17">
        <v>2</v>
      </c>
      <c r="AC795" s="17">
        <v>1</v>
      </c>
      <c r="AD795" s="17">
        <v>2</v>
      </c>
      <c r="AE795" s="17">
        <v>3</v>
      </c>
      <c r="AF795" s="17">
        <v>1</v>
      </c>
      <c r="AG795" s="17">
        <v>2</v>
      </c>
      <c r="AH795" s="17">
        <v>1</v>
      </c>
      <c r="AI795" s="17">
        <v>2</v>
      </c>
      <c r="AJ795" s="17">
        <v>1</v>
      </c>
      <c r="AK795" s="17">
        <v>2</v>
      </c>
      <c r="AL795" s="17">
        <v>5</v>
      </c>
      <c r="AM795" s="17">
        <v>3</v>
      </c>
      <c r="AN795" s="17">
        <v>1</v>
      </c>
      <c r="AO795" s="17">
        <v>3</v>
      </c>
      <c r="AP795" s="17">
        <v>4</v>
      </c>
      <c r="AQ795" s="17">
        <v>4</v>
      </c>
      <c r="AR795" s="17">
        <v>4</v>
      </c>
      <c r="AS795" s="17">
        <v>2</v>
      </c>
    </row>
    <row r="796" spans="1:45" x14ac:dyDescent="0.2">
      <c r="A796" s="18">
        <v>1014</v>
      </c>
      <c r="B796" s="17" t="s">
        <v>11</v>
      </c>
      <c r="C796" s="17">
        <v>40</v>
      </c>
      <c r="D796" s="17">
        <v>1.75</v>
      </c>
      <c r="E796" s="17">
        <v>64</v>
      </c>
      <c r="F796" s="11" t="s">
        <v>56</v>
      </c>
      <c r="G796" s="17" t="s">
        <v>272</v>
      </c>
      <c r="H796" s="17">
        <v>0</v>
      </c>
      <c r="I796" s="17">
        <v>0</v>
      </c>
      <c r="J796" s="17">
        <v>0</v>
      </c>
      <c r="K796" s="11">
        <v>0</v>
      </c>
      <c r="L796" s="17">
        <v>1</v>
      </c>
      <c r="M796" s="17" t="s">
        <v>272</v>
      </c>
      <c r="N796" s="17" t="s">
        <v>272</v>
      </c>
      <c r="O796" s="17" t="s">
        <v>0</v>
      </c>
      <c r="P796" s="17" t="s">
        <v>56</v>
      </c>
      <c r="Q796" s="17" t="s">
        <v>0</v>
      </c>
      <c r="R796" s="17" t="s">
        <v>56</v>
      </c>
      <c r="S796" s="17" t="s">
        <v>0</v>
      </c>
      <c r="T796" s="17" t="s">
        <v>56</v>
      </c>
      <c r="U796" s="17" t="s">
        <v>272</v>
      </c>
      <c r="V796" s="17" t="s">
        <v>272</v>
      </c>
      <c r="W796" s="17" t="s">
        <v>272</v>
      </c>
      <c r="X796" s="17" t="s">
        <v>272</v>
      </c>
      <c r="Y796" s="17" t="s">
        <v>272</v>
      </c>
      <c r="Z796" s="17">
        <v>3</v>
      </c>
      <c r="AA796" s="17">
        <v>3</v>
      </c>
      <c r="AB796" s="17">
        <v>3</v>
      </c>
      <c r="AC796" s="17">
        <v>3</v>
      </c>
      <c r="AD796" s="17">
        <v>3</v>
      </c>
      <c r="AE796" s="17">
        <v>3</v>
      </c>
      <c r="AF796" s="17">
        <v>3</v>
      </c>
      <c r="AG796" s="17">
        <v>4</v>
      </c>
      <c r="AH796" s="17">
        <v>3</v>
      </c>
      <c r="AI796" s="17">
        <v>3</v>
      </c>
      <c r="AJ796" s="17">
        <v>2</v>
      </c>
      <c r="AK796" s="17">
        <v>3</v>
      </c>
      <c r="AL796" s="17">
        <v>4</v>
      </c>
      <c r="AM796" s="17">
        <v>3</v>
      </c>
      <c r="AN796" s="17">
        <v>3</v>
      </c>
      <c r="AO796" s="17">
        <v>4</v>
      </c>
      <c r="AP796" s="17">
        <v>4</v>
      </c>
      <c r="AQ796" s="17">
        <v>4</v>
      </c>
      <c r="AR796" s="17">
        <v>5</v>
      </c>
      <c r="AS796" s="17">
        <v>3</v>
      </c>
    </row>
    <row r="797" spans="1:45" x14ac:dyDescent="0.2">
      <c r="A797" s="18">
        <v>1015</v>
      </c>
      <c r="B797" s="17" t="s">
        <v>11</v>
      </c>
      <c r="C797" s="17">
        <v>24</v>
      </c>
      <c r="D797" s="17">
        <v>1.68</v>
      </c>
      <c r="E797" s="17">
        <v>58</v>
      </c>
      <c r="F797" s="11" t="s">
        <v>56</v>
      </c>
      <c r="G797" s="17" t="s">
        <v>272</v>
      </c>
      <c r="H797" s="17">
        <v>0</v>
      </c>
      <c r="I797" s="17">
        <v>0</v>
      </c>
      <c r="J797" s="17">
        <v>0</v>
      </c>
      <c r="K797" s="11">
        <v>0</v>
      </c>
      <c r="L797" s="17" t="s">
        <v>82</v>
      </c>
      <c r="M797" s="17" t="s">
        <v>272</v>
      </c>
      <c r="N797" s="17" t="s">
        <v>272</v>
      </c>
      <c r="O797" s="17" t="s">
        <v>0</v>
      </c>
      <c r="P797" s="17" t="s">
        <v>56</v>
      </c>
      <c r="Q797" s="17" t="s">
        <v>0</v>
      </c>
      <c r="R797" s="17" t="s">
        <v>56</v>
      </c>
      <c r="S797" s="17" t="s">
        <v>0</v>
      </c>
      <c r="T797" s="17" t="s">
        <v>56</v>
      </c>
      <c r="U797" s="17" t="s">
        <v>272</v>
      </c>
      <c r="V797" s="17" t="s">
        <v>272</v>
      </c>
      <c r="W797" s="17" t="s">
        <v>272</v>
      </c>
      <c r="X797" s="17" t="s">
        <v>272</v>
      </c>
      <c r="Y797" s="17" t="s">
        <v>272</v>
      </c>
      <c r="Z797" s="17">
        <v>3</v>
      </c>
      <c r="AA797" s="17">
        <v>3</v>
      </c>
      <c r="AB797" s="17">
        <v>3</v>
      </c>
      <c r="AC797" s="17">
        <v>3</v>
      </c>
      <c r="AD797" s="17">
        <v>2</v>
      </c>
      <c r="AE797" s="17">
        <v>3</v>
      </c>
      <c r="AF797" s="17">
        <v>3</v>
      </c>
      <c r="AG797" s="17">
        <v>3</v>
      </c>
      <c r="AH797" s="17">
        <v>3</v>
      </c>
      <c r="AI797" s="17">
        <v>3</v>
      </c>
      <c r="AJ797" s="17">
        <v>3</v>
      </c>
      <c r="AK797" s="17">
        <v>3</v>
      </c>
      <c r="AL797" s="17">
        <v>3</v>
      </c>
      <c r="AM797" s="17">
        <v>3</v>
      </c>
      <c r="AN797" s="17">
        <v>3</v>
      </c>
      <c r="AO797" s="17">
        <v>3</v>
      </c>
      <c r="AP797" s="17">
        <v>3</v>
      </c>
      <c r="AQ797" s="17">
        <v>3</v>
      </c>
      <c r="AR797" s="17">
        <v>3</v>
      </c>
      <c r="AS797" s="17">
        <v>3</v>
      </c>
    </row>
    <row r="798" spans="1:45" x14ac:dyDescent="0.2">
      <c r="A798" s="18">
        <v>1016</v>
      </c>
      <c r="B798" s="17" t="s">
        <v>11</v>
      </c>
      <c r="C798" s="17">
        <v>24</v>
      </c>
      <c r="D798" s="17">
        <v>1.75</v>
      </c>
      <c r="E798" s="17">
        <v>83</v>
      </c>
      <c r="F798" s="11" t="s">
        <v>56</v>
      </c>
      <c r="G798" s="17" t="s">
        <v>272</v>
      </c>
      <c r="H798" s="17">
        <v>0</v>
      </c>
      <c r="I798" s="17">
        <v>0</v>
      </c>
      <c r="J798" s="17">
        <v>0</v>
      </c>
      <c r="K798" s="11">
        <v>0</v>
      </c>
      <c r="L798" s="17" t="s">
        <v>82</v>
      </c>
      <c r="M798" s="17" t="s">
        <v>272</v>
      </c>
      <c r="N798" s="17" t="s">
        <v>272</v>
      </c>
      <c r="O798" s="17" t="s">
        <v>0</v>
      </c>
      <c r="P798" s="17" t="s">
        <v>0</v>
      </c>
      <c r="Q798" s="17" t="s">
        <v>0</v>
      </c>
      <c r="R798" s="17" t="s">
        <v>0</v>
      </c>
      <c r="S798" s="17" t="s">
        <v>0</v>
      </c>
      <c r="T798" s="17" t="s">
        <v>0</v>
      </c>
      <c r="U798" s="17" t="s">
        <v>272</v>
      </c>
      <c r="V798" s="17" t="s">
        <v>272</v>
      </c>
      <c r="W798" s="17" t="s">
        <v>272</v>
      </c>
      <c r="X798" s="17" t="s">
        <v>272</v>
      </c>
      <c r="Y798" s="17" t="s">
        <v>272</v>
      </c>
      <c r="Z798" s="17">
        <v>3</v>
      </c>
      <c r="AA798" s="17">
        <v>3</v>
      </c>
      <c r="AB798" s="17">
        <v>3</v>
      </c>
      <c r="AC798" s="17">
        <v>3</v>
      </c>
      <c r="AD798" s="17">
        <v>3</v>
      </c>
      <c r="AE798" s="17">
        <v>3</v>
      </c>
      <c r="AF798" s="17">
        <v>3</v>
      </c>
      <c r="AG798" s="17">
        <v>3</v>
      </c>
      <c r="AH798" s="17">
        <v>3</v>
      </c>
      <c r="AI798" s="17">
        <v>3</v>
      </c>
      <c r="AJ798" s="17">
        <v>3</v>
      </c>
      <c r="AK798" s="17">
        <v>3</v>
      </c>
      <c r="AL798" s="17">
        <v>3</v>
      </c>
      <c r="AM798" s="17">
        <v>3</v>
      </c>
      <c r="AN798" s="17">
        <v>3</v>
      </c>
      <c r="AO798" s="17">
        <v>3</v>
      </c>
      <c r="AP798" s="17">
        <v>3</v>
      </c>
      <c r="AQ798" s="17">
        <v>3</v>
      </c>
      <c r="AR798" s="17">
        <v>3</v>
      </c>
      <c r="AS798" s="17">
        <v>3</v>
      </c>
    </row>
    <row r="799" spans="1:45" x14ac:dyDescent="0.2">
      <c r="A799" s="18">
        <v>1017</v>
      </c>
      <c r="B799" s="17" t="s">
        <v>11</v>
      </c>
      <c r="C799" s="17">
        <v>34</v>
      </c>
      <c r="D799" s="17">
        <v>1.82</v>
      </c>
      <c r="E799" s="17">
        <v>52</v>
      </c>
      <c r="F799" s="11" t="s">
        <v>56</v>
      </c>
      <c r="G799" s="17" t="s">
        <v>272</v>
      </c>
      <c r="H799" s="17">
        <v>15</v>
      </c>
      <c r="I799" s="17">
        <v>0</v>
      </c>
      <c r="J799" s="17">
        <v>0</v>
      </c>
      <c r="K799" s="11">
        <v>0</v>
      </c>
      <c r="L799" s="17">
        <v>2</v>
      </c>
      <c r="M799" s="17" t="s">
        <v>272</v>
      </c>
      <c r="N799" s="17" t="s">
        <v>272</v>
      </c>
      <c r="O799" s="17" t="s">
        <v>60</v>
      </c>
      <c r="P799" s="17" t="s">
        <v>60</v>
      </c>
      <c r="Q799" s="17" t="s">
        <v>60</v>
      </c>
      <c r="R799" s="17" t="s">
        <v>60</v>
      </c>
      <c r="S799" s="17" t="s">
        <v>60</v>
      </c>
      <c r="T799" s="17" t="s">
        <v>60</v>
      </c>
      <c r="U799" s="17" t="s">
        <v>272</v>
      </c>
      <c r="V799" s="17" t="s">
        <v>272</v>
      </c>
      <c r="W799" s="17" t="s">
        <v>272</v>
      </c>
      <c r="X799" s="17" t="s">
        <v>272</v>
      </c>
      <c r="Y799" s="17" t="s">
        <v>272</v>
      </c>
      <c r="Z799" s="17">
        <v>3</v>
      </c>
      <c r="AA799" s="17">
        <v>3</v>
      </c>
      <c r="AB799" s="17">
        <v>3</v>
      </c>
      <c r="AC799" s="17">
        <v>3</v>
      </c>
      <c r="AD799" s="17">
        <v>2</v>
      </c>
      <c r="AE799" s="17">
        <v>3</v>
      </c>
      <c r="AF799" s="17">
        <v>4</v>
      </c>
      <c r="AG799" s="17">
        <v>3</v>
      </c>
      <c r="AH799" s="17">
        <v>4</v>
      </c>
      <c r="AI799" s="17">
        <v>3</v>
      </c>
      <c r="AJ799" s="17">
        <v>3</v>
      </c>
      <c r="AK799" s="17">
        <v>3</v>
      </c>
      <c r="AL799" s="17">
        <v>4</v>
      </c>
      <c r="AM799" s="17">
        <v>4</v>
      </c>
      <c r="AN799" s="17">
        <v>2</v>
      </c>
      <c r="AO799" s="17">
        <v>3</v>
      </c>
      <c r="AP799" s="17">
        <v>2</v>
      </c>
      <c r="AQ799" s="17">
        <v>2</v>
      </c>
      <c r="AR799" s="17">
        <v>3</v>
      </c>
      <c r="AS799" s="17">
        <v>3</v>
      </c>
    </row>
    <row r="800" spans="1:45" x14ac:dyDescent="0.2">
      <c r="A800" s="18">
        <v>1018</v>
      </c>
      <c r="B800" s="17" t="s">
        <v>11</v>
      </c>
      <c r="C800" s="17">
        <v>23</v>
      </c>
      <c r="D800" s="17">
        <v>1.72</v>
      </c>
      <c r="E800" s="17">
        <v>69</v>
      </c>
      <c r="F800" s="11" t="s">
        <v>56</v>
      </c>
      <c r="G800" s="17" t="s">
        <v>272</v>
      </c>
      <c r="H800" s="17">
        <v>0</v>
      </c>
      <c r="I800" s="17">
        <v>0</v>
      </c>
      <c r="J800" s="17">
        <v>0</v>
      </c>
      <c r="K800" s="11">
        <v>0</v>
      </c>
      <c r="L800" s="17" t="s">
        <v>82</v>
      </c>
      <c r="M800" s="17" t="s">
        <v>272</v>
      </c>
      <c r="N800" s="17" t="s">
        <v>272</v>
      </c>
      <c r="O800" s="17" t="s">
        <v>0</v>
      </c>
      <c r="P800" s="17" t="s">
        <v>0</v>
      </c>
      <c r="Q800" s="17" t="s">
        <v>0</v>
      </c>
      <c r="R800" s="17" t="s">
        <v>0</v>
      </c>
      <c r="S800" s="17" t="s">
        <v>0</v>
      </c>
      <c r="T800" s="17" t="s">
        <v>0</v>
      </c>
      <c r="U800" s="17" t="s">
        <v>272</v>
      </c>
      <c r="V800" s="17" t="s">
        <v>272</v>
      </c>
      <c r="W800" s="17" t="s">
        <v>272</v>
      </c>
      <c r="X800" s="17" t="s">
        <v>272</v>
      </c>
      <c r="Y800" s="17" t="s">
        <v>272</v>
      </c>
      <c r="Z800" s="17">
        <v>3</v>
      </c>
      <c r="AA800" s="17">
        <v>3</v>
      </c>
      <c r="AB800" s="17">
        <v>3</v>
      </c>
      <c r="AC800" s="17">
        <v>3</v>
      </c>
      <c r="AD800" s="17">
        <v>3</v>
      </c>
      <c r="AE800" s="17">
        <v>3</v>
      </c>
      <c r="AF800" s="17">
        <v>3</v>
      </c>
      <c r="AG800" s="17">
        <v>3</v>
      </c>
      <c r="AH800" s="17">
        <v>3</v>
      </c>
      <c r="AI800" s="17">
        <v>3</v>
      </c>
      <c r="AJ800" s="17">
        <v>3</v>
      </c>
      <c r="AK800" s="17">
        <v>3</v>
      </c>
      <c r="AL800" s="17">
        <v>3</v>
      </c>
      <c r="AM800" s="17">
        <v>3</v>
      </c>
      <c r="AN800" s="17">
        <v>3</v>
      </c>
      <c r="AO800" s="17">
        <v>3</v>
      </c>
      <c r="AP800" s="17">
        <v>3</v>
      </c>
      <c r="AQ800" s="17">
        <v>3</v>
      </c>
      <c r="AR800" s="17">
        <v>3</v>
      </c>
      <c r="AS800" s="17">
        <v>3</v>
      </c>
    </row>
    <row r="801" spans="1:45" x14ac:dyDescent="0.2">
      <c r="A801" s="18">
        <v>1019</v>
      </c>
      <c r="B801" s="17" t="s">
        <v>11</v>
      </c>
      <c r="C801" s="17">
        <v>45</v>
      </c>
      <c r="D801" s="17" t="s">
        <v>140</v>
      </c>
      <c r="E801" s="17">
        <v>70</v>
      </c>
      <c r="F801" s="11" t="s">
        <v>56</v>
      </c>
      <c r="G801" s="17" t="s">
        <v>272</v>
      </c>
      <c r="H801" s="17">
        <v>0</v>
      </c>
      <c r="I801" s="17">
        <v>0</v>
      </c>
      <c r="J801" s="17">
        <v>0</v>
      </c>
      <c r="K801" s="11">
        <v>0</v>
      </c>
      <c r="L801" s="17">
        <v>1</v>
      </c>
      <c r="M801" s="17" t="s">
        <v>272</v>
      </c>
      <c r="N801" s="17" t="s">
        <v>272</v>
      </c>
      <c r="O801" s="17" t="s">
        <v>0</v>
      </c>
      <c r="P801" s="17" t="s">
        <v>0</v>
      </c>
      <c r="Q801" s="17" t="s">
        <v>0</v>
      </c>
      <c r="R801" s="17" t="s">
        <v>0</v>
      </c>
      <c r="S801" s="17" t="s">
        <v>0</v>
      </c>
      <c r="T801" s="17" t="s">
        <v>0</v>
      </c>
      <c r="U801" s="17" t="s">
        <v>272</v>
      </c>
      <c r="V801" s="17" t="s">
        <v>272</v>
      </c>
      <c r="W801" s="17" t="s">
        <v>272</v>
      </c>
      <c r="X801" s="17" t="s">
        <v>272</v>
      </c>
      <c r="Y801" s="17" t="s">
        <v>272</v>
      </c>
      <c r="Z801" s="17">
        <v>3</v>
      </c>
      <c r="AA801" s="17">
        <v>3</v>
      </c>
      <c r="AB801" s="17">
        <v>3</v>
      </c>
      <c r="AC801" s="17">
        <v>3</v>
      </c>
      <c r="AD801" s="17">
        <v>3</v>
      </c>
      <c r="AE801" s="17">
        <v>3</v>
      </c>
      <c r="AF801" s="17">
        <v>3</v>
      </c>
      <c r="AG801" s="17">
        <v>3</v>
      </c>
      <c r="AH801" s="17">
        <v>3</v>
      </c>
      <c r="AI801" s="17">
        <v>3</v>
      </c>
      <c r="AJ801" s="17">
        <v>3</v>
      </c>
      <c r="AK801" s="17">
        <v>3</v>
      </c>
      <c r="AL801" s="17">
        <v>3</v>
      </c>
      <c r="AM801" s="17">
        <v>3</v>
      </c>
      <c r="AN801" s="17">
        <v>3</v>
      </c>
      <c r="AO801" s="17">
        <v>3</v>
      </c>
      <c r="AP801" s="17">
        <v>3</v>
      </c>
      <c r="AQ801" s="17">
        <v>3</v>
      </c>
      <c r="AR801" s="17">
        <v>3</v>
      </c>
      <c r="AS801" s="17">
        <v>3</v>
      </c>
    </row>
    <row r="802" spans="1:45" x14ac:dyDescent="0.2">
      <c r="A802" s="18">
        <v>1020</v>
      </c>
      <c r="B802" s="17" t="s">
        <v>11</v>
      </c>
      <c r="C802" s="17">
        <v>44</v>
      </c>
      <c r="D802" s="17">
        <v>1.63</v>
      </c>
      <c r="E802" s="17">
        <v>67</v>
      </c>
      <c r="F802" s="11" t="s">
        <v>56</v>
      </c>
      <c r="G802" s="17" t="s">
        <v>272</v>
      </c>
      <c r="H802" s="17">
        <v>0</v>
      </c>
      <c r="I802" s="17">
        <v>0</v>
      </c>
      <c r="J802" s="17">
        <v>0</v>
      </c>
      <c r="K802" s="11">
        <v>0</v>
      </c>
      <c r="L802" s="17" t="s">
        <v>82</v>
      </c>
      <c r="M802" s="17" t="s">
        <v>272</v>
      </c>
      <c r="N802" s="17" t="s">
        <v>272</v>
      </c>
      <c r="O802" s="17" t="s">
        <v>0</v>
      </c>
      <c r="P802" s="17" t="s">
        <v>0</v>
      </c>
      <c r="Q802" s="17" t="s">
        <v>0</v>
      </c>
      <c r="R802" s="17" t="s">
        <v>0</v>
      </c>
      <c r="S802" s="17" t="s">
        <v>0</v>
      </c>
      <c r="T802" s="17" t="s">
        <v>0</v>
      </c>
      <c r="U802" s="17" t="s">
        <v>272</v>
      </c>
      <c r="V802" s="17" t="s">
        <v>272</v>
      </c>
      <c r="W802" s="17" t="s">
        <v>272</v>
      </c>
      <c r="X802" s="17" t="s">
        <v>272</v>
      </c>
      <c r="Y802" s="17" t="s">
        <v>272</v>
      </c>
      <c r="Z802" s="17">
        <v>3</v>
      </c>
      <c r="AA802" s="17">
        <v>3</v>
      </c>
      <c r="AB802" s="17">
        <v>3</v>
      </c>
      <c r="AC802" s="17">
        <v>3</v>
      </c>
      <c r="AD802" s="17">
        <v>3</v>
      </c>
      <c r="AE802" s="17">
        <v>3</v>
      </c>
      <c r="AF802" s="17">
        <v>3</v>
      </c>
      <c r="AG802" s="17">
        <v>3</v>
      </c>
      <c r="AH802" s="17">
        <v>3</v>
      </c>
      <c r="AI802" s="17">
        <v>3</v>
      </c>
      <c r="AJ802" s="17">
        <v>3</v>
      </c>
      <c r="AK802" s="17">
        <v>3</v>
      </c>
      <c r="AL802" s="17">
        <v>3</v>
      </c>
      <c r="AM802" s="17">
        <v>3</v>
      </c>
      <c r="AN802" s="17">
        <v>3</v>
      </c>
      <c r="AO802" s="17">
        <v>3</v>
      </c>
      <c r="AP802" s="17">
        <v>3</v>
      </c>
      <c r="AQ802" s="17">
        <v>3</v>
      </c>
      <c r="AR802" s="17">
        <v>3</v>
      </c>
      <c r="AS802" s="17">
        <v>3</v>
      </c>
    </row>
    <row r="803" spans="1:45" x14ac:dyDescent="0.2">
      <c r="A803" s="18">
        <v>1021</v>
      </c>
      <c r="B803" s="17" t="s">
        <v>11</v>
      </c>
      <c r="C803" s="17">
        <v>35</v>
      </c>
      <c r="D803" s="17">
        <v>1.73</v>
      </c>
      <c r="E803" s="17">
        <v>95</v>
      </c>
      <c r="F803" s="11" t="s">
        <v>56</v>
      </c>
      <c r="G803" s="17" t="s">
        <v>272</v>
      </c>
      <c r="H803" s="17">
        <v>0</v>
      </c>
      <c r="I803" s="17">
        <v>0</v>
      </c>
      <c r="J803" s="17">
        <v>0</v>
      </c>
      <c r="K803" s="11">
        <v>0</v>
      </c>
      <c r="L803" s="17" t="s">
        <v>82</v>
      </c>
      <c r="M803" s="17" t="s">
        <v>272</v>
      </c>
      <c r="N803" s="17" t="s">
        <v>272</v>
      </c>
      <c r="O803" s="17" t="s">
        <v>0</v>
      </c>
      <c r="P803" s="17" t="s">
        <v>0</v>
      </c>
      <c r="Q803" s="17" t="s">
        <v>0</v>
      </c>
      <c r="R803" s="17" t="s">
        <v>0</v>
      </c>
      <c r="S803" s="17" t="s">
        <v>0</v>
      </c>
      <c r="T803" s="17" t="s">
        <v>0</v>
      </c>
      <c r="U803" s="17" t="s">
        <v>272</v>
      </c>
      <c r="V803" s="17" t="s">
        <v>272</v>
      </c>
      <c r="W803" s="17" t="s">
        <v>272</v>
      </c>
      <c r="X803" s="17" t="s">
        <v>272</v>
      </c>
      <c r="Y803" s="17" t="s">
        <v>272</v>
      </c>
      <c r="Z803" s="17">
        <v>3</v>
      </c>
      <c r="AA803" s="17">
        <v>3</v>
      </c>
      <c r="AB803" s="17">
        <v>3</v>
      </c>
      <c r="AC803" s="17">
        <v>3</v>
      </c>
      <c r="AD803" s="17">
        <v>3</v>
      </c>
      <c r="AE803" s="17">
        <v>3</v>
      </c>
      <c r="AF803" s="17">
        <v>3</v>
      </c>
      <c r="AG803" s="17">
        <v>3</v>
      </c>
      <c r="AH803" s="17">
        <v>3</v>
      </c>
      <c r="AI803" s="17">
        <v>3</v>
      </c>
      <c r="AJ803" s="17">
        <v>3</v>
      </c>
      <c r="AK803" s="17">
        <v>3</v>
      </c>
      <c r="AL803" s="17">
        <v>3</v>
      </c>
      <c r="AM803" s="17">
        <v>3</v>
      </c>
      <c r="AN803" s="17">
        <v>3</v>
      </c>
      <c r="AO803" s="17">
        <v>3</v>
      </c>
      <c r="AP803" s="17">
        <v>3</v>
      </c>
      <c r="AQ803" s="17">
        <v>3</v>
      </c>
      <c r="AR803" s="17">
        <v>3</v>
      </c>
      <c r="AS803" s="17">
        <v>3</v>
      </c>
    </row>
    <row r="804" spans="1:45" x14ac:dyDescent="0.2">
      <c r="A804" s="18">
        <v>1022</v>
      </c>
      <c r="B804" s="17" t="s">
        <v>11</v>
      </c>
      <c r="C804" s="17">
        <v>52</v>
      </c>
      <c r="D804" s="17">
        <v>1.65</v>
      </c>
      <c r="E804" s="17">
        <v>62</v>
      </c>
      <c r="F804" s="11" t="s">
        <v>56</v>
      </c>
      <c r="G804" s="17" t="s">
        <v>272</v>
      </c>
      <c r="H804" s="17">
        <v>0</v>
      </c>
      <c r="I804" s="17">
        <v>0</v>
      </c>
      <c r="J804" s="17">
        <v>0</v>
      </c>
      <c r="K804" s="11" t="s">
        <v>275</v>
      </c>
      <c r="L804" s="17">
        <v>2</v>
      </c>
      <c r="M804" s="17" t="s">
        <v>272</v>
      </c>
      <c r="N804" s="17" t="s">
        <v>272</v>
      </c>
      <c r="O804" s="17" t="s">
        <v>0</v>
      </c>
      <c r="P804" s="17" t="s">
        <v>0</v>
      </c>
      <c r="Q804" s="17" t="s">
        <v>0</v>
      </c>
      <c r="R804" s="17" t="s">
        <v>0</v>
      </c>
      <c r="S804" s="17" t="s">
        <v>0</v>
      </c>
      <c r="T804" s="17" t="s">
        <v>0</v>
      </c>
      <c r="U804" s="17" t="s">
        <v>272</v>
      </c>
      <c r="V804" s="17" t="s">
        <v>272</v>
      </c>
      <c r="W804" s="17" t="s">
        <v>272</v>
      </c>
      <c r="X804" s="17" t="s">
        <v>272</v>
      </c>
      <c r="Y804" s="17" t="s">
        <v>272</v>
      </c>
      <c r="Z804" s="17">
        <v>2</v>
      </c>
      <c r="AA804" s="17">
        <v>4</v>
      </c>
      <c r="AB804" s="17">
        <v>3</v>
      </c>
      <c r="AC804" s="17">
        <v>2</v>
      </c>
      <c r="AD804" s="17">
        <v>3</v>
      </c>
      <c r="AE804" s="17">
        <v>2</v>
      </c>
      <c r="AF804" s="17">
        <v>2</v>
      </c>
      <c r="AG804" s="17">
        <v>2</v>
      </c>
      <c r="AH804" s="17">
        <v>3</v>
      </c>
      <c r="AI804" s="17">
        <v>3</v>
      </c>
      <c r="AJ804" s="17">
        <v>3</v>
      </c>
      <c r="AK804" s="17">
        <v>2</v>
      </c>
      <c r="AL804" s="17">
        <v>3</v>
      </c>
      <c r="AM804" s="17">
        <v>4</v>
      </c>
      <c r="AN804" s="17">
        <v>3</v>
      </c>
      <c r="AO804" s="17">
        <v>3</v>
      </c>
      <c r="AP804" s="17">
        <v>4</v>
      </c>
      <c r="AQ804" s="17">
        <v>4</v>
      </c>
      <c r="AR804" s="17">
        <v>3</v>
      </c>
      <c r="AS804" s="17">
        <v>3</v>
      </c>
    </row>
    <row r="805" spans="1:45" x14ac:dyDescent="0.2">
      <c r="A805" s="18">
        <v>1023</v>
      </c>
      <c r="B805" s="17" t="s">
        <v>11</v>
      </c>
      <c r="C805" s="17">
        <v>46</v>
      </c>
      <c r="D805" s="17">
        <v>1.8</v>
      </c>
      <c r="E805" s="17">
        <v>83</v>
      </c>
      <c r="F805" s="11" t="s">
        <v>56</v>
      </c>
      <c r="G805" s="17" t="s">
        <v>272</v>
      </c>
      <c r="H805" s="17">
        <v>120</v>
      </c>
      <c r="I805" s="17">
        <v>0</v>
      </c>
      <c r="J805" s="17">
        <v>0</v>
      </c>
      <c r="K805" s="11">
        <v>0</v>
      </c>
      <c r="L805" s="17" t="s">
        <v>82</v>
      </c>
      <c r="M805" s="17" t="s">
        <v>272</v>
      </c>
      <c r="N805" s="17" t="s">
        <v>272</v>
      </c>
      <c r="O805" s="17" t="s">
        <v>0</v>
      </c>
      <c r="P805" s="17" t="s">
        <v>56</v>
      </c>
      <c r="Q805" s="17" t="s">
        <v>0</v>
      </c>
      <c r="R805" s="17" t="s">
        <v>56</v>
      </c>
      <c r="S805" s="17" t="s">
        <v>0</v>
      </c>
      <c r="T805" s="17" t="s">
        <v>56</v>
      </c>
      <c r="U805" s="17" t="s">
        <v>272</v>
      </c>
      <c r="V805" s="17" t="s">
        <v>272</v>
      </c>
      <c r="W805" s="17" t="s">
        <v>272</v>
      </c>
      <c r="X805" s="17" t="s">
        <v>272</v>
      </c>
      <c r="Y805" s="17" t="s">
        <v>272</v>
      </c>
      <c r="Z805" s="17">
        <v>1</v>
      </c>
      <c r="AA805" s="17">
        <v>1</v>
      </c>
      <c r="AB805" s="17">
        <v>1</v>
      </c>
      <c r="AC805" s="17">
        <v>1</v>
      </c>
      <c r="AD805" s="17">
        <v>1</v>
      </c>
      <c r="AE805" s="17">
        <v>1</v>
      </c>
      <c r="AF805" s="17">
        <v>1</v>
      </c>
      <c r="AG805" s="17">
        <v>1</v>
      </c>
      <c r="AH805" s="17">
        <v>1</v>
      </c>
      <c r="AI805" s="17">
        <v>1</v>
      </c>
      <c r="AJ805" s="17">
        <v>1</v>
      </c>
      <c r="AK805" s="17">
        <v>1</v>
      </c>
      <c r="AL805" s="17">
        <v>1</v>
      </c>
      <c r="AM805" s="17">
        <v>5</v>
      </c>
      <c r="AN805" s="17">
        <v>3</v>
      </c>
      <c r="AO805" s="17">
        <v>5</v>
      </c>
      <c r="AP805" s="17">
        <v>1</v>
      </c>
      <c r="AQ805" s="17">
        <v>4</v>
      </c>
      <c r="AR805" s="17">
        <v>2</v>
      </c>
      <c r="AS805" s="17">
        <v>1</v>
      </c>
    </row>
    <row r="806" spans="1:45" x14ac:dyDescent="0.2">
      <c r="A806" s="18">
        <v>1024</v>
      </c>
      <c r="B806" s="17" t="s">
        <v>11</v>
      </c>
      <c r="C806" s="17">
        <v>40</v>
      </c>
      <c r="D806" s="17">
        <v>1.69</v>
      </c>
      <c r="E806" s="17">
        <v>80</v>
      </c>
      <c r="F806" s="11" t="s">
        <v>56</v>
      </c>
      <c r="G806" s="17" t="s">
        <v>272</v>
      </c>
      <c r="H806" s="17">
        <v>0</v>
      </c>
      <c r="I806" s="17">
        <v>0</v>
      </c>
      <c r="J806" s="17">
        <v>0</v>
      </c>
      <c r="K806" s="11">
        <v>0</v>
      </c>
      <c r="L806" s="17">
        <v>1</v>
      </c>
      <c r="M806" s="17" t="s">
        <v>272</v>
      </c>
      <c r="N806" s="17" t="s">
        <v>272</v>
      </c>
      <c r="O806" s="17" t="s">
        <v>62</v>
      </c>
      <c r="P806" s="17" t="s">
        <v>0</v>
      </c>
      <c r="Q806" s="17" t="s">
        <v>0</v>
      </c>
      <c r="R806" s="17" t="s">
        <v>56</v>
      </c>
      <c r="S806" s="17" t="s">
        <v>0</v>
      </c>
      <c r="T806" s="17" t="s">
        <v>56</v>
      </c>
      <c r="U806" s="17" t="s">
        <v>272</v>
      </c>
      <c r="V806" s="17" t="s">
        <v>272</v>
      </c>
      <c r="W806" s="17" t="s">
        <v>272</v>
      </c>
      <c r="X806" s="17" t="s">
        <v>272</v>
      </c>
      <c r="Y806" s="17" t="s">
        <v>272</v>
      </c>
      <c r="Z806" s="17">
        <v>3</v>
      </c>
      <c r="AA806" s="17">
        <v>3</v>
      </c>
      <c r="AB806" s="17">
        <v>4</v>
      </c>
      <c r="AC806" s="17">
        <v>3</v>
      </c>
      <c r="AD806" s="17">
        <v>3</v>
      </c>
      <c r="AE806" s="17">
        <v>4</v>
      </c>
      <c r="AF806" s="17">
        <v>3</v>
      </c>
      <c r="AG806" s="17">
        <v>3</v>
      </c>
      <c r="AH806" s="17">
        <v>3</v>
      </c>
      <c r="AI806" s="17">
        <v>3</v>
      </c>
      <c r="AJ806" s="17">
        <v>2</v>
      </c>
      <c r="AK806" s="17">
        <v>2</v>
      </c>
      <c r="AL806" s="17">
        <v>2</v>
      </c>
      <c r="AM806" s="17">
        <v>3</v>
      </c>
      <c r="AN806" s="17">
        <v>3</v>
      </c>
      <c r="AO806" s="17">
        <v>3</v>
      </c>
      <c r="AP806" s="17">
        <v>3</v>
      </c>
      <c r="AQ806" s="17">
        <v>3</v>
      </c>
      <c r="AR806" s="17">
        <v>3</v>
      </c>
      <c r="AS806" s="17">
        <v>3</v>
      </c>
    </row>
    <row r="807" spans="1:45" x14ac:dyDescent="0.2">
      <c r="A807" s="18">
        <v>1025</v>
      </c>
      <c r="B807" s="17" t="s">
        <v>11</v>
      </c>
      <c r="C807" s="17">
        <v>30</v>
      </c>
      <c r="D807" s="17">
        <v>1.82</v>
      </c>
      <c r="E807" s="17">
        <v>83</v>
      </c>
      <c r="F807" s="11" t="s">
        <v>56</v>
      </c>
      <c r="G807" s="17" t="s">
        <v>272</v>
      </c>
      <c r="H807" s="17">
        <v>30</v>
      </c>
      <c r="I807" s="17">
        <v>0</v>
      </c>
      <c r="J807" s="17">
        <v>0</v>
      </c>
      <c r="K807" s="11">
        <v>0</v>
      </c>
      <c r="L807" s="17" t="s">
        <v>82</v>
      </c>
      <c r="M807" s="17" t="s">
        <v>272</v>
      </c>
      <c r="N807" s="17" t="s">
        <v>272</v>
      </c>
      <c r="O807" s="17" t="s">
        <v>0</v>
      </c>
      <c r="P807" s="17" t="s">
        <v>0</v>
      </c>
      <c r="Q807" s="17" t="s">
        <v>0</v>
      </c>
      <c r="R807" s="17" t="s">
        <v>0</v>
      </c>
      <c r="S807" s="17" t="s">
        <v>0</v>
      </c>
      <c r="T807" s="17" t="s">
        <v>0</v>
      </c>
      <c r="U807" s="17" t="s">
        <v>272</v>
      </c>
      <c r="V807" s="17" t="s">
        <v>272</v>
      </c>
      <c r="W807" s="17" t="s">
        <v>272</v>
      </c>
      <c r="X807" s="17" t="s">
        <v>272</v>
      </c>
      <c r="Y807" s="17" t="s">
        <v>272</v>
      </c>
      <c r="Z807" s="17">
        <v>3</v>
      </c>
      <c r="AA807" s="17">
        <v>3</v>
      </c>
      <c r="AB807" s="17">
        <v>3</v>
      </c>
      <c r="AC807" s="17">
        <v>3</v>
      </c>
      <c r="AD807" s="17">
        <v>3</v>
      </c>
      <c r="AE807" s="17">
        <v>3</v>
      </c>
      <c r="AF807" s="17">
        <v>3</v>
      </c>
      <c r="AG807" s="17">
        <v>3</v>
      </c>
      <c r="AH807" s="17">
        <v>3</v>
      </c>
      <c r="AI807" s="17">
        <v>3</v>
      </c>
      <c r="AJ807" s="17">
        <v>3</v>
      </c>
      <c r="AK807" s="17">
        <v>3</v>
      </c>
      <c r="AL807" s="17">
        <v>3</v>
      </c>
      <c r="AM807" s="17">
        <v>3</v>
      </c>
      <c r="AN807" s="17">
        <v>3</v>
      </c>
      <c r="AO807" s="17">
        <v>3</v>
      </c>
      <c r="AP807" s="17">
        <v>3</v>
      </c>
      <c r="AQ807" s="17">
        <v>3</v>
      </c>
      <c r="AR807" s="17">
        <v>3</v>
      </c>
      <c r="AS807" s="17">
        <v>3</v>
      </c>
    </row>
    <row r="808" spans="1:45" x14ac:dyDescent="0.2">
      <c r="A808" s="18">
        <v>1026</v>
      </c>
      <c r="B808" s="17" t="s">
        <v>11</v>
      </c>
      <c r="C808" s="17">
        <v>47</v>
      </c>
      <c r="D808" s="17">
        <v>1.75</v>
      </c>
      <c r="E808" s="17">
        <v>52</v>
      </c>
      <c r="F808" s="11" t="s">
        <v>56</v>
      </c>
      <c r="G808" s="17" t="s">
        <v>272</v>
      </c>
      <c r="H808" s="17">
        <v>0</v>
      </c>
      <c r="I808" s="17">
        <v>0</v>
      </c>
      <c r="J808" s="17">
        <v>0</v>
      </c>
      <c r="K808" s="11">
        <v>0</v>
      </c>
      <c r="L808" s="17">
        <v>2</v>
      </c>
      <c r="M808" s="17" t="s">
        <v>272</v>
      </c>
      <c r="N808" s="17" t="s">
        <v>272</v>
      </c>
      <c r="O808" s="17" t="s">
        <v>0</v>
      </c>
      <c r="P808" s="17" t="s">
        <v>0</v>
      </c>
      <c r="Q808" s="17" t="s">
        <v>0</v>
      </c>
      <c r="R808" s="17" t="s">
        <v>0</v>
      </c>
      <c r="S808" s="17" t="s">
        <v>62</v>
      </c>
      <c r="T808" s="17" t="s">
        <v>62</v>
      </c>
      <c r="U808" s="17" t="s">
        <v>272</v>
      </c>
      <c r="V808" s="17" t="s">
        <v>272</v>
      </c>
      <c r="W808" s="17" t="s">
        <v>272</v>
      </c>
      <c r="X808" s="17" t="s">
        <v>272</v>
      </c>
      <c r="Y808" s="17" t="s">
        <v>272</v>
      </c>
      <c r="Z808" s="17">
        <v>2</v>
      </c>
      <c r="AA808" s="17">
        <v>4</v>
      </c>
      <c r="AB808" s="17">
        <v>2</v>
      </c>
      <c r="AC808" s="17">
        <v>2</v>
      </c>
      <c r="AD808" s="17">
        <v>4</v>
      </c>
      <c r="AE808" s="17">
        <v>3</v>
      </c>
      <c r="AF808" s="17">
        <v>2</v>
      </c>
      <c r="AG808" s="17">
        <v>2</v>
      </c>
      <c r="AH808" s="17">
        <v>2</v>
      </c>
      <c r="AI808" s="17">
        <v>3</v>
      </c>
      <c r="AJ808" s="17">
        <v>2</v>
      </c>
      <c r="AK808" s="17">
        <v>2</v>
      </c>
      <c r="AL808" s="17">
        <v>4</v>
      </c>
      <c r="AM808" s="17">
        <v>4</v>
      </c>
      <c r="AN808" s="17">
        <v>2</v>
      </c>
      <c r="AO808" s="17">
        <v>3</v>
      </c>
      <c r="AP808" s="17">
        <v>3</v>
      </c>
      <c r="AQ808" s="17">
        <v>4</v>
      </c>
      <c r="AR808" s="17">
        <v>2</v>
      </c>
      <c r="AS808" s="17">
        <v>2</v>
      </c>
    </row>
    <row r="809" spans="1:45" x14ac:dyDescent="0.2">
      <c r="A809" s="18">
        <v>1027</v>
      </c>
      <c r="B809" s="17" t="s">
        <v>11</v>
      </c>
      <c r="C809" s="17">
        <v>46</v>
      </c>
      <c r="D809" s="17">
        <v>1.6</v>
      </c>
      <c r="E809" s="17">
        <v>77</v>
      </c>
      <c r="F809" s="11" t="s">
        <v>56</v>
      </c>
      <c r="G809" s="17" t="s">
        <v>272</v>
      </c>
      <c r="H809" s="17">
        <v>10</v>
      </c>
      <c r="I809" s="17">
        <v>0</v>
      </c>
      <c r="J809" s="17">
        <v>0</v>
      </c>
      <c r="K809" s="11">
        <v>0</v>
      </c>
      <c r="L809" s="17">
        <v>2</v>
      </c>
      <c r="M809" s="17" t="s">
        <v>272</v>
      </c>
      <c r="N809" s="17" t="s">
        <v>272</v>
      </c>
      <c r="O809" s="17" t="s">
        <v>0</v>
      </c>
      <c r="P809" s="17" t="s">
        <v>56</v>
      </c>
      <c r="Q809" s="17" t="s">
        <v>60</v>
      </c>
      <c r="R809" s="17" t="s">
        <v>56</v>
      </c>
      <c r="S809" s="17" t="s">
        <v>62</v>
      </c>
      <c r="T809" s="17" t="s">
        <v>0</v>
      </c>
      <c r="U809" s="17" t="s">
        <v>272</v>
      </c>
      <c r="V809" s="17" t="s">
        <v>272</v>
      </c>
      <c r="W809" s="17" t="s">
        <v>272</v>
      </c>
      <c r="X809" s="17" t="s">
        <v>272</v>
      </c>
      <c r="Y809" s="17" t="s">
        <v>272</v>
      </c>
      <c r="Z809" s="17">
        <v>3</v>
      </c>
      <c r="AA809" s="17">
        <v>3</v>
      </c>
      <c r="AB809" s="17">
        <v>4</v>
      </c>
      <c r="AC809" s="17">
        <v>4</v>
      </c>
      <c r="AD809" s="17">
        <v>3</v>
      </c>
      <c r="AE809" s="17">
        <v>3</v>
      </c>
      <c r="AF809" s="17">
        <v>3</v>
      </c>
      <c r="AG809" s="17">
        <v>4</v>
      </c>
      <c r="AH809" s="17">
        <v>3</v>
      </c>
      <c r="AI809" s="17">
        <v>4</v>
      </c>
      <c r="AJ809" s="17">
        <v>3</v>
      </c>
      <c r="AK809" s="17">
        <v>4</v>
      </c>
      <c r="AL809" s="17">
        <v>3</v>
      </c>
      <c r="AM809" s="17">
        <v>2</v>
      </c>
      <c r="AN809" s="17">
        <v>2</v>
      </c>
      <c r="AO809" s="17">
        <v>2</v>
      </c>
      <c r="AP809" s="17">
        <v>3</v>
      </c>
      <c r="AQ809" s="17">
        <v>4</v>
      </c>
      <c r="AR809" s="17">
        <v>4</v>
      </c>
      <c r="AS809" s="17">
        <v>5</v>
      </c>
    </row>
    <row r="810" spans="1:45" x14ac:dyDescent="0.2">
      <c r="A810" s="18">
        <v>1028</v>
      </c>
      <c r="B810" s="17" t="s">
        <v>11</v>
      </c>
      <c r="C810" s="17">
        <v>39</v>
      </c>
      <c r="D810" s="17">
        <v>1.65</v>
      </c>
      <c r="E810" s="17">
        <v>90</v>
      </c>
      <c r="F810" s="11" t="s">
        <v>56</v>
      </c>
      <c r="G810" s="17" t="s">
        <v>272</v>
      </c>
      <c r="H810" s="17">
        <v>0</v>
      </c>
      <c r="I810" s="17">
        <v>0</v>
      </c>
      <c r="J810" s="17">
        <v>0</v>
      </c>
      <c r="K810" s="11">
        <v>0</v>
      </c>
      <c r="L810" s="17">
        <v>1</v>
      </c>
      <c r="M810" s="17" t="s">
        <v>272</v>
      </c>
      <c r="N810" s="17" t="s">
        <v>272</v>
      </c>
      <c r="O810" s="17" t="s">
        <v>0</v>
      </c>
      <c r="P810" s="17" t="s">
        <v>0</v>
      </c>
      <c r="Q810" s="17" t="s">
        <v>0</v>
      </c>
      <c r="R810" s="17" t="s">
        <v>0</v>
      </c>
      <c r="S810" s="17" t="s">
        <v>0</v>
      </c>
      <c r="T810" s="17" t="s">
        <v>0</v>
      </c>
      <c r="U810" s="17" t="s">
        <v>272</v>
      </c>
      <c r="V810" s="17" t="s">
        <v>272</v>
      </c>
      <c r="W810" s="17" t="s">
        <v>272</v>
      </c>
      <c r="X810" s="17" t="s">
        <v>272</v>
      </c>
      <c r="Y810" s="17" t="s">
        <v>272</v>
      </c>
      <c r="Z810" s="17">
        <v>3</v>
      </c>
      <c r="AA810" s="17">
        <v>3</v>
      </c>
      <c r="AB810" s="17">
        <v>3</v>
      </c>
      <c r="AC810" s="17">
        <v>3</v>
      </c>
      <c r="AD810" s="17">
        <v>3</v>
      </c>
      <c r="AE810" s="17">
        <v>3</v>
      </c>
      <c r="AF810" s="17">
        <v>3</v>
      </c>
      <c r="AG810" s="17">
        <v>3</v>
      </c>
      <c r="AH810" s="17">
        <v>3</v>
      </c>
      <c r="AI810" s="17">
        <v>3</v>
      </c>
      <c r="AJ810" s="17">
        <v>3</v>
      </c>
      <c r="AK810" s="17">
        <v>3</v>
      </c>
      <c r="AL810" s="17">
        <v>3</v>
      </c>
      <c r="AM810" s="17">
        <v>3</v>
      </c>
      <c r="AN810" s="17">
        <v>3</v>
      </c>
      <c r="AO810" s="17">
        <v>3</v>
      </c>
      <c r="AP810" s="17">
        <v>3</v>
      </c>
      <c r="AQ810" s="17">
        <v>3</v>
      </c>
      <c r="AR810" s="17">
        <v>3</v>
      </c>
      <c r="AS810" s="17">
        <v>3</v>
      </c>
    </row>
    <row r="811" spans="1:45" x14ac:dyDescent="0.2">
      <c r="A811" s="18">
        <v>1029</v>
      </c>
      <c r="B811" s="17" t="s">
        <v>11</v>
      </c>
      <c r="C811" s="17">
        <v>25</v>
      </c>
      <c r="D811" s="17">
        <v>1.78</v>
      </c>
      <c r="E811" s="17">
        <v>85</v>
      </c>
      <c r="F811" s="11" t="s">
        <v>56</v>
      </c>
      <c r="G811" s="17" t="s">
        <v>272</v>
      </c>
      <c r="H811" s="17">
        <v>0</v>
      </c>
      <c r="I811" s="17">
        <v>0</v>
      </c>
      <c r="J811" s="17">
        <v>0</v>
      </c>
      <c r="K811" s="11">
        <v>0</v>
      </c>
      <c r="L811" s="17" t="s">
        <v>82</v>
      </c>
      <c r="M811" s="17" t="s">
        <v>272</v>
      </c>
      <c r="N811" s="17" t="s">
        <v>272</v>
      </c>
      <c r="O811" s="17" t="s">
        <v>0</v>
      </c>
      <c r="P811" s="17" t="s">
        <v>0</v>
      </c>
      <c r="Q811" s="17" t="s">
        <v>0</v>
      </c>
      <c r="R811" s="17" t="s">
        <v>0</v>
      </c>
      <c r="S811" s="17" t="s">
        <v>0</v>
      </c>
      <c r="T811" s="17" t="s">
        <v>0</v>
      </c>
      <c r="U811" s="17" t="s">
        <v>272</v>
      </c>
      <c r="V811" s="17" t="s">
        <v>272</v>
      </c>
      <c r="W811" s="17" t="s">
        <v>272</v>
      </c>
      <c r="X811" s="17" t="s">
        <v>272</v>
      </c>
      <c r="Y811" s="17" t="s">
        <v>272</v>
      </c>
      <c r="Z811" s="17">
        <v>3</v>
      </c>
      <c r="AA811" s="17">
        <v>3</v>
      </c>
      <c r="AB811" s="17">
        <v>3</v>
      </c>
      <c r="AC811" s="17">
        <v>3</v>
      </c>
      <c r="AD811" s="17">
        <v>3</v>
      </c>
      <c r="AE811" s="17">
        <v>3</v>
      </c>
      <c r="AF811" s="17">
        <v>3</v>
      </c>
      <c r="AG811" s="17">
        <v>3</v>
      </c>
      <c r="AH811" s="17">
        <v>3</v>
      </c>
      <c r="AI811" s="17">
        <v>3</v>
      </c>
      <c r="AJ811" s="17">
        <v>3</v>
      </c>
      <c r="AK811" s="17">
        <v>3</v>
      </c>
      <c r="AL811" s="17">
        <v>3</v>
      </c>
      <c r="AM811" s="17">
        <v>3</v>
      </c>
      <c r="AN811" s="17">
        <v>3</v>
      </c>
      <c r="AO811" s="17">
        <v>3</v>
      </c>
      <c r="AP811" s="17">
        <v>3</v>
      </c>
      <c r="AQ811" s="17">
        <v>3</v>
      </c>
      <c r="AR811" s="17">
        <v>3</v>
      </c>
      <c r="AS811" s="17">
        <v>3</v>
      </c>
    </row>
    <row r="812" spans="1:45" x14ac:dyDescent="0.2">
      <c r="A812" s="18">
        <v>1030</v>
      </c>
      <c r="B812" s="17" t="s">
        <v>11</v>
      </c>
      <c r="C812" s="17">
        <v>28</v>
      </c>
      <c r="D812" s="17" t="s">
        <v>140</v>
      </c>
      <c r="E812" s="17" t="s">
        <v>140</v>
      </c>
      <c r="F812" s="11" t="s">
        <v>56</v>
      </c>
      <c r="G812" s="17" t="s">
        <v>272</v>
      </c>
      <c r="H812" s="17">
        <v>0</v>
      </c>
      <c r="I812" s="17">
        <v>0</v>
      </c>
      <c r="J812" s="17">
        <v>0</v>
      </c>
      <c r="K812" s="11" t="s">
        <v>276</v>
      </c>
      <c r="L812" s="17">
        <v>2</v>
      </c>
      <c r="M812" s="17" t="s">
        <v>272</v>
      </c>
      <c r="N812" s="17" t="s">
        <v>272</v>
      </c>
      <c r="O812" s="17" t="s">
        <v>0</v>
      </c>
      <c r="P812" s="17" t="s">
        <v>56</v>
      </c>
      <c r="Q812" s="17" t="s">
        <v>0</v>
      </c>
      <c r="R812" s="17" t="s">
        <v>56</v>
      </c>
      <c r="S812" s="17" t="s">
        <v>0</v>
      </c>
      <c r="T812" s="17" t="s">
        <v>56</v>
      </c>
      <c r="U812" s="17" t="s">
        <v>272</v>
      </c>
      <c r="V812" s="17" t="s">
        <v>272</v>
      </c>
      <c r="W812" s="17" t="s">
        <v>272</v>
      </c>
      <c r="X812" s="17" t="s">
        <v>272</v>
      </c>
      <c r="Y812" s="17" t="s">
        <v>272</v>
      </c>
      <c r="Z812" s="17">
        <v>4</v>
      </c>
      <c r="AA812" s="17">
        <v>3</v>
      </c>
      <c r="AB812" s="17">
        <v>3</v>
      </c>
      <c r="AC812" s="17">
        <v>3</v>
      </c>
      <c r="AD812" s="17">
        <v>4</v>
      </c>
      <c r="AE812" s="17">
        <v>3</v>
      </c>
      <c r="AF812" s="17">
        <v>2</v>
      </c>
      <c r="AG812" s="17">
        <v>3</v>
      </c>
      <c r="AH812" s="17">
        <v>3</v>
      </c>
      <c r="AI812" s="17">
        <v>3</v>
      </c>
      <c r="AJ812" s="17">
        <v>2</v>
      </c>
      <c r="AK812" s="17">
        <v>2</v>
      </c>
      <c r="AL812" s="17">
        <v>4</v>
      </c>
      <c r="AM812" s="17">
        <v>3</v>
      </c>
      <c r="AN812" s="17">
        <v>2</v>
      </c>
      <c r="AO812" s="17">
        <v>3</v>
      </c>
      <c r="AP812" s="17">
        <v>3</v>
      </c>
      <c r="AQ812" s="17">
        <v>2</v>
      </c>
      <c r="AR812" s="17">
        <v>3</v>
      </c>
      <c r="AS812" s="17">
        <v>4</v>
      </c>
    </row>
    <row r="813" spans="1:45" x14ac:dyDescent="0.2">
      <c r="A813" s="18">
        <v>1031</v>
      </c>
      <c r="B813" s="17" t="s">
        <v>11</v>
      </c>
      <c r="C813" s="17">
        <v>39</v>
      </c>
      <c r="D813" s="17">
        <v>1.67</v>
      </c>
      <c r="E813" s="17">
        <v>62</v>
      </c>
      <c r="F813" s="11" t="s">
        <v>56</v>
      </c>
      <c r="G813" s="17" t="s">
        <v>272</v>
      </c>
      <c r="H813" s="17">
        <v>0</v>
      </c>
      <c r="I813" s="17">
        <v>0</v>
      </c>
      <c r="J813" s="17">
        <v>120</v>
      </c>
      <c r="K813" s="11" t="s">
        <v>277</v>
      </c>
      <c r="L813" s="17">
        <v>3</v>
      </c>
      <c r="M813" s="17" t="s">
        <v>272</v>
      </c>
      <c r="N813" s="17" t="s">
        <v>272</v>
      </c>
      <c r="O813" s="17" t="s">
        <v>0</v>
      </c>
      <c r="P813" s="17" t="s">
        <v>0</v>
      </c>
      <c r="Q813" s="17" t="s">
        <v>0</v>
      </c>
      <c r="R813" s="17" t="s">
        <v>0</v>
      </c>
      <c r="S813" s="17" t="s">
        <v>0</v>
      </c>
      <c r="T813" s="17" t="s">
        <v>0</v>
      </c>
      <c r="U813" s="17" t="s">
        <v>272</v>
      </c>
      <c r="V813" s="17" t="s">
        <v>272</v>
      </c>
      <c r="W813" s="17" t="s">
        <v>272</v>
      </c>
      <c r="X813" s="17" t="s">
        <v>272</v>
      </c>
      <c r="Y813" s="17" t="s">
        <v>272</v>
      </c>
      <c r="Z813" s="17">
        <v>4</v>
      </c>
      <c r="AA813" s="17">
        <v>5</v>
      </c>
      <c r="AB813" s="17">
        <v>4</v>
      </c>
      <c r="AC813" s="17">
        <v>1</v>
      </c>
      <c r="AD813" s="17">
        <v>4</v>
      </c>
      <c r="AE813" s="17">
        <v>1</v>
      </c>
      <c r="AF813" s="17">
        <v>1</v>
      </c>
      <c r="AG813" s="17">
        <v>1</v>
      </c>
      <c r="AH813" s="17">
        <v>1</v>
      </c>
      <c r="AI813" s="17">
        <v>5</v>
      </c>
      <c r="AJ813" s="17">
        <v>1</v>
      </c>
      <c r="AK813" s="17">
        <v>5</v>
      </c>
      <c r="AL813" s="17">
        <v>1</v>
      </c>
      <c r="AM813" s="17">
        <v>5</v>
      </c>
      <c r="AN813" s="17">
        <v>1</v>
      </c>
      <c r="AO813" s="17">
        <v>5</v>
      </c>
      <c r="AP813" s="17">
        <v>5</v>
      </c>
      <c r="AQ813" s="17">
        <v>5</v>
      </c>
      <c r="AR813" s="17">
        <v>5</v>
      </c>
      <c r="AS813" s="17">
        <v>1</v>
      </c>
    </row>
    <row r="814" spans="1:45" x14ac:dyDescent="0.2">
      <c r="A814" s="18">
        <v>1032</v>
      </c>
      <c r="B814" s="17" t="s">
        <v>11</v>
      </c>
      <c r="C814" s="17">
        <v>46</v>
      </c>
      <c r="D814" s="17">
        <v>1.8</v>
      </c>
      <c r="E814" s="17">
        <v>64</v>
      </c>
      <c r="F814" s="11" t="s">
        <v>56</v>
      </c>
      <c r="G814" s="17" t="s">
        <v>272</v>
      </c>
      <c r="H814" s="17">
        <v>60</v>
      </c>
      <c r="I814" s="17">
        <v>0</v>
      </c>
      <c r="J814" s="17">
        <v>0</v>
      </c>
      <c r="K814" s="11">
        <v>0</v>
      </c>
      <c r="L814" s="17" t="s">
        <v>82</v>
      </c>
      <c r="M814" s="17" t="s">
        <v>272</v>
      </c>
      <c r="N814" s="17" t="s">
        <v>272</v>
      </c>
      <c r="O814" s="17" t="s">
        <v>60</v>
      </c>
      <c r="P814" s="17" t="s">
        <v>0</v>
      </c>
      <c r="Q814" s="17" t="s">
        <v>60</v>
      </c>
      <c r="R814" s="17" t="s">
        <v>0</v>
      </c>
      <c r="S814" s="17" t="s">
        <v>60</v>
      </c>
      <c r="T814" s="17" t="s">
        <v>0</v>
      </c>
      <c r="U814" s="17" t="s">
        <v>272</v>
      </c>
      <c r="V814" s="17" t="s">
        <v>272</v>
      </c>
      <c r="W814" s="17" t="s">
        <v>272</v>
      </c>
      <c r="X814" s="17" t="s">
        <v>272</v>
      </c>
      <c r="Y814" s="17" t="s">
        <v>272</v>
      </c>
      <c r="Z814" s="17">
        <v>1</v>
      </c>
      <c r="AA814" s="17">
        <v>5</v>
      </c>
      <c r="AB814" s="17">
        <v>2</v>
      </c>
      <c r="AC814" s="17">
        <v>2</v>
      </c>
      <c r="AD814" s="17">
        <v>5</v>
      </c>
      <c r="AE814" s="17">
        <v>2</v>
      </c>
      <c r="AF814" s="17">
        <v>1</v>
      </c>
      <c r="AG814" s="17">
        <v>1</v>
      </c>
      <c r="AH814" s="17">
        <v>1</v>
      </c>
      <c r="AI814" s="17">
        <v>4</v>
      </c>
      <c r="AJ814" s="17">
        <v>1</v>
      </c>
      <c r="AK814" s="17">
        <v>1</v>
      </c>
      <c r="AL814" s="17">
        <v>1</v>
      </c>
      <c r="AM814" s="17">
        <v>5</v>
      </c>
      <c r="AN814" s="17">
        <v>2</v>
      </c>
      <c r="AO814" s="17">
        <v>5</v>
      </c>
      <c r="AP814" s="17">
        <v>5</v>
      </c>
      <c r="AQ814" s="17">
        <v>5</v>
      </c>
      <c r="AR814" s="17">
        <v>5</v>
      </c>
      <c r="AS814" s="17">
        <v>2</v>
      </c>
    </row>
    <row r="815" spans="1:45" x14ac:dyDescent="0.2">
      <c r="A815" s="18">
        <v>1033</v>
      </c>
      <c r="B815" s="17" t="s">
        <v>11</v>
      </c>
      <c r="C815" s="17">
        <v>52</v>
      </c>
      <c r="D815" s="17">
        <v>1.67</v>
      </c>
      <c r="E815" s="17">
        <v>56</v>
      </c>
      <c r="F815" s="11" t="s">
        <v>278</v>
      </c>
      <c r="G815" s="17" t="s">
        <v>272</v>
      </c>
      <c r="H815" s="17">
        <v>0</v>
      </c>
      <c r="I815" s="17">
        <v>0</v>
      </c>
      <c r="J815" s="17">
        <v>0</v>
      </c>
      <c r="K815" s="11" t="s">
        <v>279</v>
      </c>
      <c r="L815" s="17">
        <v>1</v>
      </c>
      <c r="M815" s="17" t="s">
        <v>272</v>
      </c>
      <c r="N815" s="17" t="s">
        <v>272</v>
      </c>
      <c r="O815" s="17" t="s">
        <v>62</v>
      </c>
      <c r="P815" s="17" t="s">
        <v>0</v>
      </c>
      <c r="Q815" s="17" t="s">
        <v>60</v>
      </c>
      <c r="R815" s="17" t="s">
        <v>60</v>
      </c>
      <c r="S815" s="17" t="s">
        <v>60</v>
      </c>
      <c r="T815" s="17" t="s">
        <v>60</v>
      </c>
      <c r="U815" s="17" t="s">
        <v>272</v>
      </c>
      <c r="V815" s="17" t="s">
        <v>272</v>
      </c>
      <c r="W815" s="17" t="s">
        <v>272</v>
      </c>
      <c r="X815" s="17" t="s">
        <v>272</v>
      </c>
      <c r="Y815" s="17" t="s">
        <v>272</v>
      </c>
      <c r="Z815" s="17">
        <v>4</v>
      </c>
      <c r="AA815" s="17">
        <v>4</v>
      </c>
      <c r="AB815" s="17">
        <v>4</v>
      </c>
      <c r="AC815" s="17">
        <v>3</v>
      </c>
      <c r="AD815" s="17">
        <v>1</v>
      </c>
      <c r="AE815" s="17">
        <v>1</v>
      </c>
      <c r="AF815" s="17">
        <v>1</v>
      </c>
      <c r="AG815" s="17">
        <v>3</v>
      </c>
      <c r="AH815" s="17">
        <v>3</v>
      </c>
      <c r="AI815" s="17">
        <v>5</v>
      </c>
      <c r="AJ815" s="17">
        <v>3</v>
      </c>
      <c r="AK815" s="17">
        <v>5</v>
      </c>
      <c r="AL815" s="17">
        <v>2</v>
      </c>
      <c r="AM815" s="17">
        <v>2</v>
      </c>
      <c r="AN815" s="17">
        <v>4</v>
      </c>
      <c r="AO815" s="17">
        <v>2</v>
      </c>
      <c r="AP815" s="17">
        <v>2</v>
      </c>
      <c r="AQ815" s="17">
        <v>4</v>
      </c>
      <c r="AR815" s="17">
        <v>2</v>
      </c>
      <c r="AS815" s="17">
        <v>4</v>
      </c>
    </row>
    <row r="816" spans="1:45" x14ac:dyDescent="0.2">
      <c r="A816" s="18">
        <v>1034</v>
      </c>
      <c r="B816" s="17" t="s">
        <v>11</v>
      </c>
      <c r="C816" s="17">
        <v>28</v>
      </c>
      <c r="D816" s="17">
        <v>1.72</v>
      </c>
      <c r="E816" s="17">
        <v>58</v>
      </c>
      <c r="F816" s="11" t="s">
        <v>56</v>
      </c>
      <c r="G816" s="17" t="s">
        <v>272</v>
      </c>
      <c r="H816" s="17">
        <v>90</v>
      </c>
      <c r="I816" s="17">
        <v>0</v>
      </c>
      <c r="J816" s="17">
        <v>0</v>
      </c>
      <c r="K816" s="11">
        <v>0</v>
      </c>
      <c r="L816" s="17">
        <v>2</v>
      </c>
      <c r="M816" s="17" t="s">
        <v>272</v>
      </c>
      <c r="N816" s="17" t="s">
        <v>272</v>
      </c>
      <c r="O816" s="17" t="s">
        <v>0</v>
      </c>
      <c r="P816" s="17" t="s">
        <v>0</v>
      </c>
      <c r="Q816" s="17" t="s">
        <v>0</v>
      </c>
      <c r="R816" s="17" t="s">
        <v>0</v>
      </c>
      <c r="S816" s="17" t="s">
        <v>60</v>
      </c>
      <c r="T816" s="17" t="s">
        <v>60</v>
      </c>
      <c r="U816" s="17" t="s">
        <v>272</v>
      </c>
      <c r="V816" s="17" t="s">
        <v>272</v>
      </c>
      <c r="W816" s="17" t="s">
        <v>272</v>
      </c>
      <c r="X816" s="17" t="s">
        <v>272</v>
      </c>
      <c r="Y816" s="17" t="s">
        <v>272</v>
      </c>
      <c r="Z816" s="17">
        <v>1</v>
      </c>
      <c r="AA816" s="17">
        <v>2</v>
      </c>
      <c r="AB816" s="17">
        <v>2</v>
      </c>
      <c r="AC816" s="17">
        <v>1</v>
      </c>
      <c r="AD816" s="17">
        <v>1</v>
      </c>
      <c r="AE816" s="17">
        <v>2</v>
      </c>
      <c r="AF816" s="17">
        <v>1</v>
      </c>
      <c r="AG816" s="17">
        <v>1</v>
      </c>
      <c r="AH816" s="17">
        <v>3</v>
      </c>
      <c r="AI816" s="17">
        <v>3</v>
      </c>
      <c r="AJ816" s="17">
        <v>3</v>
      </c>
      <c r="AK816" s="17">
        <v>1</v>
      </c>
      <c r="AL816" s="17">
        <v>1</v>
      </c>
      <c r="AM816" s="17">
        <v>4</v>
      </c>
      <c r="AN816" s="17">
        <v>1</v>
      </c>
      <c r="AO816" s="17">
        <v>2</v>
      </c>
      <c r="AP816" s="17">
        <v>1</v>
      </c>
      <c r="AQ816" s="17">
        <v>5</v>
      </c>
      <c r="AR816" s="17">
        <v>2</v>
      </c>
      <c r="AS816" s="17">
        <v>3</v>
      </c>
    </row>
    <row r="817" spans="1:45" x14ac:dyDescent="0.2">
      <c r="A817" s="18">
        <v>1035</v>
      </c>
      <c r="B817" s="17" t="s">
        <v>11</v>
      </c>
      <c r="C817" s="17">
        <v>45</v>
      </c>
      <c r="D817" s="17">
        <v>1.73</v>
      </c>
      <c r="E817" s="17">
        <v>45</v>
      </c>
      <c r="F817" s="11" t="s">
        <v>56</v>
      </c>
      <c r="G817" s="17" t="s">
        <v>272</v>
      </c>
      <c r="H817" s="17">
        <v>0</v>
      </c>
      <c r="I817" s="17">
        <v>0</v>
      </c>
      <c r="J817" s="17">
        <v>0</v>
      </c>
      <c r="K817" s="11" t="s">
        <v>280</v>
      </c>
      <c r="L817" s="17">
        <v>2</v>
      </c>
      <c r="M817" s="17" t="s">
        <v>272</v>
      </c>
      <c r="N817" s="17" t="s">
        <v>272</v>
      </c>
      <c r="O817" s="17" t="s">
        <v>0</v>
      </c>
      <c r="P817" s="17" t="s">
        <v>0</v>
      </c>
      <c r="Q817" s="17" t="s">
        <v>0</v>
      </c>
      <c r="R817" s="17" t="s">
        <v>0</v>
      </c>
      <c r="S817" s="17" t="s">
        <v>0</v>
      </c>
      <c r="T817" s="17" t="s">
        <v>0</v>
      </c>
      <c r="U817" s="17" t="s">
        <v>272</v>
      </c>
      <c r="V817" s="17" t="s">
        <v>272</v>
      </c>
      <c r="W817" s="17" t="s">
        <v>272</v>
      </c>
      <c r="X817" s="17" t="s">
        <v>272</v>
      </c>
      <c r="Y817" s="17" t="s">
        <v>272</v>
      </c>
      <c r="Z817" s="17">
        <v>1</v>
      </c>
      <c r="AA817" s="17">
        <v>5</v>
      </c>
      <c r="AB817" s="17">
        <v>2</v>
      </c>
      <c r="AC817" s="17">
        <v>1</v>
      </c>
      <c r="AD817" s="17">
        <v>4</v>
      </c>
      <c r="AE817" s="17">
        <v>1</v>
      </c>
      <c r="AF817" s="17">
        <v>1</v>
      </c>
      <c r="AG817" s="17">
        <v>1</v>
      </c>
      <c r="AH817" s="17">
        <v>5</v>
      </c>
      <c r="AI817" s="17">
        <v>4</v>
      </c>
      <c r="AJ817" s="17">
        <v>1</v>
      </c>
      <c r="AK817" s="17">
        <v>1</v>
      </c>
      <c r="AL817" s="17">
        <v>5</v>
      </c>
      <c r="AM817" s="17">
        <v>5</v>
      </c>
      <c r="AN817" s="17">
        <v>1</v>
      </c>
      <c r="AO817" s="17">
        <v>5</v>
      </c>
      <c r="AP817" s="17">
        <v>5</v>
      </c>
      <c r="AQ817" s="17">
        <v>5</v>
      </c>
      <c r="AR817" s="17">
        <v>5</v>
      </c>
      <c r="AS817" s="17">
        <v>1</v>
      </c>
    </row>
    <row r="818" spans="1:45" x14ac:dyDescent="0.2">
      <c r="A818" s="18">
        <v>1036</v>
      </c>
      <c r="B818" s="17" t="s">
        <v>11</v>
      </c>
      <c r="C818" s="17">
        <v>38</v>
      </c>
      <c r="D818" s="17">
        <v>1.73</v>
      </c>
      <c r="E818" s="17">
        <v>66</v>
      </c>
      <c r="F818" s="11" t="s">
        <v>56</v>
      </c>
      <c r="G818" s="17" t="s">
        <v>272</v>
      </c>
      <c r="H818" s="17">
        <v>15</v>
      </c>
      <c r="I818" s="17">
        <v>0</v>
      </c>
      <c r="J818" s="17">
        <v>0</v>
      </c>
      <c r="K818" s="11">
        <v>0</v>
      </c>
      <c r="L818" s="17">
        <v>1</v>
      </c>
      <c r="M818" s="17" t="s">
        <v>272</v>
      </c>
      <c r="N818" s="17" t="s">
        <v>272</v>
      </c>
      <c r="O818" s="17" t="s">
        <v>60</v>
      </c>
      <c r="P818" s="17" t="s">
        <v>75</v>
      </c>
      <c r="Q818" s="17" t="s">
        <v>60</v>
      </c>
      <c r="R818" s="17" t="s">
        <v>56</v>
      </c>
      <c r="S818" s="17" t="s">
        <v>60</v>
      </c>
      <c r="T818" s="17" t="s">
        <v>56</v>
      </c>
      <c r="U818" s="17" t="s">
        <v>272</v>
      </c>
      <c r="V818" s="17" t="s">
        <v>272</v>
      </c>
      <c r="W818" s="17" t="s">
        <v>272</v>
      </c>
      <c r="X818" s="17" t="s">
        <v>272</v>
      </c>
      <c r="Y818" s="17" t="s">
        <v>272</v>
      </c>
      <c r="Z818" s="17">
        <v>3</v>
      </c>
      <c r="AA818" s="17">
        <v>3</v>
      </c>
      <c r="AB818" s="17">
        <v>4</v>
      </c>
      <c r="AC818" s="17">
        <v>3</v>
      </c>
      <c r="AD818" s="17">
        <v>3</v>
      </c>
      <c r="AE818" s="17">
        <v>4</v>
      </c>
      <c r="AF818" s="17">
        <v>3</v>
      </c>
      <c r="AG818" s="17">
        <v>3</v>
      </c>
      <c r="AH818" s="17">
        <v>3</v>
      </c>
      <c r="AI818" s="17">
        <v>3</v>
      </c>
      <c r="AJ818" s="17">
        <v>3</v>
      </c>
      <c r="AK818" s="17">
        <v>3</v>
      </c>
      <c r="AL818" s="17">
        <v>3</v>
      </c>
      <c r="AM818" s="17">
        <v>4</v>
      </c>
      <c r="AN818" s="17">
        <v>3</v>
      </c>
      <c r="AO818" s="17">
        <v>3</v>
      </c>
      <c r="AP818" s="17">
        <v>3</v>
      </c>
      <c r="AQ818" s="17">
        <v>3</v>
      </c>
      <c r="AR818" s="17">
        <v>3</v>
      </c>
      <c r="AS818" s="17">
        <v>4</v>
      </c>
    </row>
    <row r="819" spans="1:45" x14ac:dyDescent="0.2">
      <c r="A819" s="18">
        <v>1037</v>
      </c>
      <c r="B819" s="17" t="s">
        <v>11</v>
      </c>
      <c r="C819" s="17">
        <v>35</v>
      </c>
      <c r="D819" s="17">
        <v>1.7</v>
      </c>
      <c r="E819" s="17">
        <v>72</v>
      </c>
      <c r="F819" s="11" t="s">
        <v>56</v>
      </c>
      <c r="G819" s="17" t="s">
        <v>272</v>
      </c>
      <c r="H819" s="17">
        <v>0</v>
      </c>
      <c r="I819" s="17">
        <v>0</v>
      </c>
      <c r="J819" s="17">
        <v>0</v>
      </c>
      <c r="K819" s="11">
        <v>0</v>
      </c>
      <c r="L819" s="17">
        <v>1</v>
      </c>
      <c r="M819" s="17" t="s">
        <v>272</v>
      </c>
      <c r="N819" s="17" t="s">
        <v>272</v>
      </c>
      <c r="O819" s="17" t="s">
        <v>0</v>
      </c>
      <c r="P819" s="17" t="s">
        <v>56</v>
      </c>
      <c r="Q819" s="17" t="s">
        <v>0</v>
      </c>
      <c r="R819" s="17" t="s">
        <v>56</v>
      </c>
      <c r="S819" s="17" t="s">
        <v>0</v>
      </c>
      <c r="T819" s="17" t="s">
        <v>56</v>
      </c>
      <c r="U819" s="17" t="s">
        <v>272</v>
      </c>
      <c r="V819" s="17" t="s">
        <v>272</v>
      </c>
      <c r="W819" s="17" t="s">
        <v>272</v>
      </c>
      <c r="X819" s="17" t="s">
        <v>272</v>
      </c>
      <c r="Y819" s="17" t="s">
        <v>272</v>
      </c>
      <c r="Z819" s="17">
        <v>4</v>
      </c>
      <c r="AA819" s="17">
        <v>4</v>
      </c>
      <c r="AB819" s="17">
        <v>4</v>
      </c>
      <c r="AC819" s="17">
        <v>3</v>
      </c>
      <c r="AD819" s="17">
        <v>2</v>
      </c>
      <c r="AE819" s="17">
        <v>3</v>
      </c>
      <c r="AF819" s="17">
        <v>3</v>
      </c>
      <c r="AG819" s="17">
        <v>2</v>
      </c>
      <c r="AH819" s="17">
        <v>3</v>
      </c>
      <c r="AI819" s="17">
        <v>2</v>
      </c>
      <c r="AJ819" s="17">
        <v>2</v>
      </c>
      <c r="AK819" s="17">
        <v>3</v>
      </c>
      <c r="AL819" s="17">
        <v>2</v>
      </c>
      <c r="AM819" s="17">
        <v>2</v>
      </c>
      <c r="AN819" s="17">
        <v>3</v>
      </c>
      <c r="AO819" s="17">
        <v>3</v>
      </c>
      <c r="AP819" s="17">
        <v>3</v>
      </c>
      <c r="AQ819" s="17">
        <v>2</v>
      </c>
      <c r="AR819" s="17">
        <v>2</v>
      </c>
      <c r="AS819" s="17">
        <v>4</v>
      </c>
    </row>
    <row r="820" spans="1:45" x14ac:dyDescent="0.2">
      <c r="A820" s="18">
        <v>1038</v>
      </c>
      <c r="B820" s="17" t="s">
        <v>11</v>
      </c>
      <c r="C820" s="17">
        <v>41</v>
      </c>
      <c r="D820" s="17">
        <v>1.68</v>
      </c>
      <c r="E820" s="17">
        <v>70</v>
      </c>
      <c r="F820" s="11" t="s">
        <v>56</v>
      </c>
      <c r="G820" s="17" t="s">
        <v>272</v>
      </c>
      <c r="H820" s="17">
        <v>30</v>
      </c>
      <c r="I820" s="17">
        <v>0</v>
      </c>
      <c r="J820" s="17">
        <v>120</v>
      </c>
      <c r="K820" s="11">
        <v>0</v>
      </c>
      <c r="L820" s="17" t="s">
        <v>82</v>
      </c>
      <c r="M820" s="17" t="s">
        <v>272</v>
      </c>
      <c r="N820" s="17" t="s">
        <v>272</v>
      </c>
      <c r="O820" s="17" t="s">
        <v>0</v>
      </c>
      <c r="P820" s="17" t="s">
        <v>56</v>
      </c>
      <c r="Q820" s="17" t="s">
        <v>0</v>
      </c>
      <c r="R820" s="17" t="s">
        <v>56</v>
      </c>
      <c r="S820" s="17" t="s">
        <v>0</v>
      </c>
      <c r="T820" s="17" t="s">
        <v>56</v>
      </c>
      <c r="U820" s="17" t="s">
        <v>272</v>
      </c>
      <c r="V820" s="17" t="s">
        <v>272</v>
      </c>
      <c r="W820" s="17" t="s">
        <v>272</v>
      </c>
      <c r="X820" s="17" t="s">
        <v>272</v>
      </c>
      <c r="Y820" s="17" t="s">
        <v>272</v>
      </c>
      <c r="Z820" s="17">
        <v>2</v>
      </c>
      <c r="AA820" s="17">
        <v>5</v>
      </c>
      <c r="AB820" s="17">
        <v>2</v>
      </c>
      <c r="AC820" s="17">
        <v>2</v>
      </c>
      <c r="AD820" s="17">
        <v>3</v>
      </c>
      <c r="AE820" s="17">
        <v>3</v>
      </c>
      <c r="AF820" s="17">
        <v>2</v>
      </c>
      <c r="AG820" s="17">
        <v>2</v>
      </c>
      <c r="AH820" s="17">
        <v>2</v>
      </c>
      <c r="AI820" s="17">
        <v>3</v>
      </c>
      <c r="AJ820" s="17">
        <v>2</v>
      </c>
      <c r="AK820" s="17">
        <v>3</v>
      </c>
      <c r="AL820" s="17">
        <v>3</v>
      </c>
      <c r="AM820" s="17">
        <v>4</v>
      </c>
      <c r="AN820" s="17">
        <v>3</v>
      </c>
      <c r="AO820" s="17">
        <v>4</v>
      </c>
      <c r="AP820" s="17">
        <v>3</v>
      </c>
      <c r="AQ820" s="17">
        <v>4</v>
      </c>
      <c r="AR820" s="17">
        <v>5</v>
      </c>
      <c r="AS820" s="17">
        <v>2</v>
      </c>
    </row>
    <row r="821" spans="1:45" x14ac:dyDescent="0.2">
      <c r="A821" s="18">
        <v>1039</v>
      </c>
      <c r="B821" s="17" t="s">
        <v>11</v>
      </c>
      <c r="C821" s="17">
        <v>26</v>
      </c>
      <c r="D821" s="17">
        <v>1.7</v>
      </c>
      <c r="E821" s="17">
        <v>61</v>
      </c>
      <c r="F821" s="11" t="s">
        <v>56</v>
      </c>
      <c r="G821" s="17" t="s">
        <v>272</v>
      </c>
      <c r="H821" s="17">
        <v>0</v>
      </c>
      <c r="I821" s="17">
        <v>0</v>
      </c>
      <c r="J821" s="17">
        <v>0</v>
      </c>
      <c r="K821" s="11">
        <v>0</v>
      </c>
      <c r="L821" s="17" t="s">
        <v>82</v>
      </c>
      <c r="M821" s="17" t="s">
        <v>272</v>
      </c>
      <c r="N821" s="17" t="s">
        <v>272</v>
      </c>
      <c r="O821" s="17" t="s">
        <v>0</v>
      </c>
      <c r="P821" s="17" t="s">
        <v>0</v>
      </c>
      <c r="Q821" s="17" t="s">
        <v>0</v>
      </c>
      <c r="R821" s="17" t="s">
        <v>0</v>
      </c>
      <c r="S821" s="17" t="s">
        <v>0</v>
      </c>
      <c r="T821" s="17" t="s">
        <v>0</v>
      </c>
      <c r="U821" s="17" t="s">
        <v>272</v>
      </c>
      <c r="V821" s="17" t="s">
        <v>272</v>
      </c>
      <c r="W821" s="17" t="s">
        <v>272</v>
      </c>
      <c r="X821" s="17" t="s">
        <v>272</v>
      </c>
      <c r="Y821" s="17" t="s">
        <v>272</v>
      </c>
      <c r="Z821" s="17">
        <v>3</v>
      </c>
      <c r="AA821" s="17">
        <v>3</v>
      </c>
      <c r="AB821" s="17">
        <v>3</v>
      </c>
      <c r="AC821" s="17">
        <v>3</v>
      </c>
      <c r="AD821" s="17">
        <v>3</v>
      </c>
      <c r="AE821" s="17">
        <v>3</v>
      </c>
      <c r="AF821" s="17">
        <v>3</v>
      </c>
      <c r="AG821" s="17">
        <v>3</v>
      </c>
      <c r="AH821" s="17">
        <v>3</v>
      </c>
      <c r="AI821" s="17">
        <v>3</v>
      </c>
      <c r="AJ821" s="17">
        <v>3</v>
      </c>
      <c r="AK821" s="17">
        <v>3</v>
      </c>
      <c r="AL821" s="17">
        <v>3</v>
      </c>
      <c r="AM821" s="17">
        <v>3</v>
      </c>
      <c r="AN821" s="17">
        <v>3</v>
      </c>
      <c r="AO821" s="17">
        <v>3</v>
      </c>
      <c r="AP821" s="17">
        <v>3</v>
      </c>
      <c r="AQ821" s="17">
        <v>3</v>
      </c>
      <c r="AR821" s="17">
        <v>3</v>
      </c>
      <c r="AS821" s="17">
        <v>3</v>
      </c>
    </row>
    <row r="822" spans="1:45" x14ac:dyDescent="0.2">
      <c r="A822" s="18">
        <v>1040</v>
      </c>
      <c r="B822" s="17" t="s">
        <v>11</v>
      </c>
      <c r="C822" s="17">
        <v>39</v>
      </c>
      <c r="D822" s="17">
        <v>1.65</v>
      </c>
      <c r="E822" s="17">
        <v>72</v>
      </c>
      <c r="F822" s="11" t="s">
        <v>56</v>
      </c>
      <c r="G822" s="17" t="s">
        <v>272</v>
      </c>
      <c r="H822" s="17">
        <v>0</v>
      </c>
      <c r="I822" s="17">
        <v>0</v>
      </c>
      <c r="J822" s="17">
        <v>0</v>
      </c>
      <c r="K822" s="11">
        <v>0</v>
      </c>
      <c r="L822" s="17" t="s">
        <v>82</v>
      </c>
      <c r="M822" s="17" t="s">
        <v>272</v>
      </c>
      <c r="N822" s="17" t="s">
        <v>272</v>
      </c>
      <c r="O822" s="17" t="s">
        <v>0</v>
      </c>
      <c r="P822" s="17" t="s">
        <v>0</v>
      </c>
      <c r="Q822" s="17" t="s">
        <v>0</v>
      </c>
      <c r="R822" s="17" t="s">
        <v>0</v>
      </c>
      <c r="S822" s="17" t="s">
        <v>0</v>
      </c>
      <c r="T822" s="17" t="s">
        <v>0</v>
      </c>
      <c r="U822" s="17" t="s">
        <v>272</v>
      </c>
      <c r="V822" s="17" t="s">
        <v>272</v>
      </c>
      <c r="W822" s="17" t="s">
        <v>272</v>
      </c>
      <c r="X822" s="17" t="s">
        <v>272</v>
      </c>
      <c r="Y822" s="17" t="s">
        <v>272</v>
      </c>
      <c r="Z822" s="17">
        <v>3</v>
      </c>
      <c r="AA822" s="17">
        <v>3</v>
      </c>
      <c r="AB822" s="17">
        <v>3</v>
      </c>
      <c r="AC822" s="17">
        <v>3</v>
      </c>
      <c r="AD822" s="17">
        <v>3</v>
      </c>
      <c r="AE822" s="17">
        <v>3</v>
      </c>
      <c r="AF822" s="17">
        <v>3</v>
      </c>
      <c r="AG822" s="17">
        <v>3</v>
      </c>
      <c r="AH822" s="17">
        <v>3</v>
      </c>
      <c r="AI822" s="17">
        <v>3</v>
      </c>
      <c r="AJ822" s="17">
        <v>3</v>
      </c>
      <c r="AK822" s="17">
        <v>3</v>
      </c>
      <c r="AL822" s="17">
        <v>3</v>
      </c>
      <c r="AM822" s="17">
        <v>3</v>
      </c>
      <c r="AN822" s="17">
        <v>3</v>
      </c>
      <c r="AO822" s="17">
        <v>3</v>
      </c>
      <c r="AP822" s="17">
        <v>3</v>
      </c>
      <c r="AQ822" s="17">
        <v>3</v>
      </c>
      <c r="AR822" s="17">
        <v>3</v>
      </c>
      <c r="AS822" s="17">
        <v>3</v>
      </c>
    </row>
    <row r="823" spans="1:45" x14ac:dyDescent="0.2">
      <c r="A823" s="18">
        <v>1041</v>
      </c>
      <c r="B823" s="17" t="s">
        <v>11</v>
      </c>
      <c r="C823" s="17">
        <v>45</v>
      </c>
      <c r="D823" s="17">
        <v>1.65</v>
      </c>
      <c r="E823" s="17">
        <v>63</v>
      </c>
      <c r="F823" s="11" t="s">
        <v>56</v>
      </c>
      <c r="G823" s="17" t="s">
        <v>272</v>
      </c>
      <c r="H823" s="17">
        <v>240</v>
      </c>
      <c r="I823" s="17">
        <v>240</v>
      </c>
      <c r="J823" s="17">
        <v>0</v>
      </c>
      <c r="K823" s="11">
        <v>0</v>
      </c>
      <c r="L823" s="17">
        <v>3</v>
      </c>
      <c r="M823" s="17" t="s">
        <v>272</v>
      </c>
      <c r="N823" s="17" t="s">
        <v>272</v>
      </c>
      <c r="O823" s="17" t="s">
        <v>0</v>
      </c>
      <c r="P823" s="17" t="s">
        <v>56</v>
      </c>
      <c r="Q823" s="17" t="s">
        <v>0</v>
      </c>
      <c r="R823" s="17" t="s">
        <v>56</v>
      </c>
      <c r="S823" s="17" t="s">
        <v>0</v>
      </c>
      <c r="T823" s="17" t="s">
        <v>56</v>
      </c>
      <c r="U823" s="17" t="s">
        <v>272</v>
      </c>
      <c r="V823" s="17" t="s">
        <v>272</v>
      </c>
      <c r="W823" s="17" t="s">
        <v>272</v>
      </c>
      <c r="X823" s="17" t="s">
        <v>272</v>
      </c>
      <c r="Y823" s="17" t="s">
        <v>272</v>
      </c>
      <c r="Z823" s="17">
        <v>2</v>
      </c>
      <c r="AA823" s="17">
        <v>4</v>
      </c>
      <c r="AB823" s="17">
        <v>2</v>
      </c>
      <c r="AC823" s="17">
        <v>2</v>
      </c>
      <c r="AD823" s="17">
        <v>4</v>
      </c>
      <c r="AE823" s="17">
        <v>3</v>
      </c>
      <c r="AF823" s="17">
        <v>1</v>
      </c>
      <c r="AG823" s="17">
        <v>1</v>
      </c>
      <c r="AH823" s="17">
        <v>4</v>
      </c>
      <c r="AI823" s="17">
        <v>4</v>
      </c>
      <c r="AJ823" s="17">
        <v>1</v>
      </c>
      <c r="AK823" s="17">
        <v>1</v>
      </c>
      <c r="AL823" s="17">
        <v>4</v>
      </c>
      <c r="AM823" s="17">
        <v>5</v>
      </c>
      <c r="AN823" s="17">
        <v>3</v>
      </c>
      <c r="AO823" s="17">
        <v>5</v>
      </c>
      <c r="AP823" s="17">
        <v>5</v>
      </c>
      <c r="AQ823" s="17">
        <v>5</v>
      </c>
      <c r="AR823" s="17">
        <v>4</v>
      </c>
      <c r="AS823" s="17">
        <v>1</v>
      </c>
    </row>
    <row r="824" spans="1:45" x14ac:dyDescent="0.2">
      <c r="A824" s="18">
        <v>1042</v>
      </c>
      <c r="B824" s="17" t="s">
        <v>11</v>
      </c>
      <c r="C824" s="17">
        <v>52</v>
      </c>
      <c r="D824" s="17">
        <v>1.74</v>
      </c>
      <c r="E824" s="17">
        <v>72</v>
      </c>
      <c r="F824" s="11" t="s">
        <v>56</v>
      </c>
      <c r="G824" s="17" t="s">
        <v>272</v>
      </c>
      <c r="H824" s="17">
        <v>180</v>
      </c>
      <c r="I824" s="17">
        <v>0</v>
      </c>
      <c r="J824" s="17">
        <v>0</v>
      </c>
      <c r="K824" s="11">
        <v>0</v>
      </c>
      <c r="L824" s="17">
        <v>2</v>
      </c>
      <c r="M824" s="17" t="s">
        <v>272</v>
      </c>
      <c r="N824" s="17" t="s">
        <v>272</v>
      </c>
      <c r="O824" s="17" t="s">
        <v>0</v>
      </c>
      <c r="P824" s="17" t="s">
        <v>56</v>
      </c>
      <c r="Q824" s="17" t="s">
        <v>0</v>
      </c>
      <c r="R824" s="17" t="s">
        <v>56</v>
      </c>
      <c r="S824" s="17" t="s">
        <v>0</v>
      </c>
      <c r="T824" s="17" t="s">
        <v>56</v>
      </c>
      <c r="U824" s="17" t="s">
        <v>272</v>
      </c>
      <c r="V824" s="17" t="s">
        <v>272</v>
      </c>
      <c r="W824" s="17" t="s">
        <v>272</v>
      </c>
      <c r="X824" s="17" t="s">
        <v>272</v>
      </c>
      <c r="Y824" s="17" t="s">
        <v>272</v>
      </c>
      <c r="Z824" s="17">
        <v>3</v>
      </c>
      <c r="AA824" s="17">
        <v>3</v>
      </c>
      <c r="AB824" s="17">
        <v>2</v>
      </c>
      <c r="AC824" s="17">
        <v>3</v>
      </c>
      <c r="AD824" s="17">
        <v>4</v>
      </c>
      <c r="AE824" s="17">
        <v>3</v>
      </c>
      <c r="AF824" s="17">
        <v>2</v>
      </c>
      <c r="AG824" s="17">
        <v>3</v>
      </c>
      <c r="AH824" s="17">
        <v>4</v>
      </c>
      <c r="AI824" s="17">
        <v>4</v>
      </c>
      <c r="AJ824" s="17">
        <v>2</v>
      </c>
      <c r="AK824" s="17">
        <v>3</v>
      </c>
      <c r="AL824" s="17">
        <v>3</v>
      </c>
      <c r="AM824" s="17">
        <v>4</v>
      </c>
      <c r="AN824" s="17">
        <v>3</v>
      </c>
      <c r="AO824" s="17">
        <v>4</v>
      </c>
      <c r="AP824" s="17">
        <v>4</v>
      </c>
      <c r="AQ824" s="17">
        <v>4</v>
      </c>
      <c r="AR824" s="17">
        <v>4</v>
      </c>
      <c r="AS824" s="17">
        <v>3</v>
      </c>
    </row>
    <row r="825" spans="1:45" x14ac:dyDescent="0.2">
      <c r="A825" s="18">
        <v>1043</v>
      </c>
      <c r="B825" s="17" t="s">
        <v>11</v>
      </c>
      <c r="C825" s="17">
        <v>55</v>
      </c>
      <c r="D825" s="17">
        <v>1.7</v>
      </c>
      <c r="E825" s="17">
        <v>86</v>
      </c>
      <c r="F825" s="11" t="s">
        <v>56</v>
      </c>
      <c r="G825" s="17" t="s">
        <v>272</v>
      </c>
      <c r="H825" s="17">
        <v>0</v>
      </c>
      <c r="I825" s="17">
        <v>0</v>
      </c>
      <c r="J825" s="17">
        <v>0</v>
      </c>
      <c r="K825" s="11">
        <v>0</v>
      </c>
      <c r="L825" s="17">
        <v>1</v>
      </c>
      <c r="M825" s="17" t="s">
        <v>272</v>
      </c>
      <c r="N825" s="17" t="s">
        <v>272</v>
      </c>
      <c r="O825" s="17" t="s">
        <v>0</v>
      </c>
      <c r="P825" s="17" t="s">
        <v>0</v>
      </c>
      <c r="Q825" s="17" t="s">
        <v>0</v>
      </c>
      <c r="R825" s="17" t="s">
        <v>0</v>
      </c>
      <c r="S825" s="17" t="s">
        <v>0</v>
      </c>
      <c r="T825" s="17" t="s">
        <v>0</v>
      </c>
      <c r="U825" s="17" t="s">
        <v>272</v>
      </c>
      <c r="V825" s="17" t="s">
        <v>272</v>
      </c>
      <c r="W825" s="17" t="s">
        <v>272</v>
      </c>
      <c r="X825" s="17" t="s">
        <v>272</v>
      </c>
      <c r="Y825" s="17" t="s">
        <v>272</v>
      </c>
      <c r="Z825" s="17">
        <v>3</v>
      </c>
      <c r="AA825" s="17">
        <v>3</v>
      </c>
      <c r="AB825" s="17">
        <v>3</v>
      </c>
      <c r="AC825" s="17">
        <v>3</v>
      </c>
      <c r="AD825" s="17">
        <v>4</v>
      </c>
      <c r="AE825" s="17">
        <v>4</v>
      </c>
      <c r="AF825" s="17">
        <v>2</v>
      </c>
      <c r="AG825" s="17">
        <v>5</v>
      </c>
      <c r="AH825" s="17">
        <v>5</v>
      </c>
      <c r="AI825" s="17">
        <v>4</v>
      </c>
      <c r="AJ825" s="17">
        <v>2</v>
      </c>
      <c r="AK825" s="17">
        <v>3</v>
      </c>
      <c r="AL825" s="17">
        <v>3</v>
      </c>
      <c r="AM825" s="17">
        <v>5</v>
      </c>
      <c r="AN825" s="17">
        <v>1</v>
      </c>
      <c r="AO825" s="17">
        <v>3</v>
      </c>
      <c r="AP825" s="17">
        <v>2</v>
      </c>
      <c r="AQ825" s="17">
        <v>3</v>
      </c>
      <c r="AR825" s="17">
        <v>3</v>
      </c>
      <c r="AS825" s="17">
        <v>4</v>
      </c>
    </row>
    <row r="826" spans="1:45" x14ac:dyDescent="0.2">
      <c r="A826" s="18">
        <v>1044</v>
      </c>
      <c r="B826" s="17" t="s">
        <v>11</v>
      </c>
      <c r="C826" s="17">
        <v>28</v>
      </c>
      <c r="D826" s="17">
        <v>1.74</v>
      </c>
      <c r="E826" s="17">
        <v>71</v>
      </c>
      <c r="F826" s="11" t="s">
        <v>56</v>
      </c>
      <c r="G826" s="17" t="s">
        <v>272</v>
      </c>
      <c r="H826" s="17">
        <v>10</v>
      </c>
      <c r="I826" s="17">
        <v>0</v>
      </c>
      <c r="J826" s="17">
        <v>0</v>
      </c>
      <c r="K826" s="11" t="s">
        <v>281</v>
      </c>
      <c r="L826" s="17">
        <v>2</v>
      </c>
      <c r="M826" s="17" t="s">
        <v>272</v>
      </c>
      <c r="N826" s="17" t="s">
        <v>272</v>
      </c>
      <c r="O826" s="17" t="s">
        <v>0</v>
      </c>
      <c r="P826" s="17" t="s">
        <v>0</v>
      </c>
      <c r="Q826" s="17" t="s">
        <v>0</v>
      </c>
      <c r="R826" s="17" t="s">
        <v>0</v>
      </c>
      <c r="S826" s="17" t="s">
        <v>0</v>
      </c>
      <c r="T826" s="17" t="s">
        <v>0</v>
      </c>
      <c r="U826" s="17" t="s">
        <v>272</v>
      </c>
      <c r="V826" s="17" t="s">
        <v>272</v>
      </c>
      <c r="W826" s="17" t="s">
        <v>272</v>
      </c>
      <c r="X826" s="17" t="s">
        <v>272</v>
      </c>
      <c r="Y826" s="17" t="s">
        <v>272</v>
      </c>
      <c r="Z826" s="22" t="s">
        <v>56</v>
      </c>
      <c r="AA826" s="22" t="s">
        <v>56</v>
      </c>
      <c r="AB826" s="22" t="s">
        <v>56</v>
      </c>
      <c r="AC826" s="22" t="s">
        <v>56</v>
      </c>
      <c r="AD826" s="22" t="s">
        <v>56</v>
      </c>
      <c r="AE826" s="22" t="s">
        <v>56</v>
      </c>
      <c r="AF826" s="22" t="s">
        <v>56</v>
      </c>
      <c r="AG826" s="22" t="s">
        <v>56</v>
      </c>
      <c r="AH826" s="22" t="s">
        <v>56</v>
      </c>
      <c r="AI826" s="22" t="s">
        <v>56</v>
      </c>
      <c r="AJ826" s="22" t="s">
        <v>56</v>
      </c>
      <c r="AK826" s="22" t="s">
        <v>56</v>
      </c>
      <c r="AL826" s="22" t="s">
        <v>56</v>
      </c>
      <c r="AM826" s="22" t="s">
        <v>56</v>
      </c>
      <c r="AN826" s="22" t="s">
        <v>56</v>
      </c>
      <c r="AO826" s="22" t="s">
        <v>56</v>
      </c>
      <c r="AP826" s="22" t="s">
        <v>56</v>
      </c>
      <c r="AQ826" s="22" t="s">
        <v>56</v>
      </c>
      <c r="AR826" s="22" t="s">
        <v>56</v>
      </c>
      <c r="AS826" s="22" t="s">
        <v>56</v>
      </c>
    </row>
    <row r="827" spans="1:45" x14ac:dyDescent="0.2">
      <c r="A827" s="18">
        <v>1045</v>
      </c>
      <c r="B827" s="17" t="s">
        <v>11</v>
      </c>
      <c r="C827" s="17">
        <v>35</v>
      </c>
      <c r="D827" s="17">
        <v>1.75</v>
      </c>
      <c r="E827" s="17">
        <v>70</v>
      </c>
      <c r="F827" s="11" t="s">
        <v>56</v>
      </c>
      <c r="G827" s="17" t="s">
        <v>272</v>
      </c>
      <c r="H827" s="17">
        <v>0</v>
      </c>
      <c r="I827" s="17">
        <v>0</v>
      </c>
      <c r="J827" s="17">
        <v>0</v>
      </c>
      <c r="K827" s="11">
        <v>0</v>
      </c>
      <c r="L827" s="17" t="s">
        <v>82</v>
      </c>
      <c r="M827" s="17" t="s">
        <v>272</v>
      </c>
      <c r="N827" s="17" t="s">
        <v>272</v>
      </c>
      <c r="O827" s="17" t="s">
        <v>0</v>
      </c>
      <c r="P827" s="17" t="s">
        <v>0</v>
      </c>
      <c r="Q827" s="17" t="s">
        <v>0</v>
      </c>
      <c r="R827" s="17" t="s">
        <v>0</v>
      </c>
      <c r="S827" s="17" t="s">
        <v>0</v>
      </c>
      <c r="T827" s="17" t="s">
        <v>0</v>
      </c>
      <c r="U827" s="17" t="s">
        <v>272</v>
      </c>
      <c r="V827" s="17" t="s">
        <v>272</v>
      </c>
      <c r="W827" s="17" t="s">
        <v>272</v>
      </c>
      <c r="X827" s="17" t="s">
        <v>272</v>
      </c>
      <c r="Y827" s="17" t="s">
        <v>272</v>
      </c>
      <c r="Z827" s="17">
        <v>3</v>
      </c>
      <c r="AA827" s="17">
        <v>3</v>
      </c>
      <c r="AB827" s="17">
        <v>3</v>
      </c>
      <c r="AC827" s="17">
        <v>3</v>
      </c>
      <c r="AD827" s="17">
        <v>3</v>
      </c>
      <c r="AE827" s="17">
        <v>3</v>
      </c>
      <c r="AF827" s="17">
        <v>3</v>
      </c>
      <c r="AG827" s="17">
        <v>3</v>
      </c>
      <c r="AH827" s="17">
        <v>3</v>
      </c>
      <c r="AI827" s="17">
        <v>3</v>
      </c>
      <c r="AJ827" s="17">
        <v>3</v>
      </c>
      <c r="AK827" s="17">
        <v>3</v>
      </c>
      <c r="AL827" s="17">
        <v>3</v>
      </c>
      <c r="AM827" s="17">
        <v>3</v>
      </c>
      <c r="AN827" s="17">
        <v>3</v>
      </c>
      <c r="AO827" s="17">
        <v>3</v>
      </c>
      <c r="AP827" s="17">
        <v>3</v>
      </c>
      <c r="AQ827" s="17">
        <v>3</v>
      </c>
      <c r="AR827" s="17">
        <v>3</v>
      </c>
      <c r="AS827" s="17">
        <v>3</v>
      </c>
    </row>
    <row r="828" spans="1:45" x14ac:dyDescent="0.2">
      <c r="A828" s="18">
        <v>1046</v>
      </c>
      <c r="B828" s="17" t="s">
        <v>11</v>
      </c>
      <c r="C828" s="17">
        <v>21</v>
      </c>
      <c r="D828" s="17">
        <v>1.72</v>
      </c>
      <c r="E828" s="17">
        <v>55</v>
      </c>
      <c r="F828" s="11" t="s">
        <v>56</v>
      </c>
      <c r="G828" s="17" t="s">
        <v>272</v>
      </c>
      <c r="H828" s="17">
        <v>0</v>
      </c>
      <c r="I828" s="17">
        <v>0</v>
      </c>
      <c r="J828" s="17">
        <v>0</v>
      </c>
      <c r="K828" s="11">
        <v>0</v>
      </c>
      <c r="L828" s="17" t="s">
        <v>82</v>
      </c>
      <c r="M828" s="17" t="s">
        <v>272</v>
      </c>
      <c r="N828" s="17" t="s">
        <v>272</v>
      </c>
      <c r="O828" s="17" t="s">
        <v>0</v>
      </c>
      <c r="P828" s="17" t="s">
        <v>0</v>
      </c>
      <c r="Q828" s="17" t="s">
        <v>0</v>
      </c>
      <c r="R828" s="17" t="s">
        <v>0</v>
      </c>
      <c r="S828" s="17" t="s">
        <v>0</v>
      </c>
      <c r="T828" s="17" t="s">
        <v>0</v>
      </c>
      <c r="U828" s="17" t="s">
        <v>272</v>
      </c>
      <c r="V828" s="17" t="s">
        <v>272</v>
      </c>
      <c r="W828" s="17" t="s">
        <v>272</v>
      </c>
      <c r="X828" s="17" t="s">
        <v>272</v>
      </c>
      <c r="Y828" s="17" t="s">
        <v>272</v>
      </c>
      <c r="Z828" s="17">
        <v>3</v>
      </c>
      <c r="AA828" s="17">
        <v>3</v>
      </c>
      <c r="AB828" s="17">
        <v>3</v>
      </c>
      <c r="AC828" s="17">
        <v>3</v>
      </c>
      <c r="AD828" s="17">
        <v>3</v>
      </c>
      <c r="AE828" s="17">
        <v>3</v>
      </c>
      <c r="AF828" s="17">
        <v>3</v>
      </c>
      <c r="AG828" s="17">
        <v>3</v>
      </c>
      <c r="AH828" s="17">
        <v>3</v>
      </c>
      <c r="AI828" s="17">
        <v>3</v>
      </c>
      <c r="AJ828" s="17">
        <v>3</v>
      </c>
      <c r="AK828" s="17">
        <v>3</v>
      </c>
      <c r="AL828" s="17">
        <v>3</v>
      </c>
      <c r="AM828" s="17">
        <v>3</v>
      </c>
      <c r="AN828" s="17">
        <v>3</v>
      </c>
      <c r="AO828" s="17">
        <v>3</v>
      </c>
      <c r="AP828" s="17">
        <v>3</v>
      </c>
      <c r="AQ828" s="17">
        <v>3</v>
      </c>
      <c r="AR828" s="17">
        <v>3</v>
      </c>
      <c r="AS828" s="17">
        <v>3</v>
      </c>
    </row>
    <row r="829" spans="1:45" x14ac:dyDescent="0.2">
      <c r="A829" s="18">
        <v>1047</v>
      </c>
      <c r="B829" s="17" t="s">
        <v>11</v>
      </c>
      <c r="C829" s="17">
        <v>49</v>
      </c>
      <c r="D829" s="17" t="s">
        <v>140</v>
      </c>
      <c r="E829" s="17" t="s">
        <v>140</v>
      </c>
      <c r="F829" s="11" t="s">
        <v>282</v>
      </c>
      <c r="G829" s="17" t="s">
        <v>272</v>
      </c>
      <c r="H829" s="17">
        <v>120</v>
      </c>
      <c r="I829" s="17">
        <v>60</v>
      </c>
      <c r="J829" s="17">
        <v>0</v>
      </c>
      <c r="K829" s="11">
        <v>0</v>
      </c>
      <c r="L829" s="17">
        <v>2</v>
      </c>
      <c r="M829" s="17" t="s">
        <v>272</v>
      </c>
      <c r="N829" s="17" t="s">
        <v>272</v>
      </c>
      <c r="O829" s="17" t="s">
        <v>0</v>
      </c>
      <c r="P829" s="17" t="s">
        <v>56</v>
      </c>
      <c r="Q829" s="17" t="s">
        <v>0</v>
      </c>
      <c r="R829" s="17" t="s">
        <v>56</v>
      </c>
      <c r="S829" s="17" t="s">
        <v>0</v>
      </c>
      <c r="T829" s="17" t="s">
        <v>56</v>
      </c>
      <c r="U829" s="17" t="s">
        <v>272</v>
      </c>
      <c r="V829" s="17" t="s">
        <v>272</v>
      </c>
      <c r="W829" s="17" t="s">
        <v>272</v>
      </c>
      <c r="X829" s="17" t="s">
        <v>272</v>
      </c>
      <c r="Y829" s="17" t="s">
        <v>272</v>
      </c>
      <c r="Z829" s="17">
        <v>1</v>
      </c>
      <c r="AA829" s="17">
        <v>3</v>
      </c>
      <c r="AB829" s="17">
        <v>1</v>
      </c>
      <c r="AC829" s="17">
        <v>1</v>
      </c>
      <c r="AD829" s="17">
        <v>3</v>
      </c>
      <c r="AE829" s="17">
        <v>2</v>
      </c>
      <c r="AF829" s="17">
        <v>1</v>
      </c>
      <c r="AG829" s="17">
        <v>2</v>
      </c>
      <c r="AH829" s="17">
        <v>5</v>
      </c>
      <c r="AI829" s="17">
        <v>5</v>
      </c>
      <c r="AJ829" s="17">
        <v>1</v>
      </c>
      <c r="AK829" s="17">
        <v>1</v>
      </c>
      <c r="AL829" s="17">
        <v>5</v>
      </c>
      <c r="AM829" s="17">
        <v>5</v>
      </c>
      <c r="AN829" s="17">
        <v>2</v>
      </c>
      <c r="AO829" s="17">
        <v>3</v>
      </c>
      <c r="AP829" s="17">
        <v>5</v>
      </c>
      <c r="AQ829" s="17">
        <v>5</v>
      </c>
      <c r="AR829" s="17">
        <v>1</v>
      </c>
      <c r="AS829" s="17">
        <v>1</v>
      </c>
    </row>
    <row r="830" spans="1:45" x14ac:dyDescent="0.2">
      <c r="A830" s="18">
        <v>1048</v>
      </c>
      <c r="B830" s="17" t="s">
        <v>11</v>
      </c>
      <c r="C830" s="17">
        <v>39</v>
      </c>
      <c r="D830" s="17">
        <v>1.6</v>
      </c>
      <c r="E830" s="17">
        <v>68</v>
      </c>
      <c r="F830" s="11" t="s">
        <v>56</v>
      </c>
      <c r="G830" s="17" t="s">
        <v>272</v>
      </c>
      <c r="H830" s="17">
        <v>0</v>
      </c>
      <c r="I830" s="17">
        <v>0</v>
      </c>
      <c r="J830" s="17">
        <v>0</v>
      </c>
      <c r="K830" s="11">
        <v>0</v>
      </c>
      <c r="L830" s="17" t="s">
        <v>82</v>
      </c>
      <c r="M830" s="17" t="s">
        <v>272</v>
      </c>
      <c r="N830" s="17" t="s">
        <v>272</v>
      </c>
      <c r="O830" s="17" t="s">
        <v>56</v>
      </c>
      <c r="P830" s="17" t="s">
        <v>56</v>
      </c>
      <c r="Q830" s="17" t="s">
        <v>56</v>
      </c>
      <c r="R830" s="17" t="s">
        <v>56</v>
      </c>
      <c r="S830" s="17" t="s">
        <v>56</v>
      </c>
      <c r="T830" s="17" t="s">
        <v>56</v>
      </c>
      <c r="U830" s="17" t="s">
        <v>272</v>
      </c>
      <c r="V830" s="17" t="s">
        <v>272</v>
      </c>
      <c r="W830" s="17" t="s">
        <v>272</v>
      </c>
      <c r="X830" s="17" t="s">
        <v>272</v>
      </c>
      <c r="Y830" s="17" t="s">
        <v>272</v>
      </c>
      <c r="Z830" s="17">
        <v>3</v>
      </c>
      <c r="AA830" s="17">
        <v>3</v>
      </c>
      <c r="AB830" s="17">
        <v>3</v>
      </c>
      <c r="AC830" s="17">
        <v>3</v>
      </c>
      <c r="AD830" s="17">
        <v>3</v>
      </c>
      <c r="AE830" s="17">
        <v>3</v>
      </c>
      <c r="AF830" s="17">
        <v>3</v>
      </c>
      <c r="AG830" s="17">
        <v>3</v>
      </c>
      <c r="AH830" s="17">
        <v>3</v>
      </c>
      <c r="AI830" s="17">
        <v>3</v>
      </c>
      <c r="AJ830" s="17">
        <v>3</v>
      </c>
      <c r="AK830" s="17">
        <v>3</v>
      </c>
      <c r="AL830" s="17">
        <v>3</v>
      </c>
      <c r="AM830" s="17">
        <v>3</v>
      </c>
      <c r="AN830" s="17">
        <v>3</v>
      </c>
      <c r="AO830" s="17">
        <v>3</v>
      </c>
      <c r="AP830" s="17">
        <v>3</v>
      </c>
      <c r="AQ830" s="17">
        <v>3</v>
      </c>
      <c r="AR830" s="17">
        <v>3</v>
      </c>
      <c r="AS830" s="17">
        <v>3</v>
      </c>
    </row>
    <row r="831" spans="1:45" x14ac:dyDescent="0.2">
      <c r="A831" s="18">
        <v>1049</v>
      </c>
      <c r="B831" s="17" t="s">
        <v>11</v>
      </c>
      <c r="C831" s="17">
        <v>35</v>
      </c>
      <c r="D831" s="17">
        <v>1.67</v>
      </c>
      <c r="E831" s="17">
        <v>67</v>
      </c>
      <c r="F831" s="11" t="s">
        <v>56</v>
      </c>
      <c r="G831" s="17" t="s">
        <v>272</v>
      </c>
      <c r="H831" s="17">
        <v>0</v>
      </c>
      <c r="I831" s="17">
        <v>0</v>
      </c>
      <c r="J831" s="17">
        <v>5</v>
      </c>
      <c r="K831" s="11">
        <v>0</v>
      </c>
      <c r="L831" s="17" t="s">
        <v>82</v>
      </c>
      <c r="M831" s="17" t="s">
        <v>272</v>
      </c>
      <c r="N831" s="17" t="s">
        <v>272</v>
      </c>
      <c r="O831" s="17" t="s">
        <v>0</v>
      </c>
      <c r="P831" s="17" t="s">
        <v>0</v>
      </c>
      <c r="Q831" s="17" t="s">
        <v>0</v>
      </c>
      <c r="R831" s="17" t="s">
        <v>0</v>
      </c>
      <c r="S831" s="17" t="s">
        <v>0</v>
      </c>
      <c r="T831" s="17" t="s">
        <v>0</v>
      </c>
      <c r="U831" s="17" t="s">
        <v>272</v>
      </c>
      <c r="V831" s="17" t="s">
        <v>272</v>
      </c>
      <c r="W831" s="17" t="s">
        <v>272</v>
      </c>
      <c r="X831" s="17" t="s">
        <v>272</v>
      </c>
      <c r="Y831" s="17" t="s">
        <v>272</v>
      </c>
      <c r="Z831" s="17">
        <v>3</v>
      </c>
      <c r="AA831" s="17">
        <v>3</v>
      </c>
      <c r="AB831" s="17">
        <v>3</v>
      </c>
      <c r="AC831" s="17">
        <v>3</v>
      </c>
      <c r="AD831" s="17">
        <v>3</v>
      </c>
      <c r="AE831" s="17">
        <v>3</v>
      </c>
      <c r="AF831" s="17">
        <v>3</v>
      </c>
      <c r="AG831" s="17">
        <v>3</v>
      </c>
      <c r="AH831" s="17">
        <v>3</v>
      </c>
      <c r="AI831" s="17">
        <v>3</v>
      </c>
      <c r="AJ831" s="17">
        <v>3</v>
      </c>
      <c r="AK831" s="17">
        <v>3</v>
      </c>
      <c r="AL831" s="17">
        <v>3</v>
      </c>
      <c r="AM831" s="17">
        <v>3</v>
      </c>
      <c r="AN831" s="17">
        <v>3</v>
      </c>
      <c r="AO831" s="17">
        <v>3</v>
      </c>
      <c r="AP831" s="17">
        <v>3</v>
      </c>
      <c r="AQ831" s="17">
        <v>3</v>
      </c>
      <c r="AR831" s="17">
        <v>3</v>
      </c>
      <c r="AS831" s="17">
        <v>3</v>
      </c>
    </row>
    <row r="832" spans="1:45" x14ac:dyDescent="0.2">
      <c r="A832" s="18">
        <v>1050</v>
      </c>
      <c r="B832" s="17" t="s">
        <v>11</v>
      </c>
      <c r="C832" s="17">
        <v>57</v>
      </c>
      <c r="D832" s="17">
        <v>1.7</v>
      </c>
      <c r="E832" s="17">
        <v>89</v>
      </c>
      <c r="F832" s="11" t="s">
        <v>56</v>
      </c>
      <c r="G832" s="17" t="s">
        <v>272</v>
      </c>
      <c r="H832" s="17">
        <v>0</v>
      </c>
      <c r="I832" s="17">
        <v>0</v>
      </c>
      <c r="J832" s="17">
        <v>120</v>
      </c>
      <c r="K832" s="11">
        <v>0</v>
      </c>
      <c r="L832" s="17">
        <v>2</v>
      </c>
      <c r="M832" s="17" t="s">
        <v>272</v>
      </c>
      <c r="N832" s="17" t="s">
        <v>272</v>
      </c>
      <c r="O832" s="17" t="s">
        <v>0</v>
      </c>
      <c r="P832" s="17" t="s">
        <v>56</v>
      </c>
      <c r="Q832" s="17" t="s">
        <v>0</v>
      </c>
      <c r="R832" s="17" t="s">
        <v>0</v>
      </c>
      <c r="S832" s="17" t="s">
        <v>0</v>
      </c>
      <c r="T832" s="17" t="s">
        <v>56</v>
      </c>
      <c r="U832" s="17" t="s">
        <v>272</v>
      </c>
      <c r="V832" s="17" t="s">
        <v>272</v>
      </c>
      <c r="W832" s="17" t="s">
        <v>272</v>
      </c>
      <c r="X832" s="17" t="s">
        <v>272</v>
      </c>
      <c r="Y832" s="17" t="s">
        <v>272</v>
      </c>
      <c r="Z832" s="17">
        <v>3</v>
      </c>
      <c r="AA832" s="17">
        <v>2</v>
      </c>
      <c r="AB832" s="17">
        <v>3</v>
      </c>
      <c r="AC832" s="17">
        <v>3</v>
      </c>
      <c r="AD832" s="17">
        <v>2</v>
      </c>
      <c r="AE832" s="17">
        <v>2</v>
      </c>
      <c r="AF832" s="17">
        <v>3</v>
      </c>
      <c r="AG832" s="17">
        <v>3</v>
      </c>
      <c r="AH832" s="17">
        <v>3</v>
      </c>
      <c r="AI832" s="17">
        <v>4</v>
      </c>
      <c r="AJ832" s="17">
        <v>2</v>
      </c>
      <c r="AK832" s="17">
        <v>3</v>
      </c>
      <c r="AL832" s="17">
        <v>4</v>
      </c>
      <c r="AM832" s="17">
        <v>4</v>
      </c>
      <c r="AN832" s="17">
        <v>3</v>
      </c>
      <c r="AO832" s="17">
        <v>2</v>
      </c>
      <c r="AP832" s="17">
        <v>3</v>
      </c>
      <c r="AQ832" s="17">
        <v>4</v>
      </c>
      <c r="AR832" s="17">
        <v>4</v>
      </c>
      <c r="AS832" s="17">
        <v>3</v>
      </c>
    </row>
    <row r="833" spans="1:45" x14ac:dyDescent="0.2">
      <c r="A833" s="18">
        <v>1051</v>
      </c>
      <c r="B833" s="17" t="s">
        <v>11</v>
      </c>
      <c r="C833" s="17">
        <v>49</v>
      </c>
      <c r="D833" s="17">
        <v>1.83</v>
      </c>
      <c r="E833" s="17">
        <v>104</v>
      </c>
      <c r="F833" s="11" t="s">
        <v>56</v>
      </c>
      <c r="G833" s="17" t="s">
        <v>272</v>
      </c>
      <c r="H833" s="17">
        <v>0</v>
      </c>
      <c r="I833" s="17">
        <v>0</v>
      </c>
      <c r="J833" s="17">
        <v>0</v>
      </c>
      <c r="K833" s="11">
        <v>0</v>
      </c>
      <c r="L833" s="17">
        <v>2</v>
      </c>
      <c r="M833" s="17" t="s">
        <v>272</v>
      </c>
      <c r="N833" s="17" t="s">
        <v>272</v>
      </c>
      <c r="O833" s="17" t="s">
        <v>0</v>
      </c>
      <c r="P833" s="17" t="s">
        <v>0</v>
      </c>
      <c r="Q833" s="17" t="s">
        <v>0</v>
      </c>
      <c r="R833" s="17" t="s">
        <v>0</v>
      </c>
      <c r="S833" s="17" t="s">
        <v>0</v>
      </c>
      <c r="T833" s="17" t="s">
        <v>0</v>
      </c>
      <c r="U833" s="17" t="s">
        <v>272</v>
      </c>
      <c r="V833" s="17" t="s">
        <v>272</v>
      </c>
      <c r="W833" s="17" t="s">
        <v>272</v>
      </c>
      <c r="X833" s="17" t="s">
        <v>272</v>
      </c>
      <c r="Y833" s="17" t="s">
        <v>272</v>
      </c>
      <c r="Z833" s="17">
        <v>2</v>
      </c>
      <c r="AA833" s="17">
        <v>3</v>
      </c>
      <c r="AB833" s="17">
        <v>3</v>
      </c>
      <c r="AC833" s="17">
        <v>2</v>
      </c>
      <c r="AD833" s="17">
        <v>3</v>
      </c>
      <c r="AE833" s="17">
        <v>3</v>
      </c>
      <c r="AF833" s="17">
        <v>2</v>
      </c>
      <c r="AG833" s="17">
        <v>3</v>
      </c>
      <c r="AH833" s="17">
        <v>3</v>
      </c>
      <c r="AI833" s="17">
        <v>3</v>
      </c>
      <c r="AJ833" s="17">
        <v>2</v>
      </c>
      <c r="AK833" s="17">
        <v>2</v>
      </c>
      <c r="AL833" s="17">
        <v>4</v>
      </c>
      <c r="AM833" s="17">
        <v>4</v>
      </c>
      <c r="AN833" s="17">
        <v>3</v>
      </c>
      <c r="AO833" s="17">
        <v>5</v>
      </c>
      <c r="AP833" s="17">
        <v>3</v>
      </c>
      <c r="AQ833" s="17">
        <v>4</v>
      </c>
      <c r="AR833" s="17">
        <v>5</v>
      </c>
      <c r="AS833" s="17">
        <v>3</v>
      </c>
    </row>
    <row r="834" spans="1:45" x14ac:dyDescent="0.2">
      <c r="A834" s="18">
        <v>1052</v>
      </c>
      <c r="B834" s="17" t="s">
        <v>11</v>
      </c>
      <c r="C834" s="17">
        <v>38</v>
      </c>
      <c r="D834" s="17">
        <v>1.77</v>
      </c>
      <c r="E834" s="17" t="s">
        <v>140</v>
      </c>
      <c r="F834" s="11" t="s">
        <v>56</v>
      </c>
      <c r="G834" s="17" t="s">
        <v>272</v>
      </c>
      <c r="H834" s="17">
        <v>0</v>
      </c>
      <c r="I834" s="17">
        <v>0</v>
      </c>
      <c r="J834" s="17">
        <v>0</v>
      </c>
      <c r="K834" s="11" t="s">
        <v>177</v>
      </c>
      <c r="L834" s="17" t="s">
        <v>82</v>
      </c>
      <c r="M834" s="17" t="s">
        <v>272</v>
      </c>
      <c r="N834" s="17" t="s">
        <v>272</v>
      </c>
      <c r="O834" s="17" t="s">
        <v>0</v>
      </c>
      <c r="P834" s="17" t="s">
        <v>0</v>
      </c>
      <c r="Q834" s="17" t="s">
        <v>0</v>
      </c>
      <c r="R834" s="17" t="s">
        <v>0</v>
      </c>
      <c r="S834" s="17" t="s">
        <v>0</v>
      </c>
      <c r="T834" s="17" t="s">
        <v>0</v>
      </c>
      <c r="U834" s="17" t="s">
        <v>272</v>
      </c>
      <c r="V834" s="17" t="s">
        <v>272</v>
      </c>
      <c r="W834" s="17" t="s">
        <v>272</v>
      </c>
      <c r="X834" s="17" t="s">
        <v>272</v>
      </c>
      <c r="Y834" s="17" t="s">
        <v>272</v>
      </c>
      <c r="Z834" s="17">
        <v>1</v>
      </c>
      <c r="AA834" s="17">
        <v>5</v>
      </c>
      <c r="AB834" s="17">
        <v>1</v>
      </c>
      <c r="AC834" s="17">
        <v>1</v>
      </c>
      <c r="AD834" s="17">
        <v>5</v>
      </c>
      <c r="AE834" s="17">
        <v>1</v>
      </c>
      <c r="AF834" s="17">
        <v>1</v>
      </c>
      <c r="AG834" s="17">
        <v>1</v>
      </c>
      <c r="AH834" s="17">
        <v>5</v>
      </c>
      <c r="AI834" s="17">
        <v>5</v>
      </c>
      <c r="AJ834" s="17">
        <v>1</v>
      </c>
      <c r="AK834" s="17">
        <v>1</v>
      </c>
      <c r="AL834" s="17">
        <v>4</v>
      </c>
      <c r="AM834" s="17">
        <v>5</v>
      </c>
      <c r="AN834" s="17">
        <v>1</v>
      </c>
      <c r="AO834" s="17">
        <v>5</v>
      </c>
      <c r="AP834" s="17">
        <v>1</v>
      </c>
      <c r="AQ834" s="17">
        <v>5</v>
      </c>
      <c r="AR834" s="17">
        <v>5</v>
      </c>
      <c r="AS834" s="17">
        <v>1</v>
      </c>
    </row>
    <row r="835" spans="1:45" x14ac:dyDescent="0.2">
      <c r="A835" s="18">
        <v>1053</v>
      </c>
      <c r="B835" s="17" t="s">
        <v>11</v>
      </c>
      <c r="C835" s="17">
        <v>36</v>
      </c>
      <c r="D835" s="17">
        <v>1.68</v>
      </c>
      <c r="E835" s="17">
        <v>80</v>
      </c>
      <c r="F835" s="11" t="s">
        <v>56</v>
      </c>
      <c r="G835" s="17" t="s">
        <v>272</v>
      </c>
      <c r="H835" s="17">
        <v>60</v>
      </c>
      <c r="I835" s="17">
        <v>0</v>
      </c>
      <c r="J835" s="17">
        <v>0</v>
      </c>
      <c r="K835" s="11">
        <v>0</v>
      </c>
      <c r="L835" s="17">
        <v>2</v>
      </c>
      <c r="M835" s="17" t="s">
        <v>272</v>
      </c>
      <c r="N835" s="17" t="s">
        <v>272</v>
      </c>
      <c r="O835" s="17" t="s">
        <v>0</v>
      </c>
      <c r="P835" s="17" t="s">
        <v>0</v>
      </c>
      <c r="Q835" s="17" t="s">
        <v>0</v>
      </c>
      <c r="R835" s="17" t="s">
        <v>0</v>
      </c>
      <c r="S835" s="17" t="s">
        <v>0</v>
      </c>
      <c r="T835" s="17" t="s">
        <v>0</v>
      </c>
      <c r="U835" s="17" t="s">
        <v>272</v>
      </c>
      <c r="V835" s="17" t="s">
        <v>272</v>
      </c>
      <c r="W835" s="17" t="s">
        <v>272</v>
      </c>
      <c r="X835" s="17" t="s">
        <v>272</v>
      </c>
      <c r="Y835" s="17" t="s">
        <v>272</v>
      </c>
      <c r="Z835" s="17">
        <v>1</v>
      </c>
      <c r="AA835" s="17">
        <v>5</v>
      </c>
      <c r="AB835" s="17">
        <v>1</v>
      </c>
      <c r="AC835" s="17">
        <v>1</v>
      </c>
      <c r="AD835" s="17">
        <v>4</v>
      </c>
      <c r="AE835" s="17">
        <v>1</v>
      </c>
      <c r="AF835" s="17">
        <v>1</v>
      </c>
      <c r="AG835" s="17">
        <v>1</v>
      </c>
      <c r="AH835" s="17">
        <v>5</v>
      </c>
      <c r="AI835" s="17">
        <v>5</v>
      </c>
      <c r="AJ835" s="17">
        <v>1</v>
      </c>
      <c r="AK835" s="17">
        <v>1</v>
      </c>
      <c r="AL835" s="17">
        <v>1</v>
      </c>
      <c r="AM835" s="17">
        <v>5</v>
      </c>
      <c r="AN835" s="17">
        <v>1</v>
      </c>
      <c r="AO835" s="17">
        <v>1</v>
      </c>
      <c r="AP835" s="17">
        <v>5</v>
      </c>
      <c r="AQ835" s="17">
        <v>5</v>
      </c>
      <c r="AR835" s="17">
        <v>5</v>
      </c>
      <c r="AS835" s="17">
        <v>1</v>
      </c>
    </row>
    <row r="836" spans="1:45" x14ac:dyDescent="0.2">
      <c r="A836" s="18">
        <v>1054</v>
      </c>
      <c r="B836" s="17" t="s">
        <v>11</v>
      </c>
      <c r="C836" s="17">
        <v>73</v>
      </c>
      <c r="D836" s="17">
        <v>1.65</v>
      </c>
      <c r="E836" s="17">
        <v>72</v>
      </c>
      <c r="F836" s="11" t="s">
        <v>56</v>
      </c>
      <c r="G836" s="17" t="s">
        <v>272</v>
      </c>
      <c r="H836" s="17">
        <v>0</v>
      </c>
      <c r="I836" s="17">
        <v>0</v>
      </c>
      <c r="J836" s="17">
        <v>0</v>
      </c>
      <c r="K836" s="11">
        <v>0</v>
      </c>
      <c r="L836" s="17" t="s">
        <v>82</v>
      </c>
      <c r="M836" s="17" t="s">
        <v>272</v>
      </c>
      <c r="N836" s="17" t="s">
        <v>272</v>
      </c>
      <c r="O836" s="17" t="s">
        <v>60</v>
      </c>
      <c r="P836" s="17" t="s">
        <v>56</v>
      </c>
      <c r="Q836" s="17" t="s">
        <v>60</v>
      </c>
      <c r="R836" s="17" t="s">
        <v>56</v>
      </c>
      <c r="S836" s="17" t="s">
        <v>60</v>
      </c>
      <c r="T836" s="17" t="s">
        <v>56</v>
      </c>
      <c r="U836" s="17" t="s">
        <v>272</v>
      </c>
      <c r="V836" s="17" t="s">
        <v>272</v>
      </c>
      <c r="W836" s="17" t="s">
        <v>272</v>
      </c>
      <c r="X836" s="17" t="s">
        <v>272</v>
      </c>
      <c r="Y836" s="17" t="s">
        <v>272</v>
      </c>
      <c r="Z836" s="17">
        <v>3</v>
      </c>
      <c r="AA836" s="17">
        <v>3</v>
      </c>
      <c r="AB836" s="17">
        <v>3</v>
      </c>
      <c r="AC836" s="17">
        <v>3</v>
      </c>
      <c r="AD836" s="17">
        <v>2</v>
      </c>
      <c r="AE836" s="17">
        <v>3</v>
      </c>
      <c r="AF836" s="17">
        <v>3</v>
      </c>
      <c r="AG836" s="17">
        <v>2</v>
      </c>
      <c r="AH836" s="17">
        <v>4</v>
      </c>
      <c r="AI836" s="17">
        <v>3</v>
      </c>
      <c r="AJ836" s="17">
        <v>3</v>
      </c>
      <c r="AK836" s="17">
        <v>3</v>
      </c>
      <c r="AL836" s="17">
        <v>3</v>
      </c>
      <c r="AM836" s="17">
        <v>2</v>
      </c>
      <c r="AN836" s="17">
        <v>3</v>
      </c>
      <c r="AO836" s="17">
        <v>3</v>
      </c>
      <c r="AP836" s="17">
        <v>3</v>
      </c>
      <c r="AQ836" s="17">
        <v>4</v>
      </c>
      <c r="AR836" s="17">
        <v>3</v>
      </c>
      <c r="AS836" s="17">
        <v>3</v>
      </c>
    </row>
    <row r="837" spans="1:45" x14ac:dyDescent="0.2">
      <c r="A837" s="18">
        <v>1055</v>
      </c>
      <c r="B837" s="17" t="s">
        <v>11</v>
      </c>
      <c r="C837" s="17">
        <v>50</v>
      </c>
      <c r="D837" s="17">
        <v>1.78</v>
      </c>
      <c r="E837" s="17">
        <v>90</v>
      </c>
      <c r="F837" s="11" t="s">
        <v>56</v>
      </c>
      <c r="G837" s="17" t="s">
        <v>272</v>
      </c>
      <c r="H837" s="17">
        <v>0</v>
      </c>
      <c r="I837" s="17">
        <v>0</v>
      </c>
      <c r="J837" s="17">
        <v>0</v>
      </c>
      <c r="K837" s="11">
        <v>0</v>
      </c>
      <c r="L837" s="17">
        <v>1</v>
      </c>
      <c r="M837" s="17" t="s">
        <v>272</v>
      </c>
      <c r="N837" s="17" t="s">
        <v>272</v>
      </c>
      <c r="O837" s="17" t="s">
        <v>0</v>
      </c>
      <c r="P837" s="17" t="s">
        <v>56</v>
      </c>
      <c r="Q837" s="17" t="s">
        <v>0</v>
      </c>
      <c r="R837" s="17" t="s">
        <v>56</v>
      </c>
      <c r="S837" s="17" t="s">
        <v>0</v>
      </c>
      <c r="T837" s="17" t="s">
        <v>56</v>
      </c>
      <c r="U837" s="17" t="s">
        <v>272</v>
      </c>
      <c r="V837" s="17" t="s">
        <v>272</v>
      </c>
      <c r="W837" s="17" t="s">
        <v>272</v>
      </c>
      <c r="X837" s="17" t="s">
        <v>272</v>
      </c>
      <c r="Y837" s="17" t="s">
        <v>272</v>
      </c>
      <c r="Z837" s="17">
        <v>1</v>
      </c>
      <c r="AA837" s="17">
        <v>5</v>
      </c>
      <c r="AB837" s="17">
        <v>3</v>
      </c>
      <c r="AC837" s="17">
        <v>4</v>
      </c>
      <c r="AD837" s="17">
        <v>3</v>
      </c>
      <c r="AE837" s="17">
        <v>3</v>
      </c>
      <c r="AF837" s="17">
        <v>2</v>
      </c>
      <c r="AG837" s="17">
        <v>4</v>
      </c>
      <c r="AH837" s="17">
        <v>1</v>
      </c>
      <c r="AI837" s="17">
        <v>2</v>
      </c>
      <c r="AJ837" s="17">
        <v>3</v>
      </c>
      <c r="AK837" s="17">
        <v>4</v>
      </c>
      <c r="AL837" s="17">
        <v>3</v>
      </c>
      <c r="AM837" s="17">
        <v>5</v>
      </c>
      <c r="AN837" s="17">
        <v>5</v>
      </c>
      <c r="AO837" s="17">
        <v>3</v>
      </c>
      <c r="AP837" s="17">
        <v>3</v>
      </c>
      <c r="AQ837" s="17">
        <v>4</v>
      </c>
      <c r="AR837" s="17">
        <v>1</v>
      </c>
      <c r="AS837" s="17">
        <v>1</v>
      </c>
    </row>
    <row r="838" spans="1:45" x14ac:dyDescent="0.2">
      <c r="A838" s="18">
        <v>1056</v>
      </c>
      <c r="B838" s="17" t="s">
        <v>11</v>
      </c>
      <c r="C838" s="17">
        <v>60</v>
      </c>
      <c r="D838" s="17">
        <v>1.75</v>
      </c>
      <c r="E838" s="17">
        <v>83</v>
      </c>
      <c r="F838" s="11" t="s">
        <v>56</v>
      </c>
      <c r="G838" s="17" t="s">
        <v>272</v>
      </c>
      <c r="H838" s="17">
        <v>0</v>
      </c>
      <c r="I838" s="17">
        <v>0</v>
      </c>
      <c r="J838" s="17">
        <v>0</v>
      </c>
      <c r="K838" s="11" t="s">
        <v>283</v>
      </c>
      <c r="L838" s="17">
        <v>2</v>
      </c>
      <c r="M838" s="17" t="s">
        <v>272</v>
      </c>
      <c r="N838" s="17" t="s">
        <v>272</v>
      </c>
      <c r="O838" s="17" t="s">
        <v>0</v>
      </c>
      <c r="P838" s="17" t="s">
        <v>0</v>
      </c>
      <c r="Q838" s="17" t="s">
        <v>60</v>
      </c>
      <c r="R838" s="17" t="s">
        <v>60</v>
      </c>
      <c r="S838" s="17" t="s">
        <v>0</v>
      </c>
      <c r="T838" s="17" t="s">
        <v>0</v>
      </c>
      <c r="U838" s="17" t="s">
        <v>272</v>
      </c>
      <c r="V838" s="17" t="s">
        <v>272</v>
      </c>
      <c r="W838" s="17" t="s">
        <v>272</v>
      </c>
      <c r="X838" s="17" t="s">
        <v>272</v>
      </c>
      <c r="Y838" s="17" t="s">
        <v>272</v>
      </c>
      <c r="Z838" s="17">
        <v>3</v>
      </c>
      <c r="AA838" s="17">
        <v>4</v>
      </c>
      <c r="AB838" s="17">
        <v>3</v>
      </c>
      <c r="AC838" s="17">
        <v>3</v>
      </c>
      <c r="AD838" s="17">
        <v>4</v>
      </c>
      <c r="AE838" s="17">
        <v>5</v>
      </c>
      <c r="AF838" s="17">
        <v>3</v>
      </c>
      <c r="AG838" s="17">
        <v>3</v>
      </c>
      <c r="AH838" s="17">
        <v>3</v>
      </c>
      <c r="AI838" s="17">
        <v>5</v>
      </c>
      <c r="AJ838" s="17">
        <v>3</v>
      </c>
      <c r="AK838" s="17">
        <v>3</v>
      </c>
      <c r="AL838" s="17">
        <v>2</v>
      </c>
      <c r="AM838" s="17">
        <v>3</v>
      </c>
      <c r="AN838" s="17">
        <v>3</v>
      </c>
      <c r="AO838" s="17">
        <v>3</v>
      </c>
      <c r="AP838" s="17">
        <v>5</v>
      </c>
      <c r="AQ838" s="17">
        <v>3</v>
      </c>
      <c r="AR838" s="17">
        <v>3</v>
      </c>
      <c r="AS838" s="17">
        <v>3</v>
      </c>
    </row>
    <row r="839" spans="1:45" x14ac:dyDescent="0.2">
      <c r="A839" s="18">
        <v>1057</v>
      </c>
      <c r="B839" s="17" t="s">
        <v>11</v>
      </c>
      <c r="C839" s="17">
        <v>45</v>
      </c>
      <c r="D839" s="17">
        <v>1.67</v>
      </c>
      <c r="E839" s="17">
        <v>76</v>
      </c>
      <c r="F839" s="11" t="s">
        <v>56</v>
      </c>
      <c r="G839" s="17" t="s">
        <v>272</v>
      </c>
      <c r="H839" s="17">
        <v>0</v>
      </c>
      <c r="I839" s="17">
        <v>0</v>
      </c>
      <c r="J839" s="17">
        <v>0</v>
      </c>
      <c r="K839" s="11">
        <v>0</v>
      </c>
      <c r="L839" s="17">
        <v>1</v>
      </c>
      <c r="M839" s="17" t="s">
        <v>272</v>
      </c>
      <c r="N839" s="17" t="s">
        <v>272</v>
      </c>
      <c r="O839" s="17" t="s">
        <v>60</v>
      </c>
      <c r="P839" s="17" t="s">
        <v>60</v>
      </c>
      <c r="Q839" s="17" t="s">
        <v>0</v>
      </c>
      <c r="R839" s="17" t="s">
        <v>0</v>
      </c>
      <c r="S839" s="17" t="s">
        <v>0</v>
      </c>
      <c r="T839" s="17" t="s">
        <v>0</v>
      </c>
      <c r="U839" s="17" t="s">
        <v>272</v>
      </c>
      <c r="V839" s="17" t="s">
        <v>272</v>
      </c>
      <c r="W839" s="17" t="s">
        <v>272</v>
      </c>
      <c r="X839" s="17" t="s">
        <v>272</v>
      </c>
      <c r="Y839" s="17" t="s">
        <v>272</v>
      </c>
      <c r="Z839" s="17">
        <v>3</v>
      </c>
      <c r="AA839" s="17">
        <v>3</v>
      </c>
      <c r="AB839" s="17">
        <v>3</v>
      </c>
      <c r="AC839" s="17">
        <v>3</v>
      </c>
      <c r="AD839" s="17">
        <v>1</v>
      </c>
      <c r="AE839" s="17">
        <v>1</v>
      </c>
      <c r="AF839" s="17">
        <v>1</v>
      </c>
      <c r="AG839" s="17">
        <v>4</v>
      </c>
      <c r="AH839" s="17">
        <v>3</v>
      </c>
      <c r="AI839" s="17">
        <v>5</v>
      </c>
      <c r="AJ839" s="17">
        <v>2</v>
      </c>
      <c r="AK839" s="17">
        <v>5</v>
      </c>
      <c r="AL839" s="17">
        <v>3</v>
      </c>
      <c r="AM839" s="17">
        <v>3</v>
      </c>
      <c r="AN839" s="17">
        <v>3</v>
      </c>
      <c r="AO839" s="17">
        <v>3</v>
      </c>
      <c r="AP839" s="17">
        <v>5</v>
      </c>
      <c r="AQ839" s="17">
        <v>3</v>
      </c>
      <c r="AR839" s="17">
        <v>3</v>
      </c>
      <c r="AS839" s="17">
        <v>4</v>
      </c>
    </row>
    <row r="840" spans="1:45" x14ac:dyDescent="0.2">
      <c r="A840" s="18">
        <v>1058</v>
      </c>
      <c r="B840" s="17" t="s">
        <v>11</v>
      </c>
      <c r="C840" s="17">
        <v>52</v>
      </c>
      <c r="D840" s="17">
        <v>1.66</v>
      </c>
      <c r="E840" s="17">
        <v>84</v>
      </c>
      <c r="F840" s="11" t="s">
        <v>284</v>
      </c>
      <c r="G840" s="17" t="s">
        <v>272</v>
      </c>
      <c r="H840" s="17">
        <v>10</v>
      </c>
      <c r="I840" s="17">
        <v>0</v>
      </c>
      <c r="J840" s="17">
        <v>0</v>
      </c>
      <c r="K840" s="11">
        <v>0</v>
      </c>
      <c r="L840" s="17">
        <v>2</v>
      </c>
      <c r="M840" s="17" t="s">
        <v>272</v>
      </c>
      <c r="N840" s="17" t="s">
        <v>272</v>
      </c>
      <c r="O840" s="17" t="s">
        <v>0</v>
      </c>
      <c r="P840" s="17" t="s">
        <v>0</v>
      </c>
      <c r="Q840" s="17" t="s">
        <v>0</v>
      </c>
      <c r="R840" s="17" t="s">
        <v>56</v>
      </c>
      <c r="S840" s="17" t="s">
        <v>0</v>
      </c>
      <c r="T840" s="17" t="s">
        <v>56</v>
      </c>
      <c r="U840" s="17" t="s">
        <v>272</v>
      </c>
      <c r="V840" s="17" t="s">
        <v>272</v>
      </c>
      <c r="W840" s="17" t="s">
        <v>272</v>
      </c>
      <c r="X840" s="17" t="s">
        <v>272</v>
      </c>
      <c r="Y840" s="17" t="s">
        <v>272</v>
      </c>
      <c r="Z840" s="17">
        <v>3</v>
      </c>
      <c r="AA840" s="17">
        <v>4</v>
      </c>
      <c r="AB840" s="17">
        <v>2</v>
      </c>
      <c r="AC840" s="17">
        <v>2</v>
      </c>
      <c r="AD840" s="17">
        <v>2</v>
      </c>
      <c r="AE840" s="17">
        <v>2</v>
      </c>
      <c r="AF840" s="17">
        <v>2</v>
      </c>
      <c r="AG840" s="17">
        <v>3</v>
      </c>
      <c r="AH840" s="17">
        <v>4</v>
      </c>
      <c r="AI840" s="17">
        <v>4</v>
      </c>
      <c r="AJ840" s="17">
        <v>2</v>
      </c>
      <c r="AK840" s="17">
        <v>3</v>
      </c>
      <c r="AL840" s="17">
        <v>3</v>
      </c>
      <c r="AM840" s="17">
        <v>3</v>
      </c>
      <c r="AN840" s="17">
        <v>3</v>
      </c>
      <c r="AO840" s="17">
        <v>3</v>
      </c>
      <c r="AP840" s="17">
        <v>3</v>
      </c>
      <c r="AQ840" s="17">
        <v>4</v>
      </c>
      <c r="AR840" s="17">
        <v>3</v>
      </c>
      <c r="AS840" s="17">
        <v>3</v>
      </c>
    </row>
    <row r="841" spans="1:45" x14ac:dyDescent="0.2">
      <c r="A841" s="18">
        <v>1059</v>
      </c>
      <c r="B841" s="17" t="s">
        <v>11</v>
      </c>
      <c r="C841" s="17">
        <v>44</v>
      </c>
      <c r="D841" s="17">
        <v>1.62</v>
      </c>
      <c r="E841" s="17">
        <v>67</v>
      </c>
      <c r="F841" s="11" t="s">
        <v>56</v>
      </c>
      <c r="G841" s="17" t="s">
        <v>272</v>
      </c>
      <c r="H841" s="17">
        <v>0</v>
      </c>
      <c r="I841" s="17">
        <v>0</v>
      </c>
      <c r="J841" s="17">
        <v>0</v>
      </c>
      <c r="K841" s="11" t="s">
        <v>285</v>
      </c>
      <c r="L841" s="17">
        <v>2</v>
      </c>
      <c r="M841" s="17" t="s">
        <v>272</v>
      </c>
      <c r="N841" s="17" t="s">
        <v>272</v>
      </c>
      <c r="O841" s="17" t="s">
        <v>0</v>
      </c>
      <c r="P841" s="17" t="s">
        <v>0</v>
      </c>
      <c r="Q841" s="17" t="s">
        <v>0</v>
      </c>
      <c r="R841" s="17" t="s">
        <v>0</v>
      </c>
      <c r="S841" s="17" t="s">
        <v>56</v>
      </c>
      <c r="T841" s="17" t="s">
        <v>56</v>
      </c>
      <c r="U841" s="17" t="s">
        <v>272</v>
      </c>
      <c r="V841" s="17" t="s">
        <v>272</v>
      </c>
      <c r="W841" s="17" t="s">
        <v>272</v>
      </c>
      <c r="X841" s="17" t="s">
        <v>272</v>
      </c>
      <c r="Y841" s="17" t="s">
        <v>272</v>
      </c>
      <c r="Z841" s="17">
        <v>1</v>
      </c>
      <c r="AA841" s="17">
        <v>1</v>
      </c>
      <c r="AB841" s="17">
        <v>1</v>
      </c>
      <c r="AC841" s="17">
        <v>1</v>
      </c>
      <c r="AD841" s="17">
        <v>1</v>
      </c>
      <c r="AE841" s="17">
        <v>3</v>
      </c>
      <c r="AF841" s="17">
        <v>1</v>
      </c>
      <c r="AG841" s="17">
        <v>3</v>
      </c>
      <c r="AH841" s="17">
        <v>3</v>
      </c>
      <c r="AI841" s="17">
        <v>3</v>
      </c>
      <c r="AJ841" s="17">
        <v>2</v>
      </c>
      <c r="AK841" s="17">
        <v>3</v>
      </c>
      <c r="AL841" s="17">
        <v>1</v>
      </c>
      <c r="AM841" s="17">
        <v>5</v>
      </c>
      <c r="AN841" s="17">
        <v>3</v>
      </c>
      <c r="AO841" s="17">
        <v>2</v>
      </c>
      <c r="AP841" s="17">
        <v>3</v>
      </c>
      <c r="AQ841" s="17">
        <v>2</v>
      </c>
      <c r="AR841" s="17">
        <v>2</v>
      </c>
      <c r="AS841" s="17">
        <v>2</v>
      </c>
    </row>
    <row r="842" spans="1:45" x14ac:dyDescent="0.2">
      <c r="A842" s="18">
        <v>1060</v>
      </c>
      <c r="B842" s="17" t="s">
        <v>11</v>
      </c>
      <c r="C842" s="17">
        <v>39</v>
      </c>
      <c r="D842" s="17">
        <v>1.63</v>
      </c>
      <c r="E842" s="17">
        <v>74</v>
      </c>
      <c r="F842" s="11" t="s">
        <v>56</v>
      </c>
      <c r="G842" s="17" t="s">
        <v>272</v>
      </c>
      <c r="H842" s="17">
        <v>0</v>
      </c>
      <c r="I842" s="17">
        <v>0</v>
      </c>
      <c r="J842" s="17">
        <v>0</v>
      </c>
      <c r="K842" s="11" t="s">
        <v>286</v>
      </c>
      <c r="L842" s="17">
        <v>2</v>
      </c>
      <c r="M842" s="17" t="s">
        <v>272</v>
      </c>
      <c r="N842" s="17" t="s">
        <v>272</v>
      </c>
      <c r="O842" s="17" t="s">
        <v>0</v>
      </c>
      <c r="P842" s="17" t="s">
        <v>0</v>
      </c>
      <c r="Q842" s="17" t="s">
        <v>0</v>
      </c>
      <c r="R842" s="17" t="s">
        <v>0</v>
      </c>
      <c r="S842" s="17" t="s">
        <v>0</v>
      </c>
      <c r="T842" s="17" t="s">
        <v>0</v>
      </c>
      <c r="U842" s="17" t="s">
        <v>272</v>
      </c>
      <c r="V842" s="17" t="s">
        <v>272</v>
      </c>
      <c r="W842" s="17" t="s">
        <v>272</v>
      </c>
      <c r="X842" s="17" t="s">
        <v>272</v>
      </c>
      <c r="Y842" s="17" t="s">
        <v>272</v>
      </c>
      <c r="Z842" s="17">
        <v>2</v>
      </c>
      <c r="AA842" s="17">
        <v>3</v>
      </c>
      <c r="AB842" s="17">
        <v>2</v>
      </c>
      <c r="AC842" s="17">
        <v>1</v>
      </c>
      <c r="AD842" s="17">
        <v>3</v>
      </c>
      <c r="AE842" s="17">
        <v>3</v>
      </c>
      <c r="AF842" s="17">
        <v>4</v>
      </c>
      <c r="AG842" s="17">
        <v>3</v>
      </c>
      <c r="AH842" s="17">
        <v>2</v>
      </c>
      <c r="AI842" s="17">
        <v>3</v>
      </c>
      <c r="AJ842" s="17">
        <v>3</v>
      </c>
      <c r="AK842" s="17">
        <v>4</v>
      </c>
      <c r="AL842" s="17">
        <v>3</v>
      </c>
      <c r="AM842" s="17">
        <v>4</v>
      </c>
      <c r="AN842" s="17">
        <v>3</v>
      </c>
      <c r="AO842" s="17">
        <v>2</v>
      </c>
      <c r="AP842" s="17">
        <v>3</v>
      </c>
      <c r="AQ842" s="17">
        <v>3</v>
      </c>
      <c r="AR842" s="17">
        <v>4</v>
      </c>
      <c r="AS842" s="17">
        <v>3</v>
      </c>
    </row>
    <row r="843" spans="1:45" x14ac:dyDescent="0.2">
      <c r="A843" s="18">
        <v>1061</v>
      </c>
      <c r="B843" s="17" t="s">
        <v>11</v>
      </c>
      <c r="C843" s="17">
        <v>37</v>
      </c>
      <c r="D843" s="17">
        <v>1.76</v>
      </c>
      <c r="E843" s="17">
        <v>78</v>
      </c>
      <c r="F843" s="11" t="s">
        <v>287</v>
      </c>
      <c r="G843" s="17" t="s">
        <v>272</v>
      </c>
      <c r="H843" s="17">
        <v>0</v>
      </c>
      <c r="I843" s="17">
        <v>0</v>
      </c>
      <c r="J843" s="17">
        <v>0</v>
      </c>
      <c r="K843" s="11">
        <v>0</v>
      </c>
      <c r="L843" s="17" t="s">
        <v>82</v>
      </c>
      <c r="M843" s="17" t="s">
        <v>272</v>
      </c>
      <c r="N843" s="17" t="s">
        <v>272</v>
      </c>
      <c r="O843" s="17" t="s">
        <v>0</v>
      </c>
      <c r="P843" s="17" t="s">
        <v>0</v>
      </c>
      <c r="Q843" s="17" t="s">
        <v>0</v>
      </c>
      <c r="R843" s="17" t="s">
        <v>0</v>
      </c>
      <c r="S843" s="17" t="s">
        <v>0</v>
      </c>
      <c r="T843" s="17" t="s">
        <v>0</v>
      </c>
      <c r="U843" s="17" t="s">
        <v>272</v>
      </c>
      <c r="V843" s="17" t="s">
        <v>272</v>
      </c>
      <c r="W843" s="17" t="s">
        <v>272</v>
      </c>
      <c r="X843" s="17" t="s">
        <v>272</v>
      </c>
      <c r="Y843" s="17" t="s">
        <v>272</v>
      </c>
      <c r="Z843" s="17">
        <v>4</v>
      </c>
      <c r="AA843" s="17">
        <v>3</v>
      </c>
      <c r="AB843" s="17">
        <v>4</v>
      </c>
      <c r="AC843" s="17">
        <v>2</v>
      </c>
      <c r="AD843" s="17">
        <v>2</v>
      </c>
      <c r="AE843" s="17">
        <v>2</v>
      </c>
      <c r="AF843" s="17">
        <v>4</v>
      </c>
      <c r="AG843" s="17">
        <v>3</v>
      </c>
      <c r="AH843" s="17">
        <v>2</v>
      </c>
      <c r="AI843" s="17">
        <v>2</v>
      </c>
      <c r="AJ843" s="17">
        <v>4</v>
      </c>
      <c r="AK843" s="17">
        <v>3</v>
      </c>
      <c r="AL843" s="17">
        <v>1</v>
      </c>
      <c r="AM843" s="17">
        <v>1</v>
      </c>
      <c r="AN843" s="17">
        <v>1</v>
      </c>
      <c r="AO843" s="17">
        <v>2</v>
      </c>
      <c r="AP843" s="17">
        <v>2</v>
      </c>
      <c r="AQ843" s="17">
        <v>3</v>
      </c>
      <c r="AR843" s="17">
        <v>2</v>
      </c>
      <c r="AS843" s="17">
        <v>4</v>
      </c>
    </row>
    <row r="844" spans="1:45" x14ac:dyDescent="0.2">
      <c r="A844" s="18">
        <v>1062</v>
      </c>
      <c r="B844" s="17" t="s">
        <v>11</v>
      </c>
      <c r="C844" s="17">
        <v>59</v>
      </c>
      <c r="D844" s="17">
        <v>1.78</v>
      </c>
      <c r="E844" s="17">
        <v>84</v>
      </c>
      <c r="F844" s="11" t="s">
        <v>56</v>
      </c>
      <c r="G844" s="17" t="s">
        <v>272</v>
      </c>
      <c r="H844" s="17">
        <v>0</v>
      </c>
      <c r="I844" s="17">
        <v>0</v>
      </c>
      <c r="J844" s="17">
        <v>0</v>
      </c>
      <c r="K844" s="11" t="s">
        <v>288</v>
      </c>
      <c r="L844" s="17" t="s">
        <v>82</v>
      </c>
      <c r="M844" s="17" t="s">
        <v>272</v>
      </c>
      <c r="N844" s="17" t="s">
        <v>272</v>
      </c>
      <c r="O844" s="17" t="s">
        <v>60</v>
      </c>
      <c r="P844" s="17" t="s">
        <v>60</v>
      </c>
      <c r="Q844" s="17" t="s">
        <v>60</v>
      </c>
      <c r="R844" s="17" t="s">
        <v>0</v>
      </c>
      <c r="S844" s="17" t="s">
        <v>0</v>
      </c>
      <c r="T844" s="17" t="s">
        <v>0</v>
      </c>
      <c r="U844" s="17" t="s">
        <v>272</v>
      </c>
      <c r="V844" s="17" t="s">
        <v>272</v>
      </c>
      <c r="W844" s="17" t="s">
        <v>272</v>
      </c>
      <c r="X844" s="17" t="s">
        <v>272</v>
      </c>
      <c r="Y844" s="17" t="s">
        <v>272</v>
      </c>
      <c r="Z844" s="17">
        <v>3</v>
      </c>
      <c r="AA844" s="17">
        <v>3</v>
      </c>
      <c r="AB844" s="17">
        <v>3</v>
      </c>
      <c r="AC844" s="17">
        <v>3</v>
      </c>
      <c r="AD844" s="17">
        <v>3</v>
      </c>
      <c r="AE844" s="17">
        <v>3</v>
      </c>
      <c r="AF844" s="17">
        <v>3</v>
      </c>
      <c r="AG844" s="17">
        <v>3</v>
      </c>
      <c r="AH844" s="17">
        <v>3</v>
      </c>
      <c r="AI844" s="17">
        <v>3</v>
      </c>
      <c r="AJ844" s="17">
        <v>3</v>
      </c>
      <c r="AK844" s="17">
        <v>3</v>
      </c>
      <c r="AL844" s="17">
        <v>3</v>
      </c>
      <c r="AM844" s="17">
        <v>3</v>
      </c>
      <c r="AN844" s="17">
        <v>3</v>
      </c>
      <c r="AO844" s="17">
        <v>3</v>
      </c>
      <c r="AP844" s="17">
        <v>3</v>
      </c>
      <c r="AQ844" s="17">
        <v>3</v>
      </c>
      <c r="AR844" s="17">
        <v>3</v>
      </c>
      <c r="AS844" s="17">
        <v>3</v>
      </c>
    </row>
    <row r="845" spans="1:45" x14ac:dyDescent="0.2">
      <c r="A845" s="18">
        <v>1063</v>
      </c>
      <c r="B845" s="17" t="s">
        <v>11</v>
      </c>
      <c r="C845" s="17">
        <v>33</v>
      </c>
      <c r="D845" s="17">
        <v>1.8</v>
      </c>
      <c r="E845" s="17">
        <v>80</v>
      </c>
      <c r="F845" s="11" t="s">
        <v>56</v>
      </c>
      <c r="G845" s="17" t="s">
        <v>272</v>
      </c>
      <c r="H845" s="17">
        <v>0</v>
      </c>
      <c r="I845" s="17">
        <v>0</v>
      </c>
      <c r="J845" s="17">
        <v>0</v>
      </c>
      <c r="K845" s="11">
        <v>0</v>
      </c>
      <c r="L845" s="17">
        <v>1</v>
      </c>
      <c r="M845" s="17" t="s">
        <v>272</v>
      </c>
      <c r="N845" s="17" t="s">
        <v>272</v>
      </c>
      <c r="O845" s="17" t="s">
        <v>0</v>
      </c>
      <c r="P845" s="17" t="s">
        <v>0</v>
      </c>
      <c r="Q845" s="17" t="s">
        <v>60</v>
      </c>
      <c r="R845" s="17" t="s">
        <v>60</v>
      </c>
      <c r="S845" s="17" t="s">
        <v>0</v>
      </c>
      <c r="T845" s="17" t="s">
        <v>0</v>
      </c>
      <c r="U845" s="17" t="s">
        <v>272</v>
      </c>
      <c r="V845" s="17" t="s">
        <v>272</v>
      </c>
      <c r="W845" s="17" t="s">
        <v>272</v>
      </c>
      <c r="X845" s="17" t="s">
        <v>272</v>
      </c>
      <c r="Y845" s="17" t="s">
        <v>272</v>
      </c>
      <c r="Z845" s="17">
        <v>4</v>
      </c>
      <c r="AA845" s="17">
        <v>3</v>
      </c>
      <c r="AB845" s="17">
        <v>3</v>
      </c>
      <c r="AC845" s="17">
        <v>2</v>
      </c>
      <c r="AD845" s="17">
        <v>3</v>
      </c>
      <c r="AE845" s="17">
        <v>2</v>
      </c>
      <c r="AF845" s="17">
        <v>2</v>
      </c>
      <c r="AG845" s="17">
        <v>3</v>
      </c>
      <c r="AH845" s="17">
        <v>2</v>
      </c>
      <c r="AI845" s="17">
        <v>3</v>
      </c>
      <c r="AJ845" s="17">
        <v>3</v>
      </c>
      <c r="AK845" s="17">
        <v>2</v>
      </c>
      <c r="AL845" s="17">
        <v>3</v>
      </c>
      <c r="AM845" s="17">
        <v>3</v>
      </c>
      <c r="AN845" s="17">
        <v>4</v>
      </c>
      <c r="AO845" s="17">
        <v>3</v>
      </c>
      <c r="AP845" s="17">
        <v>3</v>
      </c>
      <c r="AQ845" s="17">
        <v>3</v>
      </c>
      <c r="AR845" s="17">
        <v>4</v>
      </c>
      <c r="AS845" s="17">
        <v>3</v>
      </c>
    </row>
    <row r="846" spans="1:45" x14ac:dyDescent="0.2">
      <c r="A846" s="18">
        <v>1064</v>
      </c>
      <c r="B846" s="17" t="s">
        <v>11</v>
      </c>
      <c r="C846" s="17">
        <v>41</v>
      </c>
      <c r="D846" s="17">
        <v>1.9</v>
      </c>
      <c r="E846" s="17">
        <v>125</v>
      </c>
      <c r="F846" s="11" t="s">
        <v>56</v>
      </c>
      <c r="G846" s="17" t="s">
        <v>272</v>
      </c>
      <c r="H846" s="17">
        <v>25</v>
      </c>
      <c r="I846" s="17">
        <v>0</v>
      </c>
      <c r="J846" s="17">
        <v>25</v>
      </c>
      <c r="K846" s="11">
        <v>0</v>
      </c>
      <c r="L846" s="17">
        <v>2</v>
      </c>
      <c r="M846" s="17" t="s">
        <v>272</v>
      </c>
      <c r="N846" s="17" t="s">
        <v>272</v>
      </c>
      <c r="O846" s="17" t="s">
        <v>0</v>
      </c>
      <c r="P846" s="17" t="s">
        <v>56</v>
      </c>
      <c r="Q846" s="17" t="s">
        <v>0</v>
      </c>
      <c r="R846" s="17" t="s">
        <v>56</v>
      </c>
      <c r="S846" s="17" t="s">
        <v>0</v>
      </c>
      <c r="T846" s="17" t="s">
        <v>56</v>
      </c>
      <c r="U846" s="17" t="s">
        <v>272</v>
      </c>
      <c r="V846" s="17" t="s">
        <v>272</v>
      </c>
      <c r="W846" s="17" t="s">
        <v>272</v>
      </c>
      <c r="X846" s="17" t="s">
        <v>272</v>
      </c>
      <c r="Y846" s="17" t="s">
        <v>272</v>
      </c>
      <c r="Z846" s="17">
        <v>1</v>
      </c>
      <c r="AA846" s="17">
        <v>4</v>
      </c>
      <c r="AB846" s="17">
        <v>1</v>
      </c>
      <c r="AC846" s="17">
        <v>1</v>
      </c>
      <c r="AD846" s="17">
        <v>4</v>
      </c>
      <c r="AE846" s="17" t="s">
        <v>56</v>
      </c>
      <c r="AF846" s="17">
        <v>3</v>
      </c>
      <c r="AG846" s="17" t="s">
        <v>56</v>
      </c>
      <c r="AH846" s="17">
        <v>3</v>
      </c>
      <c r="AI846" s="17">
        <v>5</v>
      </c>
      <c r="AJ846" s="17">
        <v>3</v>
      </c>
      <c r="AK846" s="17">
        <v>3</v>
      </c>
      <c r="AL846" s="17">
        <v>3</v>
      </c>
      <c r="AM846" s="17">
        <v>4</v>
      </c>
      <c r="AN846" s="17">
        <v>3</v>
      </c>
      <c r="AO846" s="17">
        <v>4</v>
      </c>
      <c r="AP846" s="17">
        <v>4</v>
      </c>
      <c r="AQ846" s="17">
        <v>2</v>
      </c>
      <c r="AR846" s="17">
        <v>3</v>
      </c>
      <c r="AS846" s="17">
        <v>1</v>
      </c>
    </row>
    <row r="847" spans="1:45" x14ac:dyDescent="0.2">
      <c r="A847" s="18">
        <v>1065</v>
      </c>
      <c r="B847" s="17" t="s">
        <v>11</v>
      </c>
      <c r="C847" s="17">
        <v>45</v>
      </c>
      <c r="D847" s="17">
        <v>1.7</v>
      </c>
      <c r="E847" s="17">
        <v>49</v>
      </c>
      <c r="F847" s="11" t="s">
        <v>56</v>
      </c>
      <c r="G847" s="17" t="s">
        <v>272</v>
      </c>
      <c r="H847" s="17">
        <v>0</v>
      </c>
      <c r="I847" s="17">
        <v>0</v>
      </c>
      <c r="J847" s="17">
        <v>0</v>
      </c>
      <c r="K847" s="11" t="s">
        <v>135</v>
      </c>
      <c r="L847" s="17">
        <v>2</v>
      </c>
      <c r="M847" s="17" t="s">
        <v>272</v>
      </c>
      <c r="N847" s="17" t="s">
        <v>272</v>
      </c>
      <c r="O847" s="17" t="s">
        <v>0</v>
      </c>
      <c r="P847" s="17" t="s">
        <v>0</v>
      </c>
      <c r="Q847" s="17" t="s">
        <v>0</v>
      </c>
      <c r="R847" s="17" t="s">
        <v>0</v>
      </c>
      <c r="S847" s="17" t="s">
        <v>0</v>
      </c>
      <c r="T847" s="17" t="s">
        <v>0</v>
      </c>
      <c r="U847" s="17" t="s">
        <v>272</v>
      </c>
      <c r="V847" s="17" t="s">
        <v>272</v>
      </c>
      <c r="W847" s="17" t="s">
        <v>272</v>
      </c>
      <c r="X847" s="17" t="s">
        <v>272</v>
      </c>
      <c r="Y847" s="17" t="s">
        <v>272</v>
      </c>
      <c r="Z847" s="17">
        <v>3</v>
      </c>
      <c r="AA847" s="17">
        <v>2</v>
      </c>
      <c r="AB847" s="17">
        <v>3</v>
      </c>
      <c r="AC847" s="17">
        <v>2</v>
      </c>
      <c r="AD847" s="17">
        <v>2</v>
      </c>
      <c r="AE847" s="17">
        <v>3</v>
      </c>
      <c r="AF847" s="17">
        <v>4</v>
      </c>
      <c r="AG847" s="17">
        <v>3</v>
      </c>
      <c r="AH847" s="17">
        <v>3</v>
      </c>
      <c r="AI847" s="17">
        <v>2</v>
      </c>
      <c r="AJ847" s="17">
        <v>3</v>
      </c>
      <c r="AK847" s="17">
        <v>4</v>
      </c>
      <c r="AL847" s="17">
        <v>2</v>
      </c>
      <c r="AM847" s="17">
        <v>3</v>
      </c>
      <c r="AN847" s="17">
        <v>4</v>
      </c>
      <c r="AO847" s="17">
        <v>2</v>
      </c>
      <c r="AP847" s="17">
        <v>2</v>
      </c>
      <c r="AQ847" s="17">
        <v>3</v>
      </c>
      <c r="AR847" s="17">
        <v>2</v>
      </c>
      <c r="AS847" s="17">
        <v>3</v>
      </c>
    </row>
    <row r="848" spans="1:45" x14ac:dyDescent="0.2">
      <c r="A848" s="18">
        <v>1066</v>
      </c>
      <c r="B848" s="17" t="s">
        <v>11</v>
      </c>
      <c r="C848" s="17">
        <v>42</v>
      </c>
      <c r="D848" s="17">
        <v>1.79</v>
      </c>
      <c r="E848" s="17">
        <v>68</v>
      </c>
      <c r="F848" s="11" t="s">
        <v>56</v>
      </c>
      <c r="G848" s="17" t="s">
        <v>272</v>
      </c>
      <c r="H848" s="17">
        <v>90</v>
      </c>
      <c r="I848" s="17">
        <v>60</v>
      </c>
      <c r="J848" s="17">
        <v>30</v>
      </c>
      <c r="K848" s="11" t="s">
        <v>71</v>
      </c>
      <c r="L848" s="17">
        <v>5</v>
      </c>
      <c r="M848" s="17" t="s">
        <v>272</v>
      </c>
      <c r="N848" s="17" t="s">
        <v>272</v>
      </c>
      <c r="O848" s="17" t="s">
        <v>0</v>
      </c>
      <c r="P848" s="17" t="s">
        <v>56</v>
      </c>
      <c r="Q848" s="17" t="s">
        <v>0</v>
      </c>
      <c r="R848" s="17" t="s">
        <v>0</v>
      </c>
      <c r="S848" s="17" t="s">
        <v>62</v>
      </c>
      <c r="T848" s="17" t="s">
        <v>0</v>
      </c>
      <c r="U848" s="17" t="s">
        <v>272</v>
      </c>
      <c r="V848" s="17" t="s">
        <v>272</v>
      </c>
      <c r="W848" s="17" t="s">
        <v>272</v>
      </c>
      <c r="X848" s="17" t="s">
        <v>272</v>
      </c>
      <c r="Y848" s="17" t="s">
        <v>272</v>
      </c>
      <c r="Z848" s="17">
        <v>1</v>
      </c>
      <c r="AA848" s="17">
        <v>5</v>
      </c>
      <c r="AB848" s="17">
        <v>1</v>
      </c>
      <c r="AC848" s="17">
        <v>1</v>
      </c>
      <c r="AD848" s="17">
        <v>4</v>
      </c>
      <c r="AE848" s="17">
        <v>3</v>
      </c>
      <c r="AF848" s="17">
        <v>2</v>
      </c>
      <c r="AG848" s="17">
        <v>1</v>
      </c>
      <c r="AH848" s="17">
        <v>4</v>
      </c>
      <c r="AI848" s="17">
        <v>4</v>
      </c>
      <c r="AJ848" s="17">
        <v>2</v>
      </c>
      <c r="AK848" s="17">
        <v>2</v>
      </c>
      <c r="AL848" s="17">
        <v>4</v>
      </c>
      <c r="AM848" s="17">
        <v>5</v>
      </c>
      <c r="AN848" s="17">
        <v>2</v>
      </c>
      <c r="AO848" s="17">
        <v>4</v>
      </c>
      <c r="AP848" s="17">
        <v>2</v>
      </c>
      <c r="AQ848" s="17">
        <v>5</v>
      </c>
      <c r="AR848" s="17">
        <v>3</v>
      </c>
      <c r="AS848" s="17">
        <v>1</v>
      </c>
    </row>
    <row r="849" spans="1:45" x14ac:dyDescent="0.2">
      <c r="A849" s="18">
        <v>1067</v>
      </c>
      <c r="B849" s="17" t="s">
        <v>11</v>
      </c>
      <c r="C849" s="17">
        <v>52</v>
      </c>
      <c r="D849" s="17">
        <v>1.64</v>
      </c>
      <c r="E849" s="17">
        <v>82</v>
      </c>
      <c r="F849" s="11" t="s">
        <v>56</v>
      </c>
      <c r="G849" s="17" t="s">
        <v>272</v>
      </c>
      <c r="H849" s="17">
        <v>15</v>
      </c>
      <c r="I849" s="17">
        <v>0</v>
      </c>
      <c r="J849" s="17">
        <v>0</v>
      </c>
      <c r="K849" s="11">
        <v>0</v>
      </c>
      <c r="L849" s="17">
        <v>2</v>
      </c>
      <c r="M849" s="17" t="s">
        <v>272</v>
      </c>
      <c r="N849" s="17" t="s">
        <v>272</v>
      </c>
      <c r="O849" s="17" t="s">
        <v>0</v>
      </c>
      <c r="P849" s="17" t="s">
        <v>0</v>
      </c>
      <c r="Q849" s="17" t="s">
        <v>60</v>
      </c>
      <c r="R849" s="17" t="s">
        <v>60</v>
      </c>
      <c r="S849" s="17" t="s">
        <v>60</v>
      </c>
      <c r="T849" s="17" t="s">
        <v>60</v>
      </c>
      <c r="U849" s="17" t="s">
        <v>272</v>
      </c>
      <c r="V849" s="17" t="s">
        <v>272</v>
      </c>
      <c r="W849" s="17" t="s">
        <v>272</v>
      </c>
      <c r="X849" s="17" t="s">
        <v>272</v>
      </c>
      <c r="Y849" s="17" t="s">
        <v>272</v>
      </c>
      <c r="Z849" s="17">
        <v>3</v>
      </c>
      <c r="AA849" s="17">
        <v>3</v>
      </c>
      <c r="AB849" s="17">
        <v>3</v>
      </c>
      <c r="AC849" s="17">
        <v>3</v>
      </c>
      <c r="AD849" s="17">
        <v>3</v>
      </c>
      <c r="AE849" s="17">
        <v>3</v>
      </c>
      <c r="AF849" s="17">
        <v>3</v>
      </c>
      <c r="AG849" s="17">
        <v>3</v>
      </c>
      <c r="AH849" s="17">
        <v>3</v>
      </c>
      <c r="AI849" s="17">
        <v>3</v>
      </c>
      <c r="AJ849" s="17">
        <v>3</v>
      </c>
      <c r="AK849" s="17">
        <v>3</v>
      </c>
      <c r="AL849" s="17">
        <v>3</v>
      </c>
      <c r="AM849" s="17">
        <v>3</v>
      </c>
      <c r="AN849" s="17">
        <v>3</v>
      </c>
      <c r="AO849" s="17">
        <v>3</v>
      </c>
      <c r="AP849" s="17">
        <v>4</v>
      </c>
      <c r="AQ849" s="17">
        <v>4</v>
      </c>
      <c r="AR849" s="17">
        <v>4</v>
      </c>
      <c r="AS849" s="17">
        <v>3</v>
      </c>
    </row>
    <row r="850" spans="1:45" x14ac:dyDescent="0.2">
      <c r="A850" s="18">
        <v>1068</v>
      </c>
      <c r="B850" s="17" t="s">
        <v>11</v>
      </c>
      <c r="C850" s="17">
        <v>31</v>
      </c>
      <c r="D850" s="17">
        <v>1.7</v>
      </c>
      <c r="E850" s="17">
        <v>62</v>
      </c>
      <c r="F850" s="11" t="s">
        <v>289</v>
      </c>
      <c r="G850" s="17" t="s">
        <v>272</v>
      </c>
      <c r="H850" s="17">
        <v>30</v>
      </c>
      <c r="I850" s="17">
        <v>30</v>
      </c>
      <c r="J850" s="17">
        <v>30</v>
      </c>
      <c r="K850" s="11">
        <v>0</v>
      </c>
      <c r="L850" s="17">
        <v>2</v>
      </c>
      <c r="M850" s="17" t="s">
        <v>272</v>
      </c>
      <c r="N850" s="17" t="s">
        <v>272</v>
      </c>
      <c r="O850" s="17" t="s">
        <v>60</v>
      </c>
      <c r="P850" s="17" t="s">
        <v>60</v>
      </c>
      <c r="Q850" s="17" t="s">
        <v>60</v>
      </c>
      <c r="R850" s="17" t="s">
        <v>60</v>
      </c>
      <c r="S850" s="17" t="s">
        <v>60</v>
      </c>
      <c r="T850" s="17" t="s">
        <v>60</v>
      </c>
      <c r="U850" s="17" t="s">
        <v>272</v>
      </c>
      <c r="V850" s="17" t="s">
        <v>272</v>
      </c>
      <c r="W850" s="17" t="s">
        <v>272</v>
      </c>
      <c r="X850" s="17" t="s">
        <v>272</v>
      </c>
      <c r="Y850" s="17" t="s">
        <v>272</v>
      </c>
      <c r="Z850" s="17">
        <v>2</v>
      </c>
      <c r="AA850" s="17">
        <v>3</v>
      </c>
      <c r="AB850" s="17">
        <v>2</v>
      </c>
      <c r="AC850" s="17">
        <v>2</v>
      </c>
      <c r="AD850" s="17">
        <v>2</v>
      </c>
      <c r="AE850" s="17">
        <v>3</v>
      </c>
      <c r="AF850" s="17">
        <v>2</v>
      </c>
      <c r="AG850" s="17">
        <v>2</v>
      </c>
      <c r="AH850" s="17">
        <v>2</v>
      </c>
      <c r="AI850" s="17">
        <v>2</v>
      </c>
      <c r="AJ850" s="17">
        <v>3</v>
      </c>
      <c r="AK850" s="17">
        <v>3</v>
      </c>
      <c r="AL850" s="17">
        <v>1</v>
      </c>
      <c r="AM850" s="17">
        <v>4</v>
      </c>
      <c r="AN850" s="17">
        <v>2</v>
      </c>
      <c r="AO850" s="17">
        <v>2</v>
      </c>
      <c r="AP850" s="17">
        <v>4</v>
      </c>
      <c r="AQ850" s="17">
        <v>3</v>
      </c>
      <c r="AR850" s="17">
        <v>3</v>
      </c>
      <c r="AS850" s="17">
        <v>3</v>
      </c>
    </row>
    <row r="851" spans="1:45" x14ac:dyDescent="0.2">
      <c r="A851" s="18">
        <v>1069</v>
      </c>
      <c r="B851" s="17" t="s">
        <v>11</v>
      </c>
      <c r="C851" s="17">
        <v>38</v>
      </c>
      <c r="D851" s="17">
        <v>1.82</v>
      </c>
      <c r="E851" s="17">
        <v>87</v>
      </c>
      <c r="F851" s="11" t="s">
        <v>56</v>
      </c>
      <c r="G851" s="17" t="s">
        <v>272</v>
      </c>
      <c r="H851" s="17">
        <v>0</v>
      </c>
      <c r="I851" s="17">
        <v>0</v>
      </c>
      <c r="J851" s="17">
        <v>0</v>
      </c>
      <c r="K851" s="11" t="s">
        <v>290</v>
      </c>
      <c r="L851" s="17">
        <v>2</v>
      </c>
      <c r="M851" s="17" t="s">
        <v>272</v>
      </c>
      <c r="N851" s="17" t="s">
        <v>272</v>
      </c>
      <c r="O851" s="17" t="s">
        <v>0</v>
      </c>
      <c r="P851" s="17" t="s">
        <v>0</v>
      </c>
      <c r="Q851" s="17" t="s">
        <v>0</v>
      </c>
      <c r="R851" s="17" t="s">
        <v>0</v>
      </c>
      <c r="S851" s="17" t="s">
        <v>62</v>
      </c>
      <c r="T851" s="17" t="s">
        <v>0</v>
      </c>
      <c r="U851" s="17" t="s">
        <v>272</v>
      </c>
      <c r="V851" s="17" t="s">
        <v>272</v>
      </c>
      <c r="W851" s="17" t="s">
        <v>272</v>
      </c>
      <c r="X851" s="17" t="s">
        <v>272</v>
      </c>
      <c r="Y851" s="17" t="s">
        <v>272</v>
      </c>
      <c r="Z851" s="17">
        <v>1</v>
      </c>
      <c r="AA851" s="17">
        <v>2</v>
      </c>
      <c r="AB851" s="17">
        <v>2</v>
      </c>
      <c r="AC851" s="17">
        <v>1</v>
      </c>
      <c r="AD851" s="17">
        <v>3</v>
      </c>
      <c r="AE851" s="17">
        <v>4</v>
      </c>
      <c r="AF851" s="17">
        <v>3</v>
      </c>
      <c r="AG851" s="17">
        <v>2</v>
      </c>
      <c r="AH851" s="17">
        <v>3</v>
      </c>
      <c r="AI851" s="17">
        <v>3</v>
      </c>
      <c r="AJ851" s="17">
        <v>2</v>
      </c>
      <c r="AK851" s="17">
        <v>4</v>
      </c>
      <c r="AL851" s="17">
        <v>1</v>
      </c>
      <c r="AM851" s="17">
        <v>2</v>
      </c>
      <c r="AN851" s="17">
        <v>2</v>
      </c>
      <c r="AO851" s="17">
        <v>2</v>
      </c>
      <c r="AP851" s="17">
        <v>3</v>
      </c>
      <c r="AQ851" s="17">
        <v>3</v>
      </c>
      <c r="AR851" s="17">
        <v>2</v>
      </c>
      <c r="AS851" s="17">
        <v>2</v>
      </c>
    </row>
    <row r="852" spans="1:45" x14ac:dyDescent="0.2">
      <c r="A852" s="18">
        <v>1070</v>
      </c>
      <c r="B852" s="17" t="s">
        <v>11</v>
      </c>
      <c r="C852" s="17">
        <v>45</v>
      </c>
      <c r="D852" s="17">
        <v>1.73</v>
      </c>
      <c r="E852" s="17">
        <v>70</v>
      </c>
      <c r="F852" s="11" t="s">
        <v>56</v>
      </c>
      <c r="G852" s="17" t="s">
        <v>272</v>
      </c>
      <c r="H852" s="17">
        <v>60</v>
      </c>
      <c r="I852" s="17">
        <v>180</v>
      </c>
      <c r="J852" s="17">
        <v>60</v>
      </c>
      <c r="K852" s="11" t="s">
        <v>291</v>
      </c>
      <c r="L852" s="17">
        <v>3</v>
      </c>
      <c r="M852" s="17" t="s">
        <v>272</v>
      </c>
      <c r="N852" s="17" t="s">
        <v>272</v>
      </c>
      <c r="O852" s="17" t="s">
        <v>0</v>
      </c>
      <c r="P852" s="17" t="s">
        <v>56</v>
      </c>
      <c r="Q852" s="17" t="s">
        <v>62</v>
      </c>
      <c r="R852" s="17" t="s">
        <v>60</v>
      </c>
      <c r="S852" s="17" t="s">
        <v>62</v>
      </c>
      <c r="T852" s="17" t="s">
        <v>0</v>
      </c>
      <c r="U852" s="17" t="s">
        <v>272</v>
      </c>
      <c r="V852" s="17" t="s">
        <v>272</v>
      </c>
      <c r="W852" s="17" t="s">
        <v>272</v>
      </c>
      <c r="X852" s="17" t="s">
        <v>272</v>
      </c>
      <c r="Y852" s="17" t="s">
        <v>272</v>
      </c>
      <c r="Z852" s="17">
        <v>1</v>
      </c>
      <c r="AA852" s="17">
        <v>5</v>
      </c>
      <c r="AB852" s="17">
        <v>1</v>
      </c>
      <c r="AC852" s="17">
        <v>1</v>
      </c>
      <c r="AD852" s="17">
        <v>5</v>
      </c>
      <c r="AE852" s="17">
        <v>1</v>
      </c>
      <c r="AF852" s="17">
        <v>1</v>
      </c>
      <c r="AG852" s="17">
        <v>1</v>
      </c>
      <c r="AH852" s="17">
        <v>5</v>
      </c>
      <c r="AI852" s="17">
        <v>5</v>
      </c>
      <c r="AJ852" s="17">
        <v>1</v>
      </c>
      <c r="AK852" s="17">
        <v>1</v>
      </c>
      <c r="AL852" s="17">
        <v>4</v>
      </c>
      <c r="AM852" s="17">
        <v>5</v>
      </c>
      <c r="AN852" s="17">
        <v>1</v>
      </c>
      <c r="AO852" s="17">
        <v>5</v>
      </c>
      <c r="AP852" s="17">
        <v>5</v>
      </c>
      <c r="AQ852" s="17">
        <v>5</v>
      </c>
      <c r="AR852" s="17">
        <v>4</v>
      </c>
      <c r="AS852" s="17">
        <v>1</v>
      </c>
    </row>
    <row r="853" spans="1:45" x14ac:dyDescent="0.2">
      <c r="A853" s="18">
        <v>1071</v>
      </c>
      <c r="B853" s="17" t="s">
        <v>11</v>
      </c>
      <c r="C853" s="17">
        <v>59</v>
      </c>
      <c r="D853" s="17">
        <v>1.62</v>
      </c>
      <c r="E853" s="17">
        <v>84</v>
      </c>
      <c r="F853" s="11" t="s">
        <v>56</v>
      </c>
      <c r="G853" s="17" t="s">
        <v>272</v>
      </c>
      <c r="H853" s="17">
        <v>0</v>
      </c>
      <c r="I853" s="17">
        <v>0</v>
      </c>
      <c r="J853" s="17">
        <v>0</v>
      </c>
      <c r="K853" s="11" t="s">
        <v>292</v>
      </c>
      <c r="L853" s="17">
        <v>2</v>
      </c>
      <c r="M853" s="17" t="s">
        <v>272</v>
      </c>
      <c r="N853" s="17" t="s">
        <v>272</v>
      </c>
      <c r="O853" s="17" t="s">
        <v>0</v>
      </c>
      <c r="P853" s="17" t="s">
        <v>0</v>
      </c>
      <c r="Q853" s="17" t="s">
        <v>0</v>
      </c>
      <c r="R853" s="17" t="s">
        <v>0</v>
      </c>
      <c r="S853" s="17" t="s">
        <v>0</v>
      </c>
      <c r="T853" s="17" t="s">
        <v>0</v>
      </c>
      <c r="U853" s="17" t="s">
        <v>272</v>
      </c>
      <c r="V853" s="17" t="s">
        <v>272</v>
      </c>
      <c r="W853" s="17" t="s">
        <v>272</v>
      </c>
      <c r="X853" s="17" t="s">
        <v>272</v>
      </c>
      <c r="Y853" s="17" t="s">
        <v>272</v>
      </c>
      <c r="Z853" s="17">
        <v>2</v>
      </c>
      <c r="AA853" s="17">
        <v>5</v>
      </c>
      <c r="AB853" s="17">
        <v>2</v>
      </c>
      <c r="AC853" s="17">
        <v>2</v>
      </c>
      <c r="AD853" s="17">
        <v>2</v>
      </c>
      <c r="AE853" s="17">
        <v>1</v>
      </c>
      <c r="AF853" s="17">
        <v>2</v>
      </c>
      <c r="AG853" s="17">
        <v>2</v>
      </c>
      <c r="AH853" s="17">
        <v>4</v>
      </c>
      <c r="AI853" s="17">
        <v>5</v>
      </c>
      <c r="AJ853" s="17">
        <v>2</v>
      </c>
      <c r="AK853" s="17">
        <v>3</v>
      </c>
      <c r="AL853" s="17">
        <v>2</v>
      </c>
      <c r="AM853" s="17">
        <v>5</v>
      </c>
      <c r="AN853" s="17">
        <v>4</v>
      </c>
      <c r="AO853" s="17">
        <v>2</v>
      </c>
      <c r="AP853" s="17">
        <v>4</v>
      </c>
      <c r="AQ853" s="17">
        <v>4</v>
      </c>
      <c r="AR853" s="17">
        <v>1</v>
      </c>
      <c r="AS853" s="17">
        <v>3</v>
      </c>
    </row>
    <row r="854" spans="1:45" x14ac:dyDescent="0.2">
      <c r="A854" s="35">
        <v>1078</v>
      </c>
      <c r="B854" s="17" t="s">
        <v>11</v>
      </c>
      <c r="C854" s="17">
        <v>30</v>
      </c>
      <c r="D854" s="17">
        <v>1.79</v>
      </c>
      <c r="E854" s="17">
        <v>105</v>
      </c>
      <c r="F854" s="11" t="s">
        <v>56</v>
      </c>
      <c r="G854" s="17"/>
      <c r="H854" s="17" t="s">
        <v>56</v>
      </c>
      <c r="I854" s="17">
        <v>90</v>
      </c>
      <c r="J854" s="17" t="s">
        <v>56</v>
      </c>
      <c r="K854" s="11">
        <v>500</v>
      </c>
      <c r="L854" s="17">
        <v>2</v>
      </c>
      <c r="M854" s="17"/>
      <c r="N854" s="17"/>
      <c r="O854" s="17" t="s">
        <v>153</v>
      </c>
      <c r="P854" s="17" t="s">
        <v>56</v>
      </c>
      <c r="Q854" s="17" t="s">
        <v>153</v>
      </c>
      <c r="R854" s="17" t="s">
        <v>56</v>
      </c>
      <c r="S854" s="17" t="s">
        <v>153</v>
      </c>
      <c r="T854" s="17" t="s">
        <v>56</v>
      </c>
      <c r="U854" s="17"/>
      <c r="V854" s="17"/>
      <c r="W854" s="17"/>
      <c r="X854" s="17"/>
      <c r="Y854" s="17"/>
      <c r="Z854" s="17">
        <v>3</v>
      </c>
      <c r="AA854" s="17">
        <v>4</v>
      </c>
      <c r="AB854" s="17">
        <v>3</v>
      </c>
      <c r="AC854" s="17">
        <v>2</v>
      </c>
      <c r="AD854" s="17">
        <v>3</v>
      </c>
      <c r="AE854" s="17">
        <v>2</v>
      </c>
      <c r="AF854" s="17">
        <v>2</v>
      </c>
      <c r="AG854" s="17">
        <v>2</v>
      </c>
      <c r="AH854" s="17">
        <v>4</v>
      </c>
      <c r="AI854" s="17">
        <v>4</v>
      </c>
      <c r="AJ854" s="17">
        <v>2</v>
      </c>
      <c r="AK854" s="17">
        <v>3</v>
      </c>
      <c r="AL854" s="17">
        <v>4</v>
      </c>
      <c r="AM854" s="17">
        <v>2</v>
      </c>
      <c r="AN854" s="17">
        <v>2</v>
      </c>
      <c r="AO854" s="17">
        <v>4</v>
      </c>
      <c r="AP854" s="17">
        <v>4</v>
      </c>
      <c r="AQ854" s="17">
        <v>4</v>
      </c>
      <c r="AR854" s="17">
        <v>4</v>
      </c>
      <c r="AS854" s="17">
        <v>3</v>
      </c>
    </row>
    <row r="855" spans="1:45" x14ac:dyDescent="0.2">
      <c r="A855" s="35">
        <v>1079</v>
      </c>
      <c r="B855" s="17" t="s">
        <v>11</v>
      </c>
      <c r="C855" s="17">
        <v>50</v>
      </c>
      <c r="D855" s="17">
        <v>1.7</v>
      </c>
      <c r="E855" s="17">
        <v>68</v>
      </c>
      <c r="F855" s="11" t="s">
        <v>56</v>
      </c>
      <c r="G855" s="17"/>
      <c r="H855" s="17" t="s">
        <v>56</v>
      </c>
      <c r="I855" s="17" t="s">
        <v>56</v>
      </c>
      <c r="J855" s="17" t="s">
        <v>56</v>
      </c>
      <c r="K855" s="11" t="s">
        <v>56</v>
      </c>
      <c r="L855" s="17">
        <v>2</v>
      </c>
      <c r="M855" s="17"/>
      <c r="N855" s="17"/>
      <c r="O855" s="17" t="s">
        <v>153</v>
      </c>
      <c r="P855" s="17" t="s">
        <v>56</v>
      </c>
      <c r="Q855" s="17" t="s">
        <v>153</v>
      </c>
      <c r="R855" s="17" t="s">
        <v>56</v>
      </c>
      <c r="S855" s="17" t="s">
        <v>0</v>
      </c>
      <c r="T855" s="17" t="s">
        <v>56</v>
      </c>
      <c r="U855" s="17"/>
      <c r="V855" s="17"/>
      <c r="W855" s="17"/>
      <c r="X855" s="17"/>
      <c r="Y855" s="17"/>
      <c r="Z855" s="17">
        <v>3</v>
      </c>
      <c r="AA855" s="17">
        <v>2</v>
      </c>
      <c r="AB855" s="17">
        <v>2</v>
      </c>
      <c r="AC855" s="17">
        <v>2</v>
      </c>
      <c r="AD855" s="17">
        <v>2</v>
      </c>
      <c r="AE855" s="17">
        <v>2</v>
      </c>
      <c r="AF855" s="17">
        <v>2</v>
      </c>
      <c r="AG855" s="17">
        <v>4</v>
      </c>
      <c r="AH855" s="17">
        <v>3</v>
      </c>
      <c r="AI855" s="17">
        <v>4</v>
      </c>
      <c r="AJ855" s="17">
        <v>3</v>
      </c>
      <c r="AK855" s="17">
        <v>3</v>
      </c>
      <c r="AL855" s="17">
        <v>2</v>
      </c>
      <c r="AM855" s="17">
        <v>4</v>
      </c>
      <c r="AN855" s="17">
        <v>2</v>
      </c>
      <c r="AO855" s="17">
        <v>2</v>
      </c>
      <c r="AP855" s="17">
        <v>4</v>
      </c>
      <c r="AQ855" s="17">
        <v>4</v>
      </c>
      <c r="AR855" s="17">
        <v>4</v>
      </c>
      <c r="AS855" s="17">
        <v>2</v>
      </c>
    </row>
    <row r="856" spans="1:45" x14ac:dyDescent="0.2">
      <c r="A856" s="35">
        <v>1080</v>
      </c>
      <c r="B856" s="17" t="s">
        <v>11</v>
      </c>
      <c r="C856" s="17">
        <v>38</v>
      </c>
      <c r="D856" s="17">
        <v>1.75</v>
      </c>
      <c r="E856" s="17">
        <v>84</v>
      </c>
      <c r="F856" s="11" t="s">
        <v>56</v>
      </c>
      <c r="G856" s="17"/>
      <c r="H856" s="17" t="s">
        <v>56</v>
      </c>
      <c r="I856" s="17" t="s">
        <v>56</v>
      </c>
      <c r="J856" s="17" t="s">
        <v>56</v>
      </c>
      <c r="K856" s="11">
        <v>300</v>
      </c>
      <c r="L856" s="17">
        <v>2</v>
      </c>
      <c r="M856" s="17"/>
      <c r="N856" s="17"/>
      <c r="O856" s="17" t="s">
        <v>0</v>
      </c>
      <c r="P856" s="17" t="s">
        <v>56</v>
      </c>
      <c r="Q856" s="17" t="s">
        <v>0</v>
      </c>
      <c r="R856" s="17" t="s">
        <v>56</v>
      </c>
      <c r="S856" s="17" t="s">
        <v>0</v>
      </c>
      <c r="T856" s="17" t="s">
        <v>56</v>
      </c>
      <c r="U856" s="17"/>
      <c r="V856" s="17"/>
      <c r="W856" s="17"/>
      <c r="X856" s="17"/>
      <c r="Y856" s="17"/>
      <c r="Z856" s="17">
        <v>3</v>
      </c>
      <c r="AA856" s="17">
        <v>5</v>
      </c>
      <c r="AB856" s="17">
        <v>4</v>
      </c>
      <c r="AC856" s="17">
        <v>3</v>
      </c>
      <c r="AD856" s="17">
        <v>4</v>
      </c>
      <c r="AE856" s="17">
        <v>4</v>
      </c>
      <c r="AF856" s="17">
        <v>2</v>
      </c>
      <c r="AG856" s="17">
        <v>2</v>
      </c>
      <c r="AH856" s="17">
        <v>4</v>
      </c>
      <c r="AI856" s="17">
        <v>4</v>
      </c>
      <c r="AJ856" s="17">
        <v>2</v>
      </c>
      <c r="AK856" s="17">
        <v>2</v>
      </c>
      <c r="AL856" s="17">
        <v>4</v>
      </c>
      <c r="AM856" s="17">
        <v>5</v>
      </c>
      <c r="AN856" s="17">
        <v>4</v>
      </c>
      <c r="AO856" s="17">
        <v>4</v>
      </c>
      <c r="AP856" s="17">
        <v>4</v>
      </c>
      <c r="AQ856" s="17">
        <v>4</v>
      </c>
      <c r="AR856" s="17">
        <v>4</v>
      </c>
      <c r="AS856" s="17">
        <v>3</v>
      </c>
    </row>
    <row r="857" spans="1:45" x14ac:dyDescent="0.2">
      <c r="A857" s="35">
        <v>1081</v>
      </c>
      <c r="B857" s="17" t="s">
        <v>11</v>
      </c>
      <c r="C857" s="17">
        <v>55</v>
      </c>
      <c r="D857" s="17">
        <v>1.63</v>
      </c>
      <c r="E857" s="17">
        <v>51.9</v>
      </c>
      <c r="F857" s="11" t="s">
        <v>56</v>
      </c>
      <c r="G857" s="17"/>
      <c r="H857" s="17" t="s">
        <v>56</v>
      </c>
      <c r="I857" s="17" t="s">
        <v>56</v>
      </c>
      <c r="J857" s="17" t="s">
        <v>56</v>
      </c>
      <c r="K857" s="11" t="s">
        <v>56</v>
      </c>
      <c r="L857" s="17">
        <v>2</v>
      </c>
      <c r="M857" s="17"/>
      <c r="N857" s="17"/>
      <c r="O857" s="17" t="s">
        <v>0</v>
      </c>
      <c r="P857" s="17" t="s">
        <v>56</v>
      </c>
      <c r="Q857" s="17" t="s">
        <v>0</v>
      </c>
      <c r="R857" s="17" t="s">
        <v>56</v>
      </c>
      <c r="S857" s="17" t="s">
        <v>0</v>
      </c>
      <c r="T857" s="17" t="s">
        <v>56</v>
      </c>
      <c r="U857" s="17"/>
      <c r="V857" s="17"/>
      <c r="W857" s="17"/>
      <c r="X857" s="17"/>
      <c r="Y857" s="17"/>
      <c r="Z857" s="17">
        <v>1</v>
      </c>
      <c r="AA857" s="17">
        <v>5</v>
      </c>
      <c r="AB857" s="17">
        <v>1</v>
      </c>
      <c r="AC857" s="17">
        <v>1</v>
      </c>
      <c r="AD857" s="17">
        <v>5</v>
      </c>
      <c r="AE857" s="17">
        <v>3</v>
      </c>
      <c r="AF857" s="17">
        <v>1</v>
      </c>
      <c r="AG857" s="17">
        <v>1</v>
      </c>
      <c r="AH857" s="17">
        <v>2</v>
      </c>
      <c r="AI857" s="17">
        <v>5</v>
      </c>
      <c r="AJ857" s="17">
        <v>1</v>
      </c>
      <c r="AK857" s="17">
        <v>1</v>
      </c>
      <c r="AL857" s="17">
        <v>4</v>
      </c>
      <c r="AM857" s="17">
        <v>5</v>
      </c>
      <c r="AN857" s="17">
        <v>1</v>
      </c>
      <c r="AO857" s="17">
        <v>5</v>
      </c>
      <c r="AP857" s="17">
        <v>4</v>
      </c>
      <c r="AQ857" s="17">
        <v>4</v>
      </c>
      <c r="AR857" s="17">
        <v>4</v>
      </c>
      <c r="AS857" s="17">
        <v>1</v>
      </c>
    </row>
    <row r="858" spans="1:45" x14ac:dyDescent="0.2">
      <c r="A858" s="35">
        <v>1082</v>
      </c>
      <c r="B858" s="17" t="s">
        <v>11</v>
      </c>
      <c r="C858" s="17">
        <v>56</v>
      </c>
      <c r="D858" s="17">
        <v>1.58</v>
      </c>
      <c r="E858" s="17">
        <v>89</v>
      </c>
      <c r="F858" s="11" t="s">
        <v>56</v>
      </c>
      <c r="G858" s="17" t="s">
        <v>56</v>
      </c>
      <c r="H858" s="17">
        <v>20</v>
      </c>
      <c r="I858" s="17" t="s">
        <v>56</v>
      </c>
      <c r="J858" s="17" t="s">
        <v>56</v>
      </c>
      <c r="K858" s="11" t="s">
        <v>56</v>
      </c>
      <c r="L858" s="17">
        <v>2</v>
      </c>
      <c r="M858" s="17" t="s">
        <v>56</v>
      </c>
      <c r="N858" s="17" t="s">
        <v>56</v>
      </c>
      <c r="O858" s="17" t="s">
        <v>0</v>
      </c>
      <c r="P858" s="17" t="s">
        <v>0</v>
      </c>
      <c r="Q858" s="17" t="s">
        <v>0</v>
      </c>
      <c r="R858" s="17" t="s">
        <v>56</v>
      </c>
      <c r="S858" s="17" t="s">
        <v>0</v>
      </c>
      <c r="T858" s="17" t="s">
        <v>56</v>
      </c>
      <c r="U858" s="17" t="s">
        <v>56</v>
      </c>
      <c r="V858" s="17" t="s">
        <v>56</v>
      </c>
      <c r="W858" s="17" t="s">
        <v>56</v>
      </c>
      <c r="X858" s="17" t="s">
        <v>56</v>
      </c>
      <c r="Y858" s="17" t="s">
        <v>56</v>
      </c>
      <c r="Z858" s="17">
        <v>3</v>
      </c>
      <c r="AA858" s="17">
        <v>2</v>
      </c>
      <c r="AB858" s="17">
        <v>2</v>
      </c>
      <c r="AC858" s="17">
        <v>2</v>
      </c>
      <c r="AD858" s="17">
        <v>4</v>
      </c>
      <c r="AE858" s="17">
        <v>3</v>
      </c>
      <c r="AF858" s="17">
        <v>2</v>
      </c>
      <c r="AG858" s="17">
        <v>2</v>
      </c>
      <c r="AH858" s="17">
        <v>4</v>
      </c>
      <c r="AI858" s="17">
        <v>4</v>
      </c>
      <c r="AJ858" s="17">
        <v>2</v>
      </c>
      <c r="AK858" s="17">
        <v>3</v>
      </c>
      <c r="AL858" s="17">
        <v>4</v>
      </c>
      <c r="AM858" s="17">
        <v>3</v>
      </c>
      <c r="AN858" s="17">
        <v>3</v>
      </c>
      <c r="AO858" s="17">
        <v>4</v>
      </c>
      <c r="AP858" s="17">
        <v>4</v>
      </c>
      <c r="AQ858" s="17">
        <v>4</v>
      </c>
      <c r="AR858" s="17">
        <v>4</v>
      </c>
      <c r="AS858" s="17">
        <v>3</v>
      </c>
    </row>
    <row r="859" spans="1:45" x14ac:dyDescent="0.2">
      <c r="A859" s="35">
        <v>1083</v>
      </c>
      <c r="B859" s="17" t="s">
        <v>11</v>
      </c>
      <c r="C859" s="17">
        <v>30</v>
      </c>
      <c r="D859" s="17">
        <v>1.6</v>
      </c>
      <c r="E859" s="17">
        <v>76</v>
      </c>
      <c r="F859" s="11" t="s">
        <v>56</v>
      </c>
      <c r="G859" s="17" t="s">
        <v>56</v>
      </c>
      <c r="H859" s="17">
        <v>30</v>
      </c>
      <c r="I859" s="17" t="s">
        <v>56</v>
      </c>
      <c r="J859" s="17">
        <v>30</v>
      </c>
      <c r="K859" s="11" t="s">
        <v>56</v>
      </c>
      <c r="L859" s="17">
        <v>2</v>
      </c>
      <c r="M859" s="17" t="s">
        <v>56</v>
      </c>
      <c r="N859" s="17" t="s">
        <v>56</v>
      </c>
      <c r="O859" s="17" t="s">
        <v>0</v>
      </c>
      <c r="P859" s="17" t="s">
        <v>56</v>
      </c>
      <c r="Q859" s="17" t="s">
        <v>0</v>
      </c>
      <c r="R859" s="17" t="s">
        <v>56</v>
      </c>
      <c r="S859" s="17" t="s">
        <v>0</v>
      </c>
      <c r="T859" s="17" t="s">
        <v>56</v>
      </c>
      <c r="U859" s="17" t="s">
        <v>56</v>
      </c>
      <c r="V859" s="17" t="s">
        <v>56</v>
      </c>
      <c r="W859" s="17" t="s">
        <v>56</v>
      </c>
      <c r="X859" s="17" t="s">
        <v>56</v>
      </c>
      <c r="Y859" s="17" t="s">
        <v>56</v>
      </c>
      <c r="Z859" s="17">
        <v>2</v>
      </c>
      <c r="AA859" s="17">
        <v>2</v>
      </c>
      <c r="AB859" s="17">
        <v>2</v>
      </c>
      <c r="AC859" s="17" t="s">
        <v>56</v>
      </c>
      <c r="AD859" s="17">
        <v>4</v>
      </c>
      <c r="AE859" s="17">
        <v>3</v>
      </c>
      <c r="AF859" s="17">
        <v>3</v>
      </c>
      <c r="AG859" s="17">
        <v>3</v>
      </c>
      <c r="AH859" s="17">
        <v>4</v>
      </c>
      <c r="AI859" s="17" t="s">
        <v>56</v>
      </c>
      <c r="AJ859" s="17">
        <v>2</v>
      </c>
      <c r="AK859" s="17">
        <v>3</v>
      </c>
      <c r="AL859" s="17">
        <v>4</v>
      </c>
      <c r="AM859" s="17">
        <v>3</v>
      </c>
      <c r="AN859" s="17">
        <v>3</v>
      </c>
      <c r="AO859" s="17">
        <v>4</v>
      </c>
      <c r="AP859" s="17">
        <v>4</v>
      </c>
      <c r="AQ859" s="17">
        <v>4</v>
      </c>
      <c r="AR859" s="17">
        <v>4</v>
      </c>
      <c r="AS859" s="17">
        <v>2</v>
      </c>
    </row>
    <row r="860" spans="1:45" x14ac:dyDescent="0.2">
      <c r="A860" s="35">
        <v>1085</v>
      </c>
      <c r="B860" s="17" t="s">
        <v>11</v>
      </c>
      <c r="C860" s="17">
        <v>45</v>
      </c>
      <c r="D860" s="17">
        <v>1.63</v>
      </c>
      <c r="E860" s="17">
        <v>89</v>
      </c>
      <c r="F860" s="11" t="s">
        <v>56</v>
      </c>
      <c r="G860" s="17"/>
      <c r="H860" s="17" t="s">
        <v>56</v>
      </c>
      <c r="I860" s="17" t="s">
        <v>56</v>
      </c>
      <c r="J860" s="17" t="s">
        <v>56</v>
      </c>
      <c r="K860" s="11" t="s">
        <v>56</v>
      </c>
      <c r="L860" s="17" t="s">
        <v>56</v>
      </c>
      <c r="M860" s="17"/>
      <c r="N860" s="17"/>
      <c r="O860" s="17" t="s">
        <v>56</v>
      </c>
      <c r="P860" s="17" t="s">
        <v>56</v>
      </c>
      <c r="Q860" s="17" t="s">
        <v>56</v>
      </c>
      <c r="R860" s="17" t="s">
        <v>56</v>
      </c>
      <c r="S860" s="17" t="s">
        <v>56</v>
      </c>
      <c r="T860" s="17" t="s">
        <v>56</v>
      </c>
      <c r="U860" s="17"/>
      <c r="V860" s="17"/>
      <c r="W860" s="17"/>
      <c r="X860" s="17"/>
      <c r="Y860" s="17"/>
      <c r="Z860" s="17" t="s">
        <v>56</v>
      </c>
      <c r="AA860" s="17" t="s">
        <v>56</v>
      </c>
      <c r="AB860" s="17" t="s">
        <v>56</v>
      </c>
      <c r="AC860" s="17" t="s">
        <v>56</v>
      </c>
      <c r="AD860" s="17" t="s">
        <v>56</v>
      </c>
      <c r="AE860" s="17" t="s">
        <v>56</v>
      </c>
      <c r="AF860" s="17" t="s">
        <v>56</v>
      </c>
      <c r="AG860" s="17" t="s">
        <v>56</v>
      </c>
      <c r="AH860" s="17" t="s">
        <v>56</v>
      </c>
      <c r="AI860" s="17" t="s">
        <v>56</v>
      </c>
      <c r="AJ860" s="17" t="s">
        <v>56</v>
      </c>
      <c r="AK860" s="17" t="s">
        <v>56</v>
      </c>
      <c r="AL860" s="17" t="s">
        <v>56</v>
      </c>
      <c r="AM860" s="17" t="s">
        <v>56</v>
      </c>
      <c r="AN860" s="17" t="s">
        <v>56</v>
      </c>
      <c r="AO860" s="17" t="s">
        <v>56</v>
      </c>
      <c r="AP860" s="17" t="s">
        <v>56</v>
      </c>
      <c r="AQ860" s="17" t="s">
        <v>56</v>
      </c>
      <c r="AR860" s="17" t="s">
        <v>56</v>
      </c>
      <c r="AS860" s="17" t="s">
        <v>56</v>
      </c>
    </row>
    <row r="861" spans="1:45" x14ac:dyDescent="0.2">
      <c r="A861" s="35">
        <v>1086</v>
      </c>
      <c r="B861" s="17" t="s">
        <v>11</v>
      </c>
      <c r="C861" s="17">
        <v>57</v>
      </c>
      <c r="D861" s="17">
        <v>1.55</v>
      </c>
      <c r="E861" s="17">
        <v>49</v>
      </c>
      <c r="F861" s="11" t="s">
        <v>293</v>
      </c>
      <c r="G861" s="17"/>
      <c r="H861" s="17" t="s">
        <v>56</v>
      </c>
      <c r="I861" s="17" t="s">
        <v>56</v>
      </c>
      <c r="J861" s="17" t="s">
        <v>56</v>
      </c>
      <c r="K861" s="11">
        <v>180</v>
      </c>
      <c r="L861" s="17">
        <v>1</v>
      </c>
      <c r="M861" s="17"/>
      <c r="N861" s="17"/>
      <c r="O861" s="17" t="s">
        <v>153</v>
      </c>
      <c r="P861" s="17" t="s">
        <v>56</v>
      </c>
      <c r="Q861" s="17" t="s">
        <v>153</v>
      </c>
      <c r="R861" s="17" t="s">
        <v>56</v>
      </c>
      <c r="S861" s="17" t="s">
        <v>62</v>
      </c>
      <c r="T861" s="17" t="s">
        <v>56</v>
      </c>
      <c r="U861" s="17"/>
      <c r="V861" s="17"/>
      <c r="W861" s="17"/>
      <c r="X861" s="17"/>
      <c r="Y861" s="17"/>
      <c r="Z861" s="17">
        <v>4</v>
      </c>
      <c r="AA861" s="17">
        <v>3</v>
      </c>
      <c r="AB861" s="17">
        <v>3</v>
      </c>
      <c r="AC861" s="17">
        <v>3</v>
      </c>
      <c r="AD861" s="17">
        <v>2</v>
      </c>
      <c r="AE861" s="17">
        <v>3</v>
      </c>
      <c r="AF861" s="17">
        <v>3</v>
      </c>
      <c r="AG861" s="17">
        <v>3</v>
      </c>
      <c r="AH861" s="17">
        <v>3</v>
      </c>
      <c r="AI861" s="17">
        <v>3</v>
      </c>
      <c r="AJ861" s="17">
        <v>3</v>
      </c>
      <c r="AK861" s="17">
        <v>3</v>
      </c>
      <c r="AL861" s="17">
        <v>1</v>
      </c>
      <c r="AM861" s="17">
        <v>4</v>
      </c>
      <c r="AN861" s="17">
        <v>3</v>
      </c>
      <c r="AO861" s="17">
        <v>2</v>
      </c>
      <c r="AP861" s="17">
        <v>3</v>
      </c>
      <c r="AQ861" s="17">
        <v>3</v>
      </c>
      <c r="AR861" s="17">
        <v>3</v>
      </c>
      <c r="AS861" s="17">
        <v>3</v>
      </c>
    </row>
    <row r="862" spans="1:45" x14ac:dyDescent="0.2">
      <c r="A862" s="35">
        <v>1088</v>
      </c>
      <c r="B862" s="17" t="s">
        <v>11</v>
      </c>
      <c r="C862" s="17">
        <v>51</v>
      </c>
      <c r="D862" s="17">
        <v>1.78</v>
      </c>
      <c r="E862" s="17">
        <v>86</v>
      </c>
      <c r="F862" s="11" t="s">
        <v>56</v>
      </c>
      <c r="G862" s="17"/>
      <c r="H862" s="17">
        <v>30</v>
      </c>
      <c r="I862" s="17" t="s">
        <v>56</v>
      </c>
      <c r="J862" s="17">
        <v>30</v>
      </c>
      <c r="K862" s="11">
        <v>540</v>
      </c>
      <c r="L862" s="17">
        <v>2</v>
      </c>
      <c r="M862" s="17"/>
      <c r="N862" s="17"/>
      <c r="O862" s="17" t="s">
        <v>0</v>
      </c>
      <c r="P862" s="17" t="s">
        <v>56</v>
      </c>
      <c r="Q862" s="17" t="s">
        <v>153</v>
      </c>
      <c r="R862" s="17" t="s">
        <v>56</v>
      </c>
      <c r="S862" s="17" t="s">
        <v>0</v>
      </c>
      <c r="T862" s="17" t="s">
        <v>56</v>
      </c>
      <c r="U862" s="17"/>
      <c r="V862" s="17"/>
      <c r="W862" s="17"/>
      <c r="X862" s="17"/>
      <c r="Y862" s="17"/>
      <c r="Z862" s="17">
        <v>4</v>
      </c>
      <c r="AA862" s="17">
        <v>2</v>
      </c>
      <c r="AB862" s="17">
        <v>4</v>
      </c>
      <c r="AC862" s="17">
        <v>2</v>
      </c>
      <c r="AD862" s="17">
        <v>3</v>
      </c>
      <c r="AE862" s="17">
        <v>2</v>
      </c>
      <c r="AF862" s="17">
        <v>2</v>
      </c>
      <c r="AG862" s="17">
        <v>1</v>
      </c>
      <c r="AH862" s="17">
        <v>3</v>
      </c>
      <c r="AI862" s="17">
        <v>3</v>
      </c>
      <c r="AJ862" s="17">
        <v>2</v>
      </c>
      <c r="AK862" s="17">
        <v>2</v>
      </c>
      <c r="AL862" s="17">
        <v>4</v>
      </c>
      <c r="AM862" s="17">
        <v>4</v>
      </c>
      <c r="AN862" s="17">
        <v>1</v>
      </c>
      <c r="AO862" s="17">
        <v>3</v>
      </c>
      <c r="AP862" s="17">
        <v>3</v>
      </c>
      <c r="AQ862" s="17">
        <v>4</v>
      </c>
      <c r="AR862" s="17">
        <v>4</v>
      </c>
      <c r="AS862" s="17">
        <v>4</v>
      </c>
    </row>
    <row r="863" spans="1:45" x14ac:dyDescent="0.2">
      <c r="A863" s="35">
        <v>1089</v>
      </c>
      <c r="B863" s="17" t="s">
        <v>11</v>
      </c>
      <c r="C863" s="17">
        <v>21</v>
      </c>
      <c r="D863" s="17">
        <v>1.79</v>
      </c>
      <c r="E863" s="17">
        <v>70</v>
      </c>
      <c r="F863" s="11" t="s">
        <v>56</v>
      </c>
      <c r="G863" s="17"/>
      <c r="H863" s="17">
        <v>30</v>
      </c>
      <c r="I863" s="17" t="s">
        <v>56</v>
      </c>
      <c r="J863" s="17" t="s">
        <v>56</v>
      </c>
      <c r="K863" s="11" t="s">
        <v>56</v>
      </c>
      <c r="L863" s="17">
        <v>2</v>
      </c>
      <c r="M863" s="17"/>
      <c r="N863" s="17"/>
      <c r="O863" s="17" t="s">
        <v>153</v>
      </c>
      <c r="P863" s="17" t="s">
        <v>153</v>
      </c>
      <c r="Q863" s="17" t="s">
        <v>153</v>
      </c>
      <c r="R863" s="17" t="s">
        <v>153</v>
      </c>
      <c r="S863" s="17" t="s">
        <v>0</v>
      </c>
      <c r="T863" s="17" t="s">
        <v>0</v>
      </c>
      <c r="U863" s="17"/>
      <c r="V863" s="17"/>
      <c r="W863" s="17"/>
      <c r="X863" s="17"/>
      <c r="Y863" s="17"/>
      <c r="Z863" s="17">
        <v>2</v>
      </c>
      <c r="AA863" s="17">
        <v>3</v>
      </c>
      <c r="AB863" s="17">
        <v>3</v>
      </c>
      <c r="AC863" s="17">
        <v>2</v>
      </c>
      <c r="AD863" s="17">
        <v>3</v>
      </c>
      <c r="AE863" s="17">
        <v>2</v>
      </c>
      <c r="AF863" s="17">
        <v>2</v>
      </c>
      <c r="AG863" s="17">
        <v>3</v>
      </c>
      <c r="AH863" s="17">
        <v>3</v>
      </c>
      <c r="AI863" s="17">
        <v>3</v>
      </c>
      <c r="AJ863" s="17">
        <v>2</v>
      </c>
      <c r="AK863" s="17">
        <v>2</v>
      </c>
      <c r="AL863" s="17">
        <v>4</v>
      </c>
      <c r="AM863" s="17">
        <v>3</v>
      </c>
      <c r="AN863" s="17">
        <v>2</v>
      </c>
      <c r="AO863" s="17">
        <v>4</v>
      </c>
      <c r="AP863" s="17">
        <v>4</v>
      </c>
      <c r="AQ863" s="17">
        <v>3</v>
      </c>
      <c r="AR863" s="17">
        <v>3</v>
      </c>
      <c r="AS863" s="17">
        <v>3</v>
      </c>
    </row>
    <row r="864" spans="1:45" x14ac:dyDescent="0.2">
      <c r="A864" s="35">
        <v>1090</v>
      </c>
      <c r="B864" s="17" t="s">
        <v>11</v>
      </c>
      <c r="C864" s="17">
        <v>37</v>
      </c>
      <c r="D864" s="17">
        <v>1.64</v>
      </c>
      <c r="E864" s="17">
        <v>67.8</v>
      </c>
      <c r="F864" s="11" t="s">
        <v>56</v>
      </c>
      <c r="G864" s="17"/>
      <c r="H864" s="17">
        <v>30</v>
      </c>
      <c r="I864" s="17">
        <v>60</v>
      </c>
      <c r="J864" s="17" t="s">
        <v>56</v>
      </c>
      <c r="K864" s="11">
        <v>75</v>
      </c>
      <c r="L864" s="17">
        <v>2</v>
      </c>
      <c r="M864" s="17"/>
      <c r="N864" s="17"/>
      <c r="O864" s="17" t="s">
        <v>0</v>
      </c>
      <c r="P864" s="17" t="s">
        <v>56</v>
      </c>
      <c r="Q864" s="17" t="s">
        <v>0</v>
      </c>
      <c r="R864" s="17" t="s">
        <v>0</v>
      </c>
      <c r="S864" s="17" t="s">
        <v>0</v>
      </c>
      <c r="T864" s="17" t="s">
        <v>56</v>
      </c>
      <c r="U864" s="17"/>
      <c r="V864" s="17"/>
      <c r="W864" s="17"/>
      <c r="X864" s="17"/>
      <c r="Y864" s="17"/>
      <c r="Z864" s="17">
        <v>2</v>
      </c>
      <c r="AA864" s="17">
        <v>2</v>
      </c>
      <c r="AB864" s="17">
        <v>3</v>
      </c>
      <c r="AC864" s="17">
        <v>2</v>
      </c>
      <c r="AD864" s="17">
        <v>3</v>
      </c>
      <c r="AE864" s="17">
        <v>2</v>
      </c>
      <c r="AF864" s="17">
        <v>2</v>
      </c>
      <c r="AG864" s="17">
        <v>3</v>
      </c>
      <c r="AH864" s="17">
        <v>3</v>
      </c>
      <c r="AI864" s="17">
        <v>5</v>
      </c>
      <c r="AJ864" s="17">
        <v>4</v>
      </c>
      <c r="AK864" s="17">
        <v>3</v>
      </c>
      <c r="AL864" s="17">
        <v>4</v>
      </c>
      <c r="AM864" s="17">
        <v>3</v>
      </c>
      <c r="AN864" s="17">
        <v>1</v>
      </c>
      <c r="AO864" s="17">
        <v>2</v>
      </c>
      <c r="AP864" s="17">
        <v>3</v>
      </c>
      <c r="AQ864" s="17">
        <v>4</v>
      </c>
      <c r="AR864" s="17">
        <v>2</v>
      </c>
      <c r="AS864" s="17">
        <v>4</v>
      </c>
    </row>
    <row r="865" spans="1:45" x14ac:dyDescent="0.2">
      <c r="A865" s="35">
        <v>1091</v>
      </c>
      <c r="B865" s="17" t="s">
        <v>11</v>
      </c>
      <c r="C865" s="17">
        <v>27</v>
      </c>
      <c r="D865" s="17">
        <v>1.69</v>
      </c>
      <c r="E865" s="17">
        <v>46</v>
      </c>
      <c r="F865" s="11" t="s">
        <v>56</v>
      </c>
      <c r="G865" s="17"/>
      <c r="H865" s="17">
        <v>20</v>
      </c>
      <c r="I865" s="17" t="s">
        <v>56</v>
      </c>
      <c r="J865" s="17">
        <v>15</v>
      </c>
      <c r="K865" s="11" t="s">
        <v>56</v>
      </c>
      <c r="L865" s="17">
        <v>2</v>
      </c>
      <c r="M865" s="17"/>
      <c r="N865" s="17"/>
      <c r="O865" s="17" t="s">
        <v>153</v>
      </c>
      <c r="P865" s="17" t="s">
        <v>153</v>
      </c>
      <c r="Q865" s="17" t="s">
        <v>153</v>
      </c>
      <c r="R865" s="17" t="s">
        <v>153</v>
      </c>
      <c r="S865" s="17" t="s">
        <v>0</v>
      </c>
      <c r="T865" s="17" t="s">
        <v>56</v>
      </c>
      <c r="U865" s="17"/>
      <c r="V865" s="17"/>
      <c r="W865" s="17"/>
      <c r="X865" s="17"/>
      <c r="Y865" s="17"/>
      <c r="Z865" s="17">
        <v>2</v>
      </c>
      <c r="AA865" s="17">
        <v>4</v>
      </c>
      <c r="AB865" s="17">
        <v>3</v>
      </c>
      <c r="AC865" s="17">
        <v>2</v>
      </c>
      <c r="AD865" s="17">
        <v>3</v>
      </c>
      <c r="AE865" s="17">
        <v>3</v>
      </c>
      <c r="AF865" s="17">
        <v>3</v>
      </c>
      <c r="AG865" s="17">
        <v>4</v>
      </c>
      <c r="AH865" s="17">
        <v>5</v>
      </c>
      <c r="AI865" s="17">
        <v>3</v>
      </c>
      <c r="AJ865" s="17">
        <v>3</v>
      </c>
      <c r="AK865" s="17">
        <v>3</v>
      </c>
      <c r="AL865" s="17">
        <v>3</v>
      </c>
      <c r="AM865" s="17">
        <v>4</v>
      </c>
      <c r="AN865" s="17">
        <v>3</v>
      </c>
      <c r="AO865" s="17">
        <v>3</v>
      </c>
      <c r="AP865" s="17">
        <v>4</v>
      </c>
      <c r="AQ865" s="17">
        <v>3</v>
      </c>
      <c r="AR865" s="17">
        <v>3</v>
      </c>
      <c r="AS865" s="17">
        <v>3</v>
      </c>
    </row>
    <row r="866" spans="1:45" x14ac:dyDescent="0.2">
      <c r="A866" s="35">
        <v>1093</v>
      </c>
      <c r="B866" s="17" t="s">
        <v>11</v>
      </c>
      <c r="C866" s="17">
        <v>65</v>
      </c>
      <c r="D866" s="17">
        <v>1.75</v>
      </c>
      <c r="E866" s="17">
        <v>56.4</v>
      </c>
      <c r="F866" s="11" t="s">
        <v>56</v>
      </c>
      <c r="G866" s="17"/>
      <c r="H866" s="17" t="s">
        <v>56</v>
      </c>
      <c r="I866" s="17" t="s">
        <v>56</v>
      </c>
      <c r="J866" s="17" t="s">
        <v>56</v>
      </c>
      <c r="K866" s="11">
        <v>60</v>
      </c>
      <c r="L866" s="17">
        <v>2</v>
      </c>
      <c r="M866" s="17"/>
      <c r="N866" s="17"/>
      <c r="O866" s="17" t="s">
        <v>0</v>
      </c>
      <c r="P866" s="17" t="s">
        <v>0</v>
      </c>
      <c r="Q866" s="17" t="s">
        <v>153</v>
      </c>
      <c r="R866" s="17" t="s">
        <v>56</v>
      </c>
      <c r="S866" s="17" t="s">
        <v>153</v>
      </c>
      <c r="T866" s="17" t="s">
        <v>56</v>
      </c>
      <c r="U866" s="17"/>
      <c r="V866" s="17"/>
      <c r="W866" s="17"/>
      <c r="X866" s="17"/>
      <c r="Y866" s="17"/>
      <c r="Z866" s="17">
        <v>1</v>
      </c>
      <c r="AA866" s="17">
        <v>5</v>
      </c>
      <c r="AB866" s="17" t="s">
        <v>56</v>
      </c>
      <c r="AC866" s="17">
        <v>1</v>
      </c>
      <c r="AD866" s="17">
        <v>5</v>
      </c>
      <c r="AE866" s="17">
        <v>3</v>
      </c>
      <c r="AF866" s="17">
        <v>3</v>
      </c>
      <c r="AG866" s="17">
        <v>3</v>
      </c>
      <c r="AH866" s="17">
        <v>4</v>
      </c>
      <c r="AI866" s="17">
        <v>3</v>
      </c>
      <c r="AJ866" s="17">
        <v>3</v>
      </c>
      <c r="AK866" s="17">
        <v>3</v>
      </c>
      <c r="AL866" s="17">
        <v>4</v>
      </c>
      <c r="AM866" s="17">
        <v>5</v>
      </c>
      <c r="AN866" s="17">
        <v>3</v>
      </c>
      <c r="AO866" s="17">
        <v>5</v>
      </c>
      <c r="AP866" s="17">
        <v>4</v>
      </c>
      <c r="AQ866" s="17">
        <v>4</v>
      </c>
      <c r="AR866" s="17">
        <v>3</v>
      </c>
      <c r="AS866" s="17">
        <v>3</v>
      </c>
    </row>
    <row r="867" spans="1:45" x14ac:dyDescent="0.2">
      <c r="A867" s="35">
        <v>1094</v>
      </c>
      <c r="B867" s="17" t="s">
        <v>11</v>
      </c>
      <c r="C867" s="17">
        <v>55</v>
      </c>
      <c r="D867" s="17">
        <v>1.7</v>
      </c>
      <c r="E867" s="17">
        <v>75.8</v>
      </c>
      <c r="F867" s="11" t="s">
        <v>56</v>
      </c>
      <c r="G867" s="17"/>
      <c r="H867" s="17" t="s">
        <v>56</v>
      </c>
      <c r="I867" s="17" t="s">
        <v>56</v>
      </c>
      <c r="J867" s="17" t="s">
        <v>56</v>
      </c>
      <c r="K867" s="11">
        <v>60</v>
      </c>
      <c r="L867" s="17">
        <v>2</v>
      </c>
      <c r="M867" s="17"/>
      <c r="N867" s="17"/>
      <c r="O867" s="17" t="s">
        <v>153</v>
      </c>
      <c r="P867" s="17" t="s">
        <v>153</v>
      </c>
      <c r="Q867" s="17" t="s">
        <v>153</v>
      </c>
      <c r="R867" s="17" t="s">
        <v>153</v>
      </c>
      <c r="S867" s="17" t="s">
        <v>153</v>
      </c>
      <c r="T867" s="17" t="s">
        <v>153</v>
      </c>
      <c r="U867" s="17"/>
      <c r="V867" s="17"/>
      <c r="W867" s="17"/>
      <c r="X867" s="17"/>
      <c r="Y867" s="17"/>
      <c r="Z867" s="17">
        <v>3</v>
      </c>
      <c r="AA867" s="17">
        <v>4</v>
      </c>
      <c r="AB867" s="17">
        <v>3</v>
      </c>
      <c r="AC867" s="17">
        <v>3</v>
      </c>
      <c r="AD867" s="17">
        <v>4</v>
      </c>
      <c r="AE867" s="17">
        <v>3</v>
      </c>
      <c r="AF867" s="17">
        <v>3</v>
      </c>
      <c r="AG867" s="17">
        <v>3</v>
      </c>
      <c r="AH867" s="17">
        <v>3</v>
      </c>
      <c r="AI867" s="17">
        <v>3</v>
      </c>
      <c r="AJ867" s="17">
        <v>3</v>
      </c>
      <c r="AK867" s="17">
        <v>2</v>
      </c>
      <c r="AL867" s="17">
        <v>3</v>
      </c>
      <c r="AM867" s="17">
        <v>4</v>
      </c>
      <c r="AN867" s="17">
        <v>4</v>
      </c>
      <c r="AO867" s="17">
        <v>4</v>
      </c>
      <c r="AP867" s="17">
        <v>3</v>
      </c>
      <c r="AQ867" s="17">
        <v>3</v>
      </c>
      <c r="AR867" s="17">
        <v>4</v>
      </c>
      <c r="AS867" s="17">
        <v>3</v>
      </c>
    </row>
    <row r="868" spans="1:45" x14ac:dyDescent="0.2">
      <c r="A868" s="35">
        <v>1095</v>
      </c>
      <c r="B868" s="17" t="s">
        <v>11</v>
      </c>
      <c r="C868" s="17">
        <v>41</v>
      </c>
      <c r="D868" s="17">
        <v>1.79</v>
      </c>
      <c r="E868" s="17">
        <v>63</v>
      </c>
      <c r="F868" s="11" t="s">
        <v>56</v>
      </c>
      <c r="G868" s="17"/>
      <c r="H868" s="17" t="s">
        <v>56</v>
      </c>
      <c r="I868" s="17" t="s">
        <v>56</v>
      </c>
      <c r="J868" s="17" t="s">
        <v>56</v>
      </c>
      <c r="K868" s="11" t="s">
        <v>56</v>
      </c>
      <c r="L868" s="17">
        <v>1</v>
      </c>
      <c r="M868" s="17"/>
      <c r="N868" s="17"/>
      <c r="O868" s="17" t="s">
        <v>0</v>
      </c>
      <c r="P868" s="17" t="s">
        <v>0</v>
      </c>
      <c r="Q868" s="17" t="s">
        <v>0</v>
      </c>
      <c r="R868" s="17" t="s">
        <v>0</v>
      </c>
      <c r="S868" s="17" t="s">
        <v>0</v>
      </c>
      <c r="T868" s="17" t="s">
        <v>0</v>
      </c>
      <c r="U868" s="17"/>
      <c r="V868" s="17"/>
      <c r="W868" s="17"/>
      <c r="X868" s="17"/>
      <c r="Y868" s="17"/>
      <c r="Z868" s="17">
        <v>2</v>
      </c>
      <c r="AA868" s="17">
        <v>5</v>
      </c>
      <c r="AB868" s="17">
        <v>1</v>
      </c>
      <c r="AC868" s="17">
        <v>1</v>
      </c>
      <c r="AD868" s="17">
        <v>3</v>
      </c>
      <c r="AE868" s="17">
        <v>3</v>
      </c>
      <c r="AF868" s="17">
        <v>3</v>
      </c>
      <c r="AG868" s="17">
        <v>2</v>
      </c>
      <c r="AH868" s="17">
        <v>2</v>
      </c>
      <c r="AI868" s="17">
        <v>4</v>
      </c>
      <c r="AJ868" s="17">
        <v>2</v>
      </c>
      <c r="AK868" s="17">
        <v>3</v>
      </c>
      <c r="AL868" s="17">
        <v>4</v>
      </c>
      <c r="AM868" s="17">
        <v>5</v>
      </c>
      <c r="AN868" s="17">
        <v>1</v>
      </c>
      <c r="AO868" s="17">
        <v>2</v>
      </c>
      <c r="AP868" s="17">
        <v>3</v>
      </c>
      <c r="AQ868" s="17">
        <v>3</v>
      </c>
      <c r="AR868" s="17">
        <v>3</v>
      </c>
      <c r="AS868" s="17">
        <v>1</v>
      </c>
    </row>
    <row r="869" spans="1:45" x14ac:dyDescent="0.2">
      <c r="A869" s="35">
        <v>1096</v>
      </c>
      <c r="B869" s="17" t="s">
        <v>11</v>
      </c>
      <c r="C869" s="17">
        <v>26</v>
      </c>
      <c r="D869" s="17">
        <v>1.8</v>
      </c>
      <c r="E869" s="17">
        <v>78</v>
      </c>
      <c r="F869" s="11" t="s">
        <v>56</v>
      </c>
      <c r="G869" s="17" t="s">
        <v>56</v>
      </c>
      <c r="H869" s="17">
        <v>30</v>
      </c>
      <c r="I869" s="17">
        <v>30</v>
      </c>
      <c r="J869" s="17" t="s">
        <v>56</v>
      </c>
      <c r="K869" s="11" t="s">
        <v>56</v>
      </c>
      <c r="L869" s="17">
        <v>2</v>
      </c>
      <c r="M869" s="17" t="s">
        <v>56</v>
      </c>
      <c r="N869" s="17" t="s">
        <v>56</v>
      </c>
      <c r="O869" s="17" t="s">
        <v>0</v>
      </c>
      <c r="P869" s="17" t="s">
        <v>56</v>
      </c>
      <c r="Q869" s="17" t="s">
        <v>0</v>
      </c>
      <c r="R869" s="17" t="s">
        <v>56</v>
      </c>
      <c r="S869" s="17" t="s">
        <v>0</v>
      </c>
      <c r="T869" s="17" t="s">
        <v>56</v>
      </c>
      <c r="U869" s="17" t="s">
        <v>56</v>
      </c>
      <c r="V869" s="17" t="s">
        <v>56</v>
      </c>
      <c r="W869" s="17" t="s">
        <v>56</v>
      </c>
      <c r="X869" s="17" t="s">
        <v>56</v>
      </c>
      <c r="Y869" s="17" t="s">
        <v>56</v>
      </c>
      <c r="Z869" s="17">
        <v>2</v>
      </c>
      <c r="AA869" s="17">
        <v>4</v>
      </c>
      <c r="AB869" s="17">
        <v>2</v>
      </c>
      <c r="AC869" s="17">
        <v>2</v>
      </c>
      <c r="AD869" s="17">
        <v>4</v>
      </c>
      <c r="AE869" s="17">
        <v>2</v>
      </c>
      <c r="AF869" s="17">
        <v>2</v>
      </c>
      <c r="AG869" s="17">
        <v>2</v>
      </c>
      <c r="AH869" s="17">
        <v>4</v>
      </c>
      <c r="AI869" s="17">
        <v>4</v>
      </c>
      <c r="AJ869" s="17">
        <v>2</v>
      </c>
      <c r="AK869" s="17">
        <v>4</v>
      </c>
      <c r="AL869" s="17">
        <v>4</v>
      </c>
      <c r="AM869" s="17">
        <v>4</v>
      </c>
      <c r="AN869" s="17">
        <v>2</v>
      </c>
      <c r="AO869" s="17">
        <v>4</v>
      </c>
      <c r="AP869" s="17">
        <v>4</v>
      </c>
      <c r="AQ869" s="17">
        <v>4</v>
      </c>
      <c r="AR869" s="17">
        <v>4</v>
      </c>
      <c r="AS869" s="17">
        <v>2</v>
      </c>
    </row>
    <row r="870" spans="1:45" x14ac:dyDescent="0.2">
      <c r="A870" s="35">
        <v>1097</v>
      </c>
      <c r="B870" s="17" t="s">
        <v>11</v>
      </c>
      <c r="C870" s="17">
        <v>52</v>
      </c>
      <c r="D870" s="17">
        <v>1.7</v>
      </c>
      <c r="E870" s="17" t="s">
        <v>56</v>
      </c>
      <c r="F870" s="11" t="s">
        <v>56</v>
      </c>
      <c r="G870" s="17" t="s">
        <v>56</v>
      </c>
      <c r="H870" s="17" t="s">
        <v>56</v>
      </c>
      <c r="I870" s="17" t="s">
        <v>56</v>
      </c>
      <c r="J870" s="17" t="s">
        <v>56</v>
      </c>
      <c r="K870" s="11" t="s">
        <v>56</v>
      </c>
      <c r="L870" s="17">
        <v>2</v>
      </c>
      <c r="M870" s="17" t="s">
        <v>56</v>
      </c>
      <c r="N870" s="17" t="s">
        <v>56</v>
      </c>
      <c r="O870" s="17" t="s">
        <v>0</v>
      </c>
      <c r="P870" s="17" t="s">
        <v>56</v>
      </c>
      <c r="Q870" s="17" t="s">
        <v>0</v>
      </c>
      <c r="R870" s="17" t="s">
        <v>56</v>
      </c>
      <c r="S870" s="17" t="s">
        <v>0</v>
      </c>
      <c r="T870" s="17" t="s">
        <v>56</v>
      </c>
      <c r="U870" s="17" t="s">
        <v>56</v>
      </c>
      <c r="V870" s="17" t="s">
        <v>56</v>
      </c>
      <c r="W870" s="17" t="s">
        <v>56</v>
      </c>
      <c r="X870" s="17" t="s">
        <v>56</v>
      </c>
      <c r="Y870" s="17" t="s">
        <v>56</v>
      </c>
      <c r="Z870" s="17">
        <v>3</v>
      </c>
      <c r="AA870" s="17">
        <v>3</v>
      </c>
      <c r="AB870" s="17">
        <v>3</v>
      </c>
      <c r="AC870" s="17">
        <v>3</v>
      </c>
      <c r="AD870" s="17">
        <v>3</v>
      </c>
      <c r="AE870" s="17">
        <v>3</v>
      </c>
      <c r="AF870" s="17">
        <v>3</v>
      </c>
      <c r="AG870" s="17">
        <v>3</v>
      </c>
      <c r="AH870" s="17">
        <v>3</v>
      </c>
      <c r="AI870" s="17">
        <v>3</v>
      </c>
      <c r="AJ870" s="17">
        <v>3</v>
      </c>
      <c r="AK870" s="17">
        <v>3</v>
      </c>
      <c r="AL870" s="17">
        <v>3</v>
      </c>
      <c r="AM870" s="17">
        <v>3</v>
      </c>
      <c r="AN870" s="17">
        <v>3</v>
      </c>
      <c r="AO870" s="17">
        <v>3</v>
      </c>
      <c r="AP870" s="17">
        <v>3</v>
      </c>
      <c r="AQ870" s="17">
        <v>3</v>
      </c>
      <c r="AR870" s="17">
        <v>3</v>
      </c>
      <c r="AS870" s="17">
        <v>3</v>
      </c>
    </row>
    <row r="871" spans="1:45" x14ac:dyDescent="0.2">
      <c r="A871" s="35">
        <v>1099</v>
      </c>
      <c r="B871" s="17" t="s">
        <v>11</v>
      </c>
      <c r="C871" s="17">
        <v>52</v>
      </c>
      <c r="D871" s="17">
        <v>1.7</v>
      </c>
      <c r="E871" s="17">
        <v>65</v>
      </c>
      <c r="F871" s="17" t="s">
        <v>56</v>
      </c>
      <c r="G871" s="17"/>
      <c r="H871" s="17"/>
      <c r="I871" s="17"/>
      <c r="J871" s="17">
        <v>60</v>
      </c>
      <c r="K871" s="17"/>
      <c r="L871" s="17" t="s">
        <v>56</v>
      </c>
      <c r="M871" s="17"/>
      <c r="N871" s="17"/>
      <c r="O871" s="17" t="s">
        <v>0</v>
      </c>
      <c r="P871" s="17"/>
      <c r="Q871" s="17" t="s">
        <v>0</v>
      </c>
      <c r="R871" s="17"/>
      <c r="S871" s="17" t="s">
        <v>0</v>
      </c>
      <c r="T871" s="17"/>
      <c r="U871" s="17"/>
      <c r="V871" s="17"/>
      <c r="W871" s="17"/>
      <c r="X871" s="17"/>
      <c r="Y871" s="17"/>
      <c r="Z871" s="17">
        <v>2</v>
      </c>
      <c r="AA871" s="17">
        <v>4</v>
      </c>
      <c r="AB871" s="17">
        <v>2</v>
      </c>
      <c r="AC871" s="17">
        <v>3</v>
      </c>
      <c r="AD871" s="17">
        <v>4</v>
      </c>
      <c r="AE871" s="17">
        <v>3</v>
      </c>
      <c r="AF871" s="17">
        <v>3</v>
      </c>
      <c r="AG871" s="17">
        <v>2</v>
      </c>
      <c r="AH871" s="17">
        <v>4</v>
      </c>
      <c r="AI871" s="17">
        <v>4</v>
      </c>
      <c r="AJ871" s="17">
        <v>2</v>
      </c>
      <c r="AK871" s="17">
        <v>2</v>
      </c>
      <c r="AL871" s="17">
        <v>4</v>
      </c>
      <c r="AM871" s="17">
        <v>4</v>
      </c>
      <c r="AN871" s="17">
        <v>3</v>
      </c>
      <c r="AO871" s="17">
        <v>4</v>
      </c>
      <c r="AP871" s="17">
        <v>4</v>
      </c>
      <c r="AQ871" s="17">
        <v>4</v>
      </c>
      <c r="AR871" s="17">
        <v>4</v>
      </c>
      <c r="AS871" s="17">
        <v>2</v>
      </c>
    </row>
    <row r="872" spans="1:45" x14ac:dyDescent="0.2">
      <c r="A872" s="35">
        <v>1131</v>
      </c>
      <c r="B872" s="17" t="s">
        <v>11</v>
      </c>
      <c r="C872" s="17">
        <v>28</v>
      </c>
      <c r="D872" s="17">
        <v>1.83</v>
      </c>
      <c r="E872" s="17">
        <v>57</v>
      </c>
      <c r="F872" s="11" t="s">
        <v>56</v>
      </c>
      <c r="G872" s="17" t="s">
        <v>56</v>
      </c>
      <c r="H872" s="17">
        <v>10</v>
      </c>
      <c r="I872" s="17" t="s">
        <v>56</v>
      </c>
      <c r="J872" s="17" t="s">
        <v>56</v>
      </c>
      <c r="K872" s="11" t="s">
        <v>56</v>
      </c>
      <c r="L872" s="17">
        <v>2</v>
      </c>
      <c r="M872" s="17" t="s">
        <v>56</v>
      </c>
      <c r="N872" s="17" t="s">
        <v>56</v>
      </c>
      <c r="O872" s="17" t="s">
        <v>0</v>
      </c>
      <c r="P872" s="17" t="s">
        <v>56</v>
      </c>
      <c r="Q872" s="17" t="s">
        <v>0</v>
      </c>
      <c r="R872" s="17" t="s">
        <v>56</v>
      </c>
      <c r="S872" s="17" t="s">
        <v>0</v>
      </c>
      <c r="T872" s="17" t="s">
        <v>56</v>
      </c>
      <c r="U872" s="17" t="s">
        <v>56</v>
      </c>
      <c r="V872" s="17" t="s">
        <v>56</v>
      </c>
      <c r="W872" s="17" t="s">
        <v>56</v>
      </c>
      <c r="X872" s="17" t="s">
        <v>56</v>
      </c>
      <c r="Y872" s="17" t="s">
        <v>56</v>
      </c>
      <c r="Z872" s="17">
        <v>3</v>
      </c>
      <c r="AA872" s="17">
        <v>3</v>
      </c>
      <c r="AB872" s="17">
        <v>2</v>
      </c>
      <c r="AC872" s="17">
        <v>3</v>
      </c>
      <c r="AD872" s="17">
        <v>2</v>
      </c>
      <c r="AE872" s="17">
        <v>4</v>
      </c>
      <c r="AF872" s="17">
        <v>4</v>
      </c>
      <c r="AG872" s="17">
        <v>3</v>
      </c>
      <c r="AH872" s="17">
        <v>2</v>
      </c>
      <c r="AI872" s="17">
        <v>3</v>
      </c>
      <c r="AJ872" s="17">
        <v>4</v>
      </c>
      <c r="AK872" s="17">
        <v>3</v>
      </c>
      <c r="AL872" s="17">
        <v>2</v>
      </c>
      <c r="AM872" s="17">
        <v>3</v>
      </c>
      <c r="AN872" s="17">
        <v>4</v>
      </c>
      <c r="AO872" s="17">
        <v>1</v>
      </c>
      <c r="AP872" s="17">
        <v>3</v>
      </c>
      <c r="AQ872" s="17">
        <v>2</v>
      </c>
      <c r="AR872" s="17">
        <v>3</v>
      </c>
      <c r="AS872" s="17">
        <v>4</v>
      </c>
    </row>
    <row r="873" spans="1:45" x14ac:dyDescent="0.2">
      <c r="A873" s="35">
        <v>1132</v>
      </c>
      <c r="B873" s="17" t="s">
        <v>11</v>
      </c>
      <c r="C873" s="17">
        <v>51</v>
      </c>
      <c r="D873" s="17">
        <v>1.83</v>
      </c>
      <c r="E873" s="17">
        <v>78</v>
      </c>
      <c r="F873" s="11" t="s">
        <v>56</v>
      </c>
      <c r="G873" s="17" t="s">
        <v>56</v>
      </c>
      <c r="H873" s="17">
        <v>20</v>
      </c>
      <c r="I873" s="17" t="s">
        <v>56</v>
      </c>
      <c r="J873" s="17">
        <v>20</v>
      </c>
      <c r="K873" s="11" t="s">
        <v>56</v>
      </c>
      <c r="L873" s="17">
        <v>2</v>
      </c>
      <c r="M873" s="17" t="s">
        <v>56</v>
      </c>
      <c r="N873" s="17" t="s">
        <v>56</v>
      </c>
      <c r="O873" s="17" t="s">
        <v>0</v>
      </c>
      <c r="P873" s="17" t="s">
        <v>56</v>
      </c>
      <c r="Q873" s="17" t="s">
        <v>0</v>
      </c>
      <c r="R873" s="17" t="s">
        <v>56</v>
      </c>
      <c r="S873" s="17" t="s">
        <v>0</v>
      </c>
      <c r="T873" s="17" t="s">
        <v>56</v>
      </c>
      <c r="U873" s="17" t="s">
        <v>56</v>
      </c>
      <c r="V873" s="17" t="s">
        <v>56</v>
      </c>
      <c r="W873" s="17" t="s">
        <v>56</v>
      </c>
      <c r="X873" s="17" t="s">
        <v>56</v>
      </c>
      <c r="Y873" s="17" t="s">
        <v>56</v>
      </c>
      <c r="Z873" s="17">
        <v>3</v>
      </c>
      <c r="AA873" s="17">
        <v>4</v>
      </c>
      <c r="AB873" s="17">
        <v>3</v>
      </c>
      <c r="AC873" s="17">
        <v>2</v>
      </c>
      <c r="AD873" s="17">
        <v>4</v>
      </c>
      <c r="AE873" s="17">
        <v>2</v>
      </c>
      <c r="AF873" s="17">
        <v>3</v>
      </c>
      <c r="AG873" s="17">
        <v>3</v>
      </c>
      <c r="AH873" s="17">
        <v>3</v>
      </c>
      <c r="AI873" s="17">
        <v>4</v>
      </c>
      <c r="AJ873" s="17">
        <v>3</v>
      </c>
      <c r="AK873" s="17">
        <v>3</v>
      </c>
      <c r="AL873" s="17">
        <v>4</v>
      </c>
      <c r="AM873" s="17">
        <v>3</v>
      </c>
      <c r="AN873" s="17">
        <v>3</v>
      </c>
      <c r="AO873" s="17">
        <v>4</v>
      </c>
      <c r="AP873" s="17">
        <v>4</v>
      </c>
      <c r="AQ873" s="17">
        <v>4</v>
      </c>
      <c r="AR873" s="17">
        <v>3</v>
      </c>
      <c r="AS873" s="17">
        <v>3</v>
      </c>
    </row>
    <row r="874" spans="1:45" x14ac:dyDescent="0.2">
      <c r="A874" s="35">
        <v>1133</v>
      </c>
      <c r="B874" s="17" t="s">
        <v>11</v>
      </c>
      <c r="C874" s="17">
        <v>52</v>
      </c>
      <c r="D874" s="17" t="s">
        <v>56</v>
      </c>
      <c r="E874" s="17" t="s">
        <v>56</v>
      </c>
      <c r="F874" s="11" t="s">
        <v>56</v>
      </c>
      <c r="G874" s="17" t="s">
        <v>56</v>
      </c>
      <c r="H874" s="17" t="s">
        <v>56</v>
      </c>
      <c r="I874" s="17" t="s">
        <v>56</v>
      </c>
      <c r="J874" s="17" t="s">
        <v>56</v>
      </c>
      <c r="K874" s="11" t="s">
        <v>56</v>
      </c>
      <c r="L874" s="17" t="s">
        <v>56</v>
      </c>
      <c r="M874" s="17" t="s">
        <v>56</v>
      </c>
      <c r="N874" s="17" t="s">
        <v>56</v>
      </c>
      <c r="O874" s="17" t="s">
        <v>0</v>
      </c>
      <c r="P874" s="17" t="s">
        <v>0</v>
      </c>
      <c r="Q874" s="17" t="s">
        <v>153</v>
      </c>
      <c r="R874" s="17" t="s">
        <v>153</v>
      </c>
      <c r="S874" s="17" t="s">
        <v>0</v>
      </c>
      <c r="T874" s="17" t="s">
        <v>0</v>
      </c>
      <c r="U874" s="17" t="s">
        <v>56</v>
      </c>
      <c r="V874" s="17" t="s">
        <v>56</v>
      </c>
      <c r="W874" s="17" t="s">
        <v>56</v>
      </c>
      <c r="X874" s="17" t="s">
        <v>56</v>
      </c>
      <c r="Y874" s="17" t="s">
        <v>56</v>
      </c>
      <c r="Z874" s="17">
        <v>4</v>
      </c>
      <c r="AA874" s="17">
        <v>3</v>
      </c>
      <c r="AB874" s="17">
        <v>4</v>
      </c>
      <c r="AC874" s="17">
        <v>3</v>
      </c>
      <c r="AD874" s="17">
        <v>2</v>
      </c>
      <c r="AE874" s="17">
        <v>2</v>
      </c>
      <c r="AF874" s="17">
        <v>3</v>
      </c>
      <c r="AG874" s="17">
        <v>4</v>
      </c>
      <c r="AH874" s="17">
        <v>4</v>
      </c>
      <c r="AI874" s="17">
        <v>4</v>
      </c>
      <c r="AJ874" s="17">
        <v>3</v>
      </c>
      <c r="AK874" s="17">
        <v>3</v>
      </c>
      <c r="AL874" s="17">
        <v>3</v>
      </c>
      <c r="AM874" s="17">
        <v>4</v>
      </c>
      <c r="AN874" s="17">
        <v>4</v>
      </c>
      <c r="AO874" s="17">
        <v>3</v>
      </c>
      <c r="AP874" s="17">
        <v>3</v>
      </c>
      <c r="AQ874" s="17">
        <v>3</v>
      </c>
      <c r="AR874" s="17">
        <v>3</v>
      </c>
      <c r="AS874" s="17">
        <v>4</v>
      </c>
    </row>
    <row r="875" spans="1:45" x14ac:dyDescent="0.2">
      <c r="A875" s="35">
        <v>1134</v>
      </c>
      <c r="B875" s="17" t="s">
        <v>11</v>
      </c>
      <c r="C875" s="17">
        <v>59</v>
      </c>
      <c r="D875" s="17" t="s">
        <v>56</v>
      </c>
      <c r="E875" s="17" t="s">
        <v>56</v>
      </c>
      <c r="F875" s="11" t="s">
        <v>56</v>
      </c>
      <c r="G875" s="17" t="s">
        <v>56</v>
      </c>
      <c r="H875" s="17" t="s">
        <v>56</v>
      </c>
      <c r="I875" s="17" t="s">
        <v>56</v>
      </c>
      <c r="J875" s="17" t="s">
        <v>56</v>
      </c>
      <c r="K875" s="11" t="s">
        <v>56</v>
      </c>
      <c r="L875" s="17" t="s">
        <v>294</v>
      </c>
      <c r="M875" s="17" t="s">
        <v>56</v>
      </c>
      <c r="N875" s="17" t="s">
        <v>56</v>
      </c>
      <c r="O875" s="17" t="s">
        <v>0</v>
      </c>
      <c r="P875" s="17" t="s">
        <v>0</v>
      </c>
      <c r="Q875" s="17" t="s">
        <v>0</v>
      </c>
      <c r="R875" s="17" t="s">
        <v>56</v>
      </c>
      <c r="S875" s="17" t="s">
        <v>0</v>
      </c>
      <c r="T875" s="17" t="s">
        <v>56</v>
      </c>
      <c r="U875" s="17" t="s">
        <v>56</v>
      </c>
      <c r="V875" s="17" t="s">
        <v>56</v>
      </c>
      <c r="W875" s="17" t="s">
        <v>56</v>
      </c>
      <c r="X875" s="17" t="s">
        <v>56</v>
      </c>
      <c r="Y875" s="17" t="s">
        <v>56</v>
      </c>
      <c r="Z875" s="17">
        <v>3</v>
      </c>
      <c r="AA875" s="17">
        <v>3</v>
      </c>
      <c r="AB875" s="17">
        <v>3</v>
      </c>
      <c r="AC875" s="17">
        <v>3</v>
      </c>
      <c r="AD875" s="17">
        <v>4</v>
      </c>
      <c r="AE875" s="17">
        <v>4</v>
      </c>
      <c r="AF875" s="17">
        <v>3</v>
      </c>
      <c r="AG875" s="17">
        <v>3</v>
      </c>
      <c r="AH875" s="17">
        <v>3</v>
      </c>
      <c r="AI875" s="17">
        <v>3</v>
      </c>
      <c r="AJ875" s="17">
        <v>3</v>
      </c>
      <c r="AK875" s="17">
        <v>3</v>
      </c>
      <c r="AL875" s="17">
        <v>3</v>
      </c>
      <c r="AM875" s="17">
        <v>4</v>
      </c>
      <c r="AN875" s="17">
        <v>3</v>
      </c>
      <c r="AO875" s="17">
        <v>3</v>
      </c>
      <c r="AP875" s="17">
        <v>3</v>
      </c>
      <c r="AQ875" s="17">
        <v>4</v>
      </c>
      <c r="AR875" s="17">
        <v>3</v>
      </c>
      <c r="AS875" s="17">
        <v>3</v>
      </c>
    </row>
    <row r="876" spans="1:45" x14ac:dyDescent="0.2">
      <c r="A876" s="35">
        <v>1135</v>
      </c>
      <c r="B876" s="17" t="s">
        <v>11</v>
      </c>
      <c r="C876" s="17">
        <v>26</v>
      </c>
      <c r="D876" s="17" t="s">
        <v>56</v>
      </c>
      <c r="E876" s="17" t="s">
        <v>56</v>
      </c>
      <c r="F876" s="11" t="s">
        <v>56</v>
      </c>
      <c r="G876" s="17" t="s">
        <v>56</v>
      </c>
      <c r="H876" s="17">
        <v>45</v>
      </c>
      <c r="I876" s="17" t="s">
        <v>56</v>
      </c>
      <c r="J876" s="17" t="s">
        <v>56</v>
      </c>
      <c r="K876" s="11" t="s">
        <v>56</v>
      </c>
      <c r="L876" s="17">
        <v>2</v>
      </c>
      <c r="M876" s="17" t="s">
        <v>56</v>
      </c>
      <c r="N876" s="17" t="s">
        <v>56</v>
      </c>
      <c r="O876" s="17" t="s">
        <v>0</v>
      </c>
      <c r="P876" s="17" t="s">
        <v>0</v>
      </c>
      <c r="Q876" s="17" t="s">
        <v>153</v>
      </c>
      <c r="R876" s="17" t="s">
        <v>153</v>
      </c>
      <c r="S876" s="17" t="s">
        <v>153</v>
      </c>
      <c r="T876" s="17" t="s">
        <v>153</v>
      </c>
      <c r="U876" s="17" t="s">
        <v>56</v>
      </c>
      <c r="V876" s="17" t="s">
        <v>56</v>
      </c>
      <c r="W876" s="17" t="s">
        <v>56</v>
      </c>
      <c r="X876" s="17" t="s">
        <v>56</v>
      </c>
      <c r="Y876" s="17" t="s">
        <v>56</v>
      </c>
      <c r="Z876" s="17">
        <v>3</v>
      </c>
      <c r="AA876" s="17">
        <v>3</v>
      </c>
      <c r="AB876" s="17">
        <v>3</v>
      </c>
      <c r="AC876" s="17">
        <v>3</v>
      </c>
      <c r="AD876" s="17">
        <v>3</v>
      </c>
      <c r="AE876" s="17">
        <v>3</v>
      </c>
      <c r="AF876" s="17">
        <v>3</v>
      </c>
      <c r="AG876" s="17">
        <v>4</v>
      </c>
      <c r="AH876" s="17">
        <v>4</v>
      </c>
      <c r="AI876" s="17">
        <v>3</v>
      </c>
      <c r="AJ876" s="17">
        <v>3</v>
      </c>
      <c r="AK876" s="17">
        <v>4</v>
      </c>
      <c r="AL876" s="17">
        <v>2</v>
      </c>
      <c r="AM876" s="17">
        <v>3</v>
      </c>
      <c r="AN876" s="17">
        <v>3</v>
      </c>
      <c r="AO876" s="17">
        <v>3</v>
      </c>
      <c r="AP876" s="17">
        <v>2</v>
      </c>
      <c r="AQ876" s="17">
        <v>3</v>
      </c>
      <c r="AR876" s="17">
        <v>2</v>
      </c>
      <c r="AS876" s="17">
        <v>3</v>
      </c>
    </row>
    <row r="877" spans="1:45" x14ac:dyDescent="0.2">
      <c r="A877" s="35">
        <v>1137</v>
      </c>
      <c r="B877" s="17" t="s">
        <v>11</v>
      </c>
      <c r="C877" s="17">
        <v>50</v>
      </c>
      <c r="D877" s="17">
        <v>1.74</v>
      </c>
      <c r="E877" s="17">
        <v>78</v>
      </c>
      <c r="F877" s="11" t="s">
        <v>97</v>
      </c>
      <c r="G877" s="17" t="s">
        <v>56</v>
      </c>
      <c r="H877" s="17">
        <v>1</v>
      </c>
      <c r="I877" s="17" t="s">
        <v>56</v>
      </c>
      <c r="J877" s="17">
        <v>2</v>
      </c>
      <c r="K877" s="11" t="s">
        <v>56</v>
      </c>
      <c r="L877" s="17">
        <v>1</v>
      </c>
      <c r="M877" s="17" t="s">
        <v>56</v>
      </c>
      <c r="N877" s="17" t="s">
        <v>56</v>
      </c>
      <c r="O877" s="17" t="s">
        <v>0</v>
      </c>
      <c r="P877" s="17" t="s">
        <v>56</v>
      </c>
      <c r="Q877" s="17" t="s">
        <v>0</v>
      </c>
      <c r="R877" s="17" t="s">
        <v>56</v>
      </c>
      <c r="S877" s="17" t="s">
        <v>0</v>
      </c>
      <c r="T877" s="17" t="s">
        <v>56</v>
      </c>
      <c r="U877" s="17" t="s">
        <v>56</v>
      </c>
      <c r="V877" s="17" t="s">
        <v>56</v>
      </c>
      <c r="W877" s="17" t="s">
        <v>56</v>
      </c>
      <c r="X877" s="17" t="s">
        <v>56</v>
      </c>
      <c r="Y877" s="17" t="s">
        <v>56</v>
      </c>
      <c r="Z877" s="17">
        <v>2</v>
      </c>
      <c r="AA877" s="17">
        <v>4</v>
      </c>
      <c r="AB877" s="17">
        <v>3</v>
      </c>
      <c r="AC877" s="17">
        <v>3</v>
      </c>
      <c r="AD877" s="17">
        <v>3</v>
      </c>
      <c r="AE877" s="17">
        <v>3</v>
      </c>
      <c r="AF877" s="17">
        <v>3</v>
      </c>
      <c r="AG877" s="17">
        <v>3</v>
      </c>
      <c r="AH877" s="17">
        <v>3</v>
      </c>
      <c r="AI877" s="17">
        <v>4</v>
      </c>
      <c r="AJ877" s="17">
        <v>2</v>
      </c>
      <c r="AK877" s="17">
        <v>3</v>
      </c>
      <c r="AL877" s="17">
        <v>3</v>
      </c>
      <c r="AM877" s="17">
        <v>2</v>
      </c>
      <c r="AN877" s="17">
        <v>3</v>
      </c>
      <c r="AO877" s="17">
        <v>3</v>
      </c>
      <c r="AP877" s="17">
        <v>4</v>
      </c>
      <c r="AQ877" s="17">
        <v>2</v>
      </c>
      <c r="AR877" s="17">
        <v>3</v>
      </c>
      <c r="AS877" s="17">
        <v>3</v>
      </c>
    </row>
    <row r="878" spans="1:45" x14ac:dyDescent="0.2">
      <c r="A878" s="35">
        <v>1201</v>
      </c>
      <c r="B878" s="17" t="s">
        <v>11</v>
      </c>
      <c r="C878" s="17">
        <v>29</v>
      </c>
      <c r="D878" s="17">
        <v>1.71</v>
      </c>
      <c r="E878" s="17">
        <v>75</v>
      </c>
      <c r="F878" s="11" t="s">
        <v>56</v>
      </c>
      <c r="G878" s="17"/>
      <c r="H878" s="17">
        <v>20</v>
      </c>
      <c r="I878" s="17" t="s">
        <v>56</v>
      </c>
      <c r="J878" s="17" t="s">
        <v>56</v>
      </c>
      <c r="K878" s="11">
        <v>120</v>
      </c>
      <c r="L878" s="17">
        <v>2</v>
      </c>
      <c r="M878" s="17"/>
      <c r="N878" s="17"/>
      <c r="O878" s="17" t="s">
        <v>0</v>
      </c>
      <c r="P878" s="17" t="s">
        <v>0</v>
      </c>
      <c r="Q878" s="17" t="s">
        <v>0</v>
      </c>
      <c r="R878" s="17" t="s">
        <v>0</v>
      </c>
      <c r="S878" s="17" t="s">
        <v>0</v>
      </c>
      <c r="T878" s="17" t="s">
        <v>0</v>
      </c>
      <c r="U878" s="17"/>
      <c r="V878" s="17"/>
      <c r="W878" s="17"/>
      <c r="X878" s="17"/>
      <c r="Y878" s="17"/>
      <c r="Z878" s="17">
        <v>3</v>
      </c>
      <c r="AA878" s="17">
        <v>5</v>
      </c>
      <c r="AB878" s="17">
        <v>2</v>
      </c>
      <c r="AC878" s="17">
        <v>2</v>
      </c>
      <c r="AD878" s="17">
        <v>4</v>
      </c>
      <c r="AE878" s="17">
        <v>1</v>
      </c>
      <c r="AF878" s="17">
        <v>3</v>
      </c>
      <c r="AG878" s="17">
        <v>2</v>
      </c>
      <c r="AH878" s="17">
        <v>3</v>
      </c>
      <c r="AI878" s="17">
        <v>5</v>
      </c>
      <c r="AJ878" s="17">
        <v>2</v>
      </c>
      <c r="AK878" s="17">
        <v>3</v>
      </c>
      <c r="AL878" s="17">
        <v>3</v>
      </c>
      <c r="AM878" s="17">
        <v>3</v>
      </c>
      <c r="AN878" s="17">
        <v>1</v>
      </c>
      <c r="AO878" s="17">
        <v>3</v>
      </c>
      <c r="AP878" s="17">
        <v>3</v>
      </c>
      <c r="AQ878" s="17">
        <v>5</v>
      </c>
      <c r="AR878" s="17">
        <v>5</v>
      </c>
      <c r="AS878" s="17">
        <v>2</v>
      </c>
    </row>
    <row r="879" spans="1:45" x14ac:dyDescent="0.2">
      <c r="A879" s="35">
        <v>1202</v>
      </c>
      <c r="B879" s="17" t="s">
        <v>11</v>
      </c>
      <c r="C879" s="17">
        <v>27</v>
      </c>
      <c r="D879" s="17">
        <v>1.67</v>
      </c>
      <c r="E879" s="17">
        <v>74</v>
      </c>
      <c r="F879" s="11" t="s">
        <v>56</v>
      </c>
      <c r="G879" s="17"/>
      <c r="H879" s="17" t="s">
        <v>56</v>
      </c>
      <c r="I879" s="17" t="s">
        <v>56</v>
      </c>
      <c r="J879" s="17" t="s">
        <v>56</v>
      </c>
      <c r="K879" s="11">
        <v>180</v>
      </c>
      <c r="L879" s="17">
        <v>2</v>
      </c>
      <c r="M879" s="17"/>
      <c r="N879" s="17"/>
      <c r="O879" s="17" t="s">
        <v>0</v>
      </c>
      <c r="P879" s="17" t="s">
        <v>0</v>
      </c>
      <c r="Q879" s="17" t="s">
        <v>0</v>
      </c>
      <c r="R879" s="17" t="s">
        <v>0</v>
      </c>
      <c r="S879" s="17" t="s">
        <v>62</v>
      </c>
      <c r="T879" s="17" t="s">
        <v>56</v>
      </c>
      <c r="U879" s="17"/>
      <c r="V879" s="17"/>
      <c r="W879" s="17"/>
      <c r="X879" s="17"/>
      <c r="Y879" s="17"/>
      <c r="Z879" s="17">
        <v>2</v>
      </c>
      <c r="AA879" s="17">
        <v>4</v>
      </c>
      <c r="AB879" s="17">
        <v>3</v>
      </c>
      <c r="AC879" s="17">
        <v>2</v>
      </c>
      <c r="AD879" s="17">
        <v>2</v>
      </c>
      <c r="AE879" s="17">
        <v>3</v>
      </c>
      <c r="AF879" s="17">
        <v>2</v>
      </c>
      <c r="AG879" s="17">
        <v>3</v>
      </c>
      <c r="AH879" s="17">
        <v>3</v>
      </c>
      <c r="AI879" s="17">
        <v>3</v>
      </c>
      <c r="AJ879" s="17">
        <v>2</v>
      </c>
      <c r="AK879" s="17">
        <v>2</v>
      </c>
      <c r="AL879" s="17">
        <v>3</v>
      </c>
      <c r="AM879" s="17">
        <v>3</v>
      </c>
      <c r="AN879" s="17">
        <v>1</v>
      </c>
      <c r="AO879" s="17">
        <v>3</v>
      </c>
      <c r="AP879" s="17">
        <v>3</v>
      </c>
      <c r="AQ879" s="17">
        <v>3</v>
      </c>
      <c r="AR879" s="17">
        <v>3</v>
      </c>
      <c r="AS879" s="17">
        <v>3</v>
      </c>
    </row>
    <row r="880" spans="1:45" x14ac:dyDescent="0.2">
      <c r="A880" s="35">
        <v>1203</v>
      </c>
      <c r="B880" s="17" t="s">
        <v>11</v>
      </c>
      <c r="C880" s="17">
        <v>40</v>
      </c>
      <c r="D880" s="17">
        <v>1.65</v>
      </c>
      <c r="E880" s="17">
        <v>59</v>
      </c>
      <c r="F880" s="11" t="s">
        <v>56</v>
      </c>
      <c r="G880" s="17"/>
      <c r="H880" s="17" t="s">
        <v>56</v>
      </c>
      <c r="I880" s="17" t="s">
        <v>56</v>
      </c>
      <c r="J880" s="17" t="s">
        <v>56</v>
      </c>
      <c r="K880" s="11" t="s">
        <v>56</v>
      </c>
      <c r="L880" s="17" t="s">
        <v>156</v>
      </c>
      <c r="M880" s="17"/>
      <c r="N880" s="17"/>
      <c r="O880" s="17" t="s">
        <v>0</v>
      </c>
      <c r="P880" s="17" t="s">
        <v>0</v>
      </c>
      <c r="Q880" s="17" t="s">
        <v>62</v>
      </c>
      <c r="R880" s="17" t="s">
        <v>0</v>
      </c>
      <c r="S880" s="17" t="s">
        <v>62</v>
      </c>
      <c r="T880" s="17" t="s">
        <v>62</v>
      </c>
      <c r="U880" s="17"/>
      <c r="V880" s="17"/>
      <c r="W880" s="17"/>
      <c r="X880" s="17"/>
      <c r="Y880" s="17"/>
      <c r="Z880" s="17">
        <v>2</v>
      </c>
      <c r="AA880" s="17">
        <v>2</v>
      </c>
      <c r="AB880" s="17">
        <v>2</v>
      </c>
      <c r="AC880" s="17">
        <v>2</v>
      </c>
      <c r="AD880" s="17">
        <v>2</v>
      </c>
      <c r="AE880" s="17" t="s">
        <v>56</v>
      </c>
      <c r="AF880" s="17">
        <v>3</v>
      </c>
      <c r="AG880" s="17">
        <v>2</v>
      </c>
      <c r="AH880" s="17">
        <v>3</v>
      </c>
      <c r="AI880" s="17">
        <v>3</v>
      </c>
      <c r="AJ880" s="17">
        <v>3</v>
      </c>
      <c r="AK880" s="17">
        <v>4</v>
      </c>
      <c r="AL880" s="17">
        <v>3</v>
      </c>
      <c r="AM880" s="17">
        <v>3</v>
      </c>
      <c r="AN880" s="17">
        <v>3</v>
      </c>
      <c r="AO880" s="17">
        <v>3</v>
      </c>
      <c r="AP880" s="17">
        <v>3</v>
      </c>
      <c r="AQ880" s="17">
        <v>3</v>
      </c>
      <c r="AR880" s="17">
        <v>4</v>
      </c>
      <c r="AS880" s="17">
        <v>3</v>
      </c>
    </row>
    <row r="881" spans="1:45" x14ac:dyDescent="0.2">
      <c r="A881" s="35">
        <v>1204</v>
      </c>
      <c r="B881" s="17" t="s">
        <v>11</v>
      </c>
      <c r="C881" s="17">
        <v>34</v>
      </c>
      <c r="D881" s="17">
        <v>1.65</v>
      </c>
      <c r="E881" s="17">
        <v>62</v>
      </c>
      <c r="F881" s="11" t="s">
        <v>56</v>
      </c>
      <c r="G881" s="17"/>
      <c r="H881" s="17" t="s">
        <v>56</v>
      </c>
      <c r="I881" s="17" t="s">
        <v>56</v>
      </c>
      <c r="J881" s="17">
        <v>30</v>
      </c>
      <c r="K881" s="11">
        <v>45</v>
      </c>
      <c r="L881" s="17" t="s">
        <v>156</v>
      </c>
      <c r="M881" s="17"/>
      <c r="N881" s="17"/>
      <c r="O881" s="17" t="s">
        <v>0</v>
      </c>
      <c r="P881" s="17" t="s">
        <v>0</v>
      </c>
      <c r="Q881" s="17" t="s">
        <v>0</v>
      </c>
      <c r="R881" s="17" t="s">
        <v>56</v>
      </c>
      <c r="S881" s="17" t="s">
        <v>0</v>
      </c>
      <c r="T881" s="17" t="s">
        <v>56</v>
      </c>
      <c r="U881" s="17"/>
      <c r="V881" s="17"/>
      <c r="W881" s="17"/>
      <c r="X881" s="17"/>
      <c r="Y881" s="17"/>
      <c r="Z881" s="17">
        <v>1</v>
      </c>
      <c r="AA881" s="17">
        <v>1</v>
      </c>
      <c r="AB881" s="17">
        <v>1</v>
      </c>
      <c r="AC881" s="17">
        <v>1</v>
      </c>
      <c r="AD881" s="17">
        <v>4</v>
      </c>
      <c r="AE881" s="17">
        <v>2</v>
      </c>
      <c r="AF881" s="17">
        <v>4</v>
      </c>
      <c r="AG881" s="17">
        <v>2</v>
      </c>
      <c r="AH881" s="17">
        <v>4</v>
      </c>
      <c r="AI881" s="17">
        <v>4</v>
      </c>
      <c r="AJ881" s="17">
        <v>1</v>
      </c>
      <c r="AK881" s="17">
        <v>1</v>
      </c>
      <c r="AL881" s="17">
        <v>4</v>
      </c>
      <c r="AM881" s="17">
        <v>5</v>
      </c>
      <c r="AN881" s="17">
        <v>2</v>
      </c>
      <c r="AO881" s="17">
        <v>4</v>
      </c>
      <c r="AP881" s="17">
        <v>4</v>
      </c>
      <c r="AQ881" s="17">
        <v>4</v>
      </c>
      <c r="AR881" s="17">
        <v>4</v>
      </c>
      <c r="AS881" s="17">
        <v>2</v>
      </c>
    </row>
    <row r="882" spans="1:45" x14ac:dyDescent="0.2">
      <c r="A882" s="35">
        <v>1251</v>
      </c>
      <c r="B882" s="17" t="s">
        <v>11</v>
      </c>
      <c r="C882" s="17" t="s">
        <v>56</v>
      </c>
      <c r="D882" s="17">
        <v>1.66</v>
      </c>
      <c r="E882" s="17">
        <v>67.900000000000006</v>
      </c>
      <c r="F882" s="11" t="s">
        <v>56</v>
      </c>
      <c r="G882" s="17"/>
      <c r="H882" s="17" t="s">
        <v>56</v>
      </c>
      <c r="I882" s="17" t="s">
        <v>56</v>
      </c>
      <c r="J882" s="17" t="s">
        <v>56</v>
      </c>
      <c r="K882" s="11" t="s">
        <v>56</v>
      </c>
      <c r="L882" s="17">
        <v>1</v>
      </c>
      <c r="M882" s="17"/>
      <c r="N882" s="17"/>
      <c r="O882" s="17" t="s">
        <v>153</v>
      </c>
      <c r="P882" s="17" t="s">
        <v>153</v>
      </c>
      <c r="Q882" s="17" t="s">
        <v>0</v>
      </c>
      <c r="R882" s="17" t="s">
        <v>0</v>
      </c>
      <c r="S882" s="17" t="s">
        <v>0</v>
      </c>
      <c r="T882" s="17" t="s">
        <v>0</v>
      </c>
      <c r="U882" s="17"/>
      <c r="V882" s="17"/>
      <c r="W882" s="17"/>
      <c r="X882" s="17"/>
      <c r="Y882" s="17"/>
      <c r="Z882" s="17">
        <v>2</v>
      </c>
      <c r="AA882" s="17">
        <v>4</v>
      </c>
      <c r="AB882" s="17">
        <v>2</v>
      </c>
      <c r="AC882" s="17">
        <v>3</v>
      </c>
      <c r="AD882" s="17">
        <v>3</v>
      </c>
      <c r="AE882" s="17">
        <v>2</v>
      </c>
      <c r="AF882" s="17">
        <v>2</v>
      </c>
      <c r="AG882" s="17">
        <v>3</v>
      </c>
      <c r="AH882" s="17">
        <v>2</v>
      </c>
      <c r="AI882" s="17">
        <v>2</v>
      </c>
      <c r="AJ882" s="17">
        <v>2</v>
      </c>
      <c r="AK882" s="17">
        <v>2</v>
      </c>
      <c r="AL882" s="17">
        <v>4</v>
      </c>
      <c r="AM882" s="17">
        <v>4</v>
      </c>
      <c r="AN882" s="17">
        <v>4</v>
      </c>
      <c r="AO882" s="17">
        <v>3</v>
      </c>
      <c r="AP882" s="17">
        <v>2</v>
      </c>
      <c r="AQ882" s="17">
        <v>4</v>
      </c>
      <c r="AR882" s="17">
        <v>4</v>
      </c>
      <c r="AS882" s="17">
        <v>2</v>
      </c>
    </row>
    <row r="883" spans="1:45" x14ac:dyDescent="0.2">
      <c r="A883" s="35">
        <v>1252</v>
      </c>
      <c r="B883" s="17" t="s">
        <v>11</v>
      </c>
      <c r="C883" s="17">
        <v>56</v>
      </c>
      <c r="D883" s="17">
        <v>1.6</v>
      </c>
      <c r="E883" s="17">
        <v>56</v>
      </c>
      <c r="F883" s="11" t="s">
        <v>56</v>
      </c>
      <c r="G883" s="17"/>
      <c r="H883" s="17">
        <v>10</v>
      </c>
      <c r="I883" s="17" t="s">
        <v>56</v>
      </c>
      <c r="J883" s="17" t="s">
        <v>56</v>
      </c>
      <c r="K883" s="11" t="s">
        <v>56</v>
      </c>
      <c r="L883" s="17">
        <v>2</v>
      </c>
      <c r="M883" s="17"/>
      <c r="N883" s="17"/>
      <c r="O883" s="17" t="s">
        <v>153</v>
      </c>
      <c r="P883" s="17" t="s">
        <v>153</v>
      </c>
      <c r="Q883" s="17" t="s">
        <v>153</v>
      </c>
      <c r="R883" s="17" t="s">
        <v>153</v>
      </c>
      <c r="S883" s="17" t="s">
        <v>153</v>
      </c>
      <c r="T883" s="17" t="s">
        <v>153</v>
      </c>
      <c r="U883" s="17"/>
      <c r="V883" s="17"/>
      <c r="W883" s="17"/>
      <c r="X883" s="17"/>
      <c r="Y883" s="17"/>
      <c r="Z883" s="17">
        <v>1</v>
      </c>
      <c r="AA883" s="17">
        <v>4</v>
      </c>
      <c r="AB883" s="17">
        <v>1</v>
      </c>
      <c r="AC883" s="17">
        <v>1</v>
      </c>
      <c r="AD883" s="17">
        <v>4</v>
      </c>
      <c r="AE883" s="17">
        <v>4</v>
      </c>
      <c r="AF883" s="17">
        <v>2</v>
      </c>
      <c r="AG883" s="17">
        <v>2</v>
      </c>
      <c r="AH883" s="17">
        <v>4</v>
      </c>
      <c r="AI883" s="17">
        <v>4</v>
      </c>
      <c r="AJ883" s="17">
        <v>2</v>
      </c>
      <c r="AK883" s="17">
        <v>2</v>
      </c>
      <c r="AL883" s="17">
        <v>4</v>
      </c>
      <c r="AM883" s="17">
        <v>4</v>
      </c>
      <c r="AN883" s="17">
        <v>2</v>
      </c>
      <c r="AO883" s="17">
        <v>4</v>
      </c>
      <c r="AP883" s="17">
        <v>4</v>
      </c>
      <c r="AQ883" s="17">
        <v>4</v>
      </c>
      <c r="AR883" s="17">
        <v>4</v>
      </c>
      <c r="AS883" s="17">
        <v>1</v>
      </c>
    </row>
    <row r="884" spans="1:45" x14ac:dyDescent="0.2">
      <c r="A884" s="35">
        <v>1253</v>
      </c>
      <c r="B884" s="17" t="s">
        <v>11</v>
      </c>
      <c r="C884" s="17">
        <v>30</v>
      </c>
      <c r="D884" s="17">
        <v>1.65</v>
      </c>
      <c r="E884" s="17">
        <v>56</v>
      </c>
      <c r="F884" s="11" t="s">
        <v>56</v>
      </c>
      <c r="G884" s="17"/>
      <c r="H884" s="17" t="s">
        <v>56</v>
      </c>
      <c r="I884" s="17" t="s">
        <v>56</v>
      </c>
      <c r="J884" s="17" t="s">
        <v>56</v>
      </c>
      <c r="K884" s="11" t="s">
        <v>56</v>
      </c>
      <c r="L884" s="17">
        <v>1</v>
      </c>
      <c r="M884" s="17"/>
      <c r="N884" s="17"/>
      <c r="O884" s="17" t="s">
        <v>153</v>
      </c>
      <c r="P884" s="17" t="s">
        <v>153</v>
      </c>
      <c r="Q884" s="17" t="s">
        <v>153</v>
      </c>
      <c r="R884" s="17" t="s">
        <v>153</v>
      </c>
      <c r="S884" s="17" t="s">
        <v>153</v>
      </c>
      <c r="T884" s="17" t="s">
        <v>153</v>
      </c>
      <c r="U884" s="17"/>
      <c r="V884" s="17"/>
      <c r="W884" s="17"/>
      <c r="X884" s="17"/>
      <c r="Y884" s="17"/>
      <c r="Z884" s="17">
        <v>1</v>
      </c>
      <c r="AA884" s="17">
        <v>3</v>
      </c>
      <c r="AB884" s="17">
        <v>1</v>
      </c>
      <c r="AC884" s="17">
        <v>1</v>
      </c>
      <c r="AD884" s="17">
        <v>5</v>
      </c>
      <c r="AE884" s="17">
        <v>2</v>
      </c>
      <c r="AF884" s="17">
        <v>1</v>
      </c>
      <c r="AG884" s="17">
        <v>2</v>
      </c>
      <c r="AH884" s="17">
        <v>3</v>
      </c>
      <c r="AI884" s="17">
        <v>3</v>
      </c>
      <c r="AJ884" s="17">
        <v>2</v>
      </c>
      <c r="AK884" s="17">
        <v>4</v>
      </c>
      <c r="AL884" s="17">
        <v>4</v>
      </c>
      <c r="AM884" s="17">
        <v>3</v>
      </c>
      <c r="AN884" s="17">
        <v>2</v>
      </c>
      <c r="AO884" s="17">
        <v>4</v>
      </c>
      <c r="AP884" s="17">
        <v>2</v>
      </c>
      <c r="AQ884" s="17">
        <v>3</v>
      </c>
      <c r="AR884" s="17">
        <v>1</v>
      </c>
      <c r="AS884" s="17">
        <v>2</v>
      </c>
    </row>
    <row r="885" spans="1:45" x14ac:dyDescent="0.2">
      <c r="A885" s="35">
        <v>1254</v>
      </c>
      <c r="B885" s="17" t="s">
        <v>11</v>
      </c>
      <c r="C885" s="17">
        <v>36</v>
      </c>
      <c r="D885" s="17">
        <v>1.73</v>
      </c>
      <c r="E885" s="17">
        <v>61</v>
      </c>
      <c r="F885" s="11" t="s">
        <v>56</v>
      </c>
      <c r="G885" s="17"/>
      <c r="H885" s="17">
        <v>60</v>
      </c>
      <c r="I885" s="17" t="s">
        <v>56</v>
      </c>
      <c r="J885" s="17" t="s">
        <v>56</v>
      </c>
      <c r="K885" s="11" t="s">
        <v>56</v>
      </c>
      <c r="L885" s="17">
        <v>2</v>
      </c>
      <c r="M885" s="17"/>
      <c r="N885" s="17"/>
      <c r="O885" s="17" t="s">
        <v>62</v>
      </c>
      <c r="P885" s="17" t="s">
        <v>0</v>
      </c>
      <c r="Q885" s="17" t="s">
        <v>62</v>
      </c>
      <c r="R885" s="17" t="s">
        <v>0</v>
      </c>
      <c r="S885" s="17" t="s">
        <v>0</v>
      </c>
      <c r="T885" s="17" t="s">
        <v>0</v>
      </c>
      <c r="U885" s="17"/>
      <c r="V885" s="17"/>
      <c r="W885" s="17"/>
      <c r="X885" s="17"/>
      <c r="Y885" s="17"/>
      <c r="Z885" s="17">
        <v>2</v>
      </c>
      <c r="AA885" s="17">
        <v>2</v>
      </c>
      <c r="AB885" s="17">
        <v>2</v>
      </c>
      <c r="AC885" s="17">
        <v>2</v>
      </c>
      <c r="AD885" s="17">
        <v>2</v>
      </c>
      <c r="AE885" s="17">
        <v>2</v>
      </c>
      <c r="AF885" s="17">
        <v>3</v>
      </c>
      <c r="AG885" s="17">
        <v>3</v>
      </c>
      <c r="AH885" s="17">
        <v>3</v>
      </c>
      <c r="AI885" s="17">
        <v>2</v>
      </c>
      <c r="AJ885" s="17">
        <v>3</v>
      </c>
      <c r="AK885" s="17">
        <v>3</v>
      </c>
      <c r="AL885" s="17">
        <v>3</v>
      </c>
      <c r="AM885" s="17">
        <v>3</v>
      </c>
      <c r="AN885" s="17">
        <v>2</v>
      </c>
      <c r="AO885" s="17">
        <v>2</v>
      </c>
      <c r="AP885" s="17">
        <v>2</v>
      </c>
      <c r="AQ885" s="17">
        <v>2</v>
      </c>
      <c r="AR885" s="17">
        <v>2</v>
      </c>
      <c r="AS885" s="17">
        <v>2</v>
      </c>
    </row>
    <row r="886" spans="1:45" x14ac:dyDescent="0.2">
      <c r="A886" s="35">
        <v>1255</v>
      </c>
      <c r="B886" s="17" t="s">
        <v>11</v>
      </c>
      <c r="C886" s="17">
        <v>29</v>
      </c>
      <c r="D886" s="17">
        <v>1.74</v>
      </c>
      <c r="E886" s="17">
        <v>78</v>
      </c>
      <c r="F886" s="11" t="s">
        <v>56</v>
      </c>
      <c r="G886" s="17"/>
      <c r="H886" s="17" t="s">
        <v>56</v>
      </c>
      <c r="I886" s="17" t="s">
        <v>56</v>
      </c>
      <c r="J886" s="17" t="s">
        <v>56</v>
      </c>
      <c r="K886" s="11" t="s">
        <v>56</v>
      </c>
      <c r="L886" s="17" t="s">
        <v>156</v>
      </c>
      <c r="M886" s="17"/>
      <c r="N886" s="17"/>
      <c r="O886" s="17" t="s">
        <v>153</v>
      </c>
      <c r="P886" s="17" t="s">
        <v>56</v>
      </c>
      <c r="Q886" s="17" t="s">
        <v>153</v>
      </c>
      <c r="R886" s="17" t="s">
        <v>0</v>
      </c>
      <c r="S886" s="17" t="s">
        <v>0</v>
      </c>
      <c r="T886" s="17" t="s">
        <v>0</v>
      </c>
      <c r="U886" s="17"/>
      <c r="V886" s="17"/>
      <c r="W886" s="17"/>
      <c r="X886" s="17"/>
      <c r="Y886" s="17"/>
      <c r="Z886" s="17">
        <v>1</v>
      </c>
      <c r="AA886" s="17">
        <v>1</v>
      </c>
      <c r="AB886" s="17">
        <v>1</v>
      </c>
      <c r="AC886" s="17">
        <v>1</v>
      </c>
      <c r="AD886" s="17">
        <v>4</v>
      </c>
      <c r="AE886" s="17">
        <v>3</v>
      </c>
      <c r="AF886" s="17">
        <v>2</v>
      </c>
      <c r="AG886" s="17">
        <v>2</v>
      </c>
      <c r="AH886" s="17">
        <v>3</v>
      </c>
      <c r="AI886" s="17">
        <v>2</v>
      </c>
      <c r="AJ886" s="17">
        <v>1</v>
      </c>
      <c r="AK886" s="17">
        <v>4</v>
      </c>
      <c r="AL886" s="17">
        <v>2</v>
      </c>
      <c r="AM886" s="17">
        <v>4</v>
      </c>
      <c r="AN886" s="17">
        <v>1</v>
      </c>
      <c r="AO886" s="17">
        <v>3</v>
      </c>
      <c r="AP886" s="17">
        <v>3</v>
      </c>
      <c r="AQ886" s="17">
        <v>3</v>
      </c>
      <c r="AR886" s="17">
        <v>4</v>
      </c>
      <c r="AS886" s="17">
        <v>1</v>
      </c>
    </row>
    <row r="887" spans="1:45" x14ac:dyDescent="0.2">
      <c r="A887" s="35">
        <v>1256</v>
      </c>
      <c r="B887" s="17" t="s">
        <v>11</v>
      </c>
      <c r="C887" s="17">
        <v>35</v>
      </c>
      <c r="D887" s="17">
        <v>1.67</v>
      </c>
      <c r="E887" s="17">
        <v>74</v>
      </c>
      <c r="F887" s="11" t="s">
        <v>56</v>
      </c>
      <c r="G887" s="17"/>
      <c r="H887" s="17">
        <v>120</v>
      </c>
      <c r="I887" s="17">
        <v>120</v>
      </c>
      <c r="J887" s="17">
        <v>0</v>
      </c>
      <c r="K887" s="11">
        <v>0</v>
      </c>
      <c r="L887" s="17">
        <v>2</v>
      </c>
      <c r="M887" s="17"/>
      <c r="N887" s="17"/>
      <c r="O887" s="17" t="s">
        <v>0</v>
      </c>
      <c r="P887" s="17" t="s">
        <v>56</v>
      </c>
      <c r="Q887" s="17" t="s">
        <v>0</v>
      </c>
      <c r="R887" s="17" t="s">
        <v>56</v>
      </c>
      <c r="S887" s="17" t="s">
        <v>153</v>
      </c>
      <c r="T887" s="17" t="s">
        <v>56</v>
      </c>
      <c r="U887" s="17"/>
      <c r="V887" s="17"/>
      <c r="W887" s="17"/>
      <c r="X887" s="17"/>
      <c r="Y887" s="17"/>
      <c r="Z887" s="17">
        <v>4</v>
      </c>
      <c r="AA887" s="17">
        <v>2</v>
      </c>
      <c r="AB887" s="17">
        <v>2</v>
      </c>
      <c r="AC887" s="17">
        <v>2</v>
      </c>
      <c r="AD887" s="17">
        <v>4</v>
      </c>
      <c r="AE887" s="17">
        <v>2</v>
      </c>
      <c r="AF887" s="17">
        <v>2</v>
      </c>
      <c r="AG887" s="17">
        <v>4</v>
      </c>
      <c r="AH887" s="17">
        <v>2</v>
      </c>
      <c r="AI887" s="17">
        <v>4</v>
      </c>
      <c r="AJ887" s="17">
        <v>4</v>
      </c>
      <c r="AK887" s="17">
        <v>4</v>
      </c>
      <c r="AL887" s="17">
        <v>3</v>
      </c>
      <c r="AM887" s="17">
        <v>2</v>
      </c>
      <c r="AN887" s="17">
        <v>1</v>
      </c>
      <c r="AO887" s="17">
        <v>1</v>
      </c>
      <c r="AP887" s="17">
        <v>4</v>
      </c>
      <c r="AQ887" s="17">
        <v>4</v>
      </c>
      <c r="AR887" s="17">
        <v>4</v>
      </c>
      <c r="AS887" s="17">
        <v>4</v>
      </c>
    </row>
    <row r="888" spans="1:45" x14ac:dyDescent="0.2">
      <c r="A888" s="35">
        <v>1257</v>
      </c>
      <c r="B888" s="17" t="s">
        <v>11</v>
      </c>
      <c r="C888" s="17">
        <v>39</v>
      </c>
      <c r="D888" s="17">
        <v>1.79</v>
      </c>
      <c r="E888" s="17">
        <v>70</v>
      </c>
      <c r="F888" s="11" t="s">
        <v>56</v>
      </c>
      <c r="G888" s="17"/>
      <c r="H888" s="17" t="s">
        <v>56</v>
      </c>
      <c r="I888" s="17" t="s">
        <v>56</v>
      </c>
      <c r="J888" s="17" t="s">
        <v>56</v>
      </c>
      <c r="K888" s="11">
        <v>120</v>
      </c>
      <c r="L888" s="17">
        <v>2</v>
      </c>
      <c r="M888" s="17"/>
      <c r="N888" s="17"/>
      <c r="O888" s="17" t="s">
        <v>153</v>
      </c>
      <c r="P888" s="17" t="s">
        <v>153</v>
      </c>
      <c r="Q888" s="17" t="s">
        <v>153</v>
      </c>
      <c r="R888" s="17" t="s">
        <v>153</v>
      </c>
      <c r="S888" s="17" t="s">
        <v>0</v>
      </c>
      <c r="T888" s="17" t="s">
        <v>0</v>
      </c>
      <c r="U888" s="17"/>
      <c r="V888" s="17"/>
      <c r="W888" s="17"/>
      <c r="X888" s="17"/>
      <c r="Y888" s="17"/>
      <c r="Z888" s="17">
        <v>2</v>
      </c>
      <c r="AA888" s="17">
        <v>4</v>
      </c>
      <c r="AB888" s="17">
        <v>2</v>
      </c>
      <c r="AC888" s="17">
        <v>2</v>
      </c>
      <c r="AD888" s="17">
        <v>4</v>
      </c>
      <c r="AE888" s="17">
        <v>4</v>
      </c>
      <c r="AF888" s="17">
        <v>2</v>
      </c>
      <c r="AG888" s="17">
        <v>2</v>
      </c>
      <c r="AH888" s="17">
        <v>2</v>
      </c>
      <c r="AI888" s="17">
        <v>4</v>
      </c>
      <c r="AJ888" s="17">
        <v>2</v>
      </c>
      <c r="AK888" s="17">
        <v>2</v>
      </c>
      <c r="AL888" s="17">
        <v>2</v>
      </c>
      <c r="AM888" s="17">
        <v>4</v>
      </c>
      <c r="AN888" s="17">
        <v>2</v>
      </c>
      <c r="AO888" s="17">
        <v>4</v>
      </c>
      <c r="AP888" s="17">
        <v>4</v>
      </c>
      <c r="AQ888" s="17">
        <v>4</v>
      </c>
      <c r="AR888" s="17">
        <v>3</v>
      </c>
      <c r="AS888" s="17">
        <v>2</v>
      </c>
    </row>
    <row r="889" spans="1:45" x14ac:dyDescent="0.2">
      <c r="A889" s="35">
        <v>1258</v>
      </c>
      <c r="B889" s="17" t="s">
        <v>11</v>
      </c>
      <c r="C889" s="17">
        <v>27</v>
      </c>
      <c r="D889" s="17">
        <v>1.78</v>
      </c>
      <c r="E889" s="17">
        <v>75</v>
      </c>
      <c r="F889" s="11" t="s">
        <v>56</v>
      </c>
      <c r="G889" s="17"/>
      <c r="H889" s="17">
        <v>15</v>
      </c>
      <c r="I889" s="17" t="s">
        <v>56</v>
      </c>
      <c r="J889" s="17" t="s">
        <v>56</v>
      </c>
      <c r="K889" s="11" t="s">
        <v>56</v>
      </c>
      <c r="L889" s="17">
        <v>3</v>
      </c>
      <c r="M889" s="17"/>
      <c r="N889" s="17"/>
      <c r="O889" s="17" t="s">
        <v>0</v>
      </c>
      <c r="P889" s="17" t="s">
        <v>0</v>
      </c>
      <c r="Q889" s="17" t="s">
        <v>0</v>
      </c>
      <c r="R889" s="17" t="s">
        <v>0</v>
      </c>
      <c r="S889" s="17" t="s">
        <v>0</v>
      </c>
      <c r="T889" s="17" t="s">
        <v>153</v>
      </c>
      <c r="U889" s="17"/>
      <c r="V889" s="17"/>
      <c r="W889" s="17"/>
      <c r="X889" s="17"/>
      <c r="Y889" s="17"/>
      <c r="Z889" s="17">
        <v>2</v>
      </c>
      <c r="AA889" s="17">
        <v>4</v>
      </c>
      <c r="AB889" s="17">
        <v>2</v>
      </c>
      <c r="AC889" s="17">
        <v>2</v>
      </c>
      <c r="AD889" s="17">
        <v>3</v>
      </c>
      <c r="AE889" s="17">
        <v>1</v>
      </c>
      <c r="AF889" s="17">
        <v>2</v>
      </c>
      <c r="AG889" s="17">
        <v>2</v>
      </c>
      <c r="AH889" s="17">
        <v>5</v>
      </c>
      <c r="AI889" s="17">
        <v>5</v>
      </c>
      <c r="AJ889" s="17">
        <v>2</v>
      </c>
      <c r="AK889" s="17">
        <v>3</v>
      </c>
      <c r="AL889" s="17">
        <v>4</v>
      </c>
      <c r="AM889" s="17">
        <v>4</v>
      </c>
      <c r="AN889" s="17">
        <v>1</v>
      </c>
      <c r="AO889" s="17">
        <v>4</v>
      </c>
      <c r="AP889" s="17">
        <v>4</v>
      </c>
      <c r="AQ889" s="17">
        <v>4</v>
      </c>
      <c r="AR889" s="17">
        <v>3</v>
      </c>
      <c r="AS889" s="17">
        <v>2</v>
      </c>
    </row>
    <row r="890" spans="1:45" x14ac:dyDescent="0.2">
      <c r="A890" s="35">
        <v>1259</v>
      </c>
      <c r="B890" s="17" t="s">
        <v>11</v>
      </c>
      <c r="C890" s="17">
        <v>32</v>
      </c>
      <c r="D890" s="17">
        <v>1.67</v>
      </c>
      <c r="E890" s="17">
        <v>53</v>
      </c>
      <c r="F890" s="11" t="s">
        <v>56</v>
      </c>
      <c r="G890" s="17"/>
      <c r="H890" s="17">
        <v>30</v>
      </c>
      <c r="I890" s="17" t="s">
        <v>56</v>
      </c>
      <c r="J890" s="17" t="s">
        <v>56</v>
      </c>
      <c r="K890" s="11">
        <v>60</v>
      </c>
      <c r="L890" s="17">
        <v>2</v>
      </c>
      <c r="M890" s="17"/>
      <c r="N890" s="17"/>
      <c r="O890" s="17" t="s">
        <v>0</v>
      </c>
      <c r="P890" s="17" t="s">
        <v>0</v>
      </c>
      <c r="Q890" s="17" t="s">
        <v>0</v>
      </c>
      <c r="R890" s="17" t="s">
        <v>56</v>
      </c>
      <c r="S890" s="17" t="s">
        <v>153</v>
      </c>
      <c r="T890" s="17" t="s">
        <v>56</v>
      </c>
      <c r="U890" s="17"/>
      <c r="V890" s="17"/>
      <c r="W890" s="17"/>
      <c r="X890" s="17"/>
      <c r="Y890" s="17"/>
      <c r="Z890" s="17">
        <v>2</v>
      </c>
      <c r="AA890" s="17">
        <v>4</v>
      </c>
      <c r="AB890" s="17">
        <v>3</v>
      </c>
      <c r="AC890" s="17">
        <v>2</v>
      </c>
      <c r="AD890" s="17">
        <v>2</v>
      </c>
      <c r="AE890" s="17">
        <v>1</v>
      </c>
      <c r="AF890" s="17">
        <v>2</v>
      </c>
      <c r="AG890" s="17">
        <v>2</v>
      </c>
      <c r="AH890" s="17">
        <v>3</v>
      </c>
      <c r="AI890" s="17">
        <v>4</v>
      </c>
      <c r="AJ890" s="17">
        <v>2</v>
      </c>
      <c r="AK890" s="17">
        <v>4</v>
      </c>
      <c r="AL890" s="17">
        <v>4</v>
      </c>
      <c r="AM890" s="17">
        <v>4</v>
      </c>
      <c r="AN890" s="17">
        <v>2</v>
      </c>
      <c r="AO890" s="17">
        <v>4</v>
      </c>
      <c r="AP890" s="17">
        <v>4</v>
      </c>
      <c r="AQ890" s="17">
        <v>5</v>
      </c>
      <c r="AR890" s="17">
        <v>4</v>
      </c>
      <c r="AS890" s="17">
        <v>2</v>
      </c>
    </row>
    <row r="891" spans="1:45" x14ac:dyDescent="0.2">
      <c r="A891" s="35">
        <v>1260</v>
      </c>
      <c r="B891" s="17" t="s">
        <v>11</v>
      </c>
      <c r="C891" s="17">
        <v>35</v>
      </c>
      <c r="D891" s="17">
        <v>1.68</v>
      </c>
      <c r="E891" s="17">
        <v>81</v>
      </c>
      <c r="F891" s="11" t="s">
        <v>56</v>
      </c>
      <c r="G891" s="17"/>
      <c r="H891" s="17" t="s">
        <v>56</v>
      </c>
      <c r="I891" s="17" t="s">
        <v>56</v>
      </c>
      <c r="J891" s="17" t="s">
        <v>56</v>
      </c>
      <c r="K891" s="11" t="s">
        <v>56</v>
      </c>
      <c r="L891" s="17">
        <v>2</v>
      </c>
      <c r="M891" s="17"/>
      <c r="N891" s="17"/>
      <c r="O891" s="17" t="s">
        <v>0</v>
      </c>
      <c r="P891" s="17" t="s">
        <v>0</v>
      </c>
      <c r="Q891" s="17" t="s">
        <v>0</v>
      </c>
      <c r="R891" s="17" t="s">
        <v>0</v>
      </c>
      <c r="S891" s="17" t="s">
        <v>0</v>
      </c>
      <c r="T891" s="17" t="s">
        <v>0</v>
      </c>
      <c r="U891" s="17"/>
      <c r="V891" s="17"/>
      <c r="W891" s="17"/>
      <c r="X891" s="17"/>
      <c r="Y891" s="17"/>
      <c r="Z891" s="17">
        <v>1</v>
      </c>
      <c r="AA891" s="17">
        <v>5</v>
      </c>
      <c r="AB891" s="17">
        <v>3</v>
      </c>
      <c r="AC891" s="17">
        <v>2</v>
      </c>
      <c r="AD891" s="17">
        <v>5</v>
      </c>
      <c r="AE891" s="17">
        <v>3</v>
      </c>
      <c r="AF891" s="17">
        <v>1</v>
      </c>
      <c r="AG891" s="17">
        <v>3</v>
      </c>
      <c r="AH891" s="17">
        <v>2</v>
      </c>
      <c r="AI891" s="17">
        <v>5</v>
      </c>
      <c r="AJ891" s="17">
        <v>1</v>
      </c>
      <c r="AK891" s="17">
        <v>2</v>
      </c>
      <c r="AL891" s="17">
        <v>2</v>
      </c>
      <c r="AM891" s="17">
        <v>5</v>
      </c>
      <c r="AN891" s="17">
        <v>4</v>
      </c>
      <c r="AO891" s="17">
        <v>2</v>
      </c>
      <c r="AP891" s="17">
        <v>2</v>
      </c>
      <c r="AQ891" s="17">
        <v>5</v>
      </c>
      <c r="AR891" s="17">
        <v>2</v>
      </c>
      <c r="AS891" s="17">
        <v>1</v>
      </c>
    </row>
    <row r="892" spans="1:45" x14ac:dyDescent="0.2">
      <c r="A892" s="35">
        <v>1263</v>
      </c>
      <c r="B892" s="17" t="s">
        <v>11</v>
      </c>
      <c r="C892" s="17">
        <v>39</v>
      </c>
      <c r="D892" s="17">
        <v>1.72</v>
      </c>
      <c r="E892" s="17">
        <v>82</v>
      </c>
      <c r="F892" s="11" t="s">
        <v>56</v>
      </c>
      <c r="G892" s="17"/>
      <c r="H892" s="17">
        <v>30</v>
      </c>
      <c r="I892" s="17" t="s">
        <v>56</v>
      </c>
      <c r="J892" s="17" t="s">
        <v>56</v>
      </c>
      <c r="K892" s="11" t="s">
        <v>56</v>
      </c>
      <c r="L892" s="17">
        <v>2</v>
      </c>
      <c r="M892" s="17"/>
      <c r="N892" s="17"/>
      <c r="O892" s="17" t="s">
        <v>0</v>
      </c>
      <c r="P892" s="17" t="s">
        <v>56</v>
      </c>
      <c r="Q892" s="17" t="s">
        <v>153</v>
      </c>
      <c r="R892" s="17" t="s">
        <v>56</v>
      </c>
      <c r="S892" s="17" t="s">
        <v>0</v>
      </c>
      <c r="T892" s="17" t="s">
        <v>56</v>
      </c>
      <c r="U892" s="17"/>
      <c r="V892" s="17"/>
      <c r="W892" s="17"/>
      <c r="X892" s="17"/>
      <c r="Y892" s="17"/>
      <c r="Z892" s="17">
        <v>1</v>
      </c>
      <c r="AA892" s="17">
        <v>5</v>
      </c>
      <c r="AB892" s="17">
        <v>1</v>
      </c>
      <c r="AC892" s="17">
        <v>1</v>
      </c>
      <c r="AD892" s="17">
        <v>4</v>
      </c>
      <c r="AE892" s="17">
        <v>1</v>
      </c>
      <c r="AF892" s="17">
        <v>1</v>
      </c>
      <c r="AG892" s="17">
        <v>4</v>
      </c>
      <c r="AH892" s="17" t="s">
        <v>56</v>
      </c>
      <c r="AI892" s="17">
        <v>5</v>
      </c>
      <c r="AJ892" s="17">
        <v>2</v>
      </c>
      <c r="AK892" s="17">
        <v>1</v>
      </c>
      <c r="AL892" s="17">
        <v>4</v>
      </c>
      <c r="AM892" s="17">
        <v>5</v>
      </c>
      <c r="AN892" s="17">
        <v>2</v>
      </c>
      <c r="AO892" s="17">
        <v>4</v>
      </c>
      <c r="AP892" s="17">
        <v>4</v>
      </c>
      <c r="AQ892" s="17">
        <v>5</v>
      </c>
      <c r="AR892" s="17" t="s">
        <v>56</v>
      </c>
      <c r="AS892" s="17">
        <v>2</v>
      </c>
    </row>
    <row r="893" spans="1:45" x14ac:dyDescent="0.2">
      <c r="A893" s="35">
        <v>1264</v>
      </c>
      <c r="B893" s="17" t="s">
        <v>11</v>
      </c>
      <c r="C893" s="17">
        <v>30</v>
      </c>
      <c r="D893" s="17">
        <v>1.65</v>
      </c>
      <c r="E893" s="17">
        <v>58</v>
      </c>
      <c r="F893" s="11" t="s">
        <v>56</v>
      </c>
      <c r="G893" s="17"/>
      <c r="H893" s="17">
        <v>15</v>
      </c>
      <c r="I893" s="17" t="s">
        <v>56</v>
      </c>
      <c r="J893" s="17">
        <v>20</v>
      </c>
      <c r="K893" s="11">
        <v>30</v>
      </c>
      <c r="L893" s="17">
        <v>2</v>
      </c>
      <c r="M893" s="17"/>
      <c r="N893" s="17"/>
      <c r="O893" s="17" t="s">
        <v>0</v>
      </c>
      <c r="P893" s="17" t="s">
        <v>56</v>
      </c>
      <c r="Q893" s="17" t="s">
        <v>0</v>
      </c>
      <c r="R893" s="17" t="s">
        <v>56</v>
      </c>
      <c r="S893" s="17" t="s">
        <v>0</v>
      </c>
      <c r="T893" s="17" t="s">
        <v>56</v>
      </c>
      <c r="U893" s="17"/>
      <c r="V893" s="17"/>
      <c r="W893" s="17"/>
      <c r="X893" s="17"/>
      <c r="Y893" s="17"/>
      <c r="Z893" s="17">
        <v>1</v>
      </c>
      <c r="AA893" s="17">
        <v>5</v>
      </c>
      <c r="AB893" s="17">
        <v>1</v>
      </c>
      <c r="AC893" s="17">
        <v>1</v>
      </c>
      <c r="AD893" s="17">
        <v>5</v>
      </c>
      <c r="AE893" s="17">
        <v>1</v>
      </c>
      <c r="AF893" s="17">
        <v>2</v>
      </c>
      <c r="AG893" s="17">
        <v>2</v>
      </c>
      <c r="AH893" s="17">
        <v>4</v>
      </c>
      <c r="AI893" s="17">
        <v>4</v>
      </c>
      <c r="AJ893" s="17">
        <v>1</v>
      </c>
      <c r="AK893" s="17">
        <v>1</v>
      </c>
      <c r="AL893" s="17">
        <v>2</v>
      </c>
      <c r="AM893" s="17">
        <v>5</v>
      </c>
      <c r="AN893" s="17">
        <v>1</v>
      </c>
      <c r="AO893" s="17">
        <v>4</v>
      </c>
      <c r="AP893" s="17">
        <v>4</v>
      </c>
      <c r="AQ893" s="17">
        <v>5</v>
      </c>
      <c r="AR893" s="17">
        <v>5</v>
      </c>
      <c r="AS893" s="17">
        <v>1</v>
      </c>
    </row>
    <row r="894" spans="1:45" x14ac:dyDescent="0.2">
      <c r="A894" s="35">
        <v>1265</v>
      </c>
      <c r="B894" s="17" t="s">
        <v>11</v>
      </c>
      <c r="C894" s="17">
        <v>55</v>
      </c>
      <c r="D894" s="17" t="s">
        <v>56</v>
      </c>
      <c r="E894" s="17" t="s">
        <v>56</v>
      </c>
      <c r="F894" s="11" t="s">
        <v>56</v>
      </c>
      <c r="G894" s="17"/>
      <c r="H894" s="17" t="s">
        <v>56</v>
      </c>
      <c r="I894" s="17" t="s">
        <v>56</v>
      </c>
      <c r="J894" s="17" t="s">
        <v>56</v>
      </c>
      <c r="K894" s="11">
        <v>60</v>
      </c>
      <c r="L894" s="17">
        <v>2</v>
      </c>
      <c r="M894" s="17"/>
      <c r="N894" s="17"/>
      <c r="O894" s="17" t="s">
        <v>153</v>
      </c>
      <c r="P894" s="17" t="s">
        <v>153</v>
      </c>
      <c r="Q894" s="17" t="s">
        <v>153</v>
      </c>
      <c r="R894" s="17" t="s">
        <v>153</v>
      </c>
      <c r="S894" s="17" t="s">
        <v>0</v>
      </c>
      <c r="T894" s="17" t="s">
        <v>0</v>
      </c>
      <c r="U894" s="17"/>
      <c r="V894" s="17"/>
      <c r="W894" s="17"/>
      <c r="X894" s="17"/>
      <c r="Y894" s="17"/>
      <c r="Z894" s="17">
        <v>2</v>
      </c>
      <c r="AA894" s="17">
        <v>4</v>
      </c>
      <c r="AB894" s="17">
        <v>2</v>
      </c>
      <c r="AC894" s="17">
        <v>2</v>
      </c>
      <c r="AD894" s="17">
        <v>3</v>
      </c>
      <c r="AE894" s="17">
        <v>3</v>
      </c>
      <c r="AF894" s="17">
        <v>2</v>
      </c>
      <c r="AG894" s="17">
        <v>2</v>
      </c>
      <c r="AH894" s="17">
        <v>5</v>
      </c>
      <c r="AI894" s="17">
        <v>4</v>
      </c>
      <c r="AJ894" s="17">
        <v>2</v>
      </c>
      <c r="AK894" s="17">
        <v>2</v>
      </c>
      <c r="AL894" s="17">
        <v>4</v>
      </c>
      <c r="AM894" s="17">
        <v>3</v>
      </c>
      <c r="AN894" s="17">
        <v>2</v>
      </c>
      <c r="AO894" s="17">
        <v>4</v>
      </c>
      <c r="AP894" s="17">
        <v>4</v>
      </c>
      <c r="AQ894" s="17">
        <v>4</v>
      </c>
      <c r="AR894" s="17">
        <v>3</v>
      </c>
      <c r="AS894" s="17">
        <v>2</v>
      </c>
    </row>
    <row r="895" spans="1:45" x14ac:dyDescent="0.2">
      <c r="A895" s="35">
        <v>1266</v>
      </c>
      <c r="B895" s="17" t="s">
        <v>11</v>
      </c>
      <c r="C895" s="17">
        <v>66</v>
      </c>
      <c r="D895" s="17">
        <v>1.74</v>
      </c>
      <c r="E895" s="17">
        <v>68</v>
      </c>
      <c r="F895" s="11" t="s">
        <v>56</v>
      </c>
      <c r="G895" s="17"/>
      <c r="H895" s="17" t="s">
        <v>56</v>
      </c>
      <c r="I895" s="17" t="s">
        <v>56</v>
      </c>
      <c r="J895" s="17">
        <v>100</v>
      </c>
      <c r="K895" s="11">
        <v>40</v>
      </c>
      <c r="L895" s="17">
        <v>2</v>
      </c>
      <c r="M895" s="17"/>
      <c r="N895" s="17"/>
      <c r="O895" s="17" t="s">
        <v>0</v>
      </c>
      <c r="P895" s="17" t="s">
        <v>56</v>
      </c>
      <c r="Q895" s="17" t="s">
        <v>0</v>
      </c>
      <c r="R895" s="17" t="s">
        <v>56</v>
      </c>
      <c r="S895" s="17" t="s">
        <v>0</v>
      </c>
      <c r="T895" s="17" t="s">
        <v>56</v>
      </c>
      <c r="U895" s="17"/>
      <c r="V895" s="17"/>
      <c r="W895" s="17"/>
      <c r="X895" s="17"/>
      <c r="Y895" s="17"/>
      <c r="Z895" s="17">
        <v>1</v>
      </c>
      <c r="AA895" s="17">
        <v>4</v>
      </c>
      <c r="AB895" s="17">
        <v>1</v>
      </c>
      <c r="AC895" s="17">
        <v>2</v>
      </c>
      <c r="AD895" s="17">
        <v>5</v>
      </c>
      <c r="AE895" s="17">
        <v>4</v>
      </c>
      <c r="AF895" s="17">
        <v>2</v>
      </c>
      <c r="AG895" s="17">
        <v>3</v>
      </c>
      <c r="AH895" s="17">
        <v>4</v>
      </c>
      <c r="AI895" s="17">
        <v>4</v>
      </c>
      <c r="AJ895" s="17">
        <v>1</v>
      </c>
      <c r="AK895" s="17">
        <v>2</v>
      </c>
      <c r="AL895" s="17">
        <v>4</v>
      </c>
      <c r="AM895" s="17">
        <v>4</v>
      </c>
      <c r="AN895" s="17">
        <v>4</v>
      </c>
      <c r="AO895" s="17">
        <v>5</v>
      </c>
      <c r="AP895" s="17">
        <v>4</v>
      </c>
      <c r="AQ895" s="17">
        <v>4</v>
      </c>
      <c r="AR895" s="17">
        <v>5</v>
      </c>
      <c r="AS895" s="17">
        <v>1</v>
      </c>
    </row>
    <row r="896" spans="1:45" x14ac:dyDescent="0.2">
      <c r="A896" s="35">
        <v>1267</v>
      </c>
      <c r="B896" s="17" t="s">
        <v>11</v>
      </c>
      <c r="C896" s="17">
        <v>33</v>
      </c>
      <c r="D896" s="17">
        <v>1.67</v>
      </c>
      <c r="E896" s="17">
        <v>79</v>
      </c>
      <c r="F896" s="11" t="s">
        <v>56</v>
      </c>
      <c r="G896" s="17"/>
      <c r="H896" s="17" t="s">
        <v>56</v>
      </c>
      <c r="I896" s="17">
        <v>30</v>
      </c>
      <c r="J896" s="17" t="s">
        <v>56</v>
      </c>
      <c r="K896" s="11">
        <v>60</v>
      </c>
      <c r="L896" s="17">
        <v>2</v>
      </c>
      <c r="M896" s="17"/>
      <c r="N896" s="17"/>
      <c r="O896" s="17" t="s">
        <v>0</v>
      </c>
      <c r="P896" s="17" t="s">
        <v>56</v>
      </c>
      <c r="Q896" s="17" t="s">
        <v>0</v>
      </c>
      <c r="R896" s="17" t="s">
        <v>56</v>
      </c>
      <c r="S896" s="17" t="s">
        <v>0</v>
      </c>
      <c r="T896" s="17" t="s">
        <v>56</v>
      </c>
      <c r="U896" s="17"/>
      <c r="V896" s="17"/>
      <c r="W896" s="17"/>
      <c r="X896" s="17"/>
      <c r="Y896" s="17"/>
      <c r="Z896" s="17">
        <v>4</v>
      </c>
      <c r="AA896" s="17">
        <v>3</v>
      </c>
      <c r="AB896" s="17">
        <v>4</v>
      </c>
      <c r="AC896" s="17">
        <v>3</v>
      </c>
      <c r="AD896" s="17">
        <v>2</v>
      </c>
      <c r="AE896" s="17">
        <v>2</v>
      </c>
      <c r="AF896" s="17">
        <v>2</v>
      </c>
      <c r="AG896" s="17">
        <v>3</v>
      </c>
      <c r="AH896" s="17">
        <v>5</v>
      </c>
      <c r="AI896" s="17">
        <v>5</v>
      </c>
      <c r="AJ896" s="17">
        <v>3</v>
      </c>
      <c r="AK896" s="17">
        <v>4</v>
      </c>
      <c r="AL896" s="17">
        <v>2</v>
      </c>
      <c r="AM896" s="17">
        <v>2</v>
      </c>
      <c r="AN896" s="17">
        <v>2</v>
      </c>
      <c r="AO896" s="17">
        <v>3</v>
      </c>
      <c r="AP896" s="17">
        <v>4</v>
      </c>
      <c r="AQ896" s="17">
        <v>2</v>
      </c>
      <c r="AR896" s="17">
        <v>3</v>
      </c>
      <c r="AS896" s="17">
        <v>4</v>
      </c>
    </row>
    <row r="897" spans="1:45" x14ac:dyDescent="0.2">
      <c r="A897" s="35">
        <v>1268</v>
      </c>
      <c r="B897" s="17" t="s">
        <v>11</v>
      </c>
      <c r="C897" s="17">
        <v>64</v>
      </c>
      <c r="D897" s="17">
        <v>1.7</v>
      </c>
      <c r="E897" s="17">
        <v>55</v>
      </c>
      <c r="F897" s="11" t="s">
        <v>56</v>
      </c>
      <c r="G897" s="17"/>
      <c r="H897" s="17" t="s">
        <v>56</v>
      </c>
      <c r="I897" s="17" t="s">
        <v>56</v>
      </c>
      <c r="J897" s="17" t="s">
        <v>56</v>
      </c>
      <c r="K897" s="11" t="s">
        <v>56</v>
      </c>
      <c r="L897" s="17">
        <v>3</v>
      </c>
      <c r="M897" s="17"/>
      <c r="N897" s="17"/>
      <c r="O897" s="17" t="s">
        <v>153</v>
      </c>
      <c r="P897" s="17" t="s">
        <v>153</v>
      </c>
      <c r="Q897" s="17" t="s">
        <v>153</v>
      </c>
      <c r="R897" s="17" t="s">
        <v>153</v>
      </c>
      <c r="S897" s="17" t="s">
        <v>153</v>
      </c>
      <c r="T897" s="17" t="s">
        <v>153</v>
      </c>
      <c r="U897" s="17"/>
      <c r="V897" s="17"/>
      <c r="W897" s="17"/>
      <c r="X897" s="17"/>
      <c r="Y897" s="17"/>
      <c r="Z897" s="17">
        <v>1</v>
      </c>
      <c r="AA897" s="17">
        <v>5</v>
      </c>
      <c r="AB897" s="17">
        <v>1</v>
      </c>
      <c r="AC897" s="17">
        <v>1</v>
      </c>
      <c r="AD897" s="17">
        <v>4</v>
      </c>
      <c r="AE897" s="17">
        <v>1</v>
      </c>
      <c r="AF897" s="17">
        <v>1</v>
      </c>
      <c r="AG897" s="17">
        <v>2</v>
      </c>
      <c r="AH897" s="17">
        <v>5</v>
      </c>
      <c r="AI897" s="17">
        <v>5</v>
      </c>
      <c r="AJ897" s="17">
        <v>1</v>
      </c>
      <c r="AK897" s="17">
        <v>1</v>
      </c>
      <c r="AL897" s="17">
        <v>5</v>
      </c>
      <c r="AM897" s="17">
        <v>5</v>
      </c>
      <c r="AN897" s="17">
        <v>1</v>
      </c>
      <c r="AO897" s="17">
        <v>3</v>
      </c>
      <c r="AP897" s="17">
        <v>5</v>
      </c>
      <c r="AQ897" s="17">
        <v>5</v>
      </c>
      <c r="AR897" s="17">
        <v>4</v>
      </c>
      <c r="AS897" s="17">
        <v>1</v>
      </c>
    </row>
    <row r="898" spans="1:45" x14ac:dyDescent="0.2">
      <c r="A898" s="35">
        <v>1270</v>
      </c>
      <c r="B898" s="17" t="s">
        <v>11</v>
      </c>
      <c r="C898" s="17">
        <v>39</v>
      </c>
      <c r="D898" s="17">
        <v>1.71</v>
      </c>
      <c r="E898" s="17">
        <v>119.8</v>
      </c>
      <c r="F898" s="11" t="s">
        <v>56</v>
      </c>
      <c r="G898" s="17"/>
      <c r="H898" s="17" t="s">
        <v>56</v>
      </c>
      <c r="I898" s="17" t="s">
        <v>56</v>
      </c>
      <c r="J898" s="17" t="s">
        <v>56</v>
      </c>
      <c r="K898" s="11">
        <v>120</v>
      </c>
      <c r="L898" s="17">
        <v>2</v>
      </c>
      <c r="M898" s="17"/>
      <c r="N898" s="17"/>
      <c r="O898" s="17" t="s">
        <v>0</v>
      </c>
      <c r="P898" s="17" t="s">
        <v>56</v>
      </c>
      <c r="Q898" s="17" t="s">
        <v>0</v>
      </c>
      <c r="R898" s="17" t="s">
        <v>56</v>
      </c>
      <c r="S898" s="17" t="s">
        <v>0</v>
      </c>
      <c r="T898" s="17" t="s">
        <v>56</v>
      </c>
      <c r="U898" s="17"/>
      <c r="V898" s="17"/>
      <c r="W898" s="17"/>
      <c r="X898" s="17"/>
      <c r="Y898" s="17"/>
      <c r="Z898" s="17">
        <v>4</v>
      </c>
      <c r="AA898" s="17">
        <v>2</v>
      </c>
      <c r="AB898" s="17">
        <v>3</v>
      </c>
      <c r="AC898" s="17">
        <v>2</v>
      </c>
      <c r="AD898" s="17">
        <v>2</v>
      </c>
      <c r="AE898" s="17">
        <v>2</v>
      </c>
      <c r="AF898" s="17">
        <v>1</v>
      </c>
      <c r="AG898" s="17">
        <v>3</v>
      </c>
      <c r="AH898" s="17">
        <v>4</v>
      </c>
      <c r="AI898" s="17">
        <v>4</v>
      </c>
      <c r="AJ898" s="17">
        <v>4</v>
      </c>
      <c r="AK898" s="17">
        <v>4</v>
      </c>
      <c r="AL898" s="17">
        <v>2</v>
      </c>
      <c r="AM898" s="17">
        <v>2</v>
      </c>
      <c r="AN898" s="17">
        <v>2</v>
      </c>
      <c r="AO898" s="17">
        <v>2</v>
      </c>
      <c r="AP898" s="17">
        <v>4</v>
      </c>
      <c r="AQ898" s="17">
        <v>3</v>
      </c>
      <c r="AR898" s="17">
        <v>3</v>
      </c>
      <c r="AS898" s="17">
        <v>4</v>
      </c>
    </row>
    <row r="899" spans="1:45" x14ac:dyDescent="0.2">
      <c r="A899" s="35">
        <v>1272</v>
      </c>
      <c r="B899" s="17" t="s">
        <v>11</v>
      </c>
      <c r="C899" s="17">
        <v>59</v>
      </c>
      <c r="D899" s="17">
        <v>1.66</v>
      </c>
      <c r="E899" s="17">
        <v>81.599999999999994</v>
      </c>
      <c r="F899" s="11" t="s">
        <v>56</v>
      </c>
      <c r="G899" s="17"/>
      <c r="H899" s="17" t="s">
        <v>56</v>
      </c>
      <c r="I899" s="17" t="s">
        <v>56</v>
      </c>
      <c r="J899" s="17" t="s">
        <v>56</v>
      </c>
      <c r="K899" s="11" t="s">
        <v>56</v>
      </c>
      <c r="L899" s="17">
        <v>2</v>
      </c>
      <c r="M899" s="17"/>
      <c r="N899" s="17"/>
      <c r="O899" s="17" t="s">
        <v>0</v>
      </c>
      <c r="P899" s="17" t="s">
        <v>0</v>
      </c>
      <c r="Q899" s="17" t="s">
        <v>153</v>
      </c>
      <c r="R899" s="17" t="s">
        <v>153</v>
      </c>
      <c r="S899" s="17" t="s">
        <v>0</v>
      </c>
      <c r="T899" s="17" t="s">
        <v>0</v>
      </c>
      <c r="U899" s="17"/>
      <c r="V899" s="17"/>
      <c r="W899" s="17"/>
      <c r="X899" s="17"/>
      <c r="Y899" s="17"/>
      <c r="Z899" s="17">
        <v>1</v>
      </c>
      <c r="AA899" s="17">
        <v>1</v>
      </c>
      <c r="AB899" s="17">
        <v>2</v>
      </c>
      <c r="AC899" s="17">
        <v>2</v>
      </c>
      <c r="AD899" s="17">
        <v>2</v>
      </c>
      <c r="AE899" s="17">
        <v>2</v>
      </c>
      <c r="AF899" s="17">
        <v>2</v>
      </c>
      <c r="AG899" s="17">
        <v>2</v>
      </c>
      <c r="AH899" s="17">
        <v>3</v>
      </c>
      <c r="AI899" s="17">
        <v>2</v>
      </c>
      <c r="AJ899" s="17">
        <v>2</v>
      </c>
      <c r="AK899" s="17">
        <v>2</v>
      </c>
      <c r="AL899" s="17">
        <v>2</v>
      </c>
      <c r="AM899" s="17">
        <v>2</v>
      </c>
      <c r="AN899" s="17">
        <v>2</v>
      </c>
      <c r="AO899" s="17">
        <v>3</v>
      </c>
      <c r="AP899" s="17">
        <v>2</v>
      </c>
      <c r="AQ899" s="17">
        <v>2</v>
      </c>
      <c r="AR899" s="17">
        <v>2</v>
      </c>
      <c r="AS899" s="17">
        <v>2</v>
      </c>
    </row>
    <row r="900" spans="1:45" x14ac:dyDescent="0.2">
      <c r="A900" s="35">
        <v>1273</v>
      </c>
      <c r="B900" s="17" t="s">
        <v>11</v>
      </c>
      <c r="C900" s="17">
        <v>27</v>
      </c>
      <c r="D900" s="17">
        <v>1.71</v>
      </c>
      <c r="E900" s="17">
        <v>92.3</v>
      </c>
      <c r="F900" s="11" t="s">
        <v>56</v>
      </c>
      <c r="G900" s="17"/>
      <c r="H900" s="17" t="s">
        <v>56</v>
      </c>
      <c r="I900" s="17" t="s">
        <v>56</v>
      </c>
      <c r="J900" s="17" t="s">
        <v>56</v>
      </c>
      <c r="K900" s="11" t="s">
        <v>56</v>
      </c>
      <c r="L900" s="17" t="s">
        <v>56</v>
      </c>
      <c r="M900" s="17"/>
      <c r="N900" s="17"/>
      <c r="O900" s="17" t="s">
        <v>0</v>
      </c>
      <c r="P900" s="17" t="s">
        <v>0</v>
      </c>
      <c r="Q900" s="17" t="s">
        <v>153</v>
      </c>
      <c r="R900" s="17" t="s">
        <v>153</v>
      </c>
      <c r="S900" s="17" t="s">
        <v>153</v>
      </c>
      <c r="T900" s="17" t="s">
        <v>153</v>
      </c>
      <c r="U900" s="17"/>
      <c r="V900" s="17"/>
      <c r="W900" s="17"/>
      <c r="X900" s="17"/>
      <c r="Y900" s="17"/>
      <c r="Z900" s="17">
        <v>4</v>
      </c>
      <c r="AA900" s="17">
        <v>3</v>
      </c>
      <c r="AB900" s="17">
        <v>3</v>
      </c>
      <c r="AC900" s="17">
        <v>3</v>
      </c>
      <c r="AD900" s="17">
        <v>3</v>
      </c>
      <c r="AE900" s="17">
        <v>3</v>
      </c>
      <c r="AF900" s="17">
        <v>3</v>
      </c>
      <c r="AG900" s="17">
        <v>3</v>
      </c>
      <c r="AH900" s="17">
        <v>3</v>
      </c>
      <c r="AI900" s="17">
        <v>3</v>
      </c>
      <c r="AJ900" s="17">
        <v>3</v>
      </c>
      <c r="AK900" s="17">
        <v>3</v>
      </c>
      <c r="AL900" s="17">
        <v>3</v>
      </c>
      <c r="AM900" s="17">
        <v>3</v>
      </c>
      <c r="AN900" s="17">
        <v>3</v>
      </c>
      <c r="AO900" s="17">
        <v>3</v>
      </c>
      <c r="AP900" s="17">
        <v>3</v>
      </c>
      <c r="AQ900" s="17">
        <v>3</v>
      </c>
      <c r="AR900" s="17">
        <v>3</v>
      </c>
      <c r="AS900" s="17">
        <v>3</v>
      </c>
    </row>
    <row r="901" spans="1:45" x14ac:dyDescent="0.2">
      <c r="A901" s="35">
        <v>1274</v>
      </c>
      <c r="B901" s="17" t="s">
        <v>11</v>
      </c>
      <c r="C901" s="17">
        <v>30</v>
      </c>
      <c r="D901" s="17">
        <v>1.68</v>
      </c>
      <c r="E901" s="17">
        <v>71</v>
      </c>
      <c r="F901" s="11" t="s">
        <v>56</v>
      </c>
      <c r="G901" s="17"/>
      <c r="H901" s="17" t="s">
        <v>56</v>
      </c>
      <c r="I901" s="17" t="s">
        <v>56</v>
      </c>
      <c r="J901" s="17" t="s">
        <v>56</v>
      </c>
      <c r="K901" s="11" t="s">
        <v>56</v>
      </c>
      <c r="L901" s="17">
        <v>2</v>
      </c>
      <c r="M901" s="17"/>
      <c r="N901" s="17"/>
      <c r="O901" s="17" t="s">
        <v>153</v>
      </c>
      <c r="P901" s="17" t="s">
        <v>153</v>
      </c>
      <c r="Q901" s="17" t="s">
        <v>153</v>
      </c>
      <c r="R901" s="17" t="s">
        <v>153</v>
      </c>
      <c r="S901" s="17" t="s">
        <v>153</v>
      </c>
      <c r="T901" s="17" t="s">
        <v>153</v>
      </c>
      <c r="U901" s="17"/>
      <c r="V901" s="17"/>
      <c r="W901" s="17"/>
      <c r="X901" s="17"/>
      <c r="Y901" s="17"/>
      <c r="Z901" s="17">
        <v>2</v>
      </c>
      <c r="AA901" s="17">
        <v>3</v>
      </c>
      <c r="AB901" s="17">
        <v>2</v>
      </c>
      <c r="AC901" s="17">
        <v>2</v>
      </c>
      <c r="AD901" s="17">
        <v>1</v>
      </c>
      <c r="AE901" s="17">
        <v>2</v>
      </c>
      <c r="AF901" s="17">
        <v>1</v>
      </c>
      <c r="AG901" s="17">
        <v>2</v>
      </c>
      <c r="AH901" s="17">
        <v>3</v>
      </c>
      <c r="AI901" s="17">
        <v>3</v>
      </c>
      <c r="AJ901" s="17">
        <v>2</v>
      </c>
      <c r="AK901" s="17">
        <v>3</v>
      </c>
      <c r="AL901" s="17">
        <v>2</v>
      </c>
      <c r="AM901" s="17">
        <v>3</v>
      </c>
      <c r="AN901" s="17">
        <v>1</v>
      </c>
      <c r="AO901" s="17">
        <v>2</v>
      </c>
      <c r="AP901" s="17">
        <v>3</v>
      </c>
      <c r="AQ901" s="17">
        <v>3</v>
      </c>
      <c r="AR901" s="17">
        <v>1</v>
      </c>
      <c r="AS901" s="17">
        <v>2</v>
      </c>
    </row>
    <row r="902" spans="1:45" x14ac:dyDescent="0.2">
      <c r="A902" s="35">
        <v>1275</v>
      </c>
      <c r="B902" s="17" t="s">
        <v>11</v>
      </c>
      <c r="C902" s="17">
        <v>47</v>
      </c>
      <c r="D902" s="17">
        <v>1.67</v>
      </c>
      <c r="E902" s="17">
        <v>58</v>
      </c>
      <c r="F902" s="11" t="s">
        <v>56</v>
      </c>
      <c r="G902" s="17"/>
      <c r="H902" s="17" t="s">
        <v>56</v>
      </c>
      <c r="I902" s="17">
        <v>100</v>
      </c>
      <c r="J902" s="17" t="s">
        <v>56</v>
      </c>
      <c r="K902" s="11">
        <v>100</v>
      </c>
      <c r="L902" s="17">
        <v>2</v>
      </c>
      <c r="M902" s="17"/>
      <c r="N902" s="17"/>
      <c r="O902" s="17" t="s">
        <v>0</v>
      </c>
      <c r="P902" s="17" t="s">
        <v>0</v>
      </c>
      <c r="Q902" s="17" t="s">
        <v>153</v>
      </c>
      <c r="R902" s="17" t="s">
        <v>56</v>
      </c>
      <c r="S902" s="17" t="s">
        <v>0</v>
      </c>
      <c r="T902" s="17" t="s">
        <v>56</v>
      </c>
      <c r="U902" s="17"/>
      <c r="V902" s="17"/>
      <c r="W902" s="17"/>
      <c r="X902" s="17"/>
      <c r="Y902" s="17"/>
      <c r="Z902" s="17">
        <v>3</v>
      </c>
      <c r="AA902" s="17">
        <v>3</v>
      </c>
      <c r="AB902" s="17">
        <v>3</v>
      </c>
      <c r="AC902" s="17">
        <v>2</v>
      </c>
      <c r="AD902" s="17">
        <v>3</v>
      </c>
      <c r="AE902" s="17">
        <v>3</v>
      </c>
      <c r="AF902" s="17">
        <v>2</v>
      </c>
      <c r="AG902" s="17">
        <v>3</v>
      </c>
      <c r="AH902" s="17">
        <v>2</v>
      </c>
      <c r="AI902" s="17">
        <v>3</v>
      </c>
      <c r="AJ902" s="17">
        <v>2</v>
      </c>
      <c r="AK902" s="17">
        <v>2</v>
      </c>
      <c r="AL902" s="17">
        <v>3</v>
      </c>
      <c r="AM902" s="17">
        <v>2</v>
      </c>
      <c r="AN902" s="17">
        <v>3</v>
      </c>
      <c r="AO902" s="17">
        <v>3</v>
      </c>
      <c r="AP902" s="17">
        <v>3</v>
      </c>
      <c r="AQ902" s="17">
        <v>2</v>
      </c>
      <c r="AR902" s="17">
        <v>3</v>
      </c>
      <c r="AS902" s="17">
        <v>3</v>
      </c>
    </row>
    <row r="903" spans="1:45" x14ac:dyDescent="0.2">
      <c r="A903" s="35">
        <v>1276</v>
      </c>
      <c r="B903" s="17" t="s">
        <v>11</v>
      </c>
      <c r="C903" s="17">
        <v>58</v>
      </c>
      <c r="D903" s="17">
        <v>1.72</v>
      </c>
      <c r="E903" s="17">
        <v>54</v>
      </c>
      <c r="F903" s="11" t="s">
        <v>56</v>
      </c>
      <c r="G903" s="17"/>
      <c r="H903" s="17" t="s">
        <v>56</v>
      </c>
      <c r="I903" s="17" t="s">
        <v>56</v>
      </c>
      <c r="J903" s="17" t="s">
        <v>56</v>
      </c>
      <c r="K903" s="11" t="s">
        <v>56</v>
      </c>
      <c r="L903" s="17" t="s">
        <v>56</v>
      </c>
      <c r="M903" s="17"/>
      <c r="N903" s="17"/>
      <c r="O903" s="17" t="s">
        <v>0</v>
      </c>
      <c r="P903" s="17" t="s">
        <v>0</v>
      </c>
      <c r="Q903" s="17" t="s">
        <v>153</v>
      </c>
      <c r="R903" s="17" t="s">
        <v>153</v>
      </c>
      <c r="S903" s="17" t="s">
        <v>0</v>
      </c>
      <c r="T903" s="17" t="s">
        <v>0</v>
      </c>
      <c r="U903" s="17"/>
      <c r="V903" s="17"/>
      <c r="W903" s="17"/>
      <c r="X903" s="17"/>
      <c r="Y903" s="17"/>
      <c r="Z903" s="17">
        <v>2</v>
      </c>
      <c r="AA903" s="17">
        <v>2</v>
      </c>
      <c r="AB903" s="17">
        <v>2</v>
      </c>
      <c r="AC903" s="17">
        <v>2</v>
      </c>
      <c r="AD903" s="17">
        <v>4</v>
      </c>
      <c r="AE903" s="17">
        <v>2</v>
      </c>
      <c r="AF903" s="17">
        <v>2</v>
      </c>
      <c r="AG903" s="17">
        <v>3</v>
      </c>
      <c r="AH903" s="17">
        <v>2</v>
      </c>
      <c r="AI903" s="17">
        <v>2</v>
      </c>
      <c r="AJ903" s="17">
        <v>3</v>
      </c>
      <c r="AK903" s="17">
        <v>3</v>
      </c>
      <c r="AL903" s="17">
        <v>3</v>
      </c>
      <c r="AM903" s="17">
        <v>2</v>
      </c>
      <c r="AN903" s="17">
        <v>3</v>
      </c>
      <c r="AO903" s="17">
        <v>4</v>
      </c>
      <c r="AP903" s="17">
        <v>3</v>
      </c>
      <c r="AQ903" s="17">
        <v>3</v>
      </c>
      <c r="AR903" s="17">
        <v>3</v>
      </c>
      <c r="AS903" s="17">
        <v>2</v>
      </c>
    </row>
    <row r="904" spans="1:45" x14ac:dyDescent="0.2">
      <c r="A904" s="35">
        <v>1277</v>
      </c>
      <c r="B904" s="17" t="s">
        <v>11</v>
      </c>
      <c r="C904" s="17">
        <v>51</v>
      </c>
      <c r="D904" s="17">
        <v>1.76</v>
      </c>
      <c r="E904" s="17">
        <v>67.5</v>
      </c>
      <c r="F904" s="11" t="s">
        <v>56</v>
      </c>
      <c r="G904" s="17"/>
      <c r="H904" s="17">
        <v>30</v>
      </c>
      <c r="I904" s="17" t="s">
        <v>56</v>
      </c>
      <c r="J904" s="17" t="s">
        <v>56</v>
      </c>
      <c r="K904" s="11" t="s">
        <v>56</v>
      </c>
      <c r="L904" s="17">
        <v>2</v>
      </c>
      <c r="M904" s="17"/>
      <c r="N904" s="17"/>
      <c r="O904" s="17" t="s">
        <v>0</v>
      </c>
      <c r="P904" s="17" t="s">
        <v>56</v>
      </c>
      <c r="Q904" s="17" t="s">
        <v>153</v>
      </c>
      <c r="R904" s="17" t="s">
        <v>56</v>
      </c>
      <c r="S904" s="17" t="s">
        <v>0</v>
      </c>
      <c r="T904" s="17" t="s">
        <v>56</v>
      </c>
      <c r="U904" s="17"/>
      <c r="V904" s="17"/>
      <c r="W904" s="17"/>
      <c r="X904" s="17"/>
      <c r="Y904" s="17"/>
      <c r="Z904" s="17">
        <v>3</v>
      </c>
      <c r="AA904" s="17">
        <v>3</v>
      </c>
      <c r="AB904" s="17">
        <v>3</v>
      </c>
      <c r="AC904" s="17">
        <v>2</v>
      </c>
      <c r="AD904" s="17">
        <v>4</v>
      </c>
      <c r="AE904" s="17">
        <v>2</v>
      </c>
      <c r="AF904" s="17">
        <v>2</v>
      </c>
      <c r="AG904" s="17">
        <v>3</v>
      </c>
      <c r="AH904" s="17">
        <v>3</v>
      </c>
      <c r="AI904" s="17">
        <v>3</v>
      </c>
      <c r="AJ904" s="17">
        <v>2</v>
      </c>
      <c r="AK904" s="17">
        <v>2</v>
      </c>
      <c r="AL904" s="17">
        <v>3</v>
      </c>
      <c r="AM904" s="17">
        <v>4</v>
      </c>
      <c r="AN904" s="17">
        <v>2</v>
      </c>
      <c r="AO904" s="17">
        <v>3</v>
      </c>
      <c r="AP904" s="17">
        <v>3</v>
      </c>
      <c r="AQ904" s="17">
        <v>2</v>
      </c>
      <c r="AR904" s="17">
        <v>3</v>
      </c>
      <c r="AS904" s="17">
        <v>3</v>
      </c>
    </row>
    <row r="905" spans="1:45" x14ac:dyDescent="0.2">
      <c r="A905" s="35">
        <v>1278</v>
      </c>
      <c r="B905" s="17" t="s">
        <v>11</v>
      </c>
      <c r="C905" s="17">
        <v>52</v>
      </c>
      <c r="D905" s="17">
        <v>1.69</v>
      </c>
      <c r="E905" s="17">
        <v>84</v>
      </c>
      <c r="F905" s="11" t="s">
        <v>56</v>
      </c>
      <c r="G905" s="17"/>
      <c r="H905" s="17" t="s">
        <v>56</v>
      </c>
      <c r="I905" s="17" t="s">
        <v>56</v>
      </c>
      <c r="J905" s="17" t="s">
        <v>56</v>
      </c>
      <c r="K905" s="11" t="s">
        <v>56</v>
      </c>
      <c r="L905" s="17">
        <v>1</v>
      </c>
      <c r="M905" s="17"/>
      <c r="N905" s="17"/>
      <c r="O905" s="17" t="s">
        <v>0</v>
      </c>
      <c r="P905" s="17" t="s">
        <v>56</v>
      </c>
      <c r="Q905" s="17" t="s">
        <v>0</v>
      </c>
      <c r="R905" s="17" t="s">
        <v>56</v>
      </c>
      <c r="S905" s="17" t="s">
        <v>0</v>
      </c>
      <c r="T905" s="17" t="s">
        <v>56</v>
      </c>
      <c r="U905" s="17"/>
      <c r="V905" s="17"/>
      <c r="W905" s="17"/>
      <c r="X905" s="17"/>
      <c r="Y905" s="17"/>
      <c r="Z905" s="17">
        <v>2</v>
      </c>
      <c r="AA905" s="17">
        <v>2</v>
      </c>
      <c r="AB905" s="17">
        <v>2</v>
      </c>
      <c r="AC905" s="17">
        <v>2</v>
      </c>
      <c r="AD905" s="17">
        <v>4</v>
      </c>
      <c r="AE905" s="17">
        <v>2</v>
      </c>
      <c r="AF905" s="17">
        <v>2</v>
      </c>
      <c r="AG905" s="17">
        <v>2</v>
      </c>
      <c r="AH905" s="17">
        <v>2</v>
      </c>
      <c r="AI905" s="17">
        <v>3</v>
      </c>
      <c r="AJ905" s="17">
        <v>2</v>
      </c>
      <c r="AK905" s="17">
        <v>3</v>
      </c>
      <c r="AL905" s="17">
        <v>3</v>
      </c>
      <c r="AM905" s="17">
        <v>3</v>
      </c>
      <c r="AN905" s="17">
        <v>3</v>
      </c>
      <c r="AO905" s="17">
        <v>2</v>
      </c>
      <c r="AP905" s="17">
        <v>3</v>
      </c>
      <c r="AQ905" s="17">
        <v>3</v>
      </c>
      <c r="AR905" s="17">
        <v>2</v>
      </c>
      <c r="AS905" s="17">
        <v>2</v>
      </c>
    </row>
    <row r="906" spans="1:45" x14ac:dyDescent="0.2">
      <c r="A906" s="35">
        <v>1279</v>
      </c>
      <c r="B906" s="17" t="s">
        <v>11</v>
      </c>
      <c r="C906" s="17">
        <v>53</v>
      </c>
      <c r="D906" s="17">
        <v>1.68</v>
      </c>
      <c r="E906" s="17">
        <v>69.87</v>
      </c>
      <c r="F906" s="11" t="s">
        <v>56</v>
      </c>
      <c r="G906" s="17"/>
      <c r="H906" s="17" t="s">
        <v>56</v>
      </c>
      <c r="I906" s="17" t="s">
        <v>56</v>
      </c>
      <c r="J906" s="17" t="s">
        <v>56</v>
      </c>
      <c r="K906" s="11" t="s">
        <v>56</v>
      </c>
      <c r="L906" s="17">
        <v>1</v>
      </c>
      <c r="M906" s="17"/>
      <c r="N906" s="17"/>
      <c r="O906" s="17" t="s">
        <v>0</v>
      </c>
      <c r="P906" s="17" t="s">
        <v>0</v>
      </c>
      <c r="Q906" s="17" t="s">
        <v>0</v>
      </c>
      <c r="R906" s="17" t="s">
        <v>0</v>
      </c>
      <c r="S906" s="17" t="s">
        <v>0</v>
      </c>
      <c r="T906" s="17" t="s">
        <v>0</v>
      </c>
      <c r="U906" s="17"/>
      <c r="V906" s="17"/>
      <c r="W906" s="17"/>
      <c r="X906" s="17"/>
      <c r="Y906" s="17"/>
      <c r="Z906" s="17">
        <v>3</v>
      </c>
      <c r="AA906" s="17">
        <v>3</v>
      </c>
      <c r="AB906" s="17">
        <v>3</v>
      </c>
      <c r="AC906" s="17">
        <v>3</v>
      </c>
      <c r="AD906" s="17">
        <v>3</v>
      </c>
      <c r="AE906" s="17">
        <v>3</v>
      </c>
      <c r="AF906" s="17">
        <v>3</v>
      </c>
      <c r="AG906" s="17">
        <v>3</v>
      </c>
      <c r="AH906" s="17">
        <v>3</v>
      </c>
      <c r="AI906" s="17">
        <v>3</v>
      </c>
      <c r="AJ906" s="17">
        <v>3</v>
      </c>
      <c r="AK906" s="17">
        <v>3</v>
      </c>
      <c r="AL906" s="17">
        <v>3</v>
      </c>
      <c r="AM906" s="17">
        <v>3</v>
      </c>
      <c r="AN906" s="17">
        <v>3</v>
      </c>
      <c r="AO906" s="17">
        <v>3</v>
      </c>
      <c r="AP906" s="17">
        <v>3</v>
      </c>
      <c r="AQ906" s="17">
        <v>3</v>
      </c>
      <c r="AR906" s="17">
        <v>3</v>
      </c>
      <c r="AS906" s="17">
        <v>3</v>
      </c>
    </row>
    <row r="907" spans="1:45" x14ac:dyDescent="0.2">
      <c r="A907" s="35">
        <v>1280</v>
      </c>
      <c r="B907" s="17" t="s">
        <v>11</v>
      </c>
      <c r="C907" s="17">
        <v>51</v>
      </c>
      <c r="D907" s="17">
        <v>1.65</v>
      </c>
      <c r="E907" s="17">
        <v>53</v>
      </c>
      <c r="F907" s="11" t="s">
        <v>56</v>
      </c>
      <c r="G907" s="17"/>
      <c r="H907" s="17">
        <v>20</v>
      </c>
      <c r="I907" s="17" t="s">
        <v>56</v>
      </c>
      <c r="J907" s="17" t="s">
        <v>56</v>
      </c>
      <c r="K907" s="11" t="s">
        <v>56</v>
      </c>
      <c r="L907" s="17" t="s">
        <v>56</v>
      </c>
      <c r="M907" s="17"/>
      <c r="N907" s="17"/>
      <c r="O907" s="17" t="s">
        <v>0</v>
      </c>
      <c r="P907" s="17" t="s">
        <v>56</v>
      </c>
      <c r="Q907" s="17" t="s">
        <v>153</v>
      </c>
      <c r="R907" s="17" t="s">
        <v>56</v>
      </c>
      <c r="S907" s="17" t="s">
        <v>153</v>
      </c>
      <c r="T907" s="17" t="s">
        <v>56</v>
      </c>
      <c r="U907" s="17"/>
      <c r="V907" s="17"/>
      <c r="W907" s="17"/>
      <c r="X907" s="17"/>
      <c r="Y907" s="17"/>
      <c r="Z907" s="17">
        <v>3</v>
      </c>
      <c r="AA907" s="17">
        <v>4</v>
      </c>
      <c r="AB907" s="17">
        <v>3</v>
      </c>
      <c r="AC907" s="17">
        <v>3</v>
      </c>
      <c r="AD907" s="17">
        <v>3</v>
      </c>
      <c r="AE907" s="17">
        <v>3</v>
      </c>
      <c r="AF907" s="17">
        <v>3</v>
      </c>
      <c r="AG907" s="17">
        <v>3</v>
      </c>
      <c r="AH907" s="17">
        <v>5</v>
      </c>
      <c r="AI907" s="17">
        <v>5</v>
      </c>
      <c r="AJ907" s="17">
        <v>2</v>
      </c>
      <c r="AK907" s="17">
        <v>3</v>
      </c>
      <c r="AL907" s="17">
        <v>2</v>
      </c>
      <c r="AM907" s="17">
        <v>4</v>
      </c>
      <c r="AN907" s="17">
        <v>3</v>
      </c>
      <c r="AO907" s="17">
        <v>3</v>
      </c>
      <c r="AP907" s="17">
        <v>4</v>
      </c>
      <c r="AQ907" s="17">
        <v>4</v>
      </c>
      <c r="AR907" s="17">
        <v>3</v>
      </c>
      <c r="AS907" s="17">
        <v>3</v>
      </c>
    </row>
    <row r="908" spans="1:45" x14ac:dyDescent="0.2">
      <c r="A908" s="35">
        <v>1281</v>
      </c>
      <c r="B908" s="17" t="s">
        <v>11</v>
      </c>
      <c r="C908" s="17">
        <v>52</v>
      </c>
      <c r="D908" s="17">
        <v>1.7</v>
      </c>
      <c r="E908" s="17">
        <v>84</v>
      </c>
      <c r="F908" s="11" t="s">
        <v>56</v>
      </c>
      <c r="G908" s="17"/>
      <c r="H908" s="17" t="s">
        <v>56</v>
      </c>
      <c r="I908" s="17">
        <v>30</v>
      </c>
      <c r="J908" s="17" t="s">
        <v>56</v>
      </c>
      <c r="K908" s="11">
        <v>60</v>
      </c>
      <c r="L908" s="17">
        <v>2</v>
      </c>
      <c r="M908" s="17"/>
      <c r="N908" s="17"/>
      <c r="O908" s="17" t="s">
        <v>0</v>
      </c>
      <c r="P908" s="17" t="s">
        <v>56</v>
      </c>
      <c r="Q908" s="17" t="s">
        <v>153</v>
      </c>
      <c r="R908" s="17" t="s">
        <v>56</v>
      </c>
      <c r="S908" s="17" t="s">
        <v>0</v>
      </c>
      <c r="T908" s="17" t="s">
        <v>56</v>
      </c>
      <c r="U908" s="17"/>
      <c r="V908" s="17"/>
      <c r="W908" s="17"/>
      <c r="X908" s="17"/>
      <c r="Y908" s="17"/>
      <c r="Z908" s="17">
        <v>2</v>
      </c>
      <c r="AA908" s="17">
        <v>5</v>
      </c>
      <c r="AB908" s="17">
        <v>2</v>
      </c>
      <c r="AC908" s="17">
        <v>2</v>
      </c>
      <c r="AD908" s="17">
        <v>5</v>
      </c>
      <c r="AE908" s="17">
        <v>2</v>
      </c>
      <c r="AF908" s="17">
        <v>1</v>
      </c>
      <c r="AG908" s="17">
        <v>2</v>
      </c>
      <c r="AH908" s="17">
        <v>4</v>
      </c>
      <c r="AI908" s="17">
        <v>5</v>
      </c>
      <c r="AJ908" s="17">
        <v>2</v>
      </c>
      <c r="AK908" s="17">
        <v>2</v>
      </c>
      <c r="AL908" s="17">
        <v>5</v>
      </c>
      <c r="AM908" s="17">
        <v>5</v>
      </c>
      <c r="AN908" s="17">
        <v>3</v>
      </c>
      <c r="AO908" s="17">
        <v>4</v>
      </c>
      <c r="AP908" s="17">
        <v>5</v>
      </c>
      <c r="AQ908" s="17">
        <v>5</v>
      </c>
      <c r="AR908" s="17">
        <v>4</v>
      </c>
      <c r="AS908" s="17">
        <v>2</v>
      </c>
    </row>
    <row r="909" spans="1:45" x14ac:dyDescent="0.2">
      <c r="A909" s="35">
        <v>1282</v>
      </c>
      <c r="B909" s="17" t="s">
        <v>11</v>
      </c>
      <c r="C909" s="17">
        <v>58</v>
      </c>
      <c r="D909" s="17">
        <v>1.66</v>
      </c>
      <c r="E909" s="17">
        <v>74.7</v>
      </c>
      <c r="F909" s="11" t="s">
        <v>56</v>
      </c>
      <c r="G909" s="17"/>
      <c r="H909" s="17">
        <v>30</v>
      </c>
      <c r="I909" s="17" t="s">
        <v>56</v>
      </c>
      <c r="J909" s="17" t="s">
        <v>56</v>
      </c>
      <c r="K909" s="11" t="s">
        <v>56</v>
      </c>
      <c r="L909" s="17">
        <v>2</v>
      </c>
      <c r="M909" s="17"/>
      <c r="N909" s="17"/>
      <c r="O909" s="17" t="s">
        <v>0</v>
      </c>
      <c r="P909" s="17" t="s">
        <v>56</v>
      </c>
      <c r="Q909" s="17" t="s">
        <v>0</v>
      </c>
      <c r="R909" s="17" t="s">
        <v>56</v>
      </c>
      <c r="S909" s="17" t="s">
        <v>0</v>
      </c>
      <c r="T909" s="17" t="s">
        <v>56</v>
      </c>
      <c r="U909" s="17"/>
      <c r="V909" s="17"/>
      <c r="W909" s="17"/>
      <c r="X909" s="17"/>
      <c r="Y909" s="17"/>
      <c r="Z909" s="17">
        <v>2</v>
      </c>
      <c r="AA909" s="17">
        <v>4</v>
      </c>
      <c r="AB909" s="17">
        <v>3</v>
      </c>
      <c r="AC909" s="17">
        <v>2</v>
      </c>
      <c r="AD909" s="17">
        <v>2</v>
      </c>
      <c r="AE909" s="17">
        <v>3</v>
      </c>
      <c r="AF909" s="17">
        <v>1</v>
      </c>
      <c r="AG909" s="17">
        <v>3</v>
      </c>
      <c r="AH909" s="17">
        <v>2</v>
      </c>
      <c r="AI909" s="17">
        <v>4</v>
      </c>
      <c r="AJ909" s="17">
        <v>2</v>
      </c>
      <c r="AK909" s="17">
        <v>3</v>
      </c>
      <c r="AL909" s="17">
        <v>2</v>
      </c>
      <c r="AM909" s="17">
        <v>3</v>
      </c>
      <c r="AN909" s="17">
        <v>3</v>
      </c>
      <c r="AO909" s="17">
        <v>2</v>
      </c>
      <c r="AP909" s="17">
        <v>3</v>
      </c>
      <c r="AQ909" s="17">
        <v>3</v>
      </c>
      <c r="AR909" s="17">
        <v>3</v>
      </c>
      <c r="AS909" s="17">
        <v>3</v>
      </c>
    </row>
    <row r="910" spans="1:45" x14ac:dyDescent="0.2">
      <c r="A910" s="35">
        <v>1283</v>
      </c>
      <c r="B910" s="17" t="s">
        <v>11</v>
      </c>
      <c r="C910" s="17">
        <v>63</v>
      </c>
      <c r="D910" s="17">
        <v>1.78</v>
      </c>
      <c r="E910" s="17">
        <v>78.2</v>
      </c>
      <c r="F910" s="11" t="s">
        <v>56</v>
      </c>
      <c r="G910" s="17"/>
      <c r="H910" s="17" t="s">
        <v>56</v>
      </c>
      <c r="I910" s="17" t="s">
        <v>56</v>
      </c>
      <c r="J910" s="17" t="s">
        <v>56</v>
      </c>
      <c r="K910" s="11">
        <v>300</v>
      </c>
      <c r="L910" s="17" t="s">
        <v>56</v>
      </c>
      <c r="M910" s="17"/>
      <c r="N910" s="17"/>
      <c r="O910" s="17" t="s">
        <v>0</v>
      </c>
      <c r="P910" s="17" t="s">
        <v>0</v>
      </c>
      <c r="Q910" s="17" t="s">
        <v>0</v>
      </c>
      <c r="R910" s="17" t="s">
        <v>0</v>
      </c>
      <c r="S910" s="17" t="s">
        <v>0</v>
      </c>
      <c r="T910" s="17" t="s">
        <v>0</v>
      </c>
      <c r="U910" s="17"/>
      <c r="V910" s="17"/>
      <c r="W910" s="17"/>
      <c r="X910" s="17"/>
      <c r="Y910" s="17"/>
      <c r="Z910" s="17">
        <v>1</v>
      </c>
      <c r="AA910" s="17">
        <v>5</v>
      </c>
      <c r="AB910" s="17">
        <v>1</v>
      </c>
      <c r="AC910" s="17">
        <v>1</v>
      </c>
      <c r="AD910" s="17">
        <v>5</v>
      </c>
      <c r="AE910" s="17">
        <v>2</v>
      </c>
      <c r="AF910" s="17">
        <v>1</v>
      </c>
      <c r="AG910" s="17">
        <v>1</v>
      </c>
      <c r="AH910" s="17">
        <v>5</v>
      </c>
      <c r="AI910" s="17">
        <v>5</v>
      </c>
      <c r="AJ910" s="17">
        <v>1</v>
      </c>
      <c r="AK910" s="17">
        <v>1</v>
      </c>
      <c r="AL910" s="17">
        <v>5</v>
      </c>
      <c r="AM910" s="17">
        <v>5</v>
      </c>
      <c r="AN910" s="17">
        <v>3</v>
      </c>
      <c r="AO910" s="17">
        <v>5</v>
      </c>
      <c r="AP910" s="17">
        <v>5</v>
      </c>
      <c r="AQ910" s="17">
        <v>5</v>
      </c>
      <c r="AR910" s="17">
        <v>5</v>
      </c>
      <c r="AS910" s="17">
        <v>1</v>
      </c>
    </row>
    <row r="911" spans="1:45" x14ac:dyDescent="0.2">
      <c r="A911" s="35">
        <v>1286</v>
      </c>
      <c r="B911" s="17" t="s">
        <v>11</v>
      </c>
      <c r="C911" s="17">
        <v>53</v>
      </c>
      <c r="D911" s="17">
        <v>1.73</v>
      </c>
      <c r="E911" s="17">
        <v>78</v>
      </c>
      <c r="F911" s="11" t="s">
        <v>56</v>
      </c>
      <c r="G911" s="17"/>
      <c r="H911" s="17" t="s">
        <v>56</v>
      </c>
      <c r="I911" s="17" t="s">
        <v>56</v>
      </c>
      <c r="J911" s="17" t="s">
        <v>56</v>
      </c>
      <c r="K911" s="11">
        <v>120</v>
      </c>
      <c r="L911" s="17">
        <v>2</v>
      </c>
      <c r="M911" s="17"/>
      <c r="N911" s="17"/>
      <c r="O911" s="17" t="s">
        <v>153</v>
      </c>
      <c r="P911" s="17" t="s">
        <v>153</v>
      </c>
      <c r="Q911" s="17" t="s">
        <v>153</v>
      </c>
      <c r="R911" s="17" t="s">
        <v>153</v>
      </c>
      <c r="S911" s="17" t="s">
        <v>0</v>
      </c>
      <c r="T911" s="17" t="s">
        <v>0</v>
      </c>
      <c r="U911" s="17"/>
      <c r="V911" s="17"/>
      <c r="W911" s="17"/>
      <c r="X911" s="17"/>
      <c r="Y911" s="17"/>
      <c r="Z911" s="17">
        <v>3</v>
      </c>
      <c r="AA911" s="17">
        <v>2</v>
      </c>
      <c r="AB911" s="17">
        <v>3</v>
      </c>
      <c r="AC911" s="17">
        <v>3</v>
      </c>
      <c r="AD911" s="17">
        <v>5</v>
      </c>
      <c r="AE911" s="17">
        <v>2</v>
      </c>
      <c r="AF911" s="17">
        <v>2</v>
      </c>
      <c r="AG911" s="17">
        <v>2</v>
      </c>
      <c r="AH911" s="17">
        <v>3</v>
      </c>
      <c r="AI911" s="17">
        <v>2</v>
      </c>
      <c r="AJ911" s="17">
        <v>2</v>
      </c>
      <c r="AK911" s="17">
        <v>3</v>
      </c>
      <c r="AL911" s="17">
        <v>2</v>
      </c>
      <c r="AM911" s="17">
        <v>3</v>
      </c>
      <c r="AN911" s="17">
        <v>4</v>
      </c>
      <c r="AO911" s="17">
        <v>5</v>
      </c>
      <c r="AP911" s="17">
        <v>5</v>
      </c>
      <c r="AQ911" s="17">
        <v>5</v>
      </c>
      <c r="AR911" s="17">
        <v>5</v>
      </c>
      <c r="AS911" s="17">
        <v>2</v>
      </c>
    </row>
    <row r="912" spans="1:45" x14ac:dyDescent="0.2">
      <c r="A912" s="35">
        <v>1287</v>
      </c>
      <c r="B912" s="17" t="s">
        <v>11</v>
      </c>
      <c r="C912" s="17">
        <v>27</v>
      </c>
      <c r="D912" s="17">
        <v>1.71</v>
      </c>
      <c r="E912" s="17">
        <v>67</v>
      </c>
      <c r="F912" s="11" t="s">
        <v>56</v>
      </c>
      <c r="G912" s="17"/>
      <c r="H912" s="17" t="s">
        <v>56</v>
      </c>
      <c r="I912" s="17" t="s">
        <v>56</v>
      </c>
      <c r="J912" s="17">
        <v>60</v>
      </c>
      <c r="K912" s="11" t="s">
        <v>56</v>
      </c>
      <c r="L912" s="17">
        <v>2</v>
      </c>
      <c r="M912" s="17"/>
      <c r="N912" s="17"/>
      <c r="O912" s="17" t="s">
        <v>0</v>
      </c>
      <c r="P912" s="17" t="s">
        <v>0</v>
      </c>
      <c r="Q912" s="17" t="s">
        <v>0</v>
      </c>
      <c r="R912" s="17" t="s">
        <v>0</v>
      </c>
      <c r="S912" s="17" t="s">
        <v>0</v>
      </c>
      <c r="T912" s="17" t="s">
        <v>0</v>
      </c>
      <c r="U912" s="17"/>
      <c r="V912" s="17"/>
      <c r="W912" s="17"/>
      <c r="X912" s="17"/>
      <c r="Y912" s="17"/>
      <c r="Z912" s="17">
        <v>3</v>
      </c>
      <c r="AA912" s="17">
        <v>3</v>
      </c>
      <c r="AB912" s="17">
        <v>4</v>
      </c>
      <c r="AC912" s="17">
        <v>2</v>
      </c>
      <c r="AD912" s="17">
        <v>2</v>
      </c>
      <c r="AE912" s="17">
        <v>2</v>
      </c>
      <c r="AF912" s="17">
        <v>4</v>
      </c>
      <c r="AG912" s="17">
        <v>3</v>
      </c>
      <c r="AH912" s="17">
        <v>4</v>
      </c>
      <c r="AI912" s="17">
        <v>4</v>
      </c>
      <c r="AJ912" s="17">
        <v>4</v>
      </c>
      <c r="AK912" s="17">
        <v>4</v>
      </c>
      <c r="AL912" s="17">
        <v>3</v>
      </c>
      <c r="AM912" s="17">
        <v>2</v>
      </c>
      <c r="AN912" s="17">
        <v>2</v>
      </c>
      <c r="AO912" s="17">
        <v>2</v>
      </c>
      <c r="AP912" s="17">
        <v>2</v>
      </c>
      <c r="AQ912" s="17">
        <v>2</v>
      </c>
      <c r="AR912" s="17">
        <v>2</v>
      </c>
      <c r="AS912" s="17">
        <v>4</v>
      </c>
    </row>
    <row r="913" spans="1:45" x14ac:dyDescent="0.2">
      <c r="A913" s="35">
        <v>1288</v>
      </c>
      <c r="B913" s="17" t="s">
        <v>11</v>
      </c>
      <c r="C913" s="17">
        <v>23</v>
      </c>
      <c r="D913" s="17">
        <v>1.78</v>
      </c>
      <c r="E913" s="17">
        <v>80</v>
      </c>
      <c r="F913" s="11" t="s">
        <v>56</v>
      </c>
      <c r="G913" s="17"/>
      <c r="H913" s="17">
        <v>30</v>
      </c>
      <c r="I913" s="17" t="s">
        <v>56</v>
      </c>
      <c r="J913" s="17">
        <v>30</v>
      </c>
      <c r="K913" s="11" t="s">
        <v>56</v>
      </c>
      <c r="L913" s="17">
        <v>1</v>
      </c>
      <c r="M913" s="17"/>
      <c r="N913" s="17"/>
      <c r="O913" s="17" t="s">
        <v>0</v>
      </c>
      <c r="P913" s="17" t="s">
        <v>0</v>
      </c>
      <c r="Q913" s="17" t="s">
        <v>0</v>
      </c>
      <c r="R913" s="17" t="s">
        <v>0</v>
      </c>
      <c r="S913" s="17" t="s">
        <v>0</v>
      </c>
      <c r="T913" s="17" t="s">
        <v>0</v>
      </c>
      <c r="U913" s="17"/>
      <c r="V913" s="17"/>
      <c r="W913" s="17"/>
      <c r="X913" s="17"/>
      <c r="Y913" s="17"/>
      <c r="Z913" s="17">
        <v>2</v>
      </c>
      <c r="AA913" s="17">
        <v>4</v>
      </c>
      <c r="AB913" s="17">
        <v>2</v>
      </c>
      <c r="AC913" s="17">
        <v>1</v>
      </c>
      <c r="AD913" s="17">
        <v>4</v>
      </c>
      <c r="AE913" s="17">
        <v>2</v>
      </c>
      <c r="AF913" s="17">
        <v>2</v>
      </c>
      <c r="AG913" s="17">
        <v>2</v>
      </c>
      <c r="AH913" s="17">
        <v>3</v>
      </c>
      <c r="AI913" s="17">
        <v>3</v>
      </c>
      <c r="AJ913" s="17">
        <v>3</v>
      </c>
      <c r="AK913" s="17">
        <v>3</v>
      </c>
      <c r="AL913" s="17">
        <v>3</v>
      </c>
      <c r="AM913" s="17">
        <v>4</v>
      </c>
      <c r="AN913" s="17">
        <v>2</v>
      </c>
      <c r="AO913" s="17">
        <v>4</v>
      </c>
      <c r="AP913" s="17">
        <v>4</v>
      </c>
      <c r="AQ913" s="17">
        <v>4</v>
      </c>
      <c r="AR913" s="17">
        <v>5</v>
      </c>
      <c r="AS913" s="17">
        <v>2</v>
      </c>
    </row>
    <row r="914" spans="1:45" x14ac:dyDescent="0.2">
      <c r="A914" s="35">
        <v>1289</v>
      </c>
      <c r="B914" s="17" t="s">
        <v>11</v>
      </c>
      <c r="C914" s="17">
        <v>41</v>
      </c>
      <c r="D914" s="17">
        <v>1.73</v>
      </c>
      <c r="E914" s="17">
        <v>90</v>
      </c>
      <c r="F914" s="11" t="s">
        <v>56</v>
      </c>
      <c r="G914" s="17"/>
      <c r="H914" s="17" t="s">
        <v>56</v>
      </c>
      <c r="I914" s="17">
        <v>60</v>
      </c>
      <c r="J914" s="17" t="s">
        <v>56</v>
      </c>
      <c r="K914" s="11" t="s">
        <v>56</v>
      </c>
      <c r="L914" s="17">
        <v>2</v>
      </c>
      <c r="M914" s="17"/>
      <c r="N914" s="17"/>
      <c r="O914" s="17" t="s">
        <v>0</v>
      </c>
      <c r="P914" s="17" t="s">
        <v>56</v>
      </c>
      <c r="Q914" s="17" t="s">
        <v>0</v>
      </c>
      <c r="R914" s="17" t="s">
        <v>56</v>
      </c>
      <c r="S914" s="17" t="s">
        <v>0</v>
      </c>
      <c r="T914" s="17" t="s">
        <v>56</v>
      </c>
      <c r="U914" s="17"/>
      <c r="V914" s="17"/>
      <c r="W914" s="17"/>
      <c r="X914" s="17"/>
      <c r="Y914" s="17"/>
      <c r="Z914" s="17">
        <v>3</v>
      </c>
      <c r="AA914" s="17">
        <v>2</v>
      </c>
      <c r="AB914" s="17">
        <v>2</v>
      </c>
      <c r="AC914" s="17">
        <v>2</v>
      </c>
      <c r="AD914" s="17">
        <v>3</v>
      </c>
      <c r="AE914" s="17">
        <v>3</v>
      </c>
      <c r="AF914" s="17">
        <v>3</v>
      </c>
      <c r="AG914" s="17">
        <v>2</v>
      </c>
      <c r="AH914" s="17">
        <v>3</v>
      </c>
      <c r="AI914" s="17">
        <v>3</v>
      </c>
      <c r="AJ914" s="17">
        <v>3</v>
      </c>
      <c r="AK914" s="17">
        <v>3</v>
      </c>
      <c r="AL914" s="17">
        <v>3</v>
      </c>
      <c r="AM914" s="17">
        <v>3</v>
      </c>
      <c r="AN914" s="17">
        <v>2</v>
      </c>
      <c r="AO914" s="17">
        <v>3</v>
      </c>
      <c r="AP914" s="17">
        <v>3</v>
      </c>
      <c r="AQ914" s="17">
        <v>3</v>
      </c>
      <c r="AR914" s="17">
        <v>3</v>
      </c>
      <c r="AS914" s="17">
        <v>3</v>
      </c>
    </row>
    <row r="915" spans="1:45" x14ac:dyDescent="0.2">
      <c r="A915" s="35">
        <v>1290</v>
      </c>
      <c r="B915" s="17" t="s">
        <v>11</v>
      </c>
      <c r="C915" s="17">
        <v>49</v>
      </c>
      <c r="D915" s="17">
        <v>1.68</v>
      </c>
      <c r="E915" s="17">
        <v>75</v>
      </c>
      <c r="F915" s="11" t="s">
        <v>56</v>
      </c>
      <c r="G915" s="17"/>
      <c r="H915" s="17">
        <v>30</v>
      </c>
      <c r="I915" s="17" t="s">
        <v>56</v>
      </c>
      <c r="J915" s="17" t="s">
        <v>56</v>
      </c>
      <c r="K915" s="11" t="s">
        <v>56</v>
      </c>
      <c r="L915" s="17">
        <v>2</v>
      </c>
      <c r="M915" s="17"/>
      <c r="N915" s="17"/>
      <c r="O915" s="17" t="s">
        <v>0</v>
      </c>
      <c r="P915" s="17" t="s">
        <v>56</v>
      </c>
      <c r="Q915" s="17" t="s">
        <v>0</v>
      </c>
      <c r="R915" s="17" t="s">
        <v>56</v>
      </c>
      <c r="S915" s="17" t="s">
        <v>0</v>
      </c>
      <c r="T915" s="17" t="s">
        <v>56</v>
      </c>
      <c r="U915" s="17"/>
      <c r="V915" s="17"/>
      <c r="W915" s="17"/>
      <c r="X915" s="17"/>
      <c r="Y915" s="17"/>
      <c r="Z915" s="17">
        <v>1</v>
      </c>
      <c r="AA915" s="17">
        <v>5</v>
      </c>
      <c r="AB915" s="17">
        <v>2</v>
      </c>
      <c r="AC915" s="17">
        <v>3</v>
      </c>
      <c r="AD915" s="17">
        <v>5</v>
      </c>
      <c r="AE915" s="17">
        <v>5</v>
      </c>
      <c r="AF915" s="17">
        <v>3</v>
      </c>
      <c r="AG915" s="17">
        <v>3</v>
      </c>
      <c r="AH915" s="17">
        <v>3</v>
      </c>
      <c r="AI915" s="17">
        <v>2</v>
      </c>
      <c r="AJ915" s="17">
        <v>3</v>
      </c>
      <c r="AK915" s="17">
        <v>2</v>
      </c>
      <c r="AL915" s="17">
        <v>3</v>
      </c>
      <c r="AM915" s="17">
        <v>5</v>
      </c>
      <c r="AN915" s="17">
        <v>3</v>
      </c>
      <c r="AO915" s="17">
        <v>3</v>
      </c>
      <c r="AP915" s="17">
        <v>3</v>
      </c>
      <c r="AQ915" s="17">
        <v>4</v>
      </c>
      <c r="AR915" s="17">
        <v>3</v>
      </c>
      <c r="AS915" s="17">
        <v>2</v>
      </c>
    </row>
    <row r="916" spans="1:45" x14ac:dyDescent="0.2">
      <c r="A916" s="35">
        <v>1291</v>
      </c>
      <c r="B916" s="17" t="s">
        <v>11</v>
      </c>
      <c r="C916" s="17">
        <v>64</v>
      </c>
      <c r="D916" s="17" t="s">
        <v>56</v>
      </c>
      <c r="E916" s="17" t="s">
        <v>56</v>
      </c>
      <c r="F916" s="11" t="s">
        <v>56</v>
      </c>
      <c r="G916" s="17"/>
      <c r="H916" s="17" t="s">
        <v>56</v>
      </c>
      <c r="I916" s="17" t="s">
        <v>56</v>
      </c>
      <c r="J916" s="17" t="s">
        <v>56</v>
      </c>
      <c r="K916" s="11" t="s">
        <v>56</v>
      </c>
      <c r="L916" s="17">
        <v>2</v>
      </c>
      <c r="M916" s="17"/>
      <c r="N916" s="17"/>
      <c r="O916" s="17" t="s">
        <v>0</v>
      </c>
      <c r="P916" s="17" t="s">
        <v>0</v>
      </c>
      <c r="Q916" s="17" t="s">
        <v>0</v>
      </c>
      <c r="R916" s="17" t="s">
        <v>0</v>
      </c>
      <c r="S916" s="17" t="s">
        <v>0</v>
      </c>
      <c r="T916" s="17" t="s">
        <v>0</v>
      </c>
      <c r="U916" s="17"/>
      <c r="V916" s="17"/>
      <c r="W916" s="17"/>
      <c r="X916" s="17"/>
      <c r="Y916" s="17"/>
      <c r="Z916" s="17">
        <v>2</v>
      </c>
      <c r="AA916" s="17">
        <v>4</v>
      </c>
      <c r="AB916" s="17">
        <v>2</v>
      </c>
      <c r="AC916" s="17">
        <v>2</v>
      </c>
      <c r="AD916" s="17">
        <v>4</v>
      </c>
      <c r="AE916" s="17">
        <v>2</v>
      </c>
      <c r="AF916" s="17">
        <v>2</v>
      </c>
      <c r="AG916" s="17">
        <v>2</v>
      </c>
      <c r="AH916" s="17">
        <v>4</v>
      </c>
      <c r="AI916" s="17">
        <v>4</v>
      </c>
      <c r="AJ916" s="17">
        <v>2</v>
      </c>
      <c r="AK916" s="17">
        <v>2</v>
      </c>
      <c r="AL916" s="17">
        <v>4</v>
      </c>
      <c r="AM916" s="17">
        <v>4</v>
      </c>
      <c r="AN916" s="17">
        <v>2</v>
      </c>
      <c r="AO916" s="17">
        <v>4</v>
      </c>
      <c r="AP916" s="17">
        <v>4</v>
      </c>
      <c r="AQ916" s="17">
        <v>3</v>
      </c>
      <c r="AR916" s="17">
        <v>4</v>
      </c>
      <c r="AS916" s="17">
        <v>2</v>
      </c>
    </row>
    <row r="917" spans="1:45" x14ac:dyDescent="0.2">
      <c r="A917" s="35">
        <v>1292</v>
      </c>
      <c r="B917" s="17" t="s">
        <v>11</v>
      </c>
      <c r="C917" s="17">
        <v>70</v>
      </c>
      <c r="D917" s="17">
        <v>1.76</v>
      </c>
      <c r="E917" s="17">
        <v>76</v>
      </c>
      <c r="F917" s="11" t="s">
        <v>56</v>
      </c>
      <c r="G917" s="17"/>
      <c r="H917" s="17" t="s">
        <v>56</v>
      </c>
      <c r="I917" s="17" t="s">
        <v>56</v>
      </c>
      <c r="J917" s="17" t="s">
        <v>56</v>
      </c>
      <c r="K917" s="11" t="s">
        <v>56</v>
      </c>
      <c r="L917" s="17" t="s">
        <v>213</v>
      </c>
      <c r="M917" s="17"/>
      <c r="N917" s="17"/>
      <c r="O917" s="17" t="s">
        <v>0</v>
      </c>
      <c r="P917" s="17" t="s">
        <v>0</v>
      </c>
      <c r="Q917" s="17" t="s">
        <v>153</v>
      </c>
      <c r="R917" s="17" t="s">
        <v>153</v>
      </c>
      <c r="S917" s="17" t="s">
        <v>0</v>
      </c>
      <c r="T917" s="17" t="s">
        <v>0</v>
      </c>
      <c r="U917" s="17"/>
      <c r="V917" s="17"/>
      <c r="W917" s="17"/>
      <c r="X917" s="17"/>
      <c r="Y917" s="17"/>
      <c r="Z917" s="17">
        <v>3</v>
      </c>
      <c r="AA917" s="17">
        <v>2</v>
      </c>
      <c r="AB917" s="17">
        <v>2</v>
      </c>
      <c r="AC917" s="17">
        <v>2</v>
      </c>
      <c r="AD917" s="17">
        <v>4</v>
      </c>
      <c r="AE917" s="17">
        <v>3</v>
      </c>
      <c r="AF917" s="17">
        <v>1</v>
      </c>
      <c r="AG917" s="17">
        <v>2</v>
      </c>
      <c r="AH917" s="17">
        <v>5</v>
      </c>
      <c r="AI917" s="17">
        <v>5</v>
      </c>
      <c r="AJ917" s="17">
        <v>1</v>
      </c>
      <c r="AK917" s="17">
        <v>2</v>
      </c>
      <c r="AL917" s="17">
        <v>4</v>
      </c>
      <c r="AM917" s="17">
        <v>5</v>
      </c>
      <c r="AN917" s="17">
        <v>3</v>
      </c>
      <c r="AO917" s="17">
        <v>4</v>
      </c>
      <c r="AP917" s="17">
        <v>4</v>
      </c>
      <c r="AQ917" s="17">
        <v>5</v>
      </c>
      <c r="AR917" s="17">
        <v>4</v>
      </c>
      <c r="AS917" s="17">
        <v>3</v>
      </c>
    </row>
    <row r="918" spans="1:45" x14ac:dyDescent="0.2">
      <c r="A918" s="35">
        <v>1293</v>
      </c>
      <c r="B918" s="17" t="s">
        <v>11</v>
      </c>
      <c r="C918" s="17">
        <v>56</v>
      </c>
      <c r="D918" s="17">
        <v>1.7</v>
      </c>
      <c r="E918" s="17">
        <v>64</v>
      </c>
      <c r="F918" s="11" t="s">
        <v>56</v>
      </c>
      <c r="G918" s="17"/>
      <c r="H918" s="17">
        <v>30</v>
      </c>
      <c r="I918" s="17" t="s">
        <v>56</v>
      </c>
      <c r="J918" s="17" t="s">
        <v>56</v>
      </c>
      <c r="K918" s="11" t="s">
        <v>56</v>
      </c>
      <c r="L918" s="17">
        <v>3</v>
      </c>
      <c r="M918" s="17"/>
      <c r="N918" s="17"/>
      <c r="O918" s="17" t="s">
        <v>0</v>
      </c>
      <c r="P918" s="17" t="s">
        <v>56</v>
      </c>
      <c r="Q918" s="17" t="s">
        <v>153</v>
      </c>
      <c r="R918" s="17" t="s">
        <v>56</v>
      </c>
      <c r="S918" s="17" t="s">
        <v>62</v>
      </c>
      <c r="T918" s="17" t="s">
        <v>62</v>
      </c>
      <c r="U918" s="17"/>
      <c r="V918" s="17"/>
      <c r="W918" s="17"/>
      <c r="X918" s="17"/>
      <c r="Y918" s="17"/>
      <c r="Z918" s="17">
        <v>2</v>
      </c>
      <c r="AA918" s="17">
        <v>5</v>
      </c>
      <c r="AB918" s="17">
        <v>2</v>
      </c>
      <c r="AC918" s="17">
        <v>2</v>
      </c>
      <c r="AD918" s="17">
        <v>3</v>
      </c>
      <c r="AE918" s="17">
        <v>3</v>
      </c>
      <c r="AF918" s="17">
        <v>2</v>
      </c>
      <c r="AG918" s="17">
        <v>2</v>
      </c>
      <c r="AH918" s="17">
        <v>3</v>
      </c>
      <c r="AI918" s="17">
        <v>3</v>
      </c>
      <c r="AJ918" s="17">
        <v>3</v>
      </c>
      <c r="AK918" s="17">
        <v>2</v>
      </c>
      <c r="AL918" s="17">
        <v>4</v>
      </c>
      <c r="AM918" s="17">
        <v>5</v>
      </c>
      <c r="AN918" s="17">
        <v>3</v>
      </c>
      <c r="AO918" s="17">
        <v>3</v>
      </c>
      <c r="AP918" s="17">
        <v>4</v>
      </c>
      <c r="AQ918" s="17">
        <v>4</v>
      </c>
      <c r="AR918" s="17">
        <v>4</v>
      </c>
      <c r="AS918" s="17">
        <v>2</v>
      </c>
    </row>
    <row r="919" spans="1:45" x14ac:dyDescent="0.2">
      <c r="A919" s="35">
        <v>1294</v>
      </c>
      <c r="B919" s="17" t="s">
        <v>11</v>
      </c>
      <c r="C919" s="17">
        <v>51</v>
      </c>
      <c r="D919" s="17">
        <v>1.62</v>
      </c>
      <c r="E919" s="17">
        <v>65</v>
      </c>
      <c r="F919" s="11" t="s">
        <v>56</v>
      </c>
      <c r="G919" s="17"/>
      <c r="H919" s="17">
        <v>120</v>
      </c>
      <c r="I919" s="17" t="s">
        <v>56</v>
      </c>
      <c r="J919" s="17">
        <v>60</v>
      </c>
      <c r="K919" s="11" t="s">
        <v>56</v>
      </c>
      <c r="L919" s="17">
        <v>3</v>
      </c>
      <c r="M919" s="17"/>
      <c r="N919" s="17"/>
      <c r="O919" s="17" t="s">
        <v>0</v>
      </c>
      <c r="P919" s="17" t="s">
        <v>56</v>
      </c>
      <c r="Q919" s="17" t="s">
        <v>0</v>
      </c>
      <c r="R919" s="17" t="s">
        <v>56</v>
      </c>
      <c r="S919" s="17" t="s">
        <v>0</v>
      </c>
      <c r="T919" s="17" t="s">
        <v>56</v>
      </c>
      <c r="U919" s="17"/>
      <c r="V919" s="17"/>
      <c r="W919" s="17"/>
      <c r="X919" s="17"/>
      <c r="Y919" s="17"/>
      <c r="Z919" s="17">
        <v>1</v>
      </c>
      <c r="AA919" s="17" t="s">
        <v>56</v>
      </c>
      <c r="AB919" s="17">
        <v>1</v>
      </c>
      <c r="AC919" s="17">
        <v>1</v>
      </c>
      <c r="AD919" s="17">
        <v>5</v>
      </c>
      <c r="AE919" s="17">
        <v>2</v>
      </c>
      <c r="AF919" s="17">
        <v>2</v>
      </c>
      <c r="AG919" s="17">
        <v>1</v>
      </c>
      <c r="AH919" s="17">
        <v>1</v>
      </c>
      <c r="AI919" s="17">
        <v>5</v>
      </c>
      <c r="AJ919" s="17">
        <v>2</v>
      </c>
      <c r="AK919" s="17">
        <v>2</v>
      </c>
      <c r="AL919" s="17">
        <v>2</v>
      </c>
      <c r="AM919" s="17">
        <v>5</v>
      </c>
      <c r="AN919" s="17">
        <v>2</v>
      </c>
      <c r="AO919" s="17">
        <v>5</v>
      </c>
      <c r="AP919" s="17">
        <v>4</v>
      </c>
      <c r="AQ919" s="17">
        <v>5</v>
      </c>
      <c r="AR919" s="17">
        <v>4</v>
      </c>
      <c r="AS919" s="17">
        <v>2</v>
      </c>
    </row>
    <row r="920" spans="1:45" x14ac:dyDescent="0.2">
      <c r="A920" s="35">
        <v>1295</v>
      </c>
      <c r="B920" s="17" t="s">
        <v>11</v>
      </c>
      <c r="C920" s="17">
        <v>18</v>
      </c>
      <c r="D920" s="17">
        <v>1.76</v>
      </c>
      <c r="E920" s="17">
        <v>93</v>
      </c>
      <c r="F920" s="11" t="s">
        <v>56</v>
      </c>
      <c r="G920" s="17"/>
      <c r="H920" s="17">
        <v>180</v>
      </c>
      <c r="I920" s="17" t="s">
        <v>56</v>
      </c>
      <c r="J920" s="17" t="s">
        <v>56</v>
      </c>
      <c r="K920" s="11">
        <v>600</v>
      </c>
      <c r="L920" s="17">
        <v>2</v>
      </c>
      <c r="M920" s="17"/>
      <c r="N920" s="17"/>
      <c r="O920" s="17" t="s">
        <v>0</v>
      </c>
      <c r="P920" s="17" t="s">
        <v>0</v>
      </c>
      <c r="Q920" s="17" t="s">
        <v>153</v>
      </c>
      <c r="R920" s="17" t="s">
        <v>153</v>
      </c>
      <c r="S920" s="17" t="s">
        <v>153</v>
      </c>
      <c r="T920" s="17" t="s">
        <v>153</v>
      </c>
      <c r="U920" s="17"/>
      <c r="V920" s="17"/>
      <c r="W920" s="17"/>
      <c r="X920" s="17"/>
      <c r="Y920" s="17"/>
      <c r="Z920" s="17">
        <v>1</v>
      </c>
      <c r="AA920" s="17">
        <v>1</v>
      </c>
      <c r="AB920" s="17">
        <v>1</v>
      </c>
      <c r="AC920" s="17">
        <v>1</v>
      </c>
      <c r="AD920" s="17">
        <v>5</v>
      </c>
      <c r="AE920" s="17">
        <v>1</v>
      </c>
      <c r="AF920" s="17">
        <v>1</v>
      </c>
      <c r="AG920" s="17">
        <v>1</v>
      </c>
      <c r="AH920" s="17">
        <v>3</v>
      </c>
      <c r="AI920" s="17">
        <v>5</v>
      </c>
      <c r="AJ920" s="17">
        <v>5</v>
      </c>
      <c r="AK920" s="17">
        <v>5</v>
      </c>
      <c r="AL920" s="17">
        <v>1</v>
      </c>
      <c r="AM920" s="17">
        <v>5</v>
      </c>
      <c r="AN920" s="17">
        <v>1</v>
      </c>
      <c r="AO920" s="17">
        <v>1</v>
      </c>
      <c r="AP920" s="17">
        <v>5</v>
      </c>
      <c r="AQ920" s="17">
        <v>1</v>
      </c>
      <c r="AR920" s="17">
        <v>1</v>
      </c>
      <c r="AS920" s="17">
        <v>1</v>
      </c>
    </row>
    <row r="921" spans="1:45" x14ac:dyDescent="0.2">
      <c r="A921" s="35">
        <v>1296</v>
      </c>
      <c r="B921" s="17" t="s">
        <v>11</v>
      </c>
      <c r="C921" s="17">
        <v>31</v>
      </c>
      <c r="D921" s="17">
        <v>1.64</v>
      </c>
      <c r="E921" s="17">
        <v>74</v>
      </c>
      <c r="F921" s="11" t="s">
        <v>56</v>
      </c>
      <c r="G921" s="17"/>
      <c r="H921" s="17" t="s">
        <v>56</v>
      </c>
      <c r="I921" s="17" t="s">
        <v>56</v>
      </c>
      <c r="J921" s="17" t="s">
        <v>56</v>
      </c>
      <c r="K921" s="11" t="s">
        <v>56</v>
      </c>
      <c r="L921" s="17">
        <v>2</v>
      </c>
      <c r="M921" s="17"/>
      <c r="N921" s="17"/>
      <c r="O921" s="17" t="s">
        <v>0</v>
      </c>
      <c r="P921" s="17" t="s">
        <v>0</v>
      </c>
      <c r="Q921" s="17" t="s">
        <v>153</v>
      </c>
      <c r="R921" s="17" t="s">
        <v>153</v>
      </c>
      <c r="S921" s="17" t="s">
        <v>0</v>
      </c>
      <c r="T921" s="17" t="s">
        <v>56</v>
      </c>
      <c r="U921" s="17"/>
      <c r="V921" s="17"/>
      <c r="W921" s="17"/>
      <c r="X921" s="17"/>
      <c r="Y921" s="17"/>
      <c r="Z921" s="17">
        <v>3</v>
      </c>
      <c r="AA921" s="17">
        <v>3</v>
      </c>
      <c r="AB921" s="17">
        <v>3</v>
      </c>
      <c r="AC921" s="17">
        <v>2</v>
      </c>
      <c r="AD921" s="17">
        <v>2</v>
      </c>
      <c r="AE921" s="17">
        <v>2</v>
      </c>
      <c r="AF921" s="17">
        <v>3</v>
      </c>
      <c r="AG921" s="17">
        <v>3</v>
      </c>
      <c r="AH921" s="17">
        <v>4</v>
      </c>
      <c r="AI921" s="17">
        <v>4</v>
      </c>
      <c r="AJ921" s="17">
        <v>3</v>
      </c>
      <c r="AK921" s="17">
        <v>4</v>
      </c>
      <c r="AL921" s="17">
        <v>3</v>
      </c>
      <c r="AM921" s="17">
        <v>2</v>
      </c>
      <c r="AN921" s="17">
        <v>3</v>
      </c>
      <c r="AO921" s="17">
        <v>2</v>
      </c>
      <c r="AP921" s="17">
        <v>4</v>
      </c>
      <c r="AQ921" s="17">
        <v>3</v>
      </c>
      <c r="AR921" s="17">
        <v>3</v>
      </c>
      <c r="AS921" s="17">
        <v>4</v>
      </c>
    </row>
    <row r="922" spans="1:45" x14ac:dyDescent="0.2">
      <c r="A922" s="35">
        <v>1297</v>
      </c>
      <c r="B922" s="17" t="s">
        <v>11</v>
      </c>
      <c r="C922" s="17">
        <v>60</v>
      </c>
      <c r="D922" s="17">
        <v>1.7</v>
      </c>
      <c r="E922" s="17">
        <v>76</v>
      </c>
      <c r="F922" s="11" t="s">
        <v>56</v>
      </c>
      <c r="G922" s="17"/>
      <c r="H922" s="17" t="s">
        <v>56</v>
      </c>
      <c r="I922" s="17" t="s">
        <v>56</v>
      </c>
      <c r="J922" s="17" t="s">
        <v>56</v>
      </c>
      <c r="K922" s="11" t="s">
        <v>56</v>
      </c>
      <c r="L922" s="17">
        <v>2</v>
      </c>
      <c r="M922" s="17"/>
      <c r="N922" s="17"/>
      <c r="O922" s="17" t="s">
        <v>0</v>
      </c>
      <c r="P922" s="17" t="s">
        <v>0</v>
      </c>
      <c r="Q922" s="17" t="s">
        <v>153</v>
      </c>
      <c r="R922" s="17" t="s">
        <v>153</v>
      </c>
      <c r="S922" s="17" t="s">
        <v>153</v>
      </c>
      <c r="T922" s="17" t="s">
        <v>153</v>
      </c>
      <c r="U922" s="17"/>
      <c r="V922" s="17"/>
      <c r="W922" s="17"/>
      <c r="X922" s="17"/>
      <c r="Y922" s="17"/>
      <c r="Z922" s="17">
        <v>5</v>
      </c>
      <c r="AA922" s="17">
        <v>2</v>
      </c>
      <c r="AB922" s="17">
        <v>4</v>
      </c>
      <c r="AC922" s="17">
        <v>4</v>
      </c>
      <c r="AD922" s="17">
        <v>1</v>
      </c>
      <c r="AE922" s="17">
        <v>1</v>
      </c>
      <c r="AF922" s="17">
        <v>4</v>
      </c>
      <c r="AG922" s="17">
        <v>4</v>
      </c>
      <c r="AH922" s="17">
        <v>2</v>
      </c>
      <c r="AI922" s="17">
        <v>2</v>
      </c>
      <c r="AJ922" s="17">
        <v>4</v>
      </c>
      <c r="AK922" s="17">
        <v>3</v>
      </c>
      <c r="AL922" s="17">
        <v>4</v>
      </c>
      <c r="AM922" s="17">
        <v>3</v>
      </c>
      <c r="AN922" s="17">
        <v>3</v>
      </c>
      <c r="AO922" s="17">
        <v>2</v>
      </c>
      <c r="AP922" s="17">
        <v>2</v>
      </c>
      <c r="AQ922" s="17">
        <v>2</v>
      </c>
      <c r="AR922" s="17">
        <v>2</v>
      </c>
      <c r="AS922" s="17">
        <v>4</v>
      </c>
    </row>
    <row r="923" spans="1:45" x14ac:dyDescent="0.2">
      <c r="A923" s="35">
        <v>1298</v>
      </c>
      <c r="B923" s="17" t="s">
        <v>11</v>
      </c>
      <c r="C923" s="17">
        <v>39</v>
      </c>
      <c r="D923" s="17">
        <v>1.82</v>
      </c>
      <c r="E923" s="17">
        <v>83.7</v>
      </c>
      <c r="F923" s="11" t="s">
        <v>56</v>
      </c>
      <c r="G923" s="17"/>
      <c r="H923" s="17">
        <v>90</v>
      </c>
      <c r="I923" s="17" t="s">
        <v>56</v>
      </c>
      <c r="J923" s="17" t="s">
        <v>56</v>
      </c>
      <c r="K923" s="11">
        <v>120</v>
      </c>
      <c r="L923" s="17">
        <v>2</v>
      </c>
      <c r="M923" s="17"/>
      <c r="N923" s="17"/>
      <c r="O923" s="17" t="s">
        <v>56</v>
      </c>
      <c r="P923" s="17" t="s">
        <v>56</v>
      </c>
      <c r="Q923" s="17" t="s">
        <v>153</v>
      </c>
      <c r="R923" s="17" t="s">
        <v>56</v>
      </c>
      <c r="S923" s="17" t="s">
        <v>0</v>
      </c>
      <c r="T923" s="17" t="s">
        <v>56</v>
      </c>
      <c r="U923" s="17"/>
      <c r="V923" s="17"/>
      <c r="W923" s="17"/>
      <c r="X923" s="17"/>
      <c r="Y923" s="17"/>
      <c r="Z923" s="17">
        <v>3</v>
      </c>
      <c r="AA923" s="17">
        <v>3</v>
      </c>
      <c r="AB923" s="17">
        <v>3</v>
      </c>
      <c r="AC923" s="17">
        <v>2</v>
      </c>
      <c r="AD923" s="17">
        <v>2</v>
      </c>
      <c r="AE923" s="17">
        <v>3</v>
      </c>
      <c r="AF923" s="17">
        <v>2</v>
      </c>
      <c r="AG923" s="17">
        <v>3</v>
      </c>
      <c r="AH923" s="17">
        <v>4</v>
      </c>
      <c r="AI923" s="17">
        <v>4</v>
      </c>
      <c r="AJ923" s="17">
        <v>3</v>
      </c>
      <c r="AK923" s="17">
        <v>5</v>
      </c>
      <c r="AL923" s="17">
        <v>4</v>
      </c>
      <c r="AM923" s="17">
        <v>4</v>
      </c>
      <c r="AN923" s="17">
        <v>3</v>
      </c>
      <c r="AO923" s="17">
        <v>2</v>
      </c>
      <c r="AP923" s="17">
        <v>3</v>
      </c>
      <c r="AQ923" s="17">
        <v>4</v>
      </c>
      <c r="AR923" s="17">
        <v>3</v>
      </c>
      <c r="AS923" s="17">
        <v>3</v>
      </c>
    </row>
    <row r="924" spans="1:45" x14ac:dyDescent="0.2">
      <c r="A924" s="35">
        <v>1299</v>
      </c>
      <c r="B924" s="17" t="s">
        <v>11</v>
      </c>
      <c r="C924" s="17">
        <v>34</v>
      </c>
      <c r="D924" s="17">
        <v>1.63</v>
      </c>
      <c r="E924" s="17">
        <v>70</v>
      </c>
      <c r="F924" s="11" t="s">
        <v>56</v>
      </c>
      <c r="G924" s="17"/>
      <c r="H924" s="17" t="s">
        <v>56</v>
      </c>
      <c r="I924" s="17" t="s">
        <v>56</v>
      </c>
      <c r="J924" s="17" t="s">
        <v>56</v>
      </c>
      <c r="K924" s="11">
        <v>2000</v>
      </c>
      <c r="L924" s="17" t="s">
        <v>156</v>
      </c>
      <c r="M924" s="17"/>
      <c r="N924" s="17"/>
      <c r="O924" s="17" t="s">
        <v>0</v>
      </c>
      <c r="P924" s="17" t="s">
        <v>56</v>
      </c>
      <c r="Q924" s="17" t="s">
        <v>0</v>
      </c>
      <c r="R924" s="17" t="s">
        <v>56</v>
      </c>
      <c r="S924" s="17" t="s">
        <v>0</v>
      </c>
      <c r="T924" s="17" t="s">
        <v>56</v>
      </c>
      <c r="U924" s="17"/>
      <c r="V924" s="17"/>
      <c r="W924" s="17"/>
      <c r="X924" s="17"/>
      <c r="Y924" s="17"/>
      <c r="Z924" s="17">
        <v>3</v>
      </c>
      <c r="AA924" s="17">
        <v>4</v>
      </c>
      <c r="AB924" s="17">
        <v>2</v>
      </c>
      <c r="AC924" s="17">
        <v>2</v>
      </c>
      <c r="AD924" s="17">
        <v>5</v>
      </c>
      <c r="AE924" s="17">
        <v>2</v>
      </c>
      <c r="AF924" s="17">
        <v>2</v>
      </c>
      <c r="AG924" s="17">
        <v>2</v>
      </c>
      <c r="AH924" s="17">
        <v>5</v>
      </c>
      <c r="AI924" s="17">
        <v>5</v>
      </c>
      <c r="AJ924" s="17">
        <v>2</v>
      </c>
      <c r="AK924" s="17">
        <v>2</v>
      </c>
      <c r="AL924" s="17">
        <v>2</v>
      </c>
      <c r="AM924" s="17">
        <v>5</v>
      </c>
      <c r="AN924" s="17">
        <v>1</v>
      </c>
      <c r="AO924" s="17">
        <v>5</v>
      </c>
      <c r="AP924" s="17">
        <v>5</v>
      </c>
      <c r="AQ924" s="17">
        <v>5</v>
      </c>
      <c r="AR924" s="17">
        <v>5</v>
      </c>
      <c r="AS924" s="17">
        <v>2</v>
      </c>
    </row>
    <row r="925" spans="1:45" x14ac:dyDescent="0.2">
      <c r="A925" s="35">
        <v>1300</v>
      </c>
      <c r="B925" s="17" t="s">
        <v>11</v>
      </c>
      <c r="C925" s="17">
        <v>57</v>
      </c>
      <c r="D925" s="17">
        <v>1.57</v>
      </c>
      <c r="E925" s="17">
        <v>81</v>
      </c>
      <c r="F925" s="17" t="s">
        <v>56</v>
      </c>
      <c r="G925" s="17"/>
      <c r="H925" s="17"/>
      <c r="I925" s="17"/>
      <c r="J925" s="17"/>
      <c r="K925" s="17" t="s">
        <v>295</v>
      </c>
      <c r="L925" s="17">
        <v>2</v>
      </c>
      <c r="M925" s="17"/>
      <c r="N925" s="17"/>
      <c r="O925" s="17" t="s">
        <v>60</v>
      </c>
      <c r="P925" s="17"/>
      <c r="Q925" s="17" t="s">
        <v>60</v>
      </c>
      <c r="R925" s="17"/>
      <c r="S925" s="17" t="s">
        <v>60</v>
      </c>
      <c r="T925" s="17"/>
      <c r="U925" s="17"/>
      <c r="V925" s="17"/>
      <c r="W925" s="17"/>
      <c r="X925" s="17"/>
      <c r="Y925" s="17"/>
      <c r="Z925" s="17">
        <v>3</v>
      </c>
      <c r="AA925" s="17">
        <v>3</v>
      </c>
      <c r="AB925" s="17">
        <v>3</v>
      </c>
      <c r="AC925" s="17">
        <v>3</v>
      </c>
      <c r="AD925" s="17">
        <v>3</v>
      </c>
      <c r="AE925" s="17">
        <v>3</v>
      </c>
      <c r="AF925" s="17">
        <v>3</v>
      </c>
      <c r="AG925" s="17">
        <v>3</v>
      </c>
      <c r="AH925" s="17">
        <v>3</v>
      </c>
      <c r="AI925" s="17">
        <v>3</v>
      </c>
      <c r="AJ925" s="17">
        <v>3</v>
      </c>
      <c r="AK925" s="17">
        <v>3</v>
      </c>
      <c r="AL925" s="17">
        <v>3</v>
      </c>
      <c r="AM925" s="17">
        <v>3</v>
      </c>
      <c r="AN925" s="17">
        <v>3</v>
      </c>
      <c r="AO925" s="17">
        <v>3</v>
      </c>
      <c r="AP925" s="17">
        <v>3</v>
      </c>
      <c r="AQ925" s="17">
        <v>3</v>
      </c>
      <c r="AR925" s="17">
        <v>3</v>
      </c>
      <c r="AS925" s="17">
        <v>3</v>
      </c>
    </row>
    <row r="926" spans="1:45" x14ac:dyDescent="0.2">
      <c r="A926" s="35">
        <v>1301</v>
      </c>
      <c r="B926" s="17" t="s">
        <v>11</v>
      </c>
      <c r="C926" s="17">
        <v>57</v>
      </c>
      <c r="D926" s="17">
        <v>1.72</v>
      </c>
      <c r="E926" s="17">
        <v>58.7</v>
      </c>
      <c r="F926" s="11" t="s">
        <v>56</v>
      </c>
      <c r="G926" s="17"/>
      <c r="H926" s="17">
        <v>60</v>
      </c>
      <c r="I926" s="17" t="s">
        <v>56</v>
      </c>
      <c r="J926" s="17" t="s">
        <v>56</v>
      </c>
      <c r="K926" s="11" t="s">
        <v>56</v>
      </c>
      <c r="L926" s="17">
        <v>2</v>
      </c>
      <c r="M926" s="17"/>
      <c r="N926" s="17"/>
      <c r="O926" s="17" t="s">
        <v>62</v>
      </c>
      <c r="P926" s="17" t="s">
        <v>0</v>
      </c>
      <c r="Q926" s="17" t="s">
        <v>0</v>
      </c>
      <c r="R926" s="17" t="s">
        <v>0</v>
      </c>
      <c r="S926" s="17" t="s">
        <v>0</v>
      </c>
      <c r="T926" s="17" t="s">
        <v>0</v>
      </c>
      <c r="U926" s="17"/>
      <c r="V926" s="17"/>
      <c r="W926" s="17"/>
      <c r="X926" s="17"/>
      <c r="Y926" s="17"/>
      <c r="Z926" s="17">
        <v>2</v>
      </c>
      <c r="AA926" s="17">
        <v>5</v>
      </c>
      <c r="AB926" s="17">
        <v>2</v>
      </c>
      <c r="AC926" s="17">
        <v>2</v>
      </c>
      <c r="AD926" s="17">
        <v>3</v>
      </c>
      <c r="AE926" s="17">
        <v>3</v>
      </c>
      <c r="AF926" s="17">
        <v>2</v>
      </c>
      <c r="AG926" s="17">
        <v>2</v>
      </c>
      <c r="AH926" s="17">
        <v>4</v>
      </c>
      <c r="AI926" s="17">
        <v>4</v>
      </c>
      <c r="AJ926" s="17">
        <v>2</v>
      </c>
      <c r="AK926" s="17">
        <v>2</v>
      </c>
      <c r="AL926" s="17">
        <v>4</v>
      </c>
      <c r="AM926" s="17">
        <v>5</v>
      </c>
      <c r="AN926" s="17">
        <v>2</v>
      </c>
      <c r="AO926" s="17">
        <v>4</v>
      </c>
      <c r="AP926" s="17">
        <v>4</v>
      </c>
      <c r="AQ926" s="17">
        <v>4</v>
      </c>
      <c r="AR926" s="17">
        <v>3</v>
      </c>
      <c r="AS926" s="17">
        <v>2</v>
      </c>
    </row>
    <row r="927" spans="1:45" x14ac:dyDescent="0.2">
      <c r="A927" s="35">
        <v>1302</v>
      </c>
      <c r="B927" s="17" t="s">
        <v>11</v>
      </c>
      <c r="C927" s="17">
        <v>41</v>
      </c>
      <c r="D927" s="17">
        <v>1.69</v>
      </c>
      <c r="E927" s="17">
        <v>65</v>
      </c>
      <c r="F927" s="11" t="s">
        <v>56</v>
      </c>
      <c r="G927" s="17"/>
      <c r="H927" s="17" t="s">
        <v>56</v>
      </c>
      <c r="I927" s="17" t="s">
        <v>56</v>
      </c>
      <c r="J927" s="17" t="s">
        <v>56</v>
      </c>
      <c r="K927" s="11" t="s">
        <v>56</v>
      </c>
      <c r="L927" s="17">
        <v>1</v>
      </c>
      <c r="M927" s="17"/>
      <c r="N927" s="17"/>
      <c r="O927" s="17" t="s">
        <v>0</v>
      </c>
      <c r="P927" s="17" t="s">
        <v>0</v>
      </c>
      <c r="Q927" s="17" t="s">
        <v>0</v>
      </c>
      <c r="R927" s="17" t="s">
        <v>0</v>
      </c>
      <c r="S927" s="17" t="s">
        <v>0</v>
      </c>
      <c r="T927" s="17" t="s">
        <v>0</v>
      </c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</row>
    <row r="928" spans="1:45" x14ac:dyDescent="0.2">
      <c r="A928" s="35">
        <v>1303</v>
      </c>
      <c r="B928" s="17" t="s">
        <v>11</v>
      </c>
      <c r="C928" s="17">
        <v>45</v>
      </c>
      <c r="D928" s="17">
        <v>1.74</v>
      </c>
      <c r="E928" s="17">
        <v>75</v>
      </c>
      <c r="F928" s="11" t="s">
        <v>56</v>
      </c>
      <c r="G928" s="17"/>
      <c r="H928" s="17" t="s">
        <v>56</v>
      </c>
      <c r="I928" s="17" t="s">
        <v>56</v>
      </c>
      <c r="J928" s="17" t="s">
        <v>56</v>
      </c>
      <c r="K928" s="11" t="s">
        <v>56</v>
      </c>
      <c r="L928" s="17" t="s">
        <v>296</v>
      </c>
      <c r="M928" s="17"/>
      <c r="N928" s="17"/>
      <c r="O928" s="17" t="s">
        <v>153</v>
      </c>
      <c r="P928" s="17" t="s">
        <v>153</v>
      </c>
      <c r="Q928" s="17" t="s">
        <v>153</v>
      </c>
      <c r="R928" s="17" t="s">
        <v>153</v>
      </c>
      <c r="S928" s="17" t="s">
        <v>153</v>
      </c>
      <c r="T928" s="17" t="s">
        <v>153</v>
      </c>
      <c r="U928" s="17"/>
      <c r="V928" s="17"/>
      <c r="W928" s="17"/>
      <c r="X928" s="17"/>
      <c r="Y928" s="17"/>
      <c r="Z928" s="17">
        <v>1</v>
      </c>
      <c r="AA928" s="17">
        <v>1</v>
      </c>
      <c r="AB928" s="17">
        <v>1</v>
      </c>
      <c r="AC928" s="17">
        <v>1</v>
      </c>
      <c r="AD928" s="17">
        <v>2</v>
      </c>
      <c r="AE928" s="17">
        <v>2</v>
      </c>
      <c r="AF928" s="17">
        <v>2</v>
      </c>
      <c r="AG928" s="17">
        <v>2</v>
      </c>
      <c r="AH928" s="17">
        <v>2</v>
      </c>
      <c r="AI928" s="17">
        <v>2</v>
      </c>
      <c r="AJ928" s="17">
        <v>2</v>
      </c>
      <c r="AK928" s="17">
        <v>2</v>
      </c>
      <c r="AL928" s="17">
        <v>2</v>
      </c>
      <c r="AM928" s="17">
        <v>2</v>
      </c>
      <c r="AN928" s="17">
        <v>2</v>
      </c>
      <c r="AO928" s="17">
        <v>2</v>
      </c>
      <c r="AP928" s="17">
        <v>2</v>
      </c>
      <c r="AQ928" s="17">
        <v>2</v>
      </c>
      <c r="AR928" s="17">
        <v>2</v>
      </c>
      <c r="AS928" s="17">
        <v>2</v>
      </c>
    </row>
    <row r="929" spans="1:45" x14ac:dyDescent="0.2">
      <c r="A929" s="35">
        <v>1304</v>
      </c>
      <c r="B929" s="17" t="s">
        <v>11</v>
      </c>
      <c r="C929" s="17">
        <v>29</v>
      </c>
      <c r="D929" s="17">
        <v>1.65</v>
      </c>
      <c r="E929" s="17">
        <v>76</v>
      </c>
      <c r="F929" s="11" t="s">
        <v>56</v>
      </c>
      <c r="G929" s="17"/>
      <c r="H929" s="17" t="s">
        <v>56</v>
      </c>
      <c r="I929" s="17" t="s">
        <v>56</v>
      </c>
      <c r="J929" s="17" t="s">
        <v>56</v>
      </c>
      <c r="K929" s="11">
        <v>45</v>
      </c>
      <c r="L929" s="17">
        <v>2</v>
      </c>
      <c r="M929" s="17"/>
      <c r="N929" s="17"/>
      <c r="O929" s="17" t="s">
        <v>0</v>
      </c>
      <c r="P929" s="17" t="s">
        <v>0</v>
      </c>
      <c r="Q929" s="17" t="s">
        <v>0</v>
      </c>
      <c r="R929" s="17" t="s">
        <v>56</v>
      </c>
      <c r="S929" s="17" t="s">
        <v>0</v>
      </c>
      <c r="T929" s="17" t="s">
        <v>56</v>
      </c>
      <c r="U929" s="17"/>
      <c r="V929" s="17"/>
      <c r="W929" s="17"/>
      <c r="X929" s="17"/>
      <c r="Y929" s="17"/>
      <c r="Z929" s="17">
        <v>2</v>
      </c>
      <c r="AA929" s="17">
        <v>5</v>
      </c>
      <c r="AB929" s="17">
        <v>2</v>
      </c>
      <c r="AC929" s="17">
        <v>1</v>
      </c>
      <c r="AD929" s="17">
        <v>3</v>
      </c>
      <c r="AE929" s="17">
        <v>3</v>
      </c>
      <c r="AF929" s="17">
        <v>1</v>
      </c>
      <c r="AG929" s="17">
        <v>1</v>
      </c>
      <c r="AH929" s="17">
        <v>5</v>
      </c>
      <c r="AI929" s="17">
        <v>5</v>
      </c>
      <c r="AJ929" s="17">
        <v>1</v>
      </c>
      <c r="AK929" s="17">
        <v>3</v>
      </c>
      <c r="AL929" s="17">
        <v>5</v>
      </c>
      <c r="AM929" s="17">
        <v>5</v>
      </c>
      <c r="AN929" s="17">
        <v>2</v>
      </c>
      <c r="AO929" s="17">
        <v>4</v>
      </c>
      <c r="AP929" s="17">
        <v>5</v>
      </c>
      <c r="AQ929" s="17">
        <v>5</v>
      </c>
      <c r="AR929" s="17">
        <v>3</v>
      </c>
      <c r="AS929" s="17">
        <v>1</v>
      </c>
    </row>
    <row r="930" spans="1:45" x14ac:dyDescent="0.2">
      <c r="A930" s="35">
        <v>1305</v>
      </c>
      <c r="B930" s="17" t="s">
        <v>11</v>
      </c>
      <c r="C930" s="17">
        <v>70</v>
      </c>
      <c r="D930" s="17">
        <v>1.67</v>
      </c>
      <c r="E930" s="17">
        <v>68</v>
      </c>
      <c r="F930" s="11" t="s">
        <v>56</v>
      </c>
      <c r="G930" s="17"/>
      <c r="H930" s="17" t="s">
        <v>56</v>
      </c>
      <c r="I930" s="17" t="s">
        <v>56</v>
      </c>
      <c r="J930" s="17">
        <v>5</v>
      </c>
      <c r="K930" s="11" t="s">
        <v>56</v>
      </c>
      <c r="L930" s="17">
        <v>2</v>
      </c>
      <c r="M930" s="17"/>
      <c r="N930" s="17"/>
      <c r="O930" s="17" t="s">
        <v>0</v>
      </c>
      <c r="P930" s="17" t="s">
        <v>0</v>
      </c>
      <c r="Q930" s="17" t="s">
        <v>0</v>
      </c>
      <c r="R930" s="17" t="s">
        <v>56</v>
      </c>
      <c r="S930" s="17" t="s">
        <v>62</v>
      </c>
      <c r="T930" s="17" t="s">
        <v>0</v>
      </c>
      <c r="U930" s="17"/>
      <c r="V930" s="17"/>
      <c r="W930" s="17"/>
      <c r="X930" s="17"/>
      <c r="Y930" s="17"/>
      <c r="Z930" s="17">
        <v>4</v>
      </c>
      <c r="AA930" s="17">
        <v>2</v>
      </c>
      <c r="AB930" s="17">
        <v>1</v>
      </c>
      <c r="AC930" s="17">
        <v>1</v>
      </c>
      <c r="AD930" s="17">
        <v>4</v>
      </c>
      <c r="AE930" s="17">
        <v>3</v>
      </c>
      <c r="AF930" s="17">
        <v>4</v>
      </c>
      <c r="AG930" s="17">
        <v>2</v>
      </c>
      <c r="AH930" s="17">
        <v>1</v>
      </c>
      <c r="AI930" s="17">
        <v>4</v>
      </c>
      <c r="AJ930" s="17">
        <v>2</v>
      </c>
      <c r="AK930" s="17">
        <v>4</v>
      </c>
      <c r="AL930" s="17">
        <v>3</v>
      </c>
      <c r="AM930" s="17">
        <v>5</v>
      </c>
      <c r="AN930" s="17">
        <v>3</v>
      </c>
      <c r="AO930" s="17" t="s">
        <v>56</v>
      </c>
      <c r="AP930" s="17">
        <v>3</v>
      </c>
      <c r="AQ930" s="17" t="s">
        <v>56</v>
      </c>
      <c r="AR930" s="17">
        <v>2</v>
      </c>
      <c r="AS930" s="17">
        <v>2</v>
      </c>
    </row>
    <row r="931" spans="1:45" x14ac:dyDescent="0.2">
      <c r="A931" s="35">
        <v>1311</v>
      </c>
      <c r="B931" s="17" t="s">
        <v>11</v>
      </c>
      <c r="C931" s="17">
        <v>37</v>
      </c>
      <c r="D931" s="17">
        <v>1.71</v>
      </c>
      <c r="E931" s="17">
        <v>83.6</v>
      </c>
      <c r="F931" s="11" t="s">
        <v>56</v>
      </c>
      <c r="G931" s="17"/>
      <c r="H931" s="17">
        <v>120</v>
      </c>
      <c r="I931" s="17" t="s">
        <v>56</v>
      </c>
      <c r="J931" s="17" t="s">
        <v>56</v>
      </c>
      <c r="K931" s="11" t="s">
        <v>56</v>
      </c>
      <c r="L931" s="17">
        <v>2</v>
      </c>
      <c r="M931" s="17"/>
      <c r="N931" s="17"/>
      <c r="O931" s="17" t="s">
        <v>0</v>
      </c>
      <c r="P931" s="17" t="s">
        <v>56</v>
      </c>
      <c r="Q931" s="17" t="s">
        <v>0</v>
      </c>
      <c r="R931" s="17" t="s">
        <v>56</v>
      </c>
      <c r="S931" s="17" t="s">
        <v>0</v>
      </c>
      <c r="T931" s="17" t="s">
        <v>56</v>
      </c>
      <c r="U931" s="17"/>
      <c r="V931" s="17"/>
      <c r="W931" s="17"/>
      <c r="X931" s="17"/>
      <c r="Y931" s="17"/>
      <c r="Z931" s="17">
        <v>1</v>
      </c>
      <c r="AA931" s="17">
        <v>5</v>
      </c>
      <c r="AB931" s="17">
        <v>2</v>
      </c>
      <c r="AC931" s="17">
        <v>2</v>
      </c>
      <c r="AD931" s="17">
        <v>5</v>
      </c>
      <c r="AE931" s="17">
        <v>1</v>
      </c>
      <c r="AF931" s="17">
        <v>2</v>
      </c>
      <c r="AG931" s="17">
        <v>2</v>
      </c>
      <c r="AH931" s="17">
        <v>5</v>
      </c>
      <c r="AI931" s="17">
        <v>5</v>
      </c>
      <c r="AJ931" s="17">
        <v>2</v>
      </c>
      <c r="AK931" s="17">
        <v>3</v>
      </c>
      <c r="AL931" s="17">
        <v>3</v>
      </c>
      <c r="AM931" s="17">
        <v>5</v>
      </c>
      <c r="AN931" s="17">
        <v>3</v>
      </c>
      <c r="AO931" s="17">
        <v>5</v>
      </c>
      <c r="AP931" s="17">
        <v>5</v>
      </c>
      <c r="AQ931" s="17">
        <v>5</v>
      </c>
      <c r="AR931" s="17">
        <v>4</v>
      </c>
      <c r="AS931" s="17">
        <v>1</v>
      </c>
    </row>
    <row r="932" spans="1:45" x14ac:dyDescent="0.2">
      <c r="A932" s="35">
        <v>1312</v>
      </c>
      <c r="B932" s="17" t="s">
        <v>11</v>
      </c>
      <c r="C932" s="17">
        <v>49</v>
      </c>
      <c r="D932" s="17">
        <v>1.62</v>
      </c>
      <c r="E932" s="17">
        <v>62.3</v>
      </c>
      <c r="F932" s="11" t="s">
        <v>56</v>
      </c>
      <c r="G932" s="17"/>
      <c r="H932" s="17">
        <v>120</v>
      </c>
      <c r="I932" s="17">
        <v>0</v>
      </c>
      <c r="J932" s="17">
        <v>0</v>
      </c>
      <c r="K932" s="11">
        <v>120</v>
      </c>
      <c r="L932" s="17">
        <v>3</v>
      </c>
      <c r="M932" s="17"/>
      <c r="N932" s="17"/>
      <c r="O932" s="17" t="s">
        <v>153</v>
      </c>
      <c r="P932" s="17" t="s">
        <v>153</v>
      </c>
      <c r="Q932" s="17" t="s">
        <v>62</v>
      </c>
      <c r="R932" s="17" t="s">
        <v>153</v>
      </c>
      <c r="S932" s="17" t="s">
        <v>62</v>
      </c>
      <c r="T932" s="17" t="s">
        <v>0</v>
      </c>
      <c r="U932" s="17"/>
      <c r="V932" s="17"/>
      <c r="W932" s="17"/>
      <c r="X932" s="17"/>
      <c r="Y932" s="17"/>
      <c r="Z932" s="17">
        <v>2</v>
      </c>
      <c r="AA932" s="17">
        <v>5</v>
      </c>
      <c r="AB932" s="17">
        <v>2</v>
      </c>
      <c r="AC932" s="17">
        <v>1</v>
      </c>
      <c r="AD932" s="17">
        <v>4</v>
      </c>
      <c r="AE932" s="17">
        <v>2</v>
      </c>
      <c r="AF932" s="17">
        <v>2</v>
      </c>
      <c r="AG932" s="17">
        <v>2</v>
      </c>
      <c r="AH932" s="17">
        <v>5</v>
      </c>
      <c r="AI932" s="17">
        <v>5</v>
      </c>
      <c r="AJ932" s="17">
        <v>1</v>
      </c>
      <c r="AK932" s="17">
        <v>2</v>
      </c>
      <c r="AL932" s="17">
        <v>1</v>
      </c>
      <c r="AM932" s="17">
        <v>5</v>
      </c>
      <c r="AN932" s="17">
        <v>1</v>
      </c>
      <c r="AO932" s="17">
        <v>5</v>
      </c>
      <c r="AP932" s="17">
        <v>5</v>
      </c>
      <c r="AQ932" s="17">
        <v>5</v>
      </c>
      <c r="AR932" s="17">
        <v>4</v>
      </c>
      <c r="AS932" s="17">
        <v>2</v>
      </c>
    </row>
    <row r="933" spans="1:45" x14ac:dyDescent="0.2">
      <c r="A933" s="35">
        <v>1351</v>
      </c>
      <c r="B933" s="17" t="s">
        <v>11</v>
      </c>
      <c r="C933" s="17">
        <v>31</v>
      </c>
      <c r="D933" s="17">
        <v>1.65</v>
      </c>
      <c r="E933" s="17">
        <v>83.7</v>
      </c>
      <c r="F933" s="11" t="s">
        <v>56</v>
      </c>
      <c r="G933" s="17"/>
      <c r="H933" s="17">
        <v>3</v>
      </c>
      <c r="I933" s="17" t="s">
        <v>56</v>
      </c>
      <c r="J933" s="17" t="s">
        <v>56</v>
      </c>
      <c r="K933" s="11">
        <v>90</v>
      </c>
      <c r="L933" s="17">
        <v>2</v>
      </c>
      <c r="M933" s="17"/>
      <c r="N933" s="17"/>
      <c r="O933" s="17" t="s">
        <v>0</v>
      </c>
      <c r="P933" s="17" t="s">
        <v>0</v>
      </c>
      <c r="Q933" s="17" t="s">
        <v>0</v>
      </c>
      <c r="R933" s="17" t="s">
        <v>0</v>
      </c>
      <c r="S933" s="17" t="s">
        <v>0</v>
      </c>
      <c r="T933" s="17" t="s">
        <v>0</v>
      </c>
      <c r="U933" s="17"/>
      <c r="V933" s="17"/>
      <c r="W933" s="17"/>
      <c r="X933" s="17"/>
      <c r="Y933" s="17"/>
      <c r="Z933" s="17">
        <v>1</v>
      </c>
      <c r="AA933" s="17">
        <v>5</v>
      </c>
      <c r="AB933" s="17">
        <v>1</v>
      </c>
      <c r="AC933" s="17">
        <v>1</v>
      </c>
      <c r="AD933" s="17">
        <v>3</v>
      </c>
      <c r="AE933" s="17">
        <v>1</v>
      </c>
      <c r="AF933" s="17">
        <v>2</v>
      </c>
      <c r="AG933" s="17">
        <v>1</v>
      </c>
      <c r="AH933" s="17">
        <v>1</v>
      </c>
      <c r="AI933" s="17">
        <v>3</v>
      </c>
      <c r="AJ933" s="17">
        <v>1</v>
      </c>
      <c r="AK933" s="17">
        <v>1</v>
      </c>
      <c r="AL933" s="17">
        <v>2</v>
      </c>
      <c r="AM933" s="17">
        <v>5</v>
      </c>
      <c r="AN933" s="17">
        <v>1</v>
      </c>
      <c r="AO933" s="17">
        <v>3</v>
      </c>
      <c r="AP933" s="17">
        <v>2</v>
      </c>
      <c r="AQ933" s="17">
        <v>4</v>
      </c>
      <c r="AR933" s="17">
        <v>2</v>
      </c>
      <c r="AS933" s="17">
        <v>1</v>
      </c>
    </row>
    <row r="934" spans="1:45" hidden="1" x14ac:dyDescent="0.2">
      <c r="A934" s="38">
        <v>1352</v>
      </c>
      <c r="B934" s="23" t="s">
        <v>11</v>
      </c>
      <c r="C934" s="23"/>
      <c r="D934" s="23"/>
      <c r="E934" s="23"/>
      <c r="F934" s="24"/>
      <c r="G934" s="23"/>
      <c r="H934" s="23"/>
      <c r="I934" s="23"/>
      <c r="J934" s="23"/>
      <c r="K934" s="24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</row>
    <row r="935" spans="1:45" x14ac:dyDescent="0.2">
      <c r="A935" s="35">
        <v>1353</v>
      </c>
      <c r="B935" s="17" t="s">
        <v>11</v>
      </c>
      <c r="C935" s="17">
        <v>36</v>
      </c>
      <c r="D935" s="17">
        <v>1.74</v>
      </c>
      <c r="E935" s="17">
        <v>86.7</v>
      </c>
      <c r="F935" s="11" t="s">
        <v>56</v>
      </c>
      <c r="G935" s="17"/>
      <c r="H935" s="17">
        <v>30</v>
      </c>
      <c r="I935" s="17" t="s">
        <v>56</v>
      </c>
      <c r="J935" s="17" t="s">
        <v>56</v>
      </c>
      <c r="K935" s="11" t="s">
        <v>56</v>
      </c>
      <c r="L935" s="17">
        <v>2</v>
      </c>
      <c r="M935" s="17"/>
      <c r="N935" s="17"/>
      <c r="O935" s="17" t="s">
        <v>153</v>
      </c>
      <c r="P935" s="17" t="s">
        <v>56</v>
      </c>
      <c r="Q935" s="17" t="s">
        <v>0</v>
      </c>
      <c r="R935" s="17" t="s">
        <v>56</v>
      </c>
      <c r="S935" s="17" t="s">
        <v>0</v>
      </c>
      <c r="T935" s="17" t="s">
        <v>56</v>
      </c>
      <c r="U935" s="17"/>
      <c r="V935" s="17"/>
      <c r="W935" s="17"/>
      <c r="X935" s="17"/>
      <c r="Y935" s="17"/>
      <c r="Z935" s="17">
        <v>1</v>
      </c>
      <c r="AA935" s="17">
        <v>1</v>
      </c>
      <c r="AB935" s="17">
        <v>1</v>
      </c>
      <c r="AC935" s="17">
        <v>1</v>
      </c>
      <c r="AD935" s="17">
        <v>5</v>
      </c>
      <c r="AE935" s="17">
        <v>1</v>
      </c>
      <c r="AF935" s="17">
        <v>1</v>
      </c>
      <c r="AG935" s="17">
        <v>1</v>
      </c>
      <c r="AH935" s="17" t="s">
        <v>56</v>
      </c>
      <c r="AI935" s="17">
        <v>5</v>
      </c>
      <c r="AJ935" s="17">
        <v>1</v>
      </c>
      <c r="AK935" s="17">
        <v>1</v>
      </c>
      <c r="AL935" s="17">
        <v>1</v>
      </c>
      <c r="AM935" s="17">
        <v>5</v>
      </c>
      <c r="AN935" s="17">
        <v>1</v>
      </c>
      <c r="AO935" s="17">
        <v>5</v>
      </c>
      <c r="AP935" s="17">
        <v>5</v>
      </c>
      <c r="AQ935" s="17">
        <v>5</v>
      </c>
      <c r="AR935" s="17">
        <v>5</v>
      </c>
      <c r="AS935" s="17">
        <v>1</v>
      </c>
    </row>
    <row r="936" spans="1:45" x14ac:dyDescent="0.2">
      <c r="A936" s="35">
        <v>1354</v>
      </c>
      <c r="B936" s="17" t="s">
        <v>11</v>
      </c>
      <c r="C936" s="17">
        <v>51</v>
      </c>
      <c r="D936" s="17">
        <v>1.74</v>
      </c>
      <c r="E936" s="17">
        <v>63.5</v>
      </c>
      <c r="F936" s="11" t="s">
        <v>56</v>
      </c>
      <c r="G936" s="17"/>
      <c r="H936" s="17" t="s">
        <v>56</v>
      </c>
      <c r="I936" s="17" t="s">
        <v>56</v>
      </c>
      <c r="J936" s="17">
        <v>20</v>
      </c>
      <c r="K936" s="11" t="s">
        <v>56</v>
      </c>
      <c r="L936" s="17">
        <v>2</v>
      </c>
      <c r="M936" s="17"/>
      <c r="N936" s="17"/>
      <c r="O936" s="17" t="s">
        <v>0</v>
      </c>
      <c r="P936" s="17" t="s">
        <v>56</v>
      </c>
      <c r="Q936" s="17" t="s">
        <v>0</v>
      </c>
      <c r="R936" s="17" t="s">
        <v>56</v>
      </c>
      <c r="S936" s="17" t="s">
        <v>0</v>
      </c>
      <c r="T936" s="17" t="s">
        <v>56</v>
      </c>
      <c r="U936" s="17"/>
      <c r="V936" s="17"/>
      <c r="W936" s="17"/>
      <c r="X936" s="17"/>
      <c r="Y936" s="17"/>
      <c r="Z936" s="17">
        <v>2</v>
      </c>
      <c r="AA936" s="17">
        <v>5</v>
      </c>
      <c r="AB936" s="17">
        <v>2</v>
      </c>
      <c r="AC936" s="17">
        <v>2</v>
      </c>
      <c r="AD936" s="17">
        <v>5</v>
      </c>
      <c r="AE936" s="17">
        <v>4</v>
      </c>
      <c r="AF936" s="17">
        <v>1</v>
      </c>
      <c r="AG936" s="17">
        <v>3</v>
      </c>
      <c r="AH936" s="17">
        <v>4</v>
      </c>
      <c r="AI936" s="17">
        <v>4</v>
      </c>
      <c r="AJ936" s="17">
        <v>2</v>
      </c>
      <c r="AK936" s="17">
        <v>2</v>
      </c>
      <c r="AL936" s="17">
        <v>5</v>
      </c>
      <c r="AM936" s="17">
        <v>5</v>
      </c>
      <c r="AN936" s="17">
        <v>2</v>
      </c>
      <c r="AO936" s="17">
        <v>5</v>
      </c>
      <c r="AP936" s="17">
        <v>5</v>
      </c>
      <c r="AQ936" s="17">
        <v>5</v>
      </c>
      <c r="AR936" s="17">
        <v>5</v>
      </c>
      <c r="AS936" s="17">
        <v>3</v>
      </c>
    </row>
    <row r="937" spans="1:45" x14ac:dyDescent="0.2">
      <c r="A937" s="35">
        <v>1355</v>
      </c>
      <c r="B937" s="17" t="s">
        <v>11</v>
      </c>
      <c r="C937" s="17">
        <v>50</v>
      </c>
      <c r="D937" s="17">
        <v>1.65</v>
      </c>
      <c r="E937" s="17">
        <v>67</v>
      </c>
      <c r="F937" s="11" t="s">
        <v>56</v>
      </c>
      <c r="G937" s="17"/>
      <c r="H937" s="17" t="s">
        <v>56</v>
      </c>
      <c r="I937" s="17" t="s">
        <v>56</v>
      </c>
      <c r="J937" s="17" t="s">
        <v>56</v>
      </c>
      <c r="K937" s="11" t="s">
        <v>56</v>
      </c>
      <c r="L937" s="17" t="s">
        <v>56</v>
      </c>
      <c r="M937" s="17"/>
      <c r="N937" s="17"/>
      <c r="O937" s="17" t="s">
        <v>0</v>
      </c>
      <c r="P937" s="17" t="s">
        <v>0</v>
      </c>
      <c r="Q937" s="17" t="s">
        <v>0</v>
      </c>
      <c r="R937" s="17" t="s">
        <v>0</v>
      </c>
      <c r="S937" s="17" t="s">
        <v>0</v>
      </c>
      <c r="T937" s="17" t="s">
        <v>0</v>
      </c>
      <c r="U937" s="17"/>
      <c r="V937" s="17"/>
      <c r="W937" s="17"/>
      <c r="X937" s="17"/>
      <c r="Y937" s="17"/>
      <c r="Z937" s="17">
        <v>3</v>
      </c>
      <c r="AA937" s="17">
        <v>5</v>
      </c>
      <c r="AB937" s="17">
        <v>3</v>
      </c>
      <c r="AC937" s="17">
        <v>3</v>
      </c>
      <c r="AD937" s="17">
        <v>5</v>
      </c>
      <c r="AE937" s="17">
        <v>4</v>
      </c>
      <c r="AF937" s="17">
        <v>3</v>
      </c>
      <c r="AG937" s="17">
        <v>3</v>
      </c>
      <c r="AH937" s="17">
        <v>3</v>
      </c>
      <c r="AI937" s="17">
        <v>3</v>
      </c>
      <c r="AJ937" s="17">
        <v>3</v>
      </c>
      <c r="AK937" s="17">
        <v>3</v>
      </c>
      <c r="AL937" s="17">
        <v>3</v>
      </c>
      <c r="AM937" s="17">
        <v>5</v>
      </c>
      <c r="AN937" s="17">
        <v>5</v>
      </c>
      <c r="AO937" s="17">
        <v>5</v>
      </c>
      <c r="AP937" s="17">
        <v>5</v>
      </c>
      <c r="AQ937" s="17">
        <v>5</v>
      </c>
      <c r="AR937" s="17">
        <v>3</v>
      </c>
      <c r="AS937" s="17">
        <v>3</v>
      </c>
    </row>
    <row r="938" spans="1:45" x14ac:dyDescent="0.2">
      <c r="A938" s="35">
        <v>1356</v>
      </c>
      <c r="B938" s="17" t="s">
        <v>11</v>
      </c>
      <c r="C938" s="17">
        <v>40</v>
      </c>
      <c r="D938" s="17">
        <v>1.6</v>
      </c>
      <c r="E938" s="17" t="s">
        <v>56</v>
      </c>
      <c r="F938" s="11" t="s">
        <v>56</v>
      </c>
      <c r="G938" s="17"/>
      <c r="H938" s="17" t="s">
        <v>56</v>
      </c>
      <c r="I938" s="17">
        <v>120</v>
      </c>
      <c r="J938" s="17" t="s">
        <v>56</v>
      </c>
      <c r="K938" s="11" t="s">
        <v>56</v>
      </c>
      <c r="L938" s="17">
        <v>2</v>
      </c>
      <c r="M938" s="17"/>
      <c r="N938" s="17"/>
      <c r="O938" s="17" t="s">
        <v>153</v>
      </c>
      <c r="P938" s="17" t="s">
        <v>153</v>
      </c>
      <c r="Q938" s="17" t="s">
        <v>153</v>
      </c>
      <c r="R938" s="17" t="s">
        <v>153</v>
      </c>
      <c r="S938" s="17" t="s">
        <v>0</v>
      </c>
      <c r="T938" s="17" t="s">
        <v>0</v>
      </c>
      <c r="U938" s="17"/>
      <c r="V938" s="17"/>
      <c r="W938" s="17"/>
      <c r="X938" s="17"/>
      <c r="Y938" s="17"/>
      <c r="Z938" s="17">
        <v>2</v>
      </c>
      <c r="AA938" s="17">
        <v>3</v>
      </c>
      <c r="AB938" s="17">
        <v>3</v>
      </c>
      <c r="AC938" s="17">
        <v>2</v>
      </c>
      <c r="AD938" s="17">
        <v>2</v>
      </c>
      <c r="AE938" s="17">
        <v>2</v>
      </c>
      <c r="AF938" s="17">
        <v>2</v>
      </c>
      <c r="AG938" s="17">
        <v>2</v>
      </c>
      <c r="AH938" s="17">
        <v>2</v>
      </c>
      <c r="AI938" s="17">
        <v>4</v>
      </c>
      <c r="AJ938" s="17">
        <v>2</v>
      </c>
      <c r="AK938" s="17">
        <v>3</v>
      </c>
      <c r="AL938" s="17">
        <v>4</v>
      </c>
      <c r="AM938" s="17">
        <v>3</v>
      </c>
      <c r="AN938" s="17">
        <v>2</v>
      </c>
      <c r="AO938" s="17">
        <v>2</v>
      </c>
      <c r="AP938" s="17">
        <v>3</v>
      </c>
      <c r="AQ938" s="17">
        <v>3</v>
      </c>
      <c r="AR938" s="17">
        <v>4</v>
      </c>
      <c r="AS938" s="17">
        <v>3</v>
      </c>
    </row>
    <row r="939" spans="1:45" hidden="1" x14ac:dyDescent="0.2">
      <c r="A939" s="38">
        <v>1357</v>
      </c>
      <c r="B939" s="23" t="s">
        <v>11</v>
      </c>
      <c r="C939" s="23"/>
      <c r="D939" s="23"/>
      <c r="E939" s="23"/>
      <c r="F939" s="24"/>
      <c r="G939" s="23"/>
      <c r="H939" s="23"/>
      <c r="I939" s="23"/>
      <c r="J939" s="23"/>
      <c r="K939" s="24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</row>
    <row r="940" spans="1:45" hidden="1" x14ac:dyDescent="0.2">
      <c r="A940" s="38">
        <v>1358</v>
      </c>
      <c r="B940" s="23" t="s">
        <v>11</v>
      </c>
      <c r="C940" s="23"/>
      <c r="D940" s="23"/>
      <c r="E940" s="23"/>
      <c r="F940" s="24"/>
      <c r="G940" s="23"/>
      <c r="H940" s="23"/>
      <c r="I940" s="23"/>
      <c r="J940" s="23"/>
      <c r="K940" s="24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</row>
    <row r="941" spans="1:45" hidden="1" x14ac:dyDescent="0.2">
      <c r="A941" s="38">
        <v>1359</v>
      </c>
      <c r="B941" s="23" t="s">
        <v>11</v>
      </c>
      <c r="C941" s="23"/>
      <c r="D941" s="23"/>
      <c r="E941" s="23"/>
      <c r="F941" s="24"/>
      <c r="G941" s="23"/>
      <c r="H941" s="23"/>
      <c r="I941" s="23"/>
      <c r="J941" s="23"/>
      <c r="K941" s="24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</row>
    <row r="942" spans="1:45" hidden="1" x14ac:dyDescent="0.2">
      <c r="A942" s="38">
        <v>1360</v>
      </c>
      <c r="B942" s="23" t="s">
        <v>11</v>
      </c>
      <c r="C942" s="23"/>
      <c r="D942" s="23"/>
      <c r="E942" s="23"/>
      <c r="F942" s="24"/>
      <c r="G942" s="23"/>
      <c r="H942" s="23"/>
      <c r="I942" s="23"/>
      <c r="J942" s="23"/>
      <c r="K942" s="24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</row>
    <row r="943" spans="1:45" x14ac:dyDescent="0.2">
      <c r="A943" s="35">
        <v>1361</v>
      </c>
      <c r="B943" s="17" t="s">
        <v>11</v>
      </c>
      <c r="C943" s="17">
        <v>60</v>
      </c>
      <c r="D943" s="17">
        <v>1.61</v>
      </c>
      <c r="E943" s="17">
        <v>57</v>
      </c>
      <c r="F943" s="11" t="s">
        <v>56</v>
      </c>
      <c r="G943" s="17"/>
      <c r="H943" s="17" t="s">
        <v>56</v>
      </c>
      <c r="I943" s="17" t="s">
        <v>56</v>
      </c>
      <c r="J943" s="17" t="s">
        <v>56</v>
      </c>
      <c r="K943" s="11">
        <v>120</v>
      </c>
      <c r="L943" s="17">
        <v>2</v>
      </c>
      <c r="M943" s="17"/>
      <c r="N943" s="17"/>
      <c r="O943" s="17" t="s">
        <v>0</v>
      </c>
      <c r="P943" s="17" t="s">
        <v>0</v>
      </c>
      <c r="Q943" s="17" t="s">
        <v>153</v>
      </c>
      <c r="R943" s="17" t="s">
        <v>153</v>
      </c>
      <c r="S943" s="17" t="s">
        <v>0</v>
      </c>
      <c r="T943" s="17" t="s">
        <v>0</v>
      </c>
      <c r="U943" s="17"/>
      <c r="V943" s="17"/>
      <c r="W943" s="17"/>
      <c r="X943" s="17"/>
      <c r="Y943" s="17"/>
      <c r="Z943" s="17">
        <v>2</v>
      </c>
      <c r="AA943" s="17">
        <v>2</v>
      </c>
      <c r="AB943" s="17">
        <v>2</v>
      </c>
      <c r="AC943" s="17">
        <v>2</v>
      </c>
      <c r="AD943" s="17">
        <v>4</v>
      </c>
      <c r="AE943" s="17">
        <v>4</v>
      </c>
      <c r="AF943" s="17">
        <v>2</v>
      </c>
      <c r="AG943" s="17">
        <v>3</v>
      </c>
      <c r="AH943" s="17">
        <v>3</v>
      </c>
      <c r="AI943" s="17">
        <v>3</v>
      </c>
      <c r="AJ943" s="17">
        <v>2</v>
      </c>
      <c r="AK943" s="17">
        <v>2</v>
      </c>
      <c r="AL943" s="17">
        <v>4</v>
      </c>
      <c r="AM943" s="17">
        <v>3</v>
      </c>
      <c r="AN943" s="17">
        <v>2</v>
      </c>
      <c r="AO943" s="17">
        <v>5</v>
      </c>
      <c r="AP943" s="17">
        <v>4</v>
      </c>
      <c r="AQ943" s="17">
        <v>5</v>
      </c>
      <c r="AR943" s="17">
        <v>5</v>
      </c>
      <c r="AS943" s="17">
        <v>2</v>
      </c>
    </row>
    <row r="944" spans="1:45" hidden="1" x14ac:dyDescent="0.2">
      <c r="A944" s="38">
        <v>1362</v>
      </c>
      <c r="B944" s="23" t="s">
        <v>11</v>
      </c>
      <c r="C944" s="23"/>
      <c r="D944" s="23"/>
      <c r="E944" s="23"/>
      <c r="F944" s="24"/>
      <c r="G944" s="23"/>
      <c r="H944" s="23"/>
      <c r="I944" s="23"/>
      <c r="J944" s="23"/>
      <c r="K944" s="24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</row>
    <row r="945" spans="1:45" x14ac:dyDescent="0.2">
      <c r="A945" s="35">
        <v>1363</v>
      </c>
      <c r="B945" s="17" t="s">
        <v>11</v>
      </c>
      <c r="C945" s="17">
        <v>44</v>
      </c>
      <c r="D945" s="17">
        <v>1.69</v>
      </c>
      <c r="E945" s="17">
        <v>77.5</v>
      </c>
      <c r="F945" s="11" t="s">
        <v>56</v>
      </c>
      <c r="G945" s="17"/>
      <c r="H945" s="17" t="s">
        <v>56</v>
      </c>
      <c r="I945" s="17" t="s">
        <v>56</v>
      </c>
      <c r="J945" s="17" t="s">
        <v>56</v>
      </c>
      <c r="K945" s="11" t="s">
        <v>56</v>
      </c>
      <c r="L945" s="17">
        <v>1</v>
      </c>
      <c r="M945" s="17"/>
      <c r="N945" s="17"/>
      <c r="O945" s="17" t="s">
        <v>0</v>
      </c>
      <c r="P945" s="17" t="s">
        <v>56</v>
      </c>
      <c r="Q945" s="17" t="s">
        <v>56</v>
      </c>
      <c r="R945" s="17" t="s">
        <v>56</v>
      </c>
      <c r="S945" s="17" t="s">
        <v>0</v>
      </c>
      <c r="T945" s="17" t="s">
        <v>56</v>
      </c>
      <c r="U945" s="17"/>
      <c r="V945" s="17"/>
      <c r="W945" s="17"/>
      <c r="X945" s="17"/>
      <c r="Y945" s="17"/>
      <c r="Z945" s="17">
        <v>2</v>
      </c>
      <c r="AA945" s="17">
        <v>2</v>
      </c>
      <c r="AB945" s="17">
        <v>2</v>
      </c>
      <c r="AC945" s="17">
        <v>2</v>
      </c>
      <c r="AD945" s="17">
        <v>4</v>
      </c>
      <c r="AE945" s="17">
        <v>4</v>
      </c>
      <c r="AF945" s="17">
        <v>4</v>
      </c>
      <c r="AG945" s="17">
        <v>3</v>
      </c>
      <c r="AH945" s="17">
        <v>3</v>
      </c>
      <c r="AI945" s="17">
        <v>3</v>
      </c>
      <c r="AJ945" s="17">
        <v>3</v>
      </c>
      <c r="AK945" s="17">
        <v>3</v>
      </c>
      <c r="AL945" s="17">
        <v>3</v>
      </c>
      <c r="AM945" s="17">
        <v>3</v>
      </c>
      <c r="AN945" s="17">
        <v>3</v>
      </c>
      <c r="AO945" s="17">
        <v>3</v>
      </c>
      <c r="AP945" s="17">
        <v>3</v>
      </c>
      <c r="AQ945" s="17">
        <v>3</v>
      </c>
      <c r="AR945" s="17">
        <v>3</v>
      </c>
      <c r="AS945" s="17">
        <v>3</v>
      </c>
    </row>
    <row r="946" spans="1:45" x14ac:dyDescent="0.2">
      <c r="A946" s="35">
        <v>1364</v>
      </c>
      <c r="B946" s="17" t="s">
        <v>11</v>
      </c>
      <c r="C946" s="17">
        <v>47</v>
      </c>
      <c r="D946" s="17">
        <v>1.65</v>
      </c>
      <c r="E946" s="17">
        <v>58</v>
      </c>
      <c r="F946" s="11" t="s">
        <v>56</v>
      </c>
      <c r="G946" s="17"/>
      <c r="H946" s="17" t="s">
        <v>56</v>
      </c>
      <c r="I946" s="17" t="s">
        <v>56</v>
      </c>
      <c r="J946" s="17">
        <v>20</v>
      </c>
      <c r="K946" s="11" t="s">
        <v>56</v>
      </c>
      <c r="L946" s="17">
        <v>2</v>
      </c>
      <c r="M946" s="17"/>
      <c r="N946" s="17"/>
      <c r="O946" s="17" t="s">
        <v>0</v>
      </c>
      <c r="P946" s="17" t="s">
        <v>0</v>
      </c>
      <c r="Q946" s="17" t="s">
        <v>153</v>
      </c>
      <c r="R946" s="17" t="s">
        <v>56</v>
      </c>
      <c r="S946" s="17" t="s">
        <v>0</v>
      </c>
      <c r="T946" s="17" t="s">
        <v>56</v>
      </c>
      <c r="U946" s="17"/>
      <c r="V946" s="17"/>
      <c r="W946" s="17"/>
      <c r="X946" s="17"/>
      <c r="Y946" s="17"/>
      <c r="Z946" s="17">
        <v>3</v>
      </c>
      <c r="AA946" s="17">
        <v>2</v>
      </c>
      <c r="AB946" s="17">
        <v>4</v>
      </c>
      <c r="AC946" s="17">
        <v>3</v>
      </c>
      <c r="AD946" s="17">
        <v>2</v>
      </c>
      <c r="AE946" s="17">
        <v>4</v>
      </c>
      <c r="AF946" s="17">
        <v>4</v>
      </c>
      <c r="AG946" s="17">
        <v>4</v>
      </c>
      <c r="AH946" s="17">
        <v>3</v>
      </c>
      <c r="AI946" s="17">
        <v>3</v>
      </c>
      <c r="AJ946" s="17">
        <v>4</v>
      </c>
      <c r="AK946" s="17">
        <v>3</v>
      </c>
      <c r="AL946" s="17">
        <v>4</v>
      </c>
      <c r="AM946" s="17">
        <v>3</v>
      </c>
      <c r="AN946" s="17">
        <v>3</v>
      </c>
      <c r="AO946" s="17">
        <v>3</v>
      </c>
      <c r="AP946" s="17">
        <v>3</v>
      </c>
      <c r="AQ946" s="17">
        <v>3</v>
      </c>
      <c r="AR946" s="17">
        <v>3</v>
      </c>
      <c r="AS946" s="17">
        <v>4</v>
      </c>
    </row>
    <row r="947" spans="1:45" x14ac:dyDescent="0.2">
      <c r="A947" s="35">
        <v>1365</v>
      </c>
      <c r="B947" s="17" t="s">
        <v>11</v>
      </c>
      <c r="C947" s="17">
        <v>34</v>
      </c>
      <c r="D947" s="17">
        <v>1.64</v>
      </c>
      <c r="E947" s="17">
        <v>60</v>
      </c>
      <c r="F947" s="11" t="s">
        <v>56</v>
      </c>
      <c r="G947" s="17"/>
      <c r="H947" s="17">
        <v>20</v>
      </c>
      <c r="I947" s="17">
        <v>20</v>
      </c>
      <c r="J947" s="17" t="s">
        <v>56</v>
      </c>
      <c r="K947" s="11" t="s">
        <v>56</v>
      </c>
      <c r="L947" s="17">
        <v>1</v>
      </c>
      <c r="M947" s="17" t="s">
        <v>297</v>
      </c>
      <c r="N947" s="17" t="s">
        <v>297</v>
      </c>
      <c r="O947" s="17" t="s">
        <v>0</v>
      </c>
      <c r="P947" s="17" t="s">
        <v>0</v>
      </c>
      <c r="Q947" s="17" t="s">
        <v>0</v>
      </c>
      <c r="R947" s="17" t="s">
        <v>0</v>
      </c>
      <c r="S947" s="17" t="s">
        <v>0</v>
      </c>
      <c r="T947" s="17" t="s">
        <v>0</v>
      </c>
      <c r="U947" s="17"/>
      <c r="V947" s="17"/>
      <c r="W947" s="17"/>
      <c r="X947" s="17"/>
      <c r="Y947" s="17"/>
      <c r="Z947" s="17">
        <v>3</v>
      </c>
      <c r="AA947" s="17">
        <v>2</v>
      </c>
      <c r="AB947" s="17">
        <v>3</v>
      </c>
      <c r="AC947" s="17">
        <v>3</v>
      </c>
      <c r="AD947" s="17">
        <v>3</v>
      </c>
      <c r="AE947" s="17">
        <v>2</v>
      </c>
      <c r="AF947" s="17">
        <v>2</v>
      </c>
      <c r="AG947" s="17">
        <v>2</v>
      </c>
      <c r="AH947" s="17">
        <v>2</v>
      </c>
      <c r="AI947" s="17">
        <v>2</v>
      </c>
      <c r="AJ947" s="17">
        <v>2</v>
      </c>
      <c r="AK947" s="17">
        <v>2</v>
      </c>
      <c r="AL947" s="17">
        <v>2</v>
      </c>
      <c r="AM947" s="17">
        <v>2</v>
      </c>
      <c r="AN947" s="17">
        <v>2</v>
      </c>
      <c r="AO947" s="17">
        <v>2</v>
      </c>
      <c r="AP947" s="17">
        <v>2</v>
      </c>
      <c r="AQ947" s="17">
        <v>2</v>
      </c>
      <c r="AR947" s="17">
        <v>2</v>
      </c>
      <c r="AS947" s="17">
        <v>2</v>
      </c>
    </row>
    <row r="948" spans="1:45" x14ac:dyDescent="0.2">
      <c r="A948" s="35">
        <v>1366</v>
      </c>
      <c r="B948" s="17" t="s">
        <v>11</v>
      </c>
      <c r="C948" s="17">
        <v>49</v>
      </c>
      <c r="D948" s="17">
        <v>1.6</v>
      </c>
      <c r="E948" s="17">
        <v>55</v>
      </c>
      <c r="F948" s="11" t="s">
        <v>56</v>
      </c>
      <c r="G948" s="17"/>
      <c r="H948" s="17" t="s">
        <v>56</v>
      </c>
      <c r="I948" s="17">
        <v>1</v>
      </c>
      <c r="J948" s="17">
        <v>2</v>
      </c>
      <c r="K948" s="11" t="s">
        <v>56</v>
      </c>
      <c r="L948" s="17">
        <v>2</v>
      </c>
      <c r="M948" s="17"/>
      <c r="N948" s="17"/>
      <c r="O948" s="17" t="s">
        <v>0</v>
      </c>
      <c r="P948" s="17" t="s">
        <v>0</v>
      </c>
      <c r="Q948" s="17" t="s">
        <v>153</v>
      </c>
      <c r="R948" s="17" t="s">
        <v>153</v>
      </c>
      <c r="S948" s="17" t="s">
        <v>0</v>
      </c>
      <c r="T948" s="17" t="s">
        <v>0</v>
      </c>
      <c r="U948" s="17"/>
      <c r="V948" s="17"/>
      <c r="W948" s="17"/>
      <c r="X948" s="17"/>
      <c r="Y948" s="17"/>
      <c r="Z948" s="17">
        <v>2</v>
      </c>
      <c r="AA948" s="17">
        <v>5</v>
      </c>
      <c r="AB948" s="17">
        <v>3</v>
      </c>
      <c r="AC948" s="17">
        <v>4</v>
      </c>
      <c r="AD948" s="17">
        <v>3</v>
      </c>
      <c r="AE948" s="17">
        <v>3</v>
      </c>
      <c r="AF948" s="17">
        <v>3</v>
      </c>
      <c r="AG948" s="17">
        <v>3</v>
      </c>
      <c r="AH948" s="17">
        <v>3</v>
      </c>
      <c r="AI948" s="17">
        <v>3</v>
      </c>
      <c r="AJ948" s="17">
        <v>3</v>
      </c>
      <c r="AK948" s="17">
        <v>3</v>
      </c>
      <c r="AL948" s="17">
        <v>3</v>
      </c>
      <c r="AM948" s="17">
        <v>3</v>
      </c>
      <c r="AN948" s="17">
        <v>3</v>
      </c>
      <c r="AO948" s="17">
        <v>3</v>
      </c>
      <c r="AP948" s="17">
        <v>3</v>
      </c>
      <c r="AQ948" s="17">
        <v>3</v>
      </c>
      <c r="AR948" s="17">
        <v>3</v>
      </c>
      <c r="AS948" s="17">
        <v>3</v>
      </c>
    </row>
    <row r="949" spans="1:45" x14ac:dyDescent="0.2">
      <c r="A949" s="35">
        <v>1367</v>
      </c>
      <c r="B949" s="17" t="s">
        <v>11</v>
      </c>
      <c r="C949" s="17">
        <v>61</v>
      </c>
      <c r="D949" s="17">
        <v>1.7</v>
      </c>
      <c r="E949" s="17">
        <v>65</v>
      </c>
      <c r="F949" s="11" t="s">
        <v>56</v>
      </c>
      <c r="G949" s="17"/>
      <c r="H949" s="17" t="s">
        <v>56</v>
      </c>
      <c r="I949" s="17" t="s">
        <v>56</v>
      </c>
      <c r="J949" s="17" t="s">
        <v>56</v>
      </c>
      <c r="K949" s="11">
        <v>180</v>
      </c>
      <c r="L949" s="17" t="s">
        <v>56</v>
      </c>
      <c r="M949" s="17"/>
      <c r="N949" s="17"/>
      <c r="O949" s="17" t="s">
        <v>153</v>
      </c>
      <c r="P949" s="17" t="s">
        <v>56</v>
      </c>
      <c r="Q949" s="17" t="s">
        <v>153</v>
      </c>
      <c r="R949" s="17" t="s">
        <v>56</v>
      </c>
      <c r="S949" s="17" t="s">
        <v>56</v>
      </c>
      <c r="T949" s="17" t="s">
        <v>56</v>
      </c>
      <c r="U949" s="17"/>
      <c r="V949" s="17"/>
      <c r="W949" s="17"/>
      <c r="X949" s="17"/>
      <c r="Y949" s="17"/>
      <c r="Z949" s="17">
        <v>3</v>
      </c>
      <c r="AA949" s="17">
        <v>4</v>
      </c>
      <c r="AB949" s="17">
        <v>2</v>
      </c>
      <c r="AC949" s="17">
        <v>3</v>
      </c>
      <c r="AD949" s="17">
        <v>3</v>
      </c>
      <c r="AE949" s="17">
        <v>4</v>
      </c>
      <c r="AF949" s="17">
        <v>2</v>
      </c>
      <c r="AG949" s="17">
        <v>2</v>
      </c>
      <c r="AH949" s="17">
        <v>4</v>
      </c>
      <c r="AI949" s="17">
        <v>4</v>
      </c>
      <c r="AJ949" s="17">
        <v>2</v>
      </c>
      <c r="AK949" s="17">
        <v>2</v>
      </c>
      <c r="AL949" s="17">
        <v>4</v>
      </c>
      <c r="AM949" s="17">
        <v>4</v>
      </c>
      <c r="AN949" s="17">
        <v>3</v>
      </c>
      <c r="AO949" s="17">
        <v>3</v>
      </c>
      <c r="AP949" s="17">
        <v>4</v>
      </c>
      <c r="AQ949" s="17">
        <v>3</v>
      </c>
      <c r="AR949" s="17">
        <v>4</v>
      </c>
      <c r="AS949" s="17">
        <v>3</v>
      </c>
    </row>
    <row r="950" spans="1:45" x14ac:dyDescent="0.2">
      <c r="A950" s="35">
        <v>1368</v>
      </c>
      <c r="B950" s="17" t="s">
        <v>11</v>
      </c>
      <c r="C950" s="17">
        <v>62</v>
      </c>
      <c r="D950" s="17">
        <v>1.7</v>
      </c>
      <c r="E950" s="17">
        <v>43</v>
      </c>
      <c r="F950" s="11" t="s">
        <v>56</v>
      </c>
      <c r="G950" s="17"/>
      <c r="H950" s="17" t="s">
        <v>56</v>
      </c>
      <c r="I950" s="17" t="s">
        <v>56</v>
      </c>
      <c r="J950" s="17" t="s">
        <v>56</v>
      </c>
      <c r="K950" s="11" t="s">
        <v>56</v>
      </c>
      <c r="L950" s="17">
        <v>2</v>
      </c>
      <c r="M950" s="17"/>
      <c r="N950" s="17"/>
      <c r="O950" s="17" t="s">
        <v>153</v>
      </c>
      <c r="P950" s="17" t="s">
        <v>56</v>
      </c>
      <c r="Q950" s="17" t="s">
        <v>153</v>
      </c>
      <c r="R950" s="17" t="s">
        <v>56</v>
      </c>
      <c r="S950" s="17" t="s">
        <v>0</v>
      </c>
      <c r="T950" s="17" t="s">
        <v>56</v>
      </c>
      <c r="U950" s="17"/>
      <c r="V950" s="17"/>
      <c r="W950" s="17"/>
      <c r="X950" s="17"/>
      <c r="Y950" s="17"/>
      <c r="Z950" s="17">
        <v>1</v>
      </c>
      <c r="AA950" s="17">
        <v>1</v>
      </c>
      <c r="AB950" s="17">
        <v>5</v>
      </c>
      <c r="AC950" s="17">
        <v>3</v>
      </c>
      <c r="AD950" s="17">
        <v>3</v>
      </c>
      <c r="AE950" s="17">
        <v>4</v>
      </c>
      <c r="AF950" s="17">
        <v>2</v>
      </c>
      <c r="AG950" s="17">
        <v>4</v>
      </c>
      <c r="AH950" s="17">
        <v>4</v>
      </c>
      <c r="AI950" s="17"/>
      <c r="AJ950" s="17">
        <v>43</v>
      </c>
      <c r="AK950" s="17">
        <v>5</v>
      </c>
      <c r="AL950" s="17">
        <v>4</v>
      </c>
      <c r="AM950" s="17">
        <v>4</v>
      </c>
      <c r="AN950" s="17">
        <v>3</v>
      </c>
      <c r="AO950" s="17">
        <v>3</v>
      </c>
      <c r="AP950" s="17">
        <v>4</v>
      </c>
      <c r="AQ950" s="17">
        <v>5</v>
      </c>
      <c r="AR950" s="17">
        <v>3</v>
      </c>
      <c r="AS950" s="17">
        <v>4</v>
      </c>
    </row>
    <row r="951" spans="1:45" x14ac:dyDescent="0.2">
      <c r="A951" s="35">
        <v>1369</v>
      </c>
      <c r="B951" s="17" t="s">
        <v>11</v>
      </c>
      <c r="C951" s="17">
        <v>54</v>
      </c>
      <c r="D951" s="17">
        <v>1.67</v>
      </c>
      <c r="E951" s="17">
        <v>60</v>
      </c>
      <c r="F951" s="11" t="s">
        <v>56</v>
      </c>
      <c r="G951" s="17"/>
      <c r="H951" s="17" t="s">
        <v>56</v>
      </c>
      <c r="I951" s="17">
        <v>360</v>
      </c>
      <c r="J951" s="17" t="s">
        <v>56</v>
      </c>
      <c r="K951" s="11" t="s">
        <v>56</v>
      </c>
      <c r="L951" s="17" t="s">
        <v>56</v>
      </c>
      <c r="M951" s="17"/>
      <c r="N951" s="17"/>
      <c r="O951" s="17" t="s">
        <v>0</v>
      </c>
      <c r="P951" s="17" t="s">
        <v>56</v>
      </c>
      <c r="Q951" s="17" t="s">
        <v>0</v>
      </c>
      <c r="R951" s="17" t="s">
        <v>56</v>
      </c>
      <c r="S951" s="17" t="s">
        <v>0</v>
      </c>
      <c r="T951" s="17" t="s">
        <v>56</v>
      </c>
      <c r="U951" s="17"/>
      <c r="V951" s="17"/>
      <c r="W951" s="17"/>
      <c r="X951" s="17"/>
      <c r="Y951" s="17"/>
      <c r="Z951" s="17">
        <v>3</v>
      </c>
      <c r="AA951" s="17">
        <v>2</v>
      </c>
      <c r="AB951" s="17">
        <v>2</v>
      </c>
      <c r="AC951" s="17">
        <v>2</v>
      </c>
      <c r="AD951" s="17">
        <v>4</v>
      </c>
      <c r="AE951" s="17">
        <v>4</v>
      </c>
      <c r="AF951" s="17">
        <v>2</v>
      </c>
      <c r="AG951" s="17">
        <v>2</v>
      </c>
      <c r="AH951" s="17">
        <v>4</v>
      </c>
      <c r="AI951" s="17">
        <v>4</v>
      </c>
      <c r="AJ951" s="17">
        <v>2</v>
      </c>
      <c r="AK951" s="17">
        <v>2</v>
      </c>
      <c r="AL951" s="17">
        <v>4</v>
      </c>
      <c r="AM951" s="17">
        <v>4</v>
      </c>
      <c r="AN951" s="17">
        <v>3</v>
      </c>
      <c r="AO951" s="17">
        <v>4</v>
      </c>
      <c r="AP951" s="17">
        <v>4</v>
      </c>
      <c r="AQ951" s="17">
        <v>4</v>
      </c>
      <c r="AR951" s="17">
        <v>4</v>
      </c>
      <c r="AS951" s="17">
        <v>2</v>
      </c>
    </row>
    <row r="952" spans="1:45" x14ac:dyDescent="0.2">
      <c r="A952" s="35">
        <v>1370</v>
      </c>
      <c r="B952" s="17" t="s">
        <v>11</v>
      </c>
      <c r="C952" s="17">
        <v>54</v>
      </c>
      <c r="D952" s="17">
        <v>1.76</v>
      </c>
      <c r="E952" s="17">
        <v>55</v>
      </c>
      <c r="F952" s="11" t="s">
        <v>56</v>
      </c>
      <c r="G952" s="17"/>
      <c r="H952" s="17" t="s">
        <v>56</v>
      </c>
      <c r="I952" s="17" t="s">
        <v>56</v>
      </c>
      <c r="J952" s="17" t="s">
        <v>56</v>
      </c>
      <c r="K952" s="11">
        <v>210</v>
      </c>
      <c r="L952" s="17">
        <v>1</v>
      </c>
      <c r="M952" s="17"/>
      <c r="N952" s="17"/>
      <c r="O952" s="17" t="s">
        <v>0</v>
      </c>
      <c r="P952" s="17" t="s">
        <v>56</v>
      </c>
      <c r="Q952" s="17" t="s">
        <v>0</v>
      </c>
      <c r="R952" s="17" t="s">
        <v>56</v>
      </c>
      <c r="S952" s="17" t="s">
        <v>153</v>
      </c>
      <c r="T952" s="17" t="s">
        <v>56</v>
      </c>
      <c r="U952" s="17"/>
      <c r="V952" s="17"/>
      <c r="W952" s="17"/>
      <c r="X952" s="17"/>
      <c r="Y952" s="17"/>
      <c r="Z952" s="17">
        <v>3</v>
      </c>
      <c r="AA952" s="17">
        <v>3</v>
      </c>
      <c r="AB952" s="17">
        <v>4</v>
      </c>
      <c r="AC952" s="17">
        <v>3</v>
      </c>
      <c r="AD952" s="17">
        <v>3</v>
      </c>
      <c r="AE952" s="17">
        <v>4</v>
      </c>
      <c r="AF952" s="17">
        <v>3</v>
      </c>
      <c r="AG952" s="17">
        <v>4</v>
      </c>
      <c r="AH952" s="17">
        <v>3</v>
      </c>
      <c r="AI952" s="17">
        <v>3</v>
      </c>
      <c r="AJ952" s="17">
        <v>3</v>
      </c>
      <c r="AK952" s="17">
        <v>3</v>
      </c>
      <c r="AL952" s="17">
        <v>3</v>
      </c>
      <c r="AM952" s="17">
        <v>5</v>
      </c>
      <c r="AN952" s="17">
        <v>3</v>
      </c>
      <c r="AO952" s="17">
        <v>3</v>
      </c>
      <c r="AP952" s="17">
        <v>3</v>
      </c>
      <c r="AQ952" s="17">
        <v>3</v>
      </c>
      <c r="AR952" s="17">
        <v>3</v>
      </c>
      <c r="AS952" s="17">
        <v>3</v>
      </c>
    </row>
    <row r="953" spans="1:45" x14ac:dyDescent="0.2">
      <c r="A953" s="35">
        <v>1371</v>
      </c>
      <c r="B953" s="17" t="s">
        <v>11</v>
      </c>
      <c r="C953" s="17">
        <v>63</v>
      </c>
      <c r="D953" s="17">
        <v>1.75</v>
      </c>
      <c r="E953" s="17">
        <v>62</v>
      </c>
      <c r="F953" s="11" t="s">
        <v>56</v>
      </c>
      <c r="G953" s="17"/>
      <c r="H953" s="17">
        <v>60</v>
      </c>
      <c r="I953" s="17">
        <v>90</v>
      </c>
      <c r="J953" s="17" t="s">
        <v>56</v>
      </c>
      <c r="K953" s="11">
        <v>120</v>
      </c>
      <c r="L953" s="17">
        <v>1</v>
      </c>
      <c r="M953" s="17"/>
      <c r="N953" s="17"/>
      <c r="O953" s="17" t="s">
        <v>56</v>
      </c>
      <c r="P953" s="17" t="s">
        <v>56</v>
      </c>
      <c r="Q953" s="17" t="s">
        <v>0</v>
      </c>
      <c r="R953" s="17" t="s">
        <v>56</v>
      </c>
      <c r="S953" s="17" t="s">
        <v>0</v>
      </c>
      <c r="T953" s="17" t="s">
        <v>56</v>
      </c>
      <c r="U953" s="17"/>
      <c r="V953" s="17"/>
      <c r="W953" s="17"/>
      <c r="X953" s="17"/>
      <c r="Y953" s="17"/>
      <c r="Z953" s="17">
        <v>2</v>
      </c>
      <c r="AA953" s="17">
        <v>2</v>
      </c>
      <c r="AB953" s="17">
        <v>3</v>
      </c>
      <c r="AC953" s="17" t="s">
        <v>56</v>
      </c>
      <c r="AD953" s="17">
        <v>5</v>
      </c>
      <c r="AE953" s="17">
        <v>2</v>
      </c>
      <c r="AF953" s="17">
        <v>1</v>
      </c>
      <c r="AG953" s="17">
        <v>1</v>
      </c>
      <c r="AH953" s="17" t="s">
        <v>56</v>
      </c>
      <c r="AI953" s="17" t="s">
        <v>56</v>
      </c>
      <c r="AJ953" s="17" t="s">
        <v>56</v>
      </c>
      <c r="AK953" s="17" t="s">
        <v>56</v>
      </c>
      <c r="AL953" s="17" t="s">
        <v>56</v>
      </c>
      <c r="AM953" s="17">
        <v>4</v>
      </c>
      <c r="AN953" s="17">
        <v>5</v>
      </c>
      <c r="AO953" s="17">
        <v>5</v>
      </c>
      <c r="AP953" s="17" t="s">
        <v>56</v>
      </c>
      <c r="AQ953" s="17">
        <v>5</v>
      </c>
      <c r="AR953" s="17" t="s">
        <v>56</v>
      </c>
      <c r="AS953" s="17">
        <v>3</v>
      </c>
    </row>
    <row r="954" spans="1:45" x14ac:dyDescent="0.2">
      <c r="A954" s="35">
        <v>1372</v>
      </c>
      <c r="B954" s="17" t="s">
        <v>11</v>
      </c>
      <c r="C954" s="17">
        <v>58</v>
      </c>
      <c r="D954" s="17" t="s">
        <v>56</v>
      </c>
      <c r="E954" s="17" t="s">
        <v>56</v>
      </c>
      <c r="F954" s="11" t="s">
        <v>56</v>
      </c>
      <c r="G954" s="17"/>
      <c r="H954" s="17" t="s">
        <v>56</v>
      </c>
      <c r="I954" s="17" t="s">
        <v>56</v>
      </c>
      <c r="J954" s="17" t="s">
        <v>56</v>
      </c>
      <c r="K954" s="11" t="s">
        <v>56</v>
      </c>
      <c r="L954" s="17" t="s">
        <v>56</v>
      </c>
      <c r="M954" s="17"/>
      <c r="N954" s="17"/>
      <c r="O954" s="17" t="s">
        <v>153</v>
      </c>
      <c r="P954" s="17" t="s">
        <v>153</v>
      </c>
      <c r="Q954" s="17" t="s">
        <v>153</v>
      </c>
      <c r="R954" s="17" t="s">
        <v>56</v>
      </c>
      <c r="S954" s="17" t="s">
        <v>153</v>
      </c>
      <c r="T954" s="17" t="s">
        <v>56</v>
      </c>
      <c r="U954" s="17"/>
      <c r="V954" s="17"/>
      <c r="W954" s="17"/>
      <c r="X954" s="17"/>
      <c r="Y954" s="17"/>
      <c r="Z954" s="17">
        <v>3</v>
      </c>
      <c r="AA954" s="17">
        <v>3</v>
      </c>
      <c r="AB954" s="17">
        <v>3</v>
      </c>
      <c r="AC954" s="17">
        <v>3</v>
      </c>
      <c r="AD954" s="17">
        <v>3</v>
      </c>
      <c r="AE954" s="17">
        <v>3</v>
      </c>
      <c r="AF954" s="17">
        <v>3</v>
      </c>
      <c r="AG954" s="17">
        <v>3</v>
      </c>
      <c r="AH954" s="17">
        <v>3</v>
      </c>
      <c r="AI954" s="17">
        <v>3</v>
      </c>
      <c r="AJ954" s="17">
        <v>3</v>
      </c>
      <c r="AK954" s="17">
        <v>3</v>
      </c>
      <c r="AL954" s="17">
        <v>3</v>
      </c>
      <c r="AM954" s="17">
        <v>3</v>
      </c>
      <c r="AN954" s="17">
        <v>3</v>
      </c>
      <c r="AO954" s="17">
        <v>3</v>
      </c>
      <c r="AP954" s="17">
        <v>3</v>
      </c>
      <c r="AQ954" s="17">
        <v>3</v>
      </c>
      <c r="AR954" s="17">
        <v>3</v>
      </c>
      <c r="AS954" s="17">
        <v>3</v>
      </c>
    </row>
    <row r="955" spans="1:45" x14ac:dyDescent="0.2">
      <c r="A955" s="35">
        <v>1373</v>
      </c>
      <c r="B955" s="17" t="s">
        <v>11</v>
      </c>
      <c r="C955" s="17">
        <v>69</v>
      </c>
      <c r="D955" s="17">
        <v>1.74</v>
      </c>
      <c r="E955" s="17">
        <v>74</v>
      </c>
      <c r="F955" s="11" t="s">
        <v>56</v>
      </c>
      <c r="G955" s="17"/>
      <c r="H955" s="17">
        <v>90</v>
      </c>
      <c r="I955" s="17" t="s">
        <v>56</v>
      </c>
      <c r="J955" s="17" t="s">
        <v>56</v>
      </c>
      <c r="K955" s="11" t="s">
        <v>56</v>
      </c>
      <c r="L955" s="17" t="s">
        <v>56</v>
      </c>
      <c r="M955" s="17"/>
      <c r="N955" s="17"/>
      <c r="O955" s="17" t="s">
        <v>0</v>
      </c>
      <c r="P955" s="17" t="s">
        <v>0</v>
      </c>
      <c r="Q955" s="17" t="s">
        <v>153</v>
      </c>
      <c r="R955" s="17" t="s">
        <v>153</v>
      </c>
      <c r="S955" s="17" t="s">
        <v>0</v>
      </c>
      <c r="T955" s="17" t="s">
        <v>0</v>
      </c>
      <c r="U955" s="17"/>
      <c r="V955" s="17"/>
      <c r="W955" s="17"/>
      <c r="X955" s="17"/>
      <c r="Y955" s="17"/>
      <c r="Z955" s="17">
        <v>2</v>
      </c>
      <c r="AA955" s="17">
        <v>4</v>
      </c>
      <c r="AB955" s="17">
        <v>2</v>
      </c>
      <c r="AC955" s="17">
        <v>1</v>
      </c>
      <c r="AD955" s="17">
        <v>3</v>
      </c>
      <c r="AE955" s="17">
        <v>2</v>
      </c>
      <c r="AF955" s="17">
        <v>2</v>
      </c>
      <c r="AG955" s="17">
        <v>2</v>
      </c>
      <c r="AH955" s="17">
        <v>5</v>
      </c>
      <c r="AI955" s="17">
        <v>4</v>
      </c>
      <c r="AJ955" s="17">
        <v>2</v>
      </c>
      <c r="AK955" s="17">
        <v>3</v>
      </c>
      <c r="AL955" s="17">
        <v>3</v>
      </c>
      <c r="AM955" s="17">
        <v>4</v>
      </c>
      <c r="AN955" s="17">
        <v>3</v>
      </c>
      <c r="AO955" s="17">
        <v>3</v>
      </c>
      <c r="AP955" s="17">
        <v>4</v>
      </c>
      <c r="AQ955" s="17">
        <v>2</v>
      </c>
      <c r="AR955" s="17">
        <v>3</v>
      </c>
      <c r="AS955" s="17">
        <v>2</v>
      </c>
    </row>
    <row r="956" spans="1:45" hidden="1" x14ac:dyDescent="0.2">
      <c r="A956" s="38">
        <v>1374</v>
      </c>
      <c r="B956" s="23" t="s">
        <v>11</v>
      </c>
      <c r="C956" s="23"/>
      <c r="D956" s="23"/>
      <c r="E956" s="23"/>
      <c r="F956" s="24"/>
      <c r="G956" s="23"/>
      <c r="H956" s="23"/>
      <c r="I956" s="23"/>
      <c r="J956" s="23"/>
      <c r="K956" s="24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</row>
    <row r="957" spans="1:45" x14ac:dyDescent="0.2">
      <c r="A957" s="35">
        <v>1375</v>
      </c>
      <c r="B957" s="17" t="s">
        <v>11</v>
      </c>
      <c r="C957" s="17">
        <v>56</v>
      </c>
      <c r="D957" s="17">
        <v>1.76</v>
      </c>
      <c r="E957" s="17">
        <v>91.7</v>
      </c>
      <c r="F957" s="11" t="s">
        <v>56</v>
      </c>
      <c r="G957" s="17"/>
      <c r="H957" s="17" t="s">
        <v>56</v>
      </c>
      <c r="I957" s="17" t="s">
        <v>56</v>
      </c>
      <c r="J957" s="17" t="s">
        <v>56</v>
      </c>
      <c r="K957" s="11">
        <v>120</v>
      </c>
      <c r="L957" s="17" t="s">
        <v>0</v>
      </c>
      <c r="M957" s="17"/>
      <c r="N957" s="17"/>
      <c r="O957" s="17" t="s">
        <v>0</v>
      </c>
      <c r="P957" s="17" t="s">
        <v>56</v>
      </c>
      <c r="Q957" s="17" t="s">
        <v>0</v>
      </c>
      <c r="R957" s="17" t="s">
        <v>56</v>
      </c>
      <c r="S957" s="17" t="s">
        <v>0</v>
      </c>
      <c r="T957" s="17" t="s">
        <v>56</v>
      </c>
      <c r="U957" s="17"/>
      <c r="V957" s="17"/>
      <c r="W957" s="17"/>
      <c r="X957" s="17"/>
      <c r="Y957" s="17"/>
      <c r="Z957" s="17">
        <v>2</v>
      </c>
      <c r="AA957" s="17">
        <v>4</v>
      </c>
      <c r="AB957" s="17">
        <v>3</v>
      </c>
      <c r="AC957" s="17">
        <v>3</v>
      </c>
      <c r="AD957" s="17">
        <v>2</v>
      </c>
      <c r="AE957" s="17">
        <v>4</v>
      </c>
      <c r="AF957" s="17">
        <v>1</v>
      </c>
      <c r="AG957" s="17">
        <v>3</v>
      </c>
      <c r="AH957" s="17">
        <v>4</v>
      </c>
      <c r="AI957" s="17">
        <v>2</v>
      </c>
      <c r="AJ957" s="17">
        <v>2</v>
      </c>
      <c r="AK957" s="17">
        <v>1</v>
      </c>
      <c r="AL957" s="17">
        <v>2</v>
      </c>
      <c r="AM957" s="17">
        <v>4</v>
      </c>
      <c r="AN957" s="17">
        <v>4</v>
      </c>
      <c r="AO957" s="17">
        <v>2</v>
      </c>
      <c r="AP957" s="17">
        <v>4</v>
      </c>
      <c r="AQ957" s="17">
        <v>5</v>
      </c>
      <c r="AR957" s="17">
        <v>4</v>
      </c>
      <c r="AS957" s="17">
        <v>3</v>
      </c>
    </row>
    <row r="958" spans="1:45" hidden="1" x14ac:dyDescent="0.2">
      <c r="A958" s="38">
        <v>1376</v>
      </c>
      <c r="B958" s="23" t="s">
        <v>11</v>
      </c>
      <c r="C958" s="23"/>
      <c r="D958" s="23"/>
      <c r="E958" s="23"/>
      <c r="F958" s="24"/>
      <c r="G958" s="23"/>
      <c r="H958" s="23"/>
      <c r="I958" s="23"/>
      <c r="J958" s="23"/>
      <c r="K958" s="24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</row>
    <row r="959" spans="1:45" hidden="1" x14ac:dyDescent="0.2">
      <c r="A959" s="38">
        <v>1377</v>
      </c>
      <c r="B959" s="23" t="s">
        <v>11</v>
      </c>
      <c r="C959" s="23"/>
      <c r="D959" s="23"/>
      <c r="E959" s="23"/>
      <c r="F959" s="24"/>
      <c r="G959" s="23"/>
      <c r="H959" s="23"/>
      <c r="I959" s="23"/>
      <c r="J959" s="23"/>
      <c r="K959" s="24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</row>
    <row r="960" spans="1:45" x14ac:dyDescent="0.2">
      <c r="A960" s="35">
        <v>1378</v>
      </c>
      <c r="B960" s="17" t="s">
        <v>11</v>
      </c>
      <c r="C960" s="17">
        <v>60</v>
      </c>
      <c r="D960" s="17">
        <v>1.7</v>
      </c>
      <c r="E960" s="17">
        <v>100</v>
      </c>
      <c r="F960" s="11" t="s">
        <v>298</v>
      </c>
      <c r="G960" s="17"/>
      <c r="H960" s="17" t="s">
        <v>56</v>
      </c>
      <c r="I960" s="17" t="s">
        <v>56</v>
      </c>
      <c r="J960" s="17" t="s">
        <v>56</v>
      </c>
      <c r="K960" s="11" t="s">
        <v>56</v>
      </c>
      <c r="L960" s="17" t="s">
        <v>56</v>
      </c>
      <c r="M960" s="17"/>
      <c r="N960" s="17"/>
      <c r="O960" s="17" t="s">
        <v>0</v>
      </c>
      <c r="P960" s="17" t="s">
        <v>56</v>
      </c>
      <c r="Q960" s="17" t="s">
        <v>0</v>
      </c>
      <c r="R960" s="17" t="s">
        <v>56</v>
      </c>
      <c r="S960" s="17" t="s">
        <v>0</v>
      </c>
      <c r="T960" s="17" t="s">
        <v>56</v>
      </c>
      <c r="U960" s="17"/>
      <c r="V960" s="17"/>
      <c r="W960" s="17"/>
      <c r="X960" s="17"/>
      <c r="Y960" s="17"/>
      <c r="Z960" s="17">
        <v>3</v>
      </c>
      <c r="AA960" s="17">
        <v>3</v>
      </c>
      <c r="AB960" s="17">
        <v>2</v>
      </c>
      <c r="AC960" s="17">
        <v>3</v>
      </c>
      <c r="AD960" s="17">
        <v>2</v>
      </c>
      <c r="AE960" s="17">
        <v>3</v>
      </c>
      <c r="AF960" s="17">
        <v>3</v>
      </c>
      <c r="AG960" s="17">
        <v>3</v>
      </c>
      <c r="AH960" s="17">
        <v>3</v>
      </c>
      <c r="AI960" s="17">
        <v>3</v>
      </c>
      <c r="AJ960" s="17">
        <v>3</v>
      </c>
      <c r="AK960" s="17">
        <v>2</v>
      </c>
      <c r="AL960" s="17">
        <v>3</v>
      </c>
      <c r="AM960" s="17">
        <v>3</v>
      </c>
      <c r="AN960" s="17">
        <v>3</v>
      </c>
      <c r="AO960" s="17">
        <v>3</v>
      </c>
      <c r="AP960" s="17">
        <v>3</v>
      </c>
      <c r="AQ960" s="17">
        <v>3</v>
      </c>
      <c r="AR960" s="17">
        <v>3</v>
      </c>
      <c r="AS960" s="17">
        <v>3</v>
      </c>
    </row>
    <row r="961" spans="1:45" x14ac:dyDescent="0.2">
      <c r="A961" s="35">
        <v>1379</v>
      </c>
      <c r="B961" s="17" t="s">
        <v>11</v>
      </c>
      <c r="C961" s="17">
        <v>60</v>
      </c>
      <c r="D961" s="17">
        <v>165</v>
      </c>
      <c r="E961" s="17">
        <v>75</v>
      </c>
      <c r="F961" s="11" t="s">
        <v>299</v>
      </c>
      <c r="G961" s="17"/>
      <c r="H961" s="17" t="s">
        <v>56</v>
      </c>
      <c r="I961" s="17" t="s">
        <v>56</v>
      </c>
      <c r="J961" s="17" t="s">
        <v>56</v>
      </c>
      <c r="K961" s="11">
        <v>30</v>
      </c>
      <c r="L961" s="17">
        <v>1</v>
      </c>
      <c r="M961" s="17"/>
      <c r="N961" s="17"/>
      <c r="O961" s="17" t="s">
        <v>153</v>
      </c>
      <c r="P961" s="17" t="s">
        <v>56</v>
      </c>
      <c r="Q961" s="17" t="s">
        <v>153</v>
      </c>
      <c r="R961" s="17" t="s">
        <v>56</v>
      </c>
      <c r="S961" s="17" t="s">
        <v>153</v>
      </c>
      <c r="T961" s="17" t="s">
        <v>56</v>
      </c>
      <c r="U961" s="17"/>
      <c r="V961" s="17"/>
      <c r="W961" s="17"/>
      <c r="X961" s="17"/>
      <c r="Y961" s="17"/>
      <c r="Z961" s="17">
        <v>4</v>
      </c>
      <c r="AA961" s="17">
        <v>4</v>
      </c>
      <c r="AB961" s="17">
        <v>4</v>
      </c>
      <c r="AC961" s="17">
        <v>4</v>
      </c>
      <c r="AD961" s="17">
        <v>3</v>
      </c>
      <c r="AE961" s="17">
        <v>4</v>
      </c>
      <c r="AF961" s="17">
        <v>4</v>
      </c>
      <c r="AG961" s="17">
        <v>4</v>
      </c>
      <c r="AH961" s="17">
        <v>2</v>
      </c>
      <c r="AI961" s="17">
        <v>2</v>
      </c>
      <c r="AJ961" s="17">
        <v>4</v>
      </c>
      <c r="AK961" s="17">
        <v>4</v>
      </c>
      <c r="AL961" s="17">
        <v>2</v>
      </c>
      <c r="AM961" s="17">
        <v>3</v>
      </c>
      <c r="AN961" s="17">
        <v>4</v>
      </c>
      <c r="AO961" s="17">
        <v>3</v>
      </c>
      <c r="AP961" s="17">
        <v>2</v>
      </c>
      <c r="AQ961" s="17">
        <v>4</v>
      </c>
      <c r="AR961" s="17">
        <v>3</v>
      </c>
      <c r="AS961" s="17">
        <v>3</v>
      </c>
    </row>
    <row r="962" spans="1:45" x14ac:dyDescent="0.2">
      <c r="A962" s="35">
        <v>1380</v>
      </c>
      <c r="B962" s="17" t="s">
        <v>11</v>
      </c>
      <c r="C962" s="17">
        <v>67</v>
      </c>
      <c r="D962" s="17">
        <v>1.62</v>
      </c>
      <c r="E962" s="17">
        <v>49</v>
      </c>
      <c r="F962" s="11" t="s">
        <v>56</v>
      </c>
      <c r="G962" s="17"/>
      <c r="H962" s="17" t="s">
        <v>56</v>
      </c>
      <c r="I962" s="17" t="s">
        <v>56</v>
      </c>
      <c r="J962" s="17" t="s">
        <v>56</v>
      </c>
      <c r="K962" s="11">
        <v>40</v>
      </c>
      <c r="L962" s="17">
        <v>2</v>
      </c>
      <c r="M962" s="17" t="s">
        <v>297</v>
      </c>
      <c r="N962" s="17" t="s">
        <v>297</v>
      </c>
      <c r="O962" s="17" t="s">
        <v>0</v>
      </c>
      <c r="P962" s="17" t="s">
        <v>300</v>
      </c>
      <c r="Q962" s="17" t="s">
        <v>153</v>
      </c>
      <c r="R962" s="17" t="s">
        <v>56</v>
      </c>
      <c r="S962" s="17" t="s">
        <v>153</v>
      </c>
      <c r="T962" s="17" t="s">
        <v>153</v>
      </c>
      <c r="U962" s="17"/>
      <c r="V962" s="17"/>
      <c r="W962" s="17"/>
      <c r="X962" s="17"/>
      <c r="Y962" s="17"/>
      <c r="Z962" s="17">
        <v>2</v>
      </c>
      <c r="AA962" s="17">
        <v>5</v>
      </c>
      <c r="AB962" s="17">
        <v>2</v>
      </c>
      <c r="AC962" s="17">
        <v>2</v>
      </c>
      <c r="AD962" s="17">
        <v>3</v>
      </c>
      <c r="AE962" s="17">
        <v>3</v>
      </c>
      <c r="AF962" s="17">
        <v>2</v>
      </c>
      <c r="AG962" s="17">
        <v>3</v>
      </c>
      <c r="AH962" s="17">
        <v>4</v>
      </c>
      <c r="AI962" s="17">
        <v>4</v>
      </c>
      <c r="AJ962" s="17">
        <v>3</v>
      </c>
      <c r="AK962" s="17">
        <v>3</v>
      </c>
      <c r="AL962" s="17">
        <v>4</v>
      </c>
      <c r="AM962" s="17">
        <v>4</v>
      </c>
      <c r="AN962" s="17">
        <v>2</v>
      </c>
      <c r="AO962" s="17">
        <v>3</v>
      </c>
      <c r="AP962" s="17" t="s">
        <v>56</v>
      </c>
      <c r="AQ962" s="17">
        <v>4</v>
      </c>
      <c r="AR962" s="17">
        <v>3</v>
      </c>
      <c r="AS962" s="17">
        <v>3</v>
      </c>
    </row>
    <row r="963" spans="1:45" x14ac:dyDescent="0.2">
      <c r="A963" s="35">
        <v>1381</v>
      </c>
      <c r="B963" s="17" t="s">
        <v>11</v>
      </c>
      <c r="C963" s="17">
        <v>78</v>
      </c>
      <c r="D963" s="17">
        <v>1.68</v>
      </c>
      <c r="E963" s="17">
        <v>63</v>
      </c>
      <c r="F963" s="11" t="s">
        <v>56</v>
      </c>
      <c r="G963" s="17"/>
      <c r="H963" s="17">
        <v>360</v>
      </c>
      <c r="I963" s="17" t="s">
        <v>56</v>
      </c>
      <c r="J963" s="17" t="s">
        <v>56</v>
      </c>
      <c r="K963" s="11" t="s">
        <v>56</v>
      </c>
      <c r="L963" s="17" t="s">
        <v>56</v>
      </c>
      <c r="M963" s="17"/>
      <c r="N963" s="17"/>
      <c r="O963" s="17" t="s">
        <v>0</v>
      </c>
      <c r="P963" s="17" t="s">
        <v>56</v>
      </c>
      <c r="Q963" s="17" t="s">
        <v>200</v>
      </c>
      <c r="R963" s="17" t="s">
        <v>56</v>
      </c>
      <c r="S963" s="17" t="s">
        <v>0</v>
      </c>
      <c r="T963" s="17" t="s">
        <v>56</v>
      </c>
      <c r="U963" s="17"/>
      <c r="V963" s="17"/>
      <c r="W963" s="17"/>
      <c r="X963" s="17"/>
      <c r="Y963" s="17"/>
      <c r="Z963" s="17">
        <v>2</v>
      </c>
      <c r="AA963" s="17">
        <v>3</v>
      </c>
      <c r="AB963" s="17">
        <v>4</v>
      </c>
      <c r="AC963" s="17">
        <v>2</v>
      </c>
      <c r="AD963" s="17">
        <v>2</v>
      </c>
      <c r="AE963" s="17">
        <v>4</v>
      </c>
      <c r="AF963" s="17">
        <v>3</v>
      </c>
      <c r="AG963" s="17">
        <v>4</v>
      </c>
      <c r="AH963" s="17">
        <v>2</v>
      </c>
      <c r="AI963" s="17">
        <v>4</v>
      </c>
      <c r="AJ963" s="17">
        <v>4</v>
      </c>
      <c r="AK963" s="17">
        <v>3</v>
      </c>
      <c r="AL963" s="17">
        <v>3</v>
      </c>
      <c r="AM963" s="17">
        <v>4</v>
      </c>
      <c r="AN963" s="17">
        <v>3</v>
      </c>
      <c r="AO963" s="17">
        <v>4</v>
      </c>
      <c r="AP963" s="17">
        <v>4</v>
      </c>
      <c r="AQ963" s="17">
        <v>4</v>
      </c>
      <c r="AR963" s="17">
        <v>4</v>
      </c>
      <c r="AS963" s="17">
        <v>2</v>
      </c>
    </row>
    <row r="964" spans="1:45" x14ac:dyDescent="0.2">
      <c r="A964" s="35">
        <v>1382</v>
      </c>
      <c r="B964" s="17" t="s">
        <v>11</v>
      </c>
      <c r="C964" s="17">
        <v>52</v>
      </c>
      <c r="D964" s="17">
        <v>175</v>
      </c>
      <c r="E964" s="17">
        <v>88</v>
      </c>
      <c r="F964" s="11" t="s">
        <v>56</v>
      </c>
      <c r="G964" s="17"/>
      <c r="H964" s="17" t="s">
        <v>56</v>
      </c>
      <c r="I964" s="17" t="s">
        <v>56</v>
      </c>
      <c r="J964" s="17">
        <v>90</v>
      </c>
      <c r="K964" s="11" t="s">
        <v>208</v>
      </c>
      <c r="L964" s="17">
        <v>2</v>
      </c>
      <c r="M964" s="17"/>
      <c r="N964" s="17"/>
      <c r="O964" s="17" t="s">
        <v>0</v>
      </c>
      <c r="P964" s="17" t="s">
        <v>56</v>
      </c>
      <c r="Q964" s="17" t="s">
        <v>0</v>
      </c>
      <c r="R964" s="17" t="s">
        <v>56</v>
      </c>
      <c r="S964" s="17" t="s">
        <v>0</v>
      </c>
      <c r="T964" s="17" t="s">
        <v>56</v>
      </c>
      <c r="U964" s="17"/>
      <c r="V964" s="17"/>
      <c r="W964" s="17"/>
      <c r="X964" s="17"/>
      <c r="Y964" s="17"/>
      <c r="Z964" s="17">
        <v>2</v>
      </c>
      <c r="AA964" s="17">
        <v>4</v>
      </c>
      <c r="AB964" s="17">
        <v>2</v>
      </c>
      <c r="AC964" s="17">
        <v>2</v>
      </c>
      <c r="AD964" s="17">
        <v>3</v>
      </c>
      <c r="AE964" s="17">
        <v>2</v>
      </c>
      <c r="AF964" s="17">
        <v>2</v>
      </c>
      <c r="AG964" s="17">
        <v>2</v>
      </c>
      <c r="AH964" s="17">
        <v>2</v>
      </c>
      <c r="AI964" s="17">
        <v>4</v>
      </c>
      <c r="AJ964" s="17">
        <v>2</v>
      </c>
      <c r="AK964" s="17">
        <v>3</v>
      </c>
      <c r="AL964" s="17">
        <v>4</v>
      </c>
      <c r="AM964" s="17">
        <v>4</v>
      </c>
      <c r="AN964" s="17">
        <v>2</v>
      </c>
      <c r="AO964" s="17">
        <v>3</v>
      </c>
      <c r="AP964" s="17">
        <v>4</v>
      </c>
      <c r="AQ964" s="17">
        <v>4</v>
      </c>
      <c r="AR964" s="17">
        <v>4</v>
      </c>
      <c r="AS964" s="17">
        <v>2</v>
      </c>
    </row>
    <row r="965" spans="1:45" x14ac:dyDescent="0.2">
      <c r="A965" s="35">
        <v>1383</v>
      </c>
      <c r="B965" s="17" t="s">
        <v>11</v>
      </c>
      <c r="C965" s="17">
        <v>54</v>
      </c>
      <c r="D965" s="17">
        <v>1.64</v>
      </c>
      <c r="E965" s="17">
        <v>72.400000000000006</v>
      </c>
      <c r="F965" s="11" t="s">
        <v>301</v>
      </c>
      <c r="G965" s="17"/>
      <c r="H965" s="17" t="s">
        <v>56</v>
      </c>
      <c r="I965" s="17" t="s">
        <v>56</v>
      </c>
      <c r="J965" s="17" t="s">
        <v>56</v>
      </c>
      <c r="K965" s="11" t="s">
        <v>56</v>
      </c>
      <c r="L965" s="17">
        <v>2</v>
      </c>
      <c r="M965" s="17"/>
      <c r="N965" s="17"/>
      <c r="O965" s="17" t="s">
        <v>153</v>
      </c>
      <c r="P965" s="17" t="s">
        <v>56</v>
      </c>
      <c r="Q965" s="17" t="s">
        <v>153</v>
      </c>
      <c r="R965" s="17" t="s">
        <v>56</v>
      </c>
      <c r="S965" s="17" t="s">
        <v>0</v>
      </c>
      <c r="T965" s="17" t="s">
        <v>56</v>
      </c>
      <c r="U965" s="17"/>
      <c r="V965" s="17"/>
      <c r="W965" s="17"/>
      <c r="X965" s="17"/>
      <c r="Y965" s="17"/>
      <c r="Z965" s="17">
        <v>3</v>
      </c>
      <c r="AA965" s="17">
        <v>3</v>
      </c>
      <c r="AB965" s="17">
        <v>3</v>
      </c>
      <c r="AC965" s="17">
        <v>3</v>
      </c>
      <c r="AD965" s="17">
        <v>3</v>
      </c>
      <c r="AE965" s="17">
        <v>3</v>
      </c>
      <c r="AF965" s="17">
        <v>3</v>
      </c>
      <c r="AG965" s="17">
        <v>3</v>
      </c>
      <c r="AH965" s="17">
        <v>3</v>
      </c>
      <c r="AI965" s="17">
        <v>3</v>
      </c>
      <c r="AJ965" s="17">
        <v>3</v>
      </c>
      <c r="AK965" s="17">
        <v>3</v>
      </c>
      <c r="AL965" s="17">
        <v>3</v>
      </c>
      <c r="AM965" s="17">
        <v>3</v>
      </c>
      <c r="AN965" s="17">
        <v>3</v>
      </c>
      <c r="AO965" s="17">
        <v>3</v>
      </c>
      <c r="AP965" s="17">
        <v>3</v>
      </c>
      <c r="AQ965" s="17">
        <v>3</v>
      </c>
      <c r="AR965" s="17">
        <v>3</v>
      </c>
      <c r="AS965" s="17">
        <v>3</v>
      </c>
    </row>
    <row r="966" spans="1:45" x14ac:dyDescent="0.2">
      <c r="A966" s="35">
        <v>1384</v>
      </c>
      <c r="B966" s="17" t="s">
        <v>11</v>
      </c>
      <c r="C966" s="17">
        <v>29</v>
      </c>
      <c r="D966" s="17">
        <v>1.62</v>
      </c>
      <c r="E966" s="17">
        <v>56</v>
      </c>
      <c r="F966" s="11" t="s">
        <v>56</v>
      </c>
      <c r="G966" s="17"/>
      <c r="H966" s="17" t="s">
        <v>56</v>
      </c>
      <c r="I966" s="17" t="s">
        <v>56</v>
      </c>
      <c r="J966" s="17" t="s">
        <v>56</v>
      </c>
      <c r="K966" s="11" t="s">
        <v>56</v>
      </c>
      <c r="L966" s="17">
        <v>2</v>
      </c>
      <c r="M966" s="17"/>
      <c r="N966" s="17"/>
      <c r="O966" s="17" t="s">
        <v>153</v>
      </c>
      <c r="P966" s="17" t="s">
        <v>56</v>
      </c>
      <c r="Q966" s="17" t="s">
        <v>0</v>
      </c>
      <c r="R966" s="17" t="s">
        <v>56</v>
      </c>
      <c r="S966" s="17" t="s">
        <v>0</v>
      </c>
      <c r="T966" s="17" t="s">
        <v>56</v>
      </c>
      <c r="U966" s="17"/>
      <c r="V966" s="17"/>
      <c r="W966" s="17"/>
      <c r="X966" s="17"/>
      <c r="Y966" s="17"/>
      <c r="Z966" s="17">
        <v>3</v>
      </c>
      <c r="AA966" s="17">
        <v>3</v>
      </c>
      <c r="AB966" s="17">
        <v>3</v>
      </c>
      <c r="AC966" s="17">
        <v>3</v>
      </c>
      <c r="AD966" s="17">
        <v>3</v>
      </c>
      <c r="AE966" s="17">
        <v>3</v>
      </c>
      <c r="AF966" s="17">
        <v>3</v>
      </c>
      <c r="AG966" s="17">
        <v>3</v>
      </c>
      <c r="AH966" s="17">
        <v>3</v>
      </c>
      <c r="AI966" s="17">
        <v>3</v>
      </c>
      <c r="AJ966" s="17">
        <v>3</v>
      </c>
      <c r="AK966" s="17">
        <v>3</v>
      </c>
      <c r="AL966" s="17">
        <v>3</v>
      </c>
      <c r="AM966" s="17">
        <v>3</v>
      </c>
      <c r="AN966" s="17">
        <v>3</v>
      </c>
      <c r="AO966" s="17">
        <v>3</v>
      </c>
      <c r="AP966" s="17">
        <v>3</v>
      </c>
      <c r="AQ966" s="17">
        <v>3</v>
      </c>
      <c r="AR966" s="17">
        <v>3</v>
      </c>
      <c r="AS966" s="17">
        <v>3</v>
      </c>
    </row>
    <row r="967" spans="1:45" x14ac:dyDescent="0.2">
      <c r="A967" s="35">
        <v>1385</v>
      </c>
      <c r="B967" s="17" t="s">
        <v>11</v>
      </c>
      <c r="C967" s="17">
        <v>21</v>
      </c>
      <c r="D967" s="17">
        <v>1.71</v>
      </c>
      <c r="E967" s="17">
        <v>76.8</v>
      </c>
      <c r="F967" s="11" t="s">
        <v>56</v>
      </c>
      <c r="G967" s="17"/>
      <c r="H967" s="17">
        <v>30</v>
      </c>
      <c r="I967" s="17">
        <v>30</v>
      </c>
      <c r="J967" s="17" t="s">
        <v>56</v>
      </c>
      <c r="K967" s="11" t="s">
        <v>56</v>
      </c>
      <c r="L967" s="17">
        <v>2</v>
      </c>
      <c r="M967" s="17"/>
      <c r="N967" s="17"/>
      <c r="O967" s="17" t="s">
        <v>153</v>
      </c>
      <c r="P967" s="17" t="s">
        <v>56</v>
      </c>
      <c r="Q967" s="17" t="s">
        <v>153</v>
      </c>
      <c r="R967" s="17" t="s">
        <v>56</v>
      </c>
      <c r="S967" s="17" t="s">
        <v>0</v>
      </c>
      <c r="T967" s="17" t="s">
        <v>56</v>
      </c>
      <c r="U967" s="17"/>
      <c r="V967" s="17"/>
      <c r="W967" s="17"/>
      <c r="X967" s="17"/>
      <c r="Y967" s="17"/>
      <c r="Z967" s="17">
        <v>3</v>
      </c>
      <c r="AA967" s="17">
        <v>3</v>
      </c>
      <c r="AB967" s="17">
        <v>3</v>
      </c>
      <c r="AC967" s="17">
        <v>3</v>
      </c>
      <c r="AD967" s="17">
        <v>3</v>
      </c>
      <c r="AE967" s="17">
        <v>3</v>
      </c>
      <c r="AF967" s="17">
        <v>3</v>
      </c>
      <c r="AG967" s="17">
        <v>3</v>
      </c>
      <c r="AH967" s="17">
        <v>3</v>
      </c>
      <c r="AI967" s="17">
        <v>3</v>
      </c>
      <c r="AJ967" s="17">
        <v>3</v>
      </c>
      <c r="AK967" s="17">
        <v>3</v>
      </c>
      <c r="AL967" s="17">
        <v>3</v>
      </c>
      <c r="AM967" s="17">
        <v>3</v>
      </c>
      <c r="AN967" s="17">
        <v>3</v>
      </c>
      <c r="AO967" s="17">
        <v>3</v>
      </c>
      <c r="AP967" s="17">
        <v>3</v>
      </c>
      <c r="AQ967" s="17">
        <v>3</v>
      </c>
      <c r="AR967" s="17">
        <v>3</v>
      </c>
      <c r="AS967" s="17">
        <v>3</v>
      </c>
    </row>
    <row r="968" spans="1:45" x14ac:dyDescent="0.2">
      <c r="A968" s="35">
        <v>1386</v>
      </c>
      <c r="B968" s="17" t="s">
        <v>11</v>
      </c>
      <c r="C968" s="17">
        <v>57</v>
      </c>
      <c r="D968" s="17">
        <v>1.61</v>
      </c>
      <c r="E968" s="17">
        <v>72</v>
      </c>
      <c r="F968" s="11" t="s">
        <v>56</v>
      </c>
      <c r="G968" s="17"/>
      <c r="H968" s="17" t="s">
        <v>56</v>
      </c>
      <c r="I968" s="17" t="s">
        <v>56</v>
      </c>
      <c r="J968" s="17" t="s">
        <v>56</v>
      </c>
      <c r="K968" s="11" t="s">
        <v>56</v>
      </c>
      <c r="L968" s="17" t="s">
        <v>56</v>
      </c>
      <c r="M968" s="17"/>
      <c r="N968" s="17"/>
      <c r="O968" s="17" t="s">
        <v>0</v>
      </c>
      <c r="P968" s="17" t="s">
        <v>56</v>
      </c>
      <c r="Q968" s="17" t="s">
        <v>0</v>
      </c>
      <c r="R968" s="17" t="s">
        <v>56</v>
      </c>
      <c r="S968" s="17" t="s">
        <v>0</v>
      </c>
      <c r="T968" s="17" t="s">
        <v>56</v>
      </c>
      <c r="U968" s="17"/>
      <c r="V968" s="17"/>
      <c r="W968" s="17"/>
      <c r="X968" s="17"/>
      <c r="Y968" s="17"/>
      <c r="Z968" s="17">
        <v>4</v>
      </c>
      <c r="AA968" s="17">
        <v>2</v>
      </c>
      <c r="AB968" s="17">
        <v>4</v>
      </c>
      <c r="AC968" s="17">
        <v>3</v>
      </c>
      <c r="AD968" s="17">
        <v>2</v>
      </c>
      <c r="AE968" s="17">
        <v>3</v>
      </c>
      <c r="AF968" s="17">
        <v>2</v>
      </c>
      <c r="AG968" s="17">
        <v>4</v>
      </c>
      <c r="AH968" s="17">
        <v>4</v>
      </c>
      <c r="AI968" s="17">
        <v>3</v>
      </c>
      <c r="AJ968" s="17">
        <v>2</v>
      </c>
      <c r="AK968" s="17">
        <v>2</v>
      </c>
      <c r="AL968" s="17">
        <v>4</v>
      </c>
      <c r="AM968" s="17">
        <v>2</v>
      </c>
      <c r="AN968" s="17">
        <v>3</v>
      </c>
      <c r="AO968" s="17">
        <v>3</v>
      </c>
      <c r="AP968" s="17">
        <v>3</v>
      </c>
      <c r="AQ968" s="17">
        <v>3</v>
      </c>
      <c r="AR968" s="17">
        <v>3</v>
      </c>
      <c r="AS968" s="17">
        <v>4</v>
      </c>
    </row>
    <row r="969" spans="1:45" x14ac:dyDescent="0.2">
      <c r="A969" s="35">
        <v>1387</v>
      </c>
      <c r="B969" s="17" t="s">
        <v>11</v>
      </c>
      <c r="C969" s="17">
        <v>56</v>
      </c>
      <c r="D969" s="17">
        <v>1.63</v>
      </c>
      <c r="E969" s="17">
        <v>56</v>
      </c>
      <c r="F969" s="11" t="s">
        <v>56</v>
      </c>
      <c r="G969" s="17"/>
      <c r="H969" s="17">
        <v>120</v>
      </c>
      <c r="I969" s="17" t="s">
        <v>56</v>
      </c>
      <c r="J969" s="17" t="s">
        <v>56</v>
      </c>
      <c r="K969" s="11" t="s">
        <v>56</v>
      </c>
      <c r="L969" s="17">
        <v>2</v>
      </c>
      <c r="M969" s="17"/>
      <c r="N969" s="17"/>
      <c r="O969" s="17" t="s">
        <v>153</v>
      </c>
      <c r="P969" s="17" t="s">
        <v>56</v>
      </c>
      <c r="Q969" s="17" t="s">
        <v>153</v>
      </c>
      <c r="R969" s="17" t="s">
        <v>56</v>
      </c>
      <c r="S969" s="17" t="s">
        <v>0</v>
      </c>
      <c r="T969" s="17" t="s">
        <v>56</v>
      </c>
      <c r="U969" s="17"/>
      <c r="V969" s="17"/>
      <c r="W969" s="17"/>
      <c r="X969" s="17"/>
      <c r="Y969" s="17"/>
      <c r="Z969" s="17">
        <v>3</v>
      </c>
      <c r="AA969" s="17">
        <v>5</v>
      </c>
      <c r="AB969" s="17">
        <v>3</v>
      </c>
      <c r="AC969" s="17">
        <v>3</v>
      </c>
      <c r="AD969" s="17">
        <v>3</v>
      </c>
      <c r="AE969" s="17">
        <v>3</v>
      </c>
      <c r="AF969" s="17">
        <v>1</v>
      </c>
      <c r="AG969" s="17">
        <v>3</v>
      </c>
      <c r="AH969" s="17">
        <v>5</v>
      </c>
      <c r="AI969" s="17">
        <v>3</v>
      </c>
      <c r="AJ969" s="17">
        <v>1</v>
      </c>
      <c r="AK969" s="17">
        <v>1</v>
      </c>
      <c r="AL969" s="17">
        <v>5</v>
      </c>
      <c r="AM969" s="17">
        <v>5</v>
      </c>
      <c r="AN969" s="17">
        <v>3</v>
      </c>
      <c r="AO969" s="17">
        <v>5</v>
      </c>
      <c r="AP969" s="17">
        <v>5</v>
      </c>
      <c r="AQ969" s="17">
        <v>5</v>
      </c>
      <c r="AR969" s="17">
        <v>5</v>
      </c>
      <c r="AS969" s="17">
        <v>3</v>
      </c>
    </row>
    <row r="970" spans="1:45" x14ac:dyDescent="0.2">
      <c r="A970" s="35">
        <v>1391</v>
      </c>
      <c r="B970" s="17" t="s">
        <v>11</v>
      </c>
      <c r="C970" s="17">
        <v>41</v>
      </c>
      <c r="D970" s="17">
        <v>1.68</v>
      </c>
      <c r="E970" s="17">
        <v>101.6</v>
      </c>
      <c r="F970" s="11" t="s">
        <v>56</v>
      </c>
      <c r="G970" s="17"/>
      <c r="H970" s="17" t="s">
        <v>56</v>
      </c>
      <c r="I970" s="17" t="s">
        <v>56</v>
      </c>
      <c r="J970" s="17" t="s">
        <v>56</v>
      </c>
      <c r="K970" s="11" t="s">
        <v>56</v>
      </c>
      <c r="L970" s="17" t="s">
        <v>56</v>
      </c>
      <c r="M970" s="17"/>
      <c r="N970" s="17"/>
      <c r="O970" s="17" t="s">
        <v>153</v>
      </c>
      <c r="P970" s="17" t="s">
        <v>56</v>
      </c>
      <c r="Q970" s="17" t="s">
        <v>153</v>
      </c>
      <c r="R970" s="17" t="s">
        <v>56</v>
      </c>
      <c r="S970" s="17" t="s">
        <v>0</v>
      </c>
      <c r="T970" s="17" t="s">
        <v>56</v>
      </c>
      <c r="U970" s="17"/>
      <c r="V970" s="17"/>
      <c r="W970" s="17"/>
      <c r="X970" s="17"/>
      <c r="Y970" s="17"/>
      <c r="Z970" s="17">
        <v>3</v>
      </c>
      <c r="AA970" s="17">
        <v>3</v>
      </c>
      <c r="AB970" s="17">
        <v>3</v>
      </c>
      <c r="AC970" s="17">
        <v>1</v>
      </c>
      <c r="AD970" s="17">
        <v>2</v>
      </c>
      <c r="AE970" s="17">
        <v>2</v>
      </c>
      <c r="AF970" s="17">
        <v>1</v>
      </c>
      <c r="AG970" s="17">
        <v>2</v>
      </c>
      <c r="AH970" s="17">
        <v>3</v>
      </c>
      <c r="AI970" s="17">
        <v>4</v>
      </c>
      <c r="AJ970" s="17">
        <v>2</v>
      </c>
      <c r="AK970" s="17">
        <v>4</v>
      </c>
      <c r="AL970" s="17">
        <v>4</v>
      </c>
      <c r="AM970" s="17">
        <v>2</v>
      </c>
      <c r="AN970" s="17">
        <v>3</v>
      </c>
      <c r="AO970" s="17">
        <v>2</v>
      </c>
      <c r="AP970" s="17">
        <v>4</v>
      </c>
      <c r="AQ970" s="17">
        <v>4</v>
      </c>
      <c r="AR970" s="17">
        <v>4</v>
      </c>
      <c r="AS970" s="17">
        <v>1</v>
      </c>
    </row>
    <row r="971" spans="1:45" x14ac:dyDescent="0.2">
      <c r="A971" s="35">
        <v>1401</v>
      </c>
      <c r="B971" s="17" t="s">
        <v>11</v>
      </c>
      <c r="C971" s="17">
        <v>57</v>
      </c>
      <c r="D971" s="17">
        <v>1.6</v>
      </c>
      <c r="E971" s="17">
        <v>59.2</v>
      </c>
      <c r="F971" s="11" t="s">
        <v>56</v>
      </c>
      <c r="G971" s="17"/>
      <c r="H971" s="17" t="s">
        <v>56</v>
      </c>
      <c r="I971" s="17" t="s">
        <v>56</v>
      </c>
      <c r="J971" s="17" t="s">
        <v>56</v>
      </c>
      <c r="K971" s="11" t="s">
        <v>56</v>
      </c>
      <c r="L971" s="17">
        <v>1</v>
      </c>
      <c r="M971" s="17"/>
      <c r="N971" s="17"/>
      <c r="O971" s="17" t="s">
        <v>0</v>
      </c>
      <c r="P971" s="17" t="s">
        <v>0</v>
      </c>
      <c r="Q971" s="17" t="s">
        <v>0</v>
      </c>
      <c r="R971" s="17" t="s">
        <v>0</v>
      </c>
      <c r="S971" s="17" t="s">
        <v>0</v>
      </c>
      <c r="T971" s="17" t="s">
        <v>0</v>
      </c>
      <c r="U971" s="17"/>
      <c r="V971" s="17"/>
      <c r="W971" s="17"/>
      <c r="X971" s="17"/>
      <c r="Y971" s="17"/>
      <c r="Z971" s="17">
        <v>3</v>
      </c>
      <c r="AA971" s="17">
        <v>3</v>
      </c>
      <c r="AB971" s="17">
        <v>3</v>
      </c>
      <c r="AC971" s="17">
        <v>3</v>
      </c>
      <c r="AD971" s="17">
        <v>2</v>
      </c>
      <c r="AE971" s="17">
        <v>4</v>
      </c>
      <c r="AF971" s="17">
        <v>2</v>
      </c>
      <c r="AG971" s="17">
        <v>3</v>
      </c>
      <c r="AH971" s="17">
        <v>3</v>
      </c>
      <c r="AI971" s="17">
        <v>3</v>
      </c>
      <c r="AJ971" s="17">
        <v>2</v>
      </c>
      <c r="AK971" s="17">
        <v>3</v>
      </c>
      <c r="AL971" s="17">
        <v>2</v>
      </c>
      <c r="AM971" s="17">
        <v>3</v>
      </c>
      <c r="AN971" s="17">
        <v>3</v>
      </c>
      <c r="AO971" s="17">
        <v>4</v>
      </c>
      <c r="AP971" s="17">
        <v>3</v>
      </c>
      <c r="AQ971" s="17">
        <v>3</v>
      </c>
      <c r="AR971" s="17">
        <v>3</v>
      </c>
      <c r="AS971" s="17">
        <v>3</v>
      </c>
    </row>
    <row r="972" spans="1:45" x14ac:dyDescent="0.2">
      <c r="A972" s="35">
        <v>1402</v>
      </c>
      <c r="B972" s="17" t="s">
        <v>11</v>
      </c>
      <c r="C972" s="17">
        <v>60</v>
      </c>
      <c r="D972" s="17">
        <v>1.54</v>
      </c>
      <c r="E972" s="17">
        <v>57</v>
      </c>
      <c r="F972" s="11" t="s">
        <v>56</v>
      </c>
      <c r="G972" s="17"/>
      <c r="H972" s="17">
        <v>20</v>
      </c>
      <c r="I972" s="17" t="s">
        <v>56</v>
      </c>
      <c r="J972" s="17" t="s">
        <v>56</v>
      </c>
      <c r="K972" s="11" t="s">
        <v>56</v>
      </c>
      <c r="L972" s="17">
        <v>2</v>
      </c>
      <c r="M972" s="17"/>
      <c r="N972" s="17"/>
      <c r="O972" s="17" t="s">
        <v>0</v>
      </c>
      <c r="P972" s="17" t="s">
        <v>56</v>
      </c>
      <c r="Q972" s="17" t="s">
        <v>0</v>
      </c>
      <c r="R972" s="17" t="s">
        <v>56</v>
      </c>
      <c r="S972" s="17" t="s">
        <v>0</v>
      </c>
      <c r="T972" s="17" t="s">
        <v>56</v>
      </c>
      <c r="U972" s="17"/>
      <c r="V972" s="17"/>
      <c r="W972" s="17"/>
      <c r="X972" s="17"/>
      <c r="Y972" s="17"/>
      <c r="Z972" s="17">
        <v>3</v>
      </c>
      <c r="AA972" s="17">
        <v>3</v>
      </c>
      <c r="AB972" s="17">
        <v>2</v>
      </c>
      <c r="AC972" s="17">
        <v>2</v>
      </c>
      <c r="AD972" s="17">
        <v>4</v>
      </c>
      <c r="AE972" s="17">
        <v>3</v>
      </c>
      <c r="AF972" s="17">
        <v>2</v>
      </c>
      <c r="AG972" s="17">
        <v>3</v>
      </c>
      <c r="AH972" s="17">
        <v>4</v>
      </c>
      <c r="AI972" s="17">
        <v>4</v>
      </c>
      <c r="AJ972" s="17">
        <v>2</v>
      </c>
      <c r="AK972" s="17">
        <v>3</v>
      </c>
      <c r="AL972" s="17">
        <v>4</v>
      </c>
      <c r="AM972" s="17">
        <v>5</v>
      </c>
      <c r="AN972" s="17">
        <v>3</v>
      </c>
      <c r="AO972" s="17">
        <v>5</v>
      </c>
      <c r="AP972" s="17">
        <v>5</v>
      </c>
      <c r="AQ972" s="17">
        <v>5</v>
      </c>
      <c r="AR972" s="17">
        <v>5</v>
      </c>
      <c r="AS972" s="17">
        <v>2</v>
      </c>
    </row>
    <row r="973" spans="1:45" x14ac:dyDescent="0.2">
      <c r="A973" s="35">
        <v>1403</v>
      </c>
      <c r="B973" s="17" t="s">
        <v>11</v>
      </c>
      <c r="C973" s="17">
        <v>29</v>
      </c>
      <c r="D973" s="17">
        <v>1.72</v>
      </c>
      <c r="E973" s="17">
        <v>62.9</v>
      </c>
      <c r="F973" s="11" t="s">
        <v>56</v>
      </c>
      <c r="G973" s="17"/>
      <c r="H973" s="17" t="s">
        <v>56</v>
      </c>
      <c r="I973" s="17" t="s">
        <v>56</v>
      </c>
      <c r="J973" s="17" t="s">
        <v>56</v>
      </c>
      <c r="K973" s="11" t="s">
        <v>56</v>
      </c>
      <c r="L973" s="17" t="s">
        <v>56</v>
      </c>
      <c r="M973" s="17"/>
      <c r="N973" s="17"/>
      <c r="O973" s="17" t="s">
        <v>56</v>
      </c>
      <c r="P973" s="17" t="s">
        <v>0</v>
      </c>
      <c r="Q973" s="17" t="s">
        <v>0</v>
      </c>
      <c r="R973" s="17" t="s">
        <v>0</v>
      </c>
      <c r="S973" s="17" t="s">
        <v>0</v>
      </c>
      <c r="T973" s="17" t="s">
        <v>56</v>
      </c>
      <c r="U973" s="17"/>
      <c r="V973" s="17"/>
      <c r="W973" s="17"/>
      <c r="X973" s="17"/>
      <c r="Y973" s="17"/>
      <c r="Z973" s="17">
        <v>2</v>
      </c>
      <c r="AA973" s="17">
        <v>2</v>
      </c>
      <c r="AB973" s="17">
        <v>3</v>
      </c>
      <c r="AC973" s="17">
        <v>4</v>
      </c>
      <c r="AD973" s="17">
        <v>3</v>
      </c>
      <c r="AE973" s="17">
        <v>3</v>
      </c>
      <c r="AF973" s="17">
        <v>3</v>
      </c>
      <c r="AG973" s="17">
        <v>2</v>
      </c>
      <c r="AH973" s="17">
        <v>3</v>
      </c>
      <c r="AI973" s="17">
        <v>3</v>
      </c>
      <c r="AJ973" s="17">
        <v>3</v>
      </c>
      <c r="AK973" s="17">
        <v>2</v>
      </c>
      <c r="AL973" s="17">
        <v>2</v>
      </c>
      <c r="AM973" s="17">
        <v>3</v>
      </c>
      <c r="AN973" s="17">
        <v>3</v>
      </c>
      <c r="AO973" s="17">
        <v>2</v>
      </c>
      <c r="AP973" s="17">
        <v>2</v>
      </c>
      <c r="AQ973" s="17">
        <v>3</v>
      </c>
      <c r="AR973" s="17">
        <v>2</v>
      </c>
      <c r="AS973" s="17">
        <v>3</v>
      </c>
    </row>
    <row r="974" spans="1:45" x14ac:dyDescent="0.2">
      <c r="A974" s="35">
        <v>1404</v>
      </c>
      <c r="B974" s="17" t="s">
        <v>11</v>
      </c>
      <c r="C974" s="17">
        <v>24</v>
      </c>
      <c r="D974" s="17">
        <v>1.76</v>
      </c>
      <c r="E974" s="17">
        <v>84.8</v>
      </c>
      <c r="F974" s="11" t="s">
        <v>56</v>
      </c>
      <c r="G974" s="17"/>
      <c r="H974" s="17" t="s">
        <v>56</v>
      </c>
      <c r="I974" s="17" t="s">
        <v>56</v>
      </c>
      <c r="J974" s="17" t="s">
        <v>56</v>
      </c>
      <c r="K974" s="11" t="s">
        <v>56</v>
      </c>
      <c r="L974" s="17">
        <v>1</v>
      </c>
      <c r="M974" s="17"/>
      <c r="N974" s="17"/>
      <c r="O974" s="17" t="s">
        <v>153</v>
      </c>
      <c r="P974" s="17" t="s">
        <v>0</v>
      </c>
      <c r="Q974" s="17" t="s">
        <v>153</v>
      </c>
      <c r="R974" s="17" t="s">
        <v>0</v>
      </c>
      <c r="S974" s="17" t="s">
        <v>153</v>
      </c>
      <c r="T974" s="17" t="s">
        <v>0</v>
      </c>
      <c r="U974" s="17"/>
      <c r="V974" s="17"/>
      <c r="W974" s="17"/>
      <c r="X974" s="17"/>
      <c r="Y974" s="17"/>
      <c r="Z974" s="17">
        <v>3</v>
      </c>
      <c r="AA974" s="17">
        <v>2</v>
      </c>
      <c r="AB974" s="17">
        <v>3</v>
      </c>
      <c r="AC974" s="17">
        <v>3</v>
      </c>
      <c r="AD974" s="17">
        <v>3</v>
      </c>
      <c r="AE974" s="17">
        <v>2</v>
      </c>
      <c r="AF974" s="17">
        <v>3</v>
      </c>
      <c r="AG974" s="17">
        <v>2</v>
      </c>
      <c r="AH974" s="17">
        <v>3</v>
      </c>
      <c r="AI974" s="17">
        <v>3</v>
      </c>
      <c r="AJ974" s="17">
        <v>3</v>
      </c>
      <c r="AK974" s="17">
        <v>2</v>
      </c>
      <c r="AL974" s="17">
        <v>2</v>
      </c>
      <c r="AM974" s="17">
        <v>3</v>
      </c>
      <c r="AN974" s="17">
        <v>2</v>
      </c>
      <c r="AO974" s="17">
        <v>2</v>
      </c>
      <c r="AP974" s="17">
        <v>2</v>
      </c>
      <c r="AQ974" s="17">
        <v>4</v>
      </c>
      <c r="AR974" s="17">
        <v>3</v>
      </c>
      <c r="AS974" s="17">
        <v>3</v>
      </c>
    </row>
    <row r="975" spans="1:45" x14ac:dyDescent="0.2">
      <c r="A975" s="35">
        <v>1405</v>
      </c>
      <c r="B975" s="17" t="s">
        <v>11</v>
      </c>
      <c r="C975" s="17">
        <v>24</v>
      </c>
      <c r="D975" s="17">
        <v>1.59</v>
      </c>
      <c r="E975" s="17">
        <v>50</v>
      </c>
      <c r="F975" s="11" t="s">
        <v>56</v>
      </c>
      <c r="G975" s="17"/>
      <c r="H975" s="17" t="s">
        <v>56</v>
      </c>
      <c r="I975" s="17" t="s">
        <v>56</v>
      </c>
      <c r="J975" s="17" t="s">
        <v>56</v>
      </c>
      <c r="K975" s="11" t="s">
        <v>56</v>
      </c>
      <c r="L975" s="17">
        <v>1</v>
      </c>
      <c r="M975" s="17"/>
      <c r="N975" s="17"/>
      <c r="O975" s="17" t="s">
        <v>153</v>
      </c>
      <c r="P975" s="17" t="s">
        <v>153</v>
      </c>
      <c r="Q975" s="17" t="s">
        <v>0</v>
      </c>
      <c r="R975" s="17" t="s">
        <v>0</v>
      </c>
      <c r="S975" s="17" t="s">
        <v>153</v>
      </c>
      <c r="T975" s="17" t="s">
        <v>0</v>
      </c>
      <c r="U975" s="17"/>
      <c r="V975" s="17"/>
      <c r="W975" s="17"/>
      <c r="X975" s="17"/>
      <c r="Y975" s="17"/>
      <c r="Z975" s="17">
        <v>3</v>
      </c>
      <c r="AA975" s="17">
        <v>2</v>
      </c>
      <c r="AB975" s="17">
        <v>2</v>
      </c>
      <c r="AC975" s="17">
        <v>3</v>
      </c>
      <c r="AD975" s="17">
        <v>3</v>
      </c>
      <c r="AE975" s="17">
        <v>3</v>
      </c>
      <c r="AF975" s="17">
        <v>2</v>
      </c>
      <c r="AG975" s="17">
        <v>2</v>
      </c>
      <c r="AH975" s="17">
        <v>2</v>
      </c>
      <c r="AI975" s="17">
        <v>4</v>
      </c>
      <c r="AJ975" s="17">
        <v>1</v>
      </c>
      <c r="AK975" s="17">
        <v>1</v>
      </c>
      <c r="AL975" s="17">
        <v>2</v>
      </c>
      <c r="AM975" s="17">
        <v>4</v>
      </c>
      <c r="AN975" s="17">
        <v>2</v>
      </c>
      <c r="AO975" s="17">
        <v>2</v>
      </c>
      <c r="AP975" s="17">
        <v>3</v>
      </c>
      <c r="AQ975" s="17">
        <v>2</v>
      </c>
      <c r="AR975" s="17">
        <v>2</v>
      </c>
      <c r="AS975" s="17">
        <v>1</v>
      </c>
    </row>
    <row r="976" spans="1:45" x14ac:dyDescent="0.2">
      <c r="A976" s="35">
        <v>1406</v>
      </c>
      <c r="B976" s="17" t="s">
        <v>11</v>
      </c>
      <c r="C976" s="17">
        <v>26</v>
      </c>
      <c r="D976" s="17">
        <v>1.66</v>
      </c>
      <c r="E976" s="17">
        <v>62.6</v>
      </c>
      <c r="F976" s="11" t="s">
        <v>56</v>
      </c>
      <c r="G976" s="17"/>
      <c r="H976" s="17" t="s">
        <v>56</v>
      </c>
      <c r="I976" s="17" t="s">
        <v>56</v>
      </c>
      <c r="J976" s="17" t="s">
        <v>56</v>
      </c>
      <c r="K976" s="11" t="s">
        <v>56</v>
      </c>
      <c r="L976" s="17">
        <v>1</v>
      </c>
      <c r="M976" s="17"/>
      <c r="N976" s="17"/>
      <c r="O976" s="17" t="s">
        <v>0</v>
      </c>
      <c r="P976" s="17" t="s">
        <v>56</v>
      </c>
      <c r="Q976" s="17" t="s">
        <v>0</v>
      </c>
      <c r="R976" s="17" t="s">
        <v>56</v>
      </c>
      <c r="S976" s="17" t="s">
        <v>0</v>
      </c>
      <c r="T976" s="17" t="s">
        <v>56</v>
      </c>
      <c r="U976" s="17"/>
      <c r="V976" s="17"/>
      <c r="W976" s="17"/>
      <c r="X976" s="17"/>
      <c r="Y976" s="17"/>
      <c r="Z976" s="17">
        <v>2</v>
      </c>
      <c r="AA976" s="17" t="s">
        <v>56</v>
      </c>
      <c r="AB976" s="17">
        <v>2</v>
      </c>
      <c r="AC976" s="17">
        <v>2</v>
      </c>
      <c r="AD976" s="17">
        <v>4</v>
      </c>
      <c r="AE976" s="17">
        <v>4</v>
      </c>
      <c r="AF976" s="17">
        <v>2</v>
      </c>
      <c r="AG976" s="17">
        <v>2</v>
      </c>
      <c r="AH976" s="17">
        <v>4</v>
      </c>
      <c r="AI976" s="17">
        <v>3</v>
      </c>
      <c r="AJ976" s="17">
        <v>2</v>
      </c>
      <c r="AK976" s="17">
        <v>3</v>
      </c>
      <c r="AL976" s="17">
        <v>3</v>
      </c>
      <c r="AM976" s="17">
        <v>2</v>
      </c>
      <c r="AN976" s="17">
        <v>3</v>
      </c>
      <c r="AO976" s="17">
        <v>4</v>
      </c>
      <c r="AP976" s="17">
        <v>3</v>
      </c>
      <c r="AQ976" s="17">
        <v>2</v>
      </c>
      <c r="AR976" s="17">
        <v>4</v>
      </c>
      <c r="AS976" s="17">
        <v>3</v>
      </c>
    </row>
    <row r="977" spans="1:45" x14ac:dyDescent="0.2">
      <c r="A977" s="35">
        <v>1407</v>
      </c>
      <c r="B977" s="17" t="s">
        <v>11</v>
      </c>
      <c r="C977" s="17">
        <v>33</v>
      </c>
      <c r="D977" s="17">
        <v>1.73</v>
      </c>
      <c r="E977" s="17">
        <v>64</v>
      </c>
      <c r="F977" s="11" t="s">
        <v>56</v>
      </c>
      <c r="G977" s="17"/>
      <c r="H977" s="17" t="s">
        <v>56</v>
      </c>
      <c r="I977" s="17" t="s">
        <v>56</v>
      </c>
      <c r="J977" s="17" t="s">
        <v>56</v>
      </c>
      <c r="K977" s="11" t="s">
        <v>56</v>
      </c>
      <c r="L977" s="17">
        <v>1</v>
      </c>
      <c r="M977" s="17"/>
      <c r="N977" s="17"/>
      <c r="O977" s="17" t="s">
        <v>153</v>
      </c>
      <c r="P977" s="17" t="s">
        <v>0</v>
      </c>
      <c r="Q977" s="17" t="s">
        <v>0</v>
      </c>
      <c r="R977" s="17" t="s">
        <v>0</v>
      </c>
      <c r="S977" s="17" t="s">
        <v>0</v>
      </c>
      <c r="T977" s="17" t="s">
        <v>0</v>
      </c>
      <c r="U977" s="17"/>
      <c r="V977" s="17"/>
      <c r="W977" s="17"/>
      <c r="X977" s="17"/>
      <c r="Y977" s="17"/>
      <c r="Z977" s="17">
        <v>2</v>
      </c>
      <c r="AA977" s="17">
        <v>2</v>
      </c>
      <c r="AB977" s="17">
        <v>3</v>
      </c>
      <c r="AC977" s="17">
        <v>2</v>
      </c>
      <c r="AD977" s="17">
        <v>1</v>
      </c>
      <c r="AE977" s="17">
        <v>3</v>
      </c>
      <c r="AF977" s="17">
        <v>2</v>
      </c>
      <c r="AG977" s="17">
        <v>1</v>
      </c>
      <c r="AH977" s="17">
        <v>3</v>
      </c>
      <c r="AI977" s="17">
        <v>3</v>
      </c>
      <c r="AJ977" s="17">
        <v>3</v>
      </c>
      <c r="AK977" s="17">
        <v>4</v>
      </c>
      <c r="AL977" s="17">
        <v>3</v>
      </c>
      <c r="AM977" s="17">
        <v>3</v>
      </c>
      <c r="AN977" s="17">
        <v>3</v>
      </c>
      <c r="AO977" s="17">
        <v>1</v>
      </c>
      <c r="AP977" s="17">
        <v>2</v>
      </c>
      <c r="AQ977" s="17">
        <v>3</v>
      </c>
      <c r="AR977" s="17">
        <v>5</v>
      </c>
      <c r="AS977" s="17">
        <v>3</v>
      </c>
    </row>
    <row r="978" spans="1:45" x14ac:dyDescent="0.2">
      <c r="A978" s="35">
        <v>1408</v>
      </c>
      <c r="B978" s="17" t="s">
        <v>11</v>
      </c>
      <c r="C978" s="17">
        <v>27</v>
      </c>
      <c r="D978" s="17">
        <v>1.72</v>
      </c>
      <c r="E978" s="17">
        <v>58.9</v>
      </c>
      <c r="F978" s="11" t="s">
        <v>56</v>
      </c>
      <c r="G978" s="17"/>
      <c r="H978" s="17" t="s">
        <v>56</v>
      </c>
      <c r="I978" s="17" t="s">
        <v>56</v>
      </c>
      <c r="J978" s="17" t="s">
        <v>56</v>
      </c>
      <c r="K978" s="11">
        <v>120</v>
      </c>
      <c r="L978" s="17">
        <v>4</v>
      </c>
      <c r="M978" s="17"/>
      <c r="N978" s="17"/>
      <c r="O978" s="17" t="s">
        <v>0</v>
      </c>
      <c r="P978" s="17" t="s">
        <v>56</v>
      </c>
      <c r="Q978" s="17" t="s">
        <v>0</v>
      </c>
      <c r="R978" s="17" t="s">
        <v>56</v>
      </c>
      <c r="S978" s="17" t="s">
        <v>0</v>
      </c>
      <c r="T978" s="17" t="s">
        <v>56</v>
      </c>
      <c r="U978" s="17"/>
      <c r="V978" s="17"/>
      <c r="W978" s="17"/>
      <c r="X978" s="17"/>
      <c r="Y978" s="17"/>
      <c r="Z978" s="17">
        <v>1</v>
      </c>
      <c r="AA978" s="17">
        <v>5</v>
      </c>
      <c r="AB978" s="17">
        <v>1</v>
      </c>
      <c r="AC978" s="17">
        <v>1</v>
      </c>
      <c r="AD978" s="17">
        <v>5</v>
      </c>
      <c r="AE978" s="17">
        <v>2</v>
      </c>
      <c r="AF978" s="17">
        <v>3</v>
      </c>
      <c r="AG978" s="17">
        <v>2</v>
      </c>
      <c r="AH978" s="17">
        <v>3</v>
      </c>
      <c r="AI978" s="17">
        <v>3</v>
      </c>
      <c r="AJ978" s="17">
        <v>2</v>
      </c>
      <c r="AK978" s="17">
        <v>3</v>
      </c>
      <c r="AL978" s="17">
        <v>3</v>
      </c>
      <c r="AM978" s="17">
        <v>2</v>
      </c>
      <c r="AN978" s="17">
        <v>3</v>
      </c>
      <c r="AO978" s="17">
        <v>3</v>
      </c>
      <c r="AP978" s="17">
        <v>3</v>
      </c>
      <c r="AQ978" s="17">
        <v>4</v>
      </c>
      <c r="AR978" s="17">
        <v>4</v>
      </c>
      <c r="AS978" s="17">
        <v>1</v>
      </c>
    </row>
    <row r="979" spans="1:45" x14ac:dyDescent="0.2">
      <c r="A979" s="35">
        <v>1409</v>
      </c>
      <c r="B979" s="17" t="s">
        <v>11</v>
      </c>
      <c r="C979" s="17">
        <v>27</v>
      </c>
      <c r="D979" s="17">
        <v>1.8</v>
      </c>
      <c r="E979" s="17">
        <v>70</v>
      </c>
      <c r="F979" s="11" t="s">
        <v>56</v>
      </c>
      <c r="G979" s="17"/>
      <c r="H979" s="17" t="s">
        <v>56</v>
      </c>
      <c r="I979" s="17" t="s">
        <v>56</v>
      </c>
      <c r="J979" s="17" t="s">
        <v>56</v>
      </c>
      <c r="K979" s="11">
        <v>120</v>
      </c>
      <c r="L979" s="17" t="s">
        <v>56</v>
      </c>
      <c r="M979" s="17"/>
      <c r="N979" s="17"/>
      <c r="O979" s="17" t="s">
        <v>0</v>
      </c>
      <c r="P979" s="17" t="s">
        <v>0</v>
      </c>
      <c r="Q979" s="17" t="s">
        <v>0</v>
      </c>
      <c r="R979" s="17" t="s">
        <v>0</v>
      </c>
      <c r="S979" s="17" t="s">
        <v>0</v>
      </c>
      <c r="T979" s="17" t="s">
        <v>0</v>
      </c>
      <c r="U979" s="17"/>
      <c r="V979" s="17"/>
      <c r="W979" s="17"/>
      <c r="X979" s="17"/>
      <c r="Y979" s="17"/>
      <c r="Z979" s="17">
        <v>1</v>
      </c>
      <c r="AA979" s="17">
        <v>5</v>
      </c>
      <c r="AB979" s="17">
        <v>2</v>
      </c>
      <c r="AC979" s="17">
        <v>1</v>
      </c>
      <c r="AD979" s="17">
        <v>5</v>
      </c>
      <c r="AE979" s="17">
        <v>4</v>
      </c>
      <c r="AF979" s="17">
        <v>1</v>
      </c>
      <c r="AG979" s="17">
        <v>1</v>
      </c>
      <c r="AH979" s="17">
        <v>5</v>
      </c>
      <c r="AI979" s="17">
        <v>1</v>
      </c>
      <c r="AJ979" s="17">
        <v>2</v>
      </c>
      <c r="AK979" s="17">
        <v>1</v>
      </c>
      <c r="AL979" s="17">
        <v>5</v>
      </c>
      <c r="AM979" s="17">
        <v>5</v>
      </c>
      <c r="AN979" s="17">
        <v>3</v>
      </c>
      <c r="AO979" s="17">
        <v>5</v>
      </c>
      <c r="AP979" s="17">
        <v>3</v>
      </c>
      <c r="AQ979" s="17">
        <v>5</v>
      </c>
      <c r="AR979" s="17">
        <v>5</v>
      </c>
      <c r="AS979" s="17">
        <v>5</v>
      </c>
    </row>
    <row r="980" spans="1:45" x14ac:dyDescent="0.2">
      <c r="A980" s="35">
        <v>1410</v>
      </c>
      <c r="B980" s="17" t="s">
        <v>11</v>
      </c>
      <c r="C980" s="17">
        <v>33</v>
      </c>
      <c r="D980" s="17">
        <v>1.68</v>
      </c>
      <c r="E980" s="17">
        <v>64</v>
      </c>
      <c r="F980" s="11" t="s">
        <v>56</v>
      </c>
      <c r="G980" s="17"/>
      <c r="H980" s="17">
        <v>120</v>
      </c>
      <c r="I980" s="17" t="s">
        <v>56</v>
      </c>
      <c r="J980" s="17" t="s">
        <v>56</v>
      </c>
      <c r="K980" s="11" t="s">
        <v>56</v>
      </c>
      <c r="L980" s="17">
        <v>3</v>
      </c>
      <c r="M980" s="17"/>
      <c r="N980" s="17"/>
      <c r="O980" s="17" t="s">
        <v>0</v>
      </c>
      <c r="P980" s="17" t="s">
        <v>0</v>
      </c>
      <c r="Q980" s="17" t="s">
        <v>0</v>
      </c>
      <c r="R980" s="17" t="s">
        <v>0</v>
      </c>
      <c r="S980" s="17" t="s">
        <v>0</v>
      </c>
      <c r="T980" s="17" t="s">
        <v>0</v>
      </c>
      <c r="U980" s="17"/>
      <c r="V980" s="17"/>
      <c r="W980" s="17"/>
      <c r="X980" s="17"/>
      <c r="Y980" s="17"/>
      <c r="Z980" s="17">
        <v>2</v>
      </c>
      <c r="AA980" s="17">
        <v>5</v>
      </c>
      <c r="AB980" s="17">
        <v>3</v>
      </c>
      <c r="AC980" s="17">
        <v>3</v>
      </c>
      <c r="AD980" s="17">
        <v>2</v>
      </c>
      <c r="AE980" s="17">
        <v>3</v>
      </c>
      <c r="AF980" s="17">
        <v>3</v>
      </c>
      <c r="AG980" s="17">
        <v>2</v>
      </c>
      <c r="AH980" s="17">
        <v>3</v>
      </c>
      <c r="AI980" s="17">
        <v>3</v>
      </c>
      <c r="AJ980" s="17">
        <v>3</v>
      </c>
      <c r="AK980" s="17">
        <v>2</v>
      </c>
      <c r="AL980" s="17">
        <v>3</v>
      </c>
      <c r="AM980" s="17">
        <v>4</v>
      </c>
      <c r="AN980" s="17">
        <v>2</v>
      </c>
      <c r="AO980" s="17">
        <v>2</v>
      </c>
      <c r="AP980" s="17">
        <v>3</v>
      </c>
      <c r="AQ980" s="17">
        <v>2</v>
      </c>
      <c r="AR980" s="17">
        <v>3</v>
      </c>
      <c r="AS980" s="17">
        <v>3</v>
      </c>
    </row>
    <row r="981" spans="1:45" x14ac:dyDescent="0.2">
      <c r="A981" s="35">
        <v>1411</v>
      </c>
      <c r="B981" s="17" t="s">
        <v>11</v>
      </c>
      <c r="C981" s="17">
        <v>57</v>
      </c>
      <c r="D981" s="17">
        <v>1.7</v>
      </c>
      <c r="E981" s="17">
        <v>74</v>
      </c>
      <c r="F981" s="11" t="s">
        <v>56</v>
      </c>
      <c r="G981" s="17"/>
      <c r="H981" s="17" t="s">
        <v>56</v>
      </c>
      <c r="I981" s="17" t="s">
        <v>56</v>
      </c>
      <c r="J981" s="17" t="s">
        <v>56</v>
      </c>
      <c r="K981" s="11">
        <v>240</v>
      </c>
      <c r="L981" s="17">
        <v>3</v>
      </c>
      <c r="M981" s="17"/>
      <c r="N981" s="17"/>
      <c r="O981" s="17" t="s">
        <v>0</v>
      </c>
      <c r="P981" s="17" t="s">
        <v>0</v>
      </c>
      <c r="Q981" s="17" t="s">
        <v>0</v>
      </c>
      <c r="R981" s="17" t="s">
        <v>0</v>
      </c>
      <c r="S981" s="17" t="s">
        <v>0</v>
      </c>
      <c r="T981" s="17" t="s">
        <v>0</v>
      </c>
      <c r="U981" s="17"/>
      <c r="V981" s="17"/>
      <c r="W981" s="17"/>
      <c r="X981" s="17"/>
      <c r="Y981" s="17"/>
      <c r="Z981" s="17">
        <v>1</v>
      </c>
      <c r="AA981" s="17">
        <v>5</v>
      </c>
      <c r="AB981" s="17">
        <v>1</v>
      </c>
      <c r="AC981" s="17">
        <v>2</v>
      </c>
      <c r="AD981" s="17">
        <v>5</v>
      </c>
      <c r="AE981" s="17">
        <v>3</v>
      </c>
      <c r="AF981" s="17">
        <v>3</v>
      </c>
      <c r="AG981" s="17">
        <v>2</v>
      </c>
      <c r="AH981" s="17">
        <v>5</v>
      </c>
      <c r="AI981" s="17">
        <v>4</v>
      </c>
      <c r="AJ981" s="17">
        <v>1</v>
      </c>
      <c r="AK981" s="17">
        <v>4</v>
      </c>
      <c r="AL981" s="17">
        <v>3</v>
      </c>
      <c r="AM981" s="17">
        <v>4</v>
      </c>
      <c r="AN981" s="17">
        <v>3</v>
      </c>
      <c r="AO981" s="17">
        <v>5</v>
      </c>
      <c r="AP981" s="17">
        <v>3</v>
      </c>
      <c r="AQ981" s="17">
        <v>3</v>
      </c>
      <c r="AR981" s="17">
        <v>4</v>
      </c>
      <c r="AS981" s="17">
        <v>1</v>
      </c>
    </row>
    <row r="982" spans="1:45" x14ac:dyDescent="0.2">
      <c r="A982" s="35">
        <v>1412</v>
      </c>
      <c r="B982" s="17" t="s">
        <v>11</v>
      </c>
      <c r="C982" s="17">
        <v>57</v>
      </c>
      <c r="D982" s="17">
        <v>1.63</v>
      </c>
      <c r="E982" s="17">
        <v>70</v>
      </c>
      <c r="F982" s="11" t="s">
        <v>56</v>
      </c>
      <c r="G982" s="17"/>
      <c r="H982" s="17" t="s">
        <v>56</v>
      </c>
      <c r="I982" s="17" t="s">
        <v>56</v>
      </c>
      <c r="J982" s="17">
        <v>20</v>
      </c>
      <c r="K982" s="11" t="s">
        <v>56</v>
      </c>
      <c r="L982" s="17">
        <v>2</v>
      </c>
      <c r="M982" s="17"/>
      <c r="N982" s="17"/>
      <c r="O982" s="17" t="s">
        <v>0</v>
      </c>
      <c r="P982" s="17" t="s">
        <v>0</v>
      </c>
      <c r="Q982" s="17" t="s">
        <v>0</v>
      </c>
      <c r="R982" s="17" t="s">
        <v>56</v>
      </c>
      <c r="S982" s="17" t="s">
        <v>0</v>
      </c>
      <c r="T982" s="17" t="s">
        <v>0</v>
      </c>
      <c r="U982" s="17"/>
      <c r="V982" s="17"/>
      <c r="W982" s="17"/>
      <c r="X982" s="17"/>
      <c r="Y982" s="17"/>
      <c r="Z982" s="17">
        <v>1</v>
      </c>
      <c r="AA982" s="17">
        <v>2</v>
      </c>
      <c r="AB982" s="17">
        <v>1</v>
      </c>
      <c r="AC982" s="17">
        <v>1</v>
      </c>
      <c r="AD982" s="17">
        <v>2</v>
      </c>
      <c r="AE982" s="17">
        <v>2</v>
      </c>
      <c r="AF982" s="17">
        <v>2</v>
      </c>
      <c r="AG982" s="17">
        <v>3</v>
      </c>
      <c r="AH982" s="17">
        <v>2</v>
      </c>
      <c r="AI982" s="17">
        <v>2</v>
      </c>
      <c r="AJ982" s="17">
        <v>3</v>
      </c>
      <c r="AK982" s="17">
        <v>3</v>
      </c>
      <c r="AL982" s="17">
        <v>3</v>
      </c>
      <c r="AM982" s="17">
        <v>3</v>
      </c>
      <c r="AN982" s="17">
        <v>1</v>
      </c>
      <c r="AO982" s="17">
        <v>3</v>
      </c>
      <c r="AP982" s="17">
        <v>3</v>
      </c>
      <c r="AQ982" s="17">
        <v>3</v>
      </c>
      <c r="AR982" s="17">
        <v>3</v>
      </c>
      <c r="AS982" s="17">
        <v>3</v>
      </c>
    </row>
    <row r="983" spans="1:45" x14ac:dyDescent="0.2">
      <c r="A983" s="35">
        <v>1413</v>
      </c>
      <c r="B983" s="17" t="s">
        <v>11</v>
      </c>
      <c r="C983" s="17">
        <v>31</v>
      </c>
      <c r="D983" s="17">
        <v>1.73</v>
      </c>
      <c r="E983" s="17">
        <v>77</v>
      </c>
      <c r="F983" s="11" t="s">
        <v>56</v>
      </c>
      <c r="G983" s="17"/>
      <c r="H983" s="17" t="s">
        <v>56</v>
      </c>
      <c r="I983" s="17">
        <v>30</v>
      </c>
      <c r="J983" s="17" t="s">
        <v>56</v>
      </c>
      <c r="K983" s="11" t="s">
        <v>56</v>
      </c>
      <c r="L983" s="17">
        <v>3</v>
      </c>
      <c r="M983" s="17"/>
      <c r="N983" s="17"/>
      <c r="O983" s="17" t="s">
        <v>0</v>
      </c>
      <c r="P983" s="17" t="s">
        <v>56</v>
      </c>
      <c r="Q983" s="17" t="s">
        <v>153</v>
      </c>
      <c r="R983" s="17" t="s">
        <v>56</v>
      </c>
      <c r="S983" s="17" t="s">
        <v>0</v>
      </c>
      <c r="T983" s="17" t="s">
        <v>56</v>
      </c>
      <c r="U983" s="17"/>
      <c r="V983" s="17"/>
      <c r="W983" s="17"/>
      <c r="X983" s="17"/>
      <c r="Y983" s="17"/>
      <c r="Z983" s="17">
        <v>1</v>
      </c>
      <c r="AA983" s="17">
        <v>2</v>
      </c>
      <c r="AB983" s="17">
        <v>2</v>
      </c>
      <c r="AC983" s="17">
        <v>1</v>
      </c>
      <c r="AD983" s="17">
        <v>3</v>
      </c>
      <c r="AE983" s="17">
        <v>4</v>
      </c>
      <c r="AF983" s="17">
        <v>2</v>
      </c>
      <c r="AG983" s="17">
        <v>1</v>
      </c>
      <c r="AH983" s="17">
        <v>2</v>
      </c>
      <c r="AI983" s="17">
        <v>4</v>
      </c>
      <c r="AJ983" s="17">
        <v>2</v>
      </c>
      <c r="AK983" s="17">
        <v>3</v>
      </c>
      <c r="AL983" s="17">
        <v>3</v>
      </c>
      <c r="AM983" s="17">
        <v>3</v>
      </c>
      <c r="AN983" s="17">
        <v>2</v>
      </c>
      <c r="AO983" s="17">
        <v>3</v>
      </c>
      <c r="AP983" s="17">
        <v>5</v>
      </c>
      <c r="AQ983" s="17">
        <v>2</v>
      </c>
      <c r="AR983" s="17">
        <v>4</v>
      </c>
      <c r="AS983" s="17">
        <v>1</v>
      </c>
    </row>
    <row r="984" spans="1:45" hidden="1" x14ac:dyDescent="0.2">
      <c r="A984" s="38">
        <v>1414</v>
      </c>
      <c r="B984" s="23" t="s">
        <v>11</v>
      </c>
      <c r="C984" s="23"/>
      <c r="D984" s="23"/>
      <c r="E984" s="23"/>
      <c r="F984" s="24"/>
      <c r="G984" s="23"/>
      <c r="H984" s="23"/>
      <c r="I984" s="23"/>
      <c r="J984" s="23"/>
      <c r="K984" s="24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</row>
    <row r="985" spans="1:45" x14ac:dyDescent="0.2">
      <c r="A985" s="35">
        <v>1415</v>
      </c>
      <c r="B985" s="17" t="s">
        <v>11</v>
      </c>
      <c r="C985" s="17">
        <v>35</v>
      </c>
      <c r="D985" s="17">
        <v>1.7</v>
      </c>
      <c r="E985" s="17">
        <v>80</v>
      </c>
      <c r="F985" s="11" t="s">
        <v>56</v>
      </c>
      <c r="G985" s="17"/>
      <c r="H985" s="17">
        <v>90</v>
      </c>
      <c r="I985" s="17" t="s">
        <v>56</v>
      </c>
      <c r="J985" s="17" t="s">
        <v>56</v>
      </c>
      <c r="K985" s="11" t="s">
        <v>56</v>
      </c>
      <c r="L985" s="17" t="s">
        <v>56</v>
      </c>
      <c r="M985" s="17"/>
      <c r="N985" s="17"/>
      <c r="O985" s="17" t="s">
        <v>0</v>
      </c>
      <c r="P985" s="17" t="s">
        <v>0</v>
      </c>
      <c r="Q985" s="17" t="s">
        <v>153</v>
      </c>
      <c r="R985" s="17" t="s">
        <v>153</v>
      </c>
      <c r="S985" s="17" t="s">
        <v>0</v>
      </c>
      <c r="T985" s="17" t="s">
        <v>0</v>
      </c>
      <c r="U985" s="17"/>
      <c r="V985" s="17"/>
      <c r="W985" s="17"/>
      <c r="X985" s="17"/>
      <c r="Y985" s="17"/>
      <c r="Z985" s="17">
        <v>1</v>
      </c>
      <c r="AA985" s="17">
        <v>5</v>
      </c>
      <c r="AB985" s="17">
        <v>1</v>
      </c>
      <c r="AC985" s="17">
        <v>2</v>
      </c>
      <c r="AD985" s="17">
        <v>5</v>
      </c>
      <c r="AE985" s="17">
        <v>1</v>
      </c>
      <c r="AF985" s="17">
        <v>1</v>
      </c>
      <c r="AG985" s="17">
        <v>1</v>
      </c>
      <c r="AH985" s="17">
        <v>5</v>
      </c>
      <c r="AI985" s="17">
        <v>5</v>
      </c>
      <c r="AJ985" s="17">
        <v>2</v>
      </c>
      <c r="AK985" s="17">
        <v>4</v>
      </c>
      <c r="AL985" s="17">
        <v>4</v>
      </c>
      <c r="AM985" s="17">
        <v>4</v>
      </c>
      <c r="AN985" s="17">
        <v>1</v>
      </c>
      <c r="AO985" s="17">
        <v>4</v>
      </c>
      <c r="AP985" s="17">
        <v>4</v>
      </c>
      <c r="AQ985" s="17">
        <v>4</v>
      </c>
      <c r="AR985" s="17">
        <v>4</v>
      </c>
      <c r="AS985" s="17">
        <v>1</v>
      </c>
    </row>
    <row r="986" spans="1:45" x14ac:dyDescent="0.2">
      <c r="A986" s="35">
        <v>1416</v>
      </c>
      <c r="B986" s="17" t="s">
        <v>11</v>
      </c>
      <c r="C986" s="17">
        <v>35</v>
      </c>
      <c r="D986" s="17">
        <v>1.53</v>
      </c>
      <c r="E986" s="17">
        <v>50</v>
      </c>
      <c r="F986" s="11" t="s">
        <v>56</v>
      </c>
      <c r="G986" s="17"/>
      <c r="H986" s="17" t="s">
        <v>56</v>
      </c>
      <c r="I986" s="17" t="s">
        <v>56</v>
      </c>
      <c r="J986" s="17" t="s">
        <v>56</v>
      </c>
      <c r="K986" s="11" t="s">
        <v>56</v>
      </c>
      <c r="L986" s="17">
        <v>2</v>
      </c>
      <c r="M986" s="17"/>
      <c r="N986" s="17"/>
      <c r="O986" s="17" t="s">
        <v>0</v>
      </c>
      <c r="P986" s="17" t="s">
        <v>56</v>
      </c>
      <c r="Q986" s="17" t="s">
        <v>0</v>
      </c>
      <c r="R986" s="17" t="s">
        <v>56</v>
      </c>
      <c r="S986" s="17" t="s">
        <v>0</v>
      </c>
      <c r="T986" s="17" t="s">
        <v>56</v>
      </c>
      <c r="U986" s="17"/>
      <c r="V986" s="17"/>
      <c r="W986" s="17"/>
      <c r="X986" s="17"/>
      <c r="Y986" s="17"/>
      <c r="Z986" s="17">
        <v>3</v>
      </c>
      <c r="AA986" s="17">
        <v>3</v>
      </c>
      <c r="AB986" s="17">
        <v>3</v>
      </c>
      <c r="AC986" s="17">
        <v>2</v>
      </c>
      <c r="AD986" s="17">
        <v>4</v>
      </c>
      <c r="AE986" s="17">
        <v>3</v>
      </c>
      <c r="AF986" s="17">
        <v>2</v>
      </c>
      <c r="AG986" s="17">
        <v>2</v>
      </c>
      <c r="AH986" s="17">
        <v>3</v>
      </c>
      <c r="AI986" s="17">
        <v>4</v>
      </c>
      <c r="AJ986" s="17">
        <v>2</v>
      </c>
      <c r="AK986" s="17">
        <v>3</v>
      </c>
      <c r="AL986" s="17">
        <v>3</v>
      </c>
      <c r="AM986" s="17">
        <v>3</v>
      </c>
      <c r="AN986" s="17">
        <v>2</v>
      </c>
      <c r="AO986" s="17">
        <v>4</v>
      </c>
      <c r="AP986" s="17">
        <v>3</v>
      </c>
      <c r="AQ986" s="17">
        <v>3</v>
      </c>
      <c r="AR986" s="17">
        <v>4</v>
      </c>
      <c r="AS986" s="17">
        <v>2</v>
      </c>
    </row>
    <row r="987" spans="1:45" x14ac:dyDescent="0.2">
      <c r="A987" s="35">
        <v>1417</v>
      </c>
      <c r="B987" s="17" t="s">
        <v>11</v>
      </c>
      <c r="C987" s="17">
        <v>33</v>
      </c>
      <c r="D987" s="17">
        <v>1.58</v>
      </c>
      <c r="E987" s="17">
        <v>54.4</v>
      </c>
      <c r="F987" s="11" t="s">
        <v>56</v>
      </c>
      <c r="G987" s="17"/>
      <c r="H987" s="17">
        <v>15</v>
      </c>
      <c r="I987" s="17" t="s">
        <v>56</v>
      </c>
      <c r="J987" s="17" t="s">
        <v>56</v>
      </c>
      <c r="K987" s="11" t="s">
        <v>56</v>
      </c>
      <c r="L987" s="17">
        <v>2</v>
      </c>
      <c r="M987" s="17"/>
      <c r="N987" s="17"/>
      <c r="O987" s="17" t="s">
        <v>153</v>
      </c>
      <c r="P987" s="17" t="s">
        <v>0</v>
      </c>
      <c r="Q987" s="17" t="s">
        <v>0</v>
      </c>
      <c r="R987" s="17" t="s">
        <v>0</v>
      </c>
      <c r="S987" s="17" t="s">
        <v>0</v>
      </c>
      <c r="T987" s="17" t="s">
        <v>0</v>
      </c>
      <c r="U987" s="17"/>
      <c r="V987" s="17"/>
      <c r="W987" s="17"/>
      <c r="X987" s="17"/>
      <c r="Y987" s="17"/>
      <c r="Z987" s="17">
        <v>2</v>
      </c>
      <c r="AA987" s="17">
        <v>3</v>
      </c>
      <c r="AB987" s="17">
        <v>3</v>
      </c>
      <c r="AC987" s="17">
        <v>3</v>
      </c>
      <c r="AD987" s="17">
        <v>3</v>
      </c>
      <c r="AE987" s="17">
        <v>3</v>
      </c>
      <c r="AF987" s="17">
        <v>3</v>
      </c>
      <c r="AG987" s="17">
        <v>4</v>
      </c>
      <c r="AH987" s="17">
        <v>4</v>
      </c>
      <c r="AI987" s="17">
        <v>4</v>
      </c>
      <c r="AJ987" s="17">
        <v>3</v>
      </c>
      <c r="AK987" s="17">
        <v>3</v>
      </c>
      <c r="AL987" s="17">
        <v>3</v>
      </c>
      <c r="AM987" s="17">
        <v>3</v>
      </c>
      <c r="AN987" s="17">
        <v>3</v>
      </c>
      <c r="AO987" s="17">
        <v>3</v>
      </c>
      <c r="AP987" s="17">
        <v>3</v>
      </c>
      <c r="AQ987" s="17">
        <v>3</v>
      </c>
      <c r="AR987" s="17">
        <v>3</v>
      </c>
      <c r="AS987" s="17">
        <v>3</v>
      </c>
    </row>
    <row r="988" spans="1:45" x14ac:dyDescent="0.2">
      <c r="A988" s="35">
        <v>1418</v>
      </c>
      <c r="B988" s="17" t="s">
        <v>11</v>
      </c>
      <c r="C988" s="17">
        <v>29</v>
      </c>
      <c r="D988" s="17">
        <v>1.72</v>
      </c>
      <c r="E988" s="17">
        <v>80</v>
      </c>
      <c r="F988" s="11" t="s">
        <v>56</v>
      </c>
      <c r="G988" s="17"/>
      <c r="H988" s="17" t="s">
        <v>56</v>
      </c>
      <c r="I988" s="17">
        <v>280</v>
      </c>
      <c r="J988" s="17" t="s">
        <v>56</v>
      </c>
      <c r="K988" s="11" t="s">
        <v>56</v>
      </c>
      <c r="L988" s="17" t="s">
        <v>56</v>
      </c>
      <c r="M988" s="17"/>
      <c r="N988" s="17"/>
      <c r="O988" s="17" t="s">
        <v>0</v>
      </c>
      <c r="P988" s="17" t="s">
        <v>56</v>
      </c>
      <c r="Q988" s="17" t="s">
        <v>0</v>
      </c>
      <c r="R988" s="17" t="s">
        <v>56</v>
      </c>
      <c r="S988" s="17" t="s">
        <v>0</v>
      </c>
      <c r="T988" s="17" t="s">
        <v>56</v>
      </c>
      <c r="U988" s="17"/>
      <c r="V988" s="17"/>
      <c r="W988" s="17"/>
      <c r="X988" s="17"/>
      <c r="Y988" s="17"/>
      <c r="Z988" s="17">
        <v>4</v>
      </c>
      <c r="AA988" s="17">
        <v>4</v>
      </c>
      <c r="AB988" s="17">
        <v>2</v>
      </c>
      <c r="AC988" s="17">
        <v>3</v>
      </c>
      <c r="AD988" s="17">
        <v>3</v>
      </c>
      <c r="AE988" s="17">
        <v>2</v>
      </c>
      <c r="AF988" s="17">
        <v>3</v>
      </c>
      <c r="AG988" s="17">
        <v>2</v>
      </c>
      <c r="AH988" s="17">
        <v>3</v>
      </c>
      <c r="AI988" s="17">
        <v>4</v>
      </c>
      <c r="AJ988" s="17">
        <v>3</v>
      </c>
      <c r="AK988" s="17">
        <v>3</v>
      </c>
      <c r="AL988" s="17">
        <v>3</v>
      </c>
      <c r="AM988" s="17">
        <v>4</v>
      </c>
      <c r="AN988" s="17">
        <v>3</v>
      </c>
      <c r="AO988" s="17">
        <v>3</v>
      </c>
      <c r="AP988" s="17">
        <v>4</v>
      </c>
      <c r="AQ988" s="17">
        <v>2</v>
      </c>
      <c r="AR988" s="17">
        <v>3</v>
      </c>
      <c r="AS988" s="17">
        <v>2</v>
      </c>
    </row>
    <row r="989" spans="1:45" hidden="1" x14ac:dyDescent="0.2">
      <c r="A989" s="38">
        <v>1419</v>
      </c>
      <c r="B989" s="23" t="s">
        <v>11</v>
      </c>
      <c r="C989" s="23"/>
      <c r="D989" s="23"/>
      <c r="E989" s="23"/>
      <c r="F989" s="24"/>
      <c r="G989" s="23"/>
      <c r="H989" s="23"/>
      <c r="I989" s="23"/>
      <c r="J989" s="23"/>
      <c r="K989" s="24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</row>
    <row r="990" spans="1:45" x14ac:dyDescent="0.2">
      <c r="A990" s="35">
        <v>1420</v>
      </c>
      <c r="B990" s="17" t="s">
        <v>11</v>
      </c>
      <c r="C990" s="17">
        <v>23</v>
      </c>
      <c r="D990" s="17">
        <v>1.68</v>
      </c>
      <c r="E990" s="17">
        <v>55</v>
      </c>
      <c r="F990" s="11" t="s">
        <v>56</v>
      </c>
      <c r="G990" s="17"/>
      <c r="H990" s="17">
        <v>60</v>
      </c>
      <c r="I990" s="17" t="s">
        <v>56</v>
      </c>
      <c r="J990" s="17" t="s">
        <v>56</v>
      </c>
      <c r="K990" s="11" t="s">
        <v>56</v>
      </c>
      <c r="L990" s="17" t="s">
        <v>156</v>
      </c>
      <c r="M990" s="17"/>
      <c r="N990" s="17"/>
      <c r="O990" s="17" t="s">
        <v>0</v>
      </c>
      <c r="P990" s="17" t="s">
        <v>0</v>
      </c>
      <c r="Q990" s="17" t="s">
        <v>0</v>
      </c>
      <c r="R990" s="17" t="s">
        <v>56</v>
      </c>
      <c r="S990" s="17" t="s">
        <v>0</v>
      </c>
      <c r="T990" s="17" t="s">
        <v>56</v>
      </c>
      <c r="U990" s="17"/>
      <c r="V990" s="17"/>
      <c r="W990" s="17"/>
      <c r="X990" s="17"/>
      <c r="Y990" s="17"/>
      <c r="Z990" s="17">
        <v>2</v>
      </c>
      <c r="AA990" s="17">
        <v>4</v>
      </c>
      <c r="AB990" s="17">
        <v>3</v>
      </c>
      <c r="AC990" s="17">
        <v>3</v>
      </c>
      <c r="AD990" s="17">
        <v>3</v>
      </c>
      <c r="AE990" s="17">
        <v>4</v>
      </c>
      <c r="AF990" s="17">
        <v>2</v>
      </c>
      <c r="AG990" s="17">
        <v>3</v>
      </c>
      <c r="AH990" s="17">
        <v>3</v>
      </c>
      <c r="AI990" s="17">
        <v>3</v>
      </c>
      <c r="AJ990" s="17">
        <v>2</v>
      </c>
      <c r="AK990" s="17">
        <v>3</v>
      </c>
      <c r="AL990" s="17">
        <v>3</v>
      </c>
      <c r="AM990" s="17">
        <v>4</v>
      </c>
      <c r="AN990" s="17">
        <v>2</v>
      </c>
      <c r="AO990" s="17">
        <v>4</v>
      </c>
      <c r="AP990" s="17">
        <v>3</v>
      </c>
      <c r="AQ990" s="17">
        <v>3</v>
      </c>
      <c r="AR990" s="17">
        <v>4</v>
      </c>
      <c r="AS990" s="17">
        <v>3</v>
      </c>
    </row>
    <row r="991" spans="1:45" x14ac:dyDescent="0.2">
      <c r="A991" s="35">
        <v>1421</v>
      </c>
      <c r="B991" s="17" t="s">
        <v>11</v>
      </c>
      <c r="C991" s="17">
        <v>27</v>
      </c>
      <c r="D991" s="17">
        <v>1.7</v>
      </c>
      <c r="E991" s="17">
        <v>72</v>
      </c>
      <c r="F991" s="11" t="s">
        <v>56</v>
      </c>
      <c r="G991" s="17"/>
      <c r="H991" s="17">
        <v>30</v>
      </c>
      <c r="I991" s="17" t="s">
        <v>56</v>
      </c>
      <c r="J991" s="17" t="s">
        <v>56</v>
      </c>
      <c r="K991" s="11" t="s">
        <v>56</v>
      </c>
      <c r="L991" s="17">
        <v>2</v>
      </c>
      <c r="M991" s="17"/>
      <c r="N991" s="17"/>
      <c r="O991" s="17" t="s">
        <v>0</v>
      </c>
      <c r="P991" s="17" t="s">
        <v>0</v>
      </c>
      <c r="Q991" s="17" t="s">
        <v>0</v>
      </c>
      <c r="R991" s="17" t="s">
        <v>0</v>
      </c>
      <c r="S991" s="17" t="s">
        <v>0</v>
      </c>
      <c r="T991" s="17" t="s">
        <v>0</v>
      </c>
      <c r="U991" s="17"/>
      <c r="V991" s="17"/>
      <c r="W991" s="17"/>
      <c r="X991" s="17"/>
      <c r="Y991" s="17"/>
      <c r="Z991" s="17">
        <v>1</v>
      </c>
      <c r="AA991" s="17">
        <v>2</v>
      </c>
      <c r="AB991" s="17">
        <v>1</v>
      </c>
      <c r="AC991" s="17">
        <v>2</v>
      </c>
      <c r="AD991" s="17">
        <v>4</v>
      </c>
      <c r="AE991" s="17">
        <v>3</v>
      </c>
      <c r="AF991" s="17">
        <v>1</v>
      </c>
      <c r="AG991" s="17">
        <v>2</v>
      </c>
      <c r="AH991" s="17">
        <v>2</v>
      </c>
      <c r="AI991" s="17">
        <v>4</v>
      </c>
      <c r="AJ991" s="17">
        <v>2</v>
      </c>
      <c r="AK991" s="17">
        <v>1</v>
      </c>
      <c r="AL991" s="17">
        <v>2</v>
      </c>
      <c r="AM991" s="17">
        <v>5</v>
      </c>
      <c r="AN991" s="17">
        <v>2</v>
      </c>
      <c r="AO991" s="17">
        <v>4</v>
      </c>
      <c r="AP991" s="17">
        <v>3</v>
      </c>
      <c r="AQ991" s="17">
        <v>4</v>
      </c>
      <c r="AR991" s="17">
        <v>4</v>
      </c>
      <c r="AS991" s="17">
        <v>1</v>
      </c>
    </row>
    <row r="992" spans="1:45" x14ac:dyDescent="0.2">
      <c r="A992" s="35">
        <v>1422</v>
      </c>
      <c r="B992" s="17" t="s">
        <v>11</v>
      </c>
      <c r="C992" s="17">
        <v>28</v>
      </c>
      <c r="D992" s="17">
        <v>1.7</v>
      </c>
      <c r="E992" s="17">
        <v>55</v>
      </c>
      <c r="F992" s="11" t="s">
        <v>56</v>
      </c>
      <c r="G992" s="17"/>
      <c r="H992" s="17">
        <v>20</v>
      </c>
      <c r="I992" s="17">
        <v>100</v>
      </c>
      <c r="J992" s="17" t="s">
        <v>56</v>
      </c>
      <c r="K992" s="11" t="s">
        <v>56</v>
      </c>
      <c r="L992" s="17">
        <v>1</v>
      </c>
      <c r="M992" s="17"/>
      <c r="N992" s="17"/>
      <c r="O992" s="17" t="s">
        <v>62</v>
      </c>
      <c r="P992" s="17" t="s">
        <v>0</v>
      </c>
      <c r="Q992" s="17" t="s">
        <v>62</v>
      </c>
      <c r="R992" s="17" t="s">
        <v>0</v>
      </c>
      <c r="S992" s="17" t="s">
        <v>62</v>
      </c>
      <c r="T992" s="17" t="s">
        <v>62</v>
      </c>
      <c r="U992" s="17"/>
      <c r="V992" s="17"/>
      <c r="W992" s="17"/>
      <c r="X992" s="17"/>
      <c r="Y992" s="17"/>
      <c r="Z992" s="17">
        <v>2</v>
      </c>
      <c r="AA992" s="17">
        <v>3</v>
      </c>
      <c r="AB992" s="17">
        <v>4</v>
      </c>
      <c r="AC992" s="17">
        <v>3</v>
      </c>
      <c r="AD992" s="17">
        <v>4</v>
      </c>
      <c r="AE992" s="17">
        <v>4</v>
      </c>
      <c r="AF992" s="17">
        <v>2</v>
      </c>
      <c r="AG992" s="17">
        <v>3</v>
      </c>
      <c r="AH992" s="17">
        <v>4</v>
      </c>
      <c r="AI992" s="17">
        <v>4</v>
      </c>
      <c r="AJ992" s="17">
        <v>3</v>
      </c>
      <c r="AK992" s="17">
        <v>5</v>
      </c>
      <c r="AL992" s="17">
        <v>3</v>
      </c>
      <c r="AM992" s="17">
        <v>4</v>
      </c>
      <c r="AN992" s="17">
        <v>2</v>
      </c>
      <c r="AO992" s="17">
        <v>3</v>
      </c>
      <c r="AP992" s="17">
        <v>4</v>
      </c>
      <c r="AQ992" s="17">
        <v>4</v>
      </c>
      <c r="AR992" s="17">
        <v>3</v>
      </c>
      <c r="AS992" s="17">
        <v>4</v>
      </c>
    </row>
    <row r="993" spans="1:45" x14ac:dyDescent="0.2">
      <c r="A993" s="35">
        <v>1423</v>
      </c>
      <c r="B993" s="17" t="s">
        <v>11</v>
      </c>
      <c r="C993" s="17">
        <v>23</v>
      </c>
      <c r="D993" s="17">
        <v>1.63</v>
      </c>
      <c r="E993" s="17">
        <v>67</v>
      </c>
      <c r="F993" s="11" t="s">
        <v>56</v>
      </c>
      <c r="G993" s="17"/>
      <c r="H993" s="17">
        <v>10</v>
      </c>
      <c r="I993" s="17" t="s">
        <v>56</v>
      </c>
      <c r="J993" s="17" t="s">
        <v>56</v>
      </c>
      <c r="K993" s="11">
        <v>60</v>
      </c>
      <c r="L993" s="17">
        <v>2</v>
      </c>
      <c r="M993" s="17"/>
      <c r="N993" s="17"/>
      <c r="O993" s="17" t="s">
        <v>153</v>
      </c>
      <c r="P993" s="17" t="s">
        <v>56</v>
      </c>
      <c r="Q993" s="17" t="s">
        <v>153</v>
      </c>
      <c r="R993" s="17" t="s">
        <v>56</v>
      </c>
      <c r="S993" s="17" t="s">
        <v>153</v>
      </c>
      <c r="T993" s="17" t="s">
        <v>56</v>
      </c>
      <c r="U993" s="17"/>
      <c r="V993" s="17"/>
      <c r="W993" s="17"/>
      <c r="X993" s="17"/>
      <c r="Y993" s="17"/>
      <c r="Z993" s="17">
        <v>2</v>
      </c>
      <c r="AA993" s="17">
        <v>3</v>
      </c>
      <c r="AB993" s="17">
        <v>3</v>
      </c>
      <c r="AC993" s="17">
        <v>2</v>
      </c>
      <c r="AD993" s="17">
        <v>5</v>
      </c>
      <c r="AE993" s="17">
        <v>4</v>
      </c>
      <c r="AF993" s="17">
        <v>3</v>
      </c>
      <c r="AG993" s="17">
        <v>3</v>
      </c>
      <c r="AH993" s="17">
        <v>5</v>
      </c>
      <c r="AI993" s="17">
        <v>4</v>
      </c>
      <c r="AJ993" s="17">
        <v>2</v>
      </c>
      <c r="AK993" s="17">
        <v>3</v>
      </c>
      <c r="AL993" s="17">
        <v>2</v>
      </c>
      <c r="AM993" s="17">
        <v>5</v>
      </c>
      <c r="AN993" s="17">
        <v>4</v>
      </c>
      <c r="AO993" s="17">
        <v>3</v>
      </c>
      <c r="AP993" s="17">
        <v>3</v>
      </c>
      <c r="AQ993" s="17">
        <v>4</v>
      </c>
      <c r="AR993" s="17">
        <v>3</v>
      </c>
      <c r="AS993" s="17">
        <v>3</v>
      </c>
    </row>
    <row r="994" spans="1:45" x14ac:dyDescent="0.2">
      <c r="A994" s="35">
        <v>1424</v>
      </c>
      <c r="B994" s="17" t="s">
        <v>11</v>
      </c>
      <c r="C994" s="17">
        <v>29</v>
      </c>
      <c r="D994" s="17">
        <v>1.68</v>
      </c>
      <c r="E994" s="17">
        <v>79</v>
      </c>
      <c r="F994" s="11" t="s">
        <v>56</v>
      </c>
      <c r="G994" s="17"/>
      <c r="H994" s="17">
        <v>120</v>
      </c>
      <c r="I994" s="17">
        <v>60</v>
      </c>
      <c r="J994" s="17">
        <v>120</v>
      </c>
      <c r="K994" s="11" t="s">
        <v>56</v>
      </c>
      <c r="L994" s="17">
        <v>2</v>
      </c>
      <c r="M994" s="17"/>
      <c r="N994" s="17"/>
      <c r="O994" s="17" t="s">
        <v>0</v>
      </c>
      <c r="P994" s="17" t="s">
        <v>0</v>
      </c>
      <c r="Q994" s="17" t="s">
        <v>0</v>
      </c>
      <c r="R994" s="17" t="s">
        <v>0</v>
      </c>
      <c r="S994" s="17" t="s">
        <v>0</v>
      </c>
      <c r="T994" s="17" t="s">
        <v>0</v>
      </c>
      <c r="U994" s="17"/>
      <c r="V994" s="17"/>
      <c r="W994" s="17"/>
      <c r="X994" s="17"/>
      <c r="Y994" s="17"/>
      <c r="Z994" s="17">
        <v>1</v>
      </c>
      <c r="AA994" s="17">
        <v>4</v>
      </c>
      <c r="AB994" s="17">
        <v>1</v>
      </c>
      <c r="AC994" s="17">
        <v>1</v>
      </c>
      <c r="AD994" s="17">
        <v>5</v>
      </c>
      <c r="AE994" s="17">
        <v>5</v>
      </c>
      <c r="AF994" s="17">
        <v>5</v>
      </c>
      <c r="AG994" s="17">
        <v>5</v>
      </c>
      <c r="AH994" s="17">
        <v>5</v>
      </c>
      <c r="AI994" s="17">
        <v>4</v>
      </c>
      <c r="AJ994" s="17">
        <v>1</v>
      </c>
      <c r="AK994" s="17">
        <v>1</v>
      </c>
      <c r="AL994" s="17">
        <v>5</v>
      </c>
      <c r="AM994" s="17">
        <v>5</v>
      </c>
      <c r="AN994" s="17">
        <v>3</v>
      </c>
      <c r="AO994" s="17">
        <v>5</v>
      </c>
      <c r="AP994" s="17">
        <v>5</v>
      </c>
      <c r="AQ994" s="17">
        <v>5</v>
      </c>
      <c r="AR994" s="17">
        <v>5</v>
      </c>
      <c r="AS994" s="17">
        <v>5</v>
      </c>
    </row>
    <row r="995" spans="1:45" x14ac:dyDescent="0.2">
      <c r="A995" s="35">
        <v>1425</v>
      </c>
      <c r="B995" s="17" t="s">
        <v>11</v>
      </c>
      <c r="C995" s="17">
        <v>27</v>
      </c>
      <c r="D995" s="17">
        <v>1.7</v>
      </c>
      <c r="E995" s="17">
        <v>56</v>
      </c>
      <c r="F995" s="11" t="s">
        <v>56</v>
      </c>
      <c r="G995" s="17"/>
      <c r="H995" s="17" t="s">
        <v>56</v>
      </c>
      <c r="I995" s="17">
        <v>120</v>
      </c>
      <c r="J995" s="17" t="s">
        <v>56</v>
      </c>
      <c r="K995" s="11" t="s">
        <v>56</v>
      </c>
      <c r="L995" s="17">
        <v>2</v>
      </c>
      <c r="M995" s="17"/>
      <c r="N995" s="17"/>
      <c r="O995" s="17" t="s">
        <v>0</v>
      </c>
      <c r="P995" s="17" t="s">
        <v>0</v>
      </c>
      <c r="Q995" s="17" t="s">
        <v>0</v>
      </c>
      <c r="R995" s="17" t="s">
        <v>0</v>
      </c>
      <c r="S995" s="17" t="s">
        <v>0</v>
      </c>
      <c r="T995" s="17" t="s">
        <v>0</v>
      </c>
      <c r="U995" s="17"/>
      <c r="V995" s="17"/>
      <c r="W995" s="17"/>
      <c r="X995" s="17"/>
      <c r="Y995" s="17"/>
      <c r="Z995" s="17">
        <v>2</v>
      </c>
      <c r="AA995" s="17">
        <v>3</v>
      </c>
      <c r="AB995" s="17">
        <v>3</v>
      </c>
      <c r="AC995" s="17">
        <v>3</v>
      </c>
      <c r="AD995" s="17">
        <v>3</v>
      </c>
      <c r="AE995" s="17">
        <v>3</v>
      </c>
      <c r="AF995" s="17">
        <v>2</v>
      </c>
      <c r="AG995" s="17">
        <v>2</v>
      </c>
      <c r="AH995" s="17">
        <v>3</v>
      </c>
      <c r="AI995" s="17">
        <v>2</v>
      </c>
      <c r="AJ995" s="17">
        <v>2</v>
      </c>
      <c r="AK995" s="17">
        <v>3</v>
      </c>
      <c r="AL995" s="17">
        <v>2</v>
      </c>
      <c r="AM995" s="17">
        <v>4</v>
      </c>
      <c r="AN995" s="17">
        <v>2</v>
      </c>
      <c r="AO995" s="17">
        <v>2</v>
      </c>
      <c r="AP995" s="17">
        <v>3</v>
      </c>
      <c r="AQ995" s="17">
        <v>3</v>
      </c>
      <c r="AR995" s="17">
        <v>3</v>
      </c>
      <c r="AS995" s="17">
        <v>2</v>
      </c>
    </row>
    <row r="996" spans="1:45" hidden="1" x14ac:dyDescent="0.2">
      <c r="A996" s="38">
        <v>1426</v>
      </c>
      <c r="B996" s="23" t="s">
        <v>11</v>
      </c>
      <c r="C996" s="23"/>
      <c r="D996" s="23"/>
      <c r="E996" s="23"/>
      <c r="F996" s="24"/>
      <c r="G996" s="23"/>
      <c r="H996" s="23"/>
      <c r="I996" s="23"/>
      <c r="J996" s="23"/>
      <c r="K996" s="24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</row>
    <row r="997" spans="1:45" x14ac:dyDescent="0.2">
      <c r="A997" s="35">
        <v>1427</v>
      </c>
      <c r="B997" s="17" t="s">
        <v>11</v>
      </c>
      <c r="C997" s="17">
        <v>33</v>
      </c>
      <c r="D997" s="17">
        <v>1.76</v>
      </c>
      <c r="E997" s="17">
        <v>68</v>
      </c>
      <c r="F997" s="11" t="s">
        <v>56</v>
      </c>
      <c r="G997" s="17"/>
      <c r="H997" s="17">
        <v>15</v>
      </c>
      <c r="I997" s="17" t="s">
        <v>56</v>
      </c>
      <c r="J997" s="17">
        <v>15</v>
      </c>
      <c r="K997" s="11" t="s">
        <v>56</v>
      </c>
      <c r="L997" s="17">
        <v>2</v>
      </c>
      <c r="M997" s="17"/>
      <c r="N997" s="17"/>
      <c r="O997" s="17" t="s">
        <v>0</v>
      </c>
      <c r="P997" s="17" t="s">
        <v>0</v>
      </c>
      <c r="Q997" s="17" t="s">
        <v>0</v>
      </c>
      <c r="R997" s="17" t="s">
        <v>0</v>
      </c>
      <c r="S997" s="17" t="s">
        <v>0</v>
      </c>
      <c r="T997" s="17" t="s">
        <v>0</v>
      </c>
      <c r="U997" s="17"/>
      <c r="V997" s="17"/>
      <c r="W997" s="17"/>
      <c r="X997" s="17"/>
      <c r="Y997" s="17"/>
      <c r="Z997" s="17">
        <v>2</v>
      </c>
      <c r="AA997" s="17">
        <v>4</v>
      </c>
      <c r="AB997" s="17">
        <v>3</v>
      </c>
      <c r="AC997" s="17">
        <v>2</v>
      </c>
      <c r="AD997" s="17">
        <v>2</v>
      </c>
      <c r="AE997" s="17">
        <v>3</v>
      </c>
      <c r="AF997" s="17">
        <v>2</v>
      </c>
      <c r="AG997" s="17">
        <v>2</v>
      </c>
      <c r="AH997" s="17">
        <v>4</v>
      </c>
      <c r="AI997" s="17">
        <v>4</v>
      </c>
      <c r="AJ997" s="17">
        <v>2</v>
      </c>
      <c r="AK997" s="17">
        <v>3</v>
      </c>
      <c r="AL997" s="17">
        <v>4</v>
      </c>
      <c r="AM997" s="17">
        <v>2</v>
      </c>
      <c r="AN997" s="17">
        <v>2</v>
      </c>
      <c r="AO997" s="17">
        <v>4</v>
      </c>
      <c r="AP997" s="17">
        <v>4</v>
      </c>
      <c r="AQ997" s="17">
        <v>5</v>
      </c>
      <c r="AR997" s="17">
        <v>5</v>
      </c>
      <c r="AS997" s="17">
        <v>3</v>
      </c>
    </row>
    <row r="998" spans="1:45" x14ac:dyDescent="0.2">
      <c r="A998" s="35">
        <v>1428</v>
      </c>
      <c r="B998" s="17" t="s">
        <v>11</v>
      </c>
      <c r="C998" s="17">
        <v>49</v>
      </c>
      <c r="D998" s="17" t="s">
        <v>56</v>
      </c>
      <c r="E998" s="17" t="s">
        <v>56</v>
      </c>
      <c r="F998" s="11" t="s">
        <v>56</v>
      </c>
      <c r="G998" s="17"/>
      <c r="H998" s="17" t="s">
        <v>56</v>
      </c>
      <c r="I998" s="17" t="s">
        <v>56</v>
      </c>
      <c r="J998" s="17" t="s">
        <v>56</v>
      </c>
      <c r="K998" s="11" t="s">
        <v>56</v>
      </c>
      <c r="L998" s="17">
        <v>1</v>
      </c>
      <c r="M998" s="17"/>
      <c r="N998" s="17"/>
      <c r="O998" s="17" t="s">
        <v>0</v>
      </c>
      <c r="P998" s="17" t="s">
        <v>0</v>
      </c>
      <c r="Q998" s="17" t="s">
        <v>153</v>
      </c>
      <c r="R998" s="17" t="s">
        <v>153</v>
      </c>
      <c r="S998" s="17" t="s">
        <v>0</v>
      </c>
      <c r="T998" s="17" t="s">
        <v>0</v>
      </c>
      <c r="U998" s="17"/>
      <c r="V998" s="17"/>
      <c r="W998" s="17"/>
      <c r="X998" s="17"/>
      <c r="Y998" s="17"/>
      <c r="Z998" s="17">
        <v>3</v>
      </c>
      <c r="AA998" s="17">
        <v>4</v>
      </c>
      <c r="AB998" s="17">
        <v>4</v>
      </c>
      <c r="AC998" s="17">
        <v>5</v>
      </c>
      <c r="AD998" s="17">
        <v>3</v>
      </c>
      <c r="AE998" s="17">
        <v>4</v>
      </c>
      <c r="AF998" s="17">
        <v>4</v>
      </c>
      <c r="AG998" s="17">
        <v>3</v>
      </c>
      <c r="AH998" s="17">
        <v>3</v>
      </c>
      <c r="AI998" s="17">
        <v>3</v>
      </c>
      <c r="AJ998" s="17">
        <v>4</v>
      </c>
      <c r="AK998" s="17">
        <v>4</v>
      </c>
      <c r="AL998" s="17">
        <v>5</v>
      </c>
      <c r="AM998" s="17">
        <v>3</v>
      </c>
      <c r="AN998" s="17">
        <v>4</v>
      </c>
      <c r="AO998" s="17">
        <v>4</v>
      </c>
      <c r="AP998" s="17">
        <v>2</v>
      </c>
      <c r="AQ998" s="17">
        <v>2</v>
      </c>
      <c r="AR998" s="17">
        <v>3</v>
      </c>
      <c r="AS998" s="17">
        <v>5</v>
      </c>
    </row>
    <row r="999" spans="1:45" x14ac:dyDescent="0.2">
      <c r="A999" s="35">
        <v>1429</v>
      </c>
      <c r="B999" s="17" t="s">
        <v>11</v>
      </c>
      <c r="C999" s="17">
        <v>35</v>
      </c>
      <c r="D999" s="17">
        <v>1.64</v>
      </c>
      <c r="E999" s="17">
        <v>61</v>
      </c>
      <c r="F999" s="11" t="s">
        <v>56</v>
      </c>
      <c r="G999" s="17"/>
      <c r="H999" s="17" t="s">
        <v>56</v>
      </c>
      <c r="I999" s="17" t="s">
        <v>56</v>
      </c>
      <c r="J999" s="17" t="s">
        <v>56</v>
      </c>
      <c r="K999" s="11">
        <v>120</v>
      </c>
      <c r="L999" s="17" t="s">
        <v>56</v>
      </c>
      <c r="M999" s="17"/>
      <c r="N999" s="17"/>
      <c r="O999" s="17" t="s">
        <v>0</v>
      </c>
      <c r="P999" s="17" t="s">
        <v>0</v>
      </c>
      <c r="Q999" s="17" t="s">
        <v>0</v>
      </c>
      <c r="R999" s="17" t="s">
        <v>0</v>
      </c>
      <c r="S999" s="17" t="s">
        <v>0</v>
      </c>
      <c r="T999" s="17" t="s">
        <v>0</v>
      </c>
      <c r="U999" s="17"/>
      <c r="V999" s="17"/>
      <c r="W999" s="17"/>
      <c r="X999" s="17"/>
      <c r="Y999" s="17"/>
      <c r="Z999" s="17">
        <v>2</v>
      </c>
      <c r="AA999" s="17">
        <v>2</v>
      </c>
      <c r="AB999" s="17">
        <v>2</v>
      </c>
      <c r="AC999" s="17">
        <v>3</v>
      </c>
      <c r="AD999" s="17">
        <v>5</v>
      </c>
      <c r="AE999" s="17">
        <v>3</v>
      </c>
      <c r="AF999" s="17">
        <v>3</v>
      </c>
      <c r="AG999" s="17">
        <v>2</v>
      </c>
      <c r="AH999" s="17">
        <v>5</v>
      </c>
      <c r="AI999" s="17">
        <v>3</v>
      </c>
      <c r="AJ999" s="17">
        <v>3</v>
      </c>
      <c r="AK999" s="17">
        <v>2</v>
      </c>
      <c r="AL999" s="17">
        <v>3</v>
      </c>
      <c r="AM999" s="17">
        <v>5</v>
      </c>
      <c r="AN999" s="17">
        <v>4</v>
      </c>
      <c r="AO999" s="17">
        <v>5</v>
      </c>
      <c r="AP999" s="17">
        <v>2</v>
      </c>
      <c r="AQ999" s="17">
        <v>5</v>
      </c>
      <c r="AR999" s="17">
        <v>2</v>
      </c>
      <c r="AS999" s="17">
        <v>3</v>
      </c>
    </row>
    <row r="1000" spans="1:45" x14ac:dyDescent="0.2">
      <c r="A1000" s="35">
        <v>1430</v>
      </c>
      <c r="B1000" s="17" t="s">
        <v>11</v>
      </c>
      <c r="C1000" s="17">
        <v>25</v>
      </c>
      <c r="D1000" s="17">
        <v>1.72</v>
      </c>
      <c r="E1000" s="17">
        <v>58.2</v>
      </c>
      <c r="F1000" s="11" t="s">
        <v>56</v>
      </c>
      <c r="G1000" s="17"/>
      <c r="H1000" s="17" t="s">
        <v>56</v>
      </c>
      <c r="I1000" s="17" t="s">
        <v>56</v>
      </c>
      <c r="J1000" s="17">
        <v>1</v>
      </c>
      <c r="K1000" s="11" t="s">
        <v>56</v>
      </c>
      <c r="L1000" s="17" t="s">
        <v>56</v>
      </c>
      <c r="M1000" s="17"/>
      <c r="N1000" s="17"/>
      <c r="O1000" s="17" t="s">
        <v>153</v>
      </c>
      <c r="P1000" s="17" t="s">
        <v>56</v>
      </c>
      <c r="Q1000" s="17" t="s">
        <v>153</v>
      </c>
      <c r="R1000" s="17" t="s">
        <v>56</v>
      </c>
      <c r="S1000" s="17" t="s">
        <v>0</v>
      </c>
      <c r="T1000" s="17" t="s">
        <v>56</v>
      </c>
      <c r="U1000" s="17"/>
      <c r="V1000" s="17"/>
      <c r="W1000" s="17"/>
      <c r="X1000" s="17"/>
      <c r="Y1000" s="17"/>
      <c r="Z1000" s="17">
        <v>1</v>
      </c>
      <c r="AA1000" s="17">
        <v>1</v>
      </c>
      <c r="AB1000" s="17">
        <v>1</v>
      </c>
      <c r="AC1000" s="17">
        <v>1</v>
      </c>
      <c r="AD1000" s="17">
        <v>5</v>
      </c>
      <c r="AE1000" s="17">
        <v>5</v>
      </c>
      <c r="AF1000" s="17">
        <v>1</v>
      </c>
      <c r="AG1000" s="17">
        <v>5</v>
      </c>
      <c r="AH1000" s="17">
        <v>5</v>
      </c>
      <c r="AI1000" s="17">
        <v>5</v>
      </c>
      <c r="AJ1000" s="17">
        <v>1</v>
      </c>
      <c r="AK1000" s="17">
        <v>1</v>
      </c>
      <c r="AL1000" s="17">
        <v>1</v>
      </c>
      <c r="AM1000" s="17">
        <v>5</v>
      </c>
      <c r="AN1000" s="17">
        <v>5</v>
      </c>
      <c r="AO1000" s="17">
        <v>5</v>
      </c>
      <c r="AP1000" s="17">
        <v>1</v>
      </c>
      <c r="AQ1000" s="17">
        <v>5</v>
      </c>
      <c r="AR1000" s="17">
        <v>5</v>
      </c>
      <c r="AS1000" s="17">
        <v>1</v>
      </c>
    </row>
    <row r="1001" spans="1:45" x14ac:dyDescent="0.2">
      <c r="A1001" s="35">
        <v>1431</v>
      </c>
      <c r="B1001" s="17" t="s">
        <v>11</v>
      </c>
      <c r="C1001" s="17">
        <v>29</v>
      </c>
      <c r="D1001" s="17" t="s">
        <v>302</v>
      </c>
      <c r="E1001" s="17">
        <v>60</v>
      </c>
      <c r="F1001" s="11" t="s">
        <v>56</v>
      </c>
      <c r="G1001" s="17"/>
      <c r="H1001" s="17" t="s">
        <v>56</v>
      </c>
      <c r="I1001" s="17" t="s">
        <v>56</v>
      </c>
      <c r="J1001" s="17" t="s">
        <v>56</v>
      </c>
      <c r="K1001" s="11" t="s">
        <v>56</v>
      </c>
      <c r="L1001" s="17">
        <v>2</v>
      </c>
      <c r="M1001" s="17"/>
      <c r="N1001" s="17"/>
      <c r="O1001" s="17" t="s">
        <v>0</v>
      </c>
      <c r="P1001" s="17" t="s">
        <v>56</v>
      </c>
      <c r="Q1001" s="17" t="s">
        <v>153</v>
      </c>
      <c r="R1001" s="17" t="s">
        <v>56</v>
      </c>
      <c r="S1001" s="17" t="s">
        <v>0</v>
      </c>
      <c r="T1001" s="17" t="s">
        <v>56</v>
      </c>
      <c r="U1001" s="17"/>
      <c r="V1001" s="17"/>
      <c r="W1001" s="17"/>
      <c r="X1001" s="17"/>
      <c r="Y1001" s="17"/>
      <c r="Z1001" s="17">
        <v>4</v>
      </c>
      <c r="AA1001" s="17">
        <v>2</v>
      </c>
      <c r="AB1001" s="17">
        <v>4</v>
      </c>
      <c r="AC1001" s="17">
        <v>2</v>
      </c>
      <c r="AD1001" s="17">
        <v>2</v>
      </c>
      <c r="AE1001" s="17">
        <v>4</v>
      </c>
      <c r="AF1001" s="17">
        <v>3</v>
      </c>
      <c r="AG1001" s="17">
        <v>3</v>
      </c>
      <c r="AH1001" s="17">
        <v>4</v>
      </c>
      <c r="AI1001" s="17">
        <v>2</v>
      </c>
      <c r="AJ1001" s="17">
        <v>3</v>
      </c>
      <c r="AK1001" s="17">
        <v>3</v>
      </c>
      <c r="AL1001" s="17">
        <v>3</v>
      </c>
      <c r="AM1001" s="17">
        <v>2</v>
      </c>
      <c r="AN1001" s="17">
        <v>4</v>
      </c>
      <c r="AO1001" s="17">
        <v>3</v>
      </c>
      <c r="AP1001" s="17">
        <v>2</v>
      </c>
      <c r="AQ1001" s="17">
        <v>3</v>
      </c>
      <c r="AR1001" s="17">
        <v>2</v>
      </c>
      <c r="AS1001" s="17">
        <v>4</v>
      </c>
    </row>
    <row r="1002" spans="1:45" x14ac:dyDescent="0.2">
      <c r="A1002" s="35">
        <v>1432</v>
      </c>
      <c r="B1002" s="17" t="s">
        <v>11</v>
      </c>
      <c r="C1002" s="17">
        <v>30</v>
      </c>
      <c r="D1002" s="17">
        <v>1.7</v>
      </c>
      <c r="E1002" s="17">
        <v>64</v>
      </c>
      <c r="F1002" s="11" t="s">
        <v>56</v>
      </c>
      <c r="G1002" s="17"/>
      <c r="H1002" s="17" t="s">
        <v>56</v>
      </c>
      <c r="I1002" s="17">
        <v>150</v>
      </c>
      <c r="J1002" s="17">
        <v>60</v>
      </c>
      <c r="K1002" s="11">
        <v>180</v>
      </c>
      <c r="L1002" s="17">
        <v>2</v>
      </c>
      <c r="M1002" s="17"/>
      <c r="N1002" s="17"/>
      <c r="O1002" s="17" t="s">
        <v>62</v>
      </c>
      <c r="P1002" s="17" t="s">
        <v>0</v>
      </c>
      <c r="Q1002" s="17" t="s">
        <v>153</v>
      </c>
      <c r="R1002" s="17" t="s">
        <v>153</v>
      </c>
      <c r="S1002" s="17" t="s">
        <v>62</v>
      </c>
      <c r="T1002" s="17" t="s">
        <v>62</v>
      </c>
      <c r="U1002" s="17"/>
      <c r="V1002" s="17"/>
      <c r="W1002" s="17"/>
      <c r="X1002" s="17"/>
      <c r="Y1002" s="17"/>
      <c r="Z1002" s="17">
        <v>2</v>
      </c>
      <c r="AA1002" s="17">
        <v>3</v>
      </c>
      <c r="AB1002" s="17">
        <v>3</v>
      </c>
      <c r="AC1002" s="17">
        <v>2</v>
      </c>
      <c r="AD1002" s="17">
        <v>3</v>
      </c>
      <c r="AE1002" s="17">
        <v>1</v>
      </c>
      <c r="AF1002" s="17">
        <v>1</v>
      </c>
      <c r="AG1002" s="17">
        <v>1</v>
      </c>
      <c r="AH1002" s="17">
        <v>5</v>
      </c>
      <c r="AI1002" s="17">
        <v>5</v>
      </c>
      <c r="AJ1002" s="17">
        <v>1</v>
      </c>
      <c r="AK1002" s="17">
        <v>2</v>
      </c>
      <c r="AL1002" s="17">
        <v>1</v>
      </c>
      <c r="AM1002" s="17">
        <v>5</v>
      </c>
      <c r="AN1002" s="17">
        <v>1</v>
      </c>
      <c r="AO1002" s="17">
        <v>4</v>
      </c>
      <c r="AP1002" s="17">
        <v>5</v>
      </c>
      <c r="AQ1002" s="17">
        <v>5</v>
      </c>
      <c r="AR1002" s="17">
        <v>5</v>
      </c>
      <c r="AS1002" s="17">
        <v>1</v>
      </c>
    </row>
    <row r="1003" spans="1:45" x14ac:dyDescent="0.2">
      <c r="A1003" s="35">
        <v>1433</v>
      </c>
      <c r="B1003" s="17" t="s">
        <v>11</v>
      </c>
      <c r="C1003" s="17">
        <v>35</v>
      </c>
      <c r="D1003" s="17">
        <v>1.73</v>
      </c>
      <c r="E1003" s="17">
        <v>126</v>
      </c>
      <c r="F1003" s="11" t="s">
        <v>56</v>
      </c>
      <c r="G1003" s="17"/>
      <c r="H1003" s="17" t="s">
        <v>56</v>
      </c>
      <c r="I1003" s="17" t="s">
        <v>56</v>
      </c>
      <c r="J1003" s="17" t="s">
        <v>56</v>
      </c>
      <c r="K1003" s="11" t="s">
        <v>56</v>
      </c>
      <c r="L1003" s="17">
        <v>2</v>
      </c>
      <c r="M1003" s="17"/>
      <c r="N1003" s="17"/>
      <c r="O1003" s="17" t="s">
        <v>0</v>
      </c>
      <c r="P1003" s="17" t="s">
        <v>0</v>
      </c>
      <c r="Q1003" s="17" t="s">
        <v>0</v>
      </c>
      <c r="R1003" s="17" t="s">
        <v>0</v>
      </c>
      <c r="S1003" s="17" t="s">
        <v>0</v>
      </c>
      <c r="T1003" s="17" t="s">
        <v>0</v>
      </c>
      <c r="U1003" s="17"/>
      <c r="V1003" s="17"/>
      <c r="W1003" s="17"/>
      <c r="X1003" s="17"/>
      <c r="Y1003" s="17"/>
      <c r="Z1003" s="17">
        <v>1</v>
      </c>
      <c r="AA1003" s="17">
        <v>1</v>
      </c>
      <c r="AB1003" s="17">
        <v>1</v>
      </c>
      <c r="AC1003" s="17">
        <v>1</v>
      </c>
      <c r="AD1003" s="17">
        <v>1</v>
      </c>
      <c r="AE1003" s="17">
        <v>1</v>
      </c>
      <c r="AF1003" s="17">
        <v>3</v>
      </c>
      <c r="AG1003" s="17">
        <v>1</v>
      </c>
      <c r="AH1003" s="17">
        <v>5</v>
      </c>
      <c r="AI1003" s="17">
        <v>5</v>
      </c>
      <c r="AJ1003" s="17">
        <v>1</v>
      </c>
      <c r="AK1003" s="17">
        <v>5</v>
      </c>
      <c r="AL1003" s="17">
        <v>5</v>
      </c>
      <c r="AM1003" s="17">
        <v>5</v>
      </c>
      <c r="AN1003" s="17">
        <v>1</v>
      </c>
      <c r="AO1003" s="17">
        <v>5</v>
      </c>
      <c r="AP1003" s="17">
        <v>5</v>
      </c>
      <c r="AQ1003" s="17">
        <v>5</v>
      </c>
      <c r="AR1003" s="17">
        <v>5</v>
      </c>
      <c r="AS1003" s="17">
        <v>1</v>
      </c>
    </row>
    <row r="1004" spans="1:45" x14ac:dyDescent="0.2">
      <c r="A1004" s="35">
        <v>1434</v>
      </c>
      <c r="B1004" s="17" t="s">
        <v>11</v>
      </c>
      <c r="C1004" s="17">
        <v>37</v>
      </c>
      <c r="D1004" s="17">
        <v>1.69</v>
      </c>
      <c r="E1004" s="17">
        <v>82</v>
      </c>
      <c r="F1004" s="11" t="s">
        <v>56</v>
      </c>
      <c r="G1004" s="17"/>
      <c r="H1004" s="17">
        <v>30</v>
      </c>
      <c r="I1004" s="17" t="s">
        <v>56</v>
      </c>
      <c r="J1004" s="17">
        <v>60</v>
      </c>
      <c r="K1004" s="11" t="s">
        <v>56</v>
      </c>
      <c r="L1004" s="17">
        <v>2</v>
      </c>
      <c r="M1004" s="17"/>
      <c r="N1004" s="17"/>
      <c r="O1004" s="17" t="s">
        <v>0</v>
      </c>
      <c r="P1004" s="17" t="s">
        <v>56</v>
      </c>
      <c r="Q1004" s="17" t="s">
        <v>0</v>
      </c>
      <c r="R1004" s="17" t="s">
        <v>56</v>
      </c>
      <c r="S1004" s="17" t="s">
        <v>0</v>
      </c>
      <c r="T1004" s="17" t="s">
        <v>56</v>
      </c>
      <c r="U1004" s="17"/>
      <c r="V1004" s="17"/>
      <c r="W1004" s="17"/>
      <c r="X1004" s="17"/>
      <c r="Y1004" s="17"/>
      <c r="Z1004" s="17">
        <v>2</v>
      </c>
      <c r="AA1004" s="17">
        <v>5</v>
      </c>
      <c r="AB1004" s="17">
        <v>2</v>
      </c>
      <c r="AC1004" s="17">
        <v>1</v>
      </c>
      <c r="AD1004" s="17">
        <v>3</v>
      </c>
      <c r="AE1004" s="17">
        <v>3</v>
      </c>
      <c r="AF1004" s="17">
        <v>1</v>
      </c>
      <c r="AG1004" s="17">
        <v>2</v>
      </c>
      <c r="AH1004" s="17">
        <v>3</v>
      </c>
      <c r="AI1004" s="17">
        <v>4</v>
      </c>
      <c r="AJ1004" s="17">
        <v>2</v>
      </c>
      <c r="AK1004" s="17">
        <v>2</v>
      </c>
      <c r="AL1004" s="17">
        <v>5</v>
      </c>
      <c r="AM1004" s="17">
        <v>4</v>
      </c>
      <c r="AN1004" s="17">
        <v>3</v>
      </c>
      <c r="AO1004" s="17">
        <v>4</v>
      </c>
      <c r="AP1004" s="17">
        <v>5</v>
      </c>
      <c r="AQ1004" s="17">
        <v>4</v>
      </c>
      <c r="AR1004" s="17">
        <v>5</v>
      </c>
      <c r="AS1004" s="17">
        <v>1</v>
      </c>
    </row>
    <row r="1005" spans="1:45" x14ac:dyDescent="0.2">
      <c r="A1005" s="35">
        <v>1435</v>
      </c>
      <c r="B1005" s="17" t="s">
        <v>11</v>
      </c>
      <c r="C1005" s="17">
        <v>39</v>
      </c>
      <c r="D1005" s="17">
        <v>1.65</v>
      </c>
      <c r="E1005" s="17">
        <v>77.900000000000006</v>
      </c>
      <c r="F1005" s="11" t="s">
        <v>56</v>
      </c>
      <c r="G1005" s="17"/>
      <c r="H1005" s="17" t="s">
        <v>56</v>
      </c>
      <c r="I1005" s="17" t="s">
        <v>56</v>
      </c>
      <c r="J1005" s="17" t="s">
        <v>56</v>
      </c>
      <c r="K1005" s="11">
        <v>30</v>
      </c>
      <c r="L1005" s="17">
        <v>2</v>
      </c>
      <c r="M1005" s="17"/>
      <c r="N1005" s="17"/>
      <c r="O1005" s="17" t="s">
        <v>0</v>
      </c>
      <c r="P1005" s="17" t="s">
        <v>0</v>
      </c>
      <c r="Q1005" s="17" t="s">
        <v>0</v>
      </c>
      <c r="R1005" s="17" t="s">
        <v>0</v>
      </c>
      <c r="S1005" s="17" t="s">
        <v>0</v>
      </c>
      <c r="T1005" s="17" t="s">
        <v>0</v>
      </c>
      <c r="U1005" s="17"/>
      <c r="V1005" s="17"/>
      <c r="W1005" s="17"/>
      <c r="X1005" s="17"/>
      <c r="Y1005" s="17"/>
      <c r="Z1005" s="17">
        <v>3</v>
      </c>
      <c r="AA1005" s="17">
        <v>4</v>
      </c>
      <c r="AB1005" s="17">
        <v>2</v>
      </c>
      <c r="AC1005" s="17">
        <v>2</v>
      </c>
      <c r="AD1005" s="17">
        <v>3</v>
      </c>
      <c r="AE1005" s="17">
        <v>4</v>
      </c>
      <c r="AF1005" s="17">
        <v>1</v>
      </c>
      <c r="AG1005" s="17">
        <v>2</v>
      </c>
      <c r="AH1005" s="17">
        <v>5</v>
      </c>
      <c r="AI1005" s="17">
        <v>2</v>
      </c>
      <c r="AJ1005" s="17">
        <v>1</v>
      </c>
      <c r="AK1005" s="17">
        <v>3</v>
      </c>
      <c r="AL1005" s="17">
        <v>4</v>
      </c>
      <c r="AM1005" s="17">
        <v>3</v>
      </c>
      <c r="AN1005" s="17">
        <v>1</v>
      </c>
      <c r="AO1005" s="17">
        <v>4</v>
      </c>
      <c r="AP1005" s="17">
        <v>4</v>
      </c>
      <c r="AQ1005" s="17">
        <v>4</v>
      </c>
      <c r="AR1005" s="17">
        <v>5</v>
      </c>
      <c r="AS1005" s="17">
        <v>2</v>
      </c>
    </row>
    <row r="1006" spans="1:45" x14ac:dyDescent="0.2">
      <c r="A1006" s="35">
        <v>1436</v>
      </c>
      <c r="B1006" s="17" t="s">
        <v>11</v>
      </c>
      <c r="C1006" s="17">
        <v>43</v>
      </c>
      <c r="D1006" s="17">
        <v>1.78</v>
      </c>
      <c r="E1006" s="17">
        <v>72</v>
      </c>
      <c r="F1006" s="11" t="s">
        <v>56</v>
      </c>
      <c r="G1006" s="17" t="s">
        <v>56</v>
      </c>
      <c r="H1006" s="17" t="s">
        <v>56</v>
      </c>
      <c r="I1006" s="17" t="s">
        <v>56</v>
      </c>
      <c r="J1006" s="17" t="s">
        <v>56</v>
      </c>
      <c r="K1006" s="11">
        <v>30</v>
      </c>
      <c r="L1006" s="17">
        <v>1</v>
      </c>
      <c r="M1006" s="17" t="s">
        <v>56</v>
      </c>
      <c r="N1006" s="17" t="s">
        <v>56</v>
      </c>
      <c r="O1006" s="17" t="s">
        <v>0</v>
      </c>
      <c r="P1006" s="17" t="s">
        <v>56</v>
      </c>
      <c r="Q1006" s="17" t="s">
        <v>0</v>
      </c>
      <c r="R1006" s="17" t="s">
        <v>56</v>
      </c>
      <c r="S1006" s="17" t="s">
        <v>0</v>
      </c>
      <c r="T1006" s="17" t="s">
        <v>56</v>
      </c>
      <c r="U1006" s="17">
        <v>2</v>
      </c>
      <c r="V1006" s="17">
        <v>4</v>
      </c>
      <c r="W1006" s="17">
        <v>2</v>
      </c>
      <c r="X1006" s="17">
        <v>2</v>
      </c>
      <c r="Y1006" s="17">
        <v>4</v>
      </c>
      <c r="Z1006" s="17">
        <v>2</v>
      </c>
      <c r="AA1006" s="17">
        <v>2</v>
      </c>
      <c r="AB1006" s="17">
        <v>2</v>
      </c>
      <c r="AC1006" s="17">
        <v>3</v>
      </c>
      <c r="AD1006" s="17">
        <v>4</v>
      </c>
      <c r="AE1006" s="17">
        <v>4</v>
      </c>
      <c r="AF1006" s="17">
        <v>4</v>
      </c>
      <c r="AG1006" s="17">
        <v>4</v>
      </c>
      <c r="AH1006" s="17">
        <v>4</v>
      </c>
      <c r="AI1006" s="17">
        <v>4</v>
      </c>
      <c r="AJ1006" s="17">
        <v>4</v>
      </c>
      <c r="AK1006" s="17">
        <v>4</v>
      </c>
      <c r="AL1006" s="17">
        <v>4</v>
      </c>
      <c r="AM1006" s="17">
        <v>4</v>
      </c>
      <c r="AN1006" s="17">
        <v>4</v>
      </c>
      <c r="AO1006" s="17">
        <v>4</v>
      </c>
      <c r="AP1006" s="17">
        <v>4</v>
      </c>
      <c r="AQ1006" s="17">
        <v>4</v>
      </c>
      <c r="AR1006" s="17">
        <v>4</v>
      </c>
      <c r="AS1006" s="17">
        <v>2</v>
      </c>
    </row>
    <row r="1007" spans="1:45" x14ac:dyDescent="0.2">
      <c r="A1007" s="35">
        <v>1437</v>
      </c>
      <c r="B1007" s="17" t="s">
        <v>11</v>
      </c>
      <c r="C1007" s="17">
        <v>30</v>
      </c>
      <c r="D1007" s="17">
        <v>1.56</v>
      </c>
      <c r="E1007" s="17">
        <v>57.4</v>
      </c>
      <c r="F1007" s="11" t="s">
        <v>56</v>
      </c>
      <c r="G1007" s="17"/>
      <c r="H1007" s="17" t="s">
        <v>56</v>
      </c>
      <c r="I1007" s="17">
        <v>210</v>
      </c>
      <c r="J1007" s="17" t="s">
        <v>56</v>
      </c>
      <c r="K1007" s="11" t="s">
        <v>56</v>
      </c>
      <c r="L1007" s="17">
        <v>2</v>
      </c>
      <c r="M1007" s="17"/>
      <c r="N1007" s="17"/>
      <c r="O1007" s="17" t="s">
        <v>153</v>
      </c>
      <c r="P1007" s="17" t="s">
        <v>153</v>
      </c>
      <c r="Q1007" s="17" t="s">
        <v>153</v>
      </c>
      <c r="R1007" s="17" t="s">
        <v>153</v>
      </c>
      <c r="S1007" s="17" t="s">
        <v>0</v>
      </c>
      <c r="T1007" s="17" t="s">
        <v>0</v>
      </c>
      <c r="U1007" s="17"/>
      <c r="V1007" s="17"/>
      <c r="W1007" s="17"/>
      <c r="X1007" s="17"/>
      <c r="Y1007" s="17"/>
      <c r="Z1007" s="17">
        <v>1</v>
      </c>
      <c r="AA1007" s="17">
        <v>1</v>
      </c>
      <c r="AB1007" s="17">
        <v>1</v>
      </c>
      <c r="AC1007" s="17">
        <v>1</v>
      </c>
      <c r="AD1007" s="17">
        <v>5</v>
      </c>
      <c r="AE1007" s="17">
        <v>5</v>
      </c>
      <c r="AF1007" s="17">
        <v>1</v>
      </c>
      <c r="AG1007" s="17">
        <v>1</v>
      </c>
      <c r="AH1007" s="17">
        <v>5</v>
      </c>
      <c r="AI1007" s="17">
        <v>5</v>
      </c>
      <c r="AJ1007" s="17">
        <v>1</v>
      </c>
      <c r="AK1007" s="17">
        <v>1</v>
      </c>
      <c r="AL1007" s="17">
        <v>5</v>
      </c>
      <c r="AM1007" s="17">
        <v>1</v>
      </c>
      <c r="AN1007" s="17">
        <v>3</v>
      </c>
      <c r="AO1007" s="17">
        <v>5</v>
      </c>
      <c r="AP1007" s="17">
        <v>5</v>
      </c>
      <c r="AQ1007" s="17">
        <v>5</v>
      </c>
      <c r="AR1007" s="17">
        <v>5</v>
      </c>
      <c r="AS1007" s="17">
        <v>1</v>
      </c>
    </row>
    <row r="1008" spans="1:45" x14ac:dyDescent="0.2">
      <c r="A1008" s="35">
        <v>1438</v>
      </c>
      <c r="B1008" s="17" t="s">
        <v>11</v>
      </c>
      <c r="C1008" s="17">
        <v>48</v>
      </c>
      <c r="D1008" s="17">
        <v>1.77</v>
      </c>
      <c r="E1008" s="17">
        <v>62</v>
      </c>
      <c r="F1008" s="11" t="s">
        <v>56</v>
      </c>
      <c r="G1008" s="17"/>
      <c r="H1008" s="17">
        <v>30</v>
      </c>
      <c r="I1008" s="17"/>
      <c r="J1008" s="17"/>
      <c r="K1008" s="11" t="s">
        <v>303</v>
      </c>
      <c r="L1008" s="17">
        <v>2</v>
      </c>
      <c r="M1008" s="17"/>
      <c r="N1008" s="17"/>
      <c r="O1008" s="17" t="s">
        <v>0</v>
      </c>
      <c r="P1008" s="17"/>
      <c r="Q1008" s="17" t="s">
        <v>60</v>
      </c>
      <c r="R1008" s="17"/>
      <c r="S1008" s="17" t="s">
        <v>0</v>
      </c>
      <c r="T1008" s="17"/>
      <c r="U1008" s="17"/>
      <c r="V1008" s="17"/>
      <c r="W1008" s="17"/>
      <c r="X1008" s="17"/>
      <c r="Y1008" s="17"/>
      <c r="Z1008" s="17">
        <v>2</v>
      </c>
      <c r="AA1008" s="17">
        <v>5</v>
      </c>
      <c r="AB1008" s="17">
        <v>2</v>
      </c>
      <c r="AC1008" s="17">
        <v>2</v>
      </c>
      <c r="AD1008" s="17">
        <v>4</v>
      </c>
      <c r="AE1008" s="17">
        <v>2</v>
      </c>
      <c r="AF1008" s="17">
        <v>2</v>
      </c>
      <c r="AG1008" s="17">
        <v>2</v>
      </c>
      <c r="AH1008" s="17">
        <v>5</v>
      </c>
      <c r="AI1008" s="17">
        <v>5</v>
      </c>
      <c r="AJ1008" s="17">
        <v>2</v>
      </c>
      <c r="AK1008" s="17">
        <v>2</v>
      </c>
      <c r="AL1008" s="17">
        <v>5</v>
      </c>
      <c r="AM1008" s="17">
        <v>5</v>
      </c>
      <c r="AN1008" s="17">
        <v>3</v>
      </c>
      <c r="AO1008" s="17">
        <v>5</v>
      </c>
      <c r="AP1008" s="17">
        <v>5</v>
      </c>
      <c r="AQ1008" s="17">
        <v>5</v>
      </c>
      <c r="AR1008" s="17">
        <v>5</v>
      </c>
      <c r="AS1008" s="17">
        <v>2</v>
      </c>
    </row>
    <row r="1009" spans="1:45" x14ac:dyDescent="0.2">
      <c r="A1009" s="35">
        <v>1439</v>
      </c>
      <c r="B1009" s="17" t="s">
        <v>11</v>
      </c>
      <c r="C1009" s="17">
        <v>40</v>
      </c>
      <c r="D1009" s="17">
        <v>1.7</v>
      </c>
      <c r="E1009" s="17">
        <v>62</v>
      </c>
      <c r="F1009" s="11" t="s">
        <v>56</v>
      </c>
      <c r="G1009" s="17" t="s">
        <v>56</v>
      </c>
      <c r="H1009" s="17">
        <v>10</v>
      </c>
      <c r="I1009" s="17" t="s">
        <v>56</v>
      </c>
      <c r="J1009" s="17" t="s">
        <v>56</v>
      </c>
      <c r="K1009" s="11" t="s">
        <v>56</v>
      </c>
      <c r="L1009" s="17" t="s">
        <v>56</v>
      </c>
      <c r="M1009" s="17" t="s">
        <v>56</v>
      </c>
      <c r="N1009" s="17" t="s">
        <v>56</v>
      </c>
      <c r="O1009" s="17" t="s">
        <v>153</v>
      </c>
      <c r="P1009" s="17" t="s">
        <v>0</v>
      </c>
      <c r="Q1009" s="17" t="s">
        <v>0</v>
      </c>
      <c r="R1009" s="17" t="s">
        <v>0</v>
      </c>
      <c r="S1009" s="17" t="s">
        <v>0</v>
      </c>
      <c r="T1009" s="17" t="s">
        <v>0</v>
      </c>
      <c r="U1009" s="17" t="s">
        <v>56</v>
      </c>
      <c r="V1009" s="17" t="s">
        <v>56</v>
      </c>
      <c r="W1009" s="17" t="s">
        <v>56</v>
      </c>
      <c r="X1009" s="17" t="s">
        <v>56</v>
      </c>
      <c r="Y1009" s="17" t="s">
        <v>56</v>
      </c>
      <c r="Z1009" s="17">
        <v>1</v>
      </c>
      <c r="AA1009" s="17">
        <v>5</v>
      </c>
      <c r="AB1009" s="17">
        <v>1</v>
      </c>
      <c r="AC1009" s="17">
        <v>1</v>
      </c>
      <c r="AD1009" s="17">
        <v>5</v>
      </c>
      <c r="AE1009" s="17">
        <v>5</v>
      </c>
      <c r="AF1009" s="17">
        <v>1</v>
      </c>
      <c r="AG1009" s="17">
        <v>1</v>
      </c>
      <c r="AH1009" s="17">
        <v>5</v>
      </c>
      <c r="AI1009" s="17">
        <v>5</v>
      </c>
      <c r="AJ1009" s="17">
        <v>1</v>
      </c>
      <c r="AK1009" s="17">
        <v>1</v>
      </c>
      <c r="AL1009" s="17">
        <v>5</v>
      </c>
      <c r="AM1009" s="17">
        <v>5</v>
      </c>
      <c r="AN1009" s="17">
        <v>1</v>
      </c>
      <c r="AO1009" s="17">
        <v>5</v>
      </c>
      <c r="AP1009" s="17">
        <v>5</v>
      </c>
      <c r="AQ1009" s="17">
        <v>5</v>
      </c>
      <c r="AR1009" s="17">
        <v>1</v>
      </c>
      <c r="AS1009" s="17">
        <v>1</v>
      </c>
    </row>
    <row r="1010" spans="1:45" x14ac:dyDescent="0.2">
      <c r="A1010" s="35">
        <v>1440</v>
      </c>
      <c r="B1010" s="17" t="s">
        <v>11</v>
      </c>
      <c r="C1010" s="17">
        <v>28</v>
      </c>
      <c r="D1010" s="17">
        <v>1.68</v>
      </c>
      <c r="E1010" s="17">
        <v>69.099999999999994</v>
      </c>
      <c r="F1010" s="11" t="s">
        <v>56</v>
      </c>
      <c r="G1010" s="17"/>
      <c r="H1010" s="17">
        <v>30</v>
      </c>
      <c r="I1010" s="17" t="s">
        <v>56</v>
      </c>
      <c r="J1010" s="17" t="s">
        <v>56</v>
      </c>
      <c r="K1010" s="11" t="s">
        <v>56</v>
      </c>
      <c r="L1010" s="17">
        <v>2</v>
      </c>
      <c r="M1010" s="17"/>
      <c r="N1010" s="17"/>
      <c r="O1010" s="17" t="s">
        <v>0</v>
      </c>
      <c r="P1010" s="17" t="s">
        <v>56</v>
      </c>
      <c r="Q1010" s="17" t="s">
        <v>153</v>
      </c>
      <c r="R1010" s="17" t="s">
        <v>56</v>
      </c>
      <c r="S1010" s="17" t="s">
        <v>0</v>
      </c>
      <c r="T1010" s="17" t="s">
        <v>56</v>
      </c>
      <c r="U1010" s="17"/>
      <c r="V1010" s="17"/>
      <c r="W1010" s="17"/>
      <c r="X1010" s="17"/>
      <c r="Y1010" s="17"/>
      <c r="Z1010" s="17">
        <v>3</v>
      </c>
      <c r="AA1010" s="17">
        <v>2</v>
      </c>
      <c r="AB1010" s="17">
        <v>2</v>
      </c>
      <c r="AC1010" s="17">
        <v>2</v>
      </c>
      <c r="AD1010" s="17">
        <v>5</v>
      </c>
      <c r="AE1010" s="17">
        <v>1</v>
      </c>
      <c r="AF1010" s="17">
        <v>1</v>
      </c>
      <c r="AG1010" s="17">
        <v>1</v>
      </c>
      <c r="AH1010" s="17">
        <v>5</v>
      </c>
      <c r="AI1010" s="17">
        <v>5</v>
      </c>
      <c r="AJ1010" s="17">
        <v>2</v>
      </c>
      <c r="AK1010" s="17">
        <v>1</v>
      </c>
      <c r="AL1010" s="17">
        <v>5</v>
      </c>
      <c r="AM1010" s="17">
        <v>5</v>
      </c>
      <c r="AN1010" s="17">
        <v>3</v>
      </c>
      <c r="AO1010" s="17">
        <v>4</v>
      </c>
      <c r="AP1010" s="17">
        <v>5</v>
      </c>
      <c r="AQ1010" s="17">
        <v>5</v>
      </c>
      <c r="AR1010" s="17">
        <v>5</v>
      </c>
      <c r="AS1010" s="17">
        <v>2</v>
      </c>
    </row>
    <row r="1011" spans="1:45" x14ac:dyDescent="0.2">
      <c r="A1011" s="35">
        <v>1441</v>
      </c>
      <c r="B1011" s="17" t="s">
        <v>11</v>
      </c>
      <c r="C1011" s="17">
        <v>30</v>
      </c>
      <c r="D1011" s="17">
        <v>1.69</v>
      </c>
      <c r="E1011" s="17">
        <v>69.599999999999994</v>
      </c>
      <c r="F1011" s="11" t="s">
        <v>56</v>
      </c>
      <c r="G1011" s="17"/>
      <c r="H1011" s="17" t="s">
        <v>56</v>
      </c>
      <c r="I1011" s="17">
        <v>60</v>
      </c>
      <c r="J1011" s="17" t="s">
        <v>56</v>
      </c>
      <c r="K1011" s="11" t="s">
        <v>56</v>
      </c>
      <c r="L1011" s="17">
        <v>1</v>
      </c>
      <c r="M1011" s="17"/>
      <c r="N1011" s="17"/>
      <c r="O1011" s="17" t="s">
        <v>0</v>
      </c>
      <c r="P1011" s="17" t="s">
        <v>56</v>
      </c>
      <c r="Q1011" s="17" t="s">
        <v>209</v>
      </c>
      <c r="R1011" s="17" t="s">
        <v>56</v>
      </c>
      <c r="S1011" s="17" t="s">
        <v>0</v>
      </c>
      <c r="T1011" s="17" t="s">
        <v>56</v>
      </c>
      <c r="U1011" s="17"/>
      <c r="V1011" s="17"/>
      <c r="W1011" s="17"/>
      <c r="X1011" s="17"/>
      <c r="Y1011" s="17"/>
      <c r="Z1011" s="17">
        <v>3</v>
      </c>
      <c r="AA1011" s="17">
        <v>3</v>
      </c>
      <c r="AB1011" s="17">
        <v>3</v>
      </c>
      <c r="AC1011" s="17">
        <v>4</v>
      </c>
      <c r="AD1011" s="17">
        <v>4</v>
      </c>
      <c r="AE1011" s="17">
        <v>2</v>
      </c>
      <c r="AF1011" s="17">
        <v>2</v>
      </c>
      <c r="AG1011" s="17">
        <v>2</v>
      </c>
      <c r="AH1011" s="17">
        <v>5</v>
      </c>
      <c r="AI1011" s="17">
        <v>4</v>
      </c>
      <c r="AJ1011" s="17">
        <v>2</v>
      </c>
      <c r="AK1011" s="17">
        <v>1</v>
      </c>
      <c r="AL1011" s="17">
        <v>5</v>
      </c>
      <c r="AM1011" s="17">
        <v>5</v>
      </c>
      <c r="AN1011" s="17">
        <v>3</v>
      </c>
      <c r="AO1011" s="17">
        <v>4</v>
      </c>
      <c r="AP1011" s="17">
        <v>3</v>
      </c>
      <c r="AQ1011" s="17">
        <v>5</v>
      </c>
      <c r="AR1011" s="17">
        <v>4</v>
      </c>
      <c r="AS1011" s="17">
        <v>2</v>
      </c>
    </row>
    <row r="1012" spans="1:45" hidden="1" x14ac:dyDescent="0.2">
      <c r="A1012" s="38">
        <v>1442</v>
      </c>
      <c r="B1012" s="23" t="s">
        <v>11</v>
      </c>
      <c r="C1012" s="23"/>
      <c r="D1012" s="23"/>
      <c r="E1012" s="23"/>
      <c r="F1012" s="24"/>
      <c r="G1012" s="23"/>
      <c r="H1012" s="23"/>
      <c r="I1012" s="23"/>
      <c r="J1012" s="23"/>
      <c r="K1012" s="24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/>
      <c r="AL1012" s="23"/>
      <c r="AM1012" s="23"/>
      <c r="AN1012" s="23"/>
      <c r="AO1012" s="23"/>
      <c r="AP1012" s="23"/>
      <c r="AQ1012" s="23"/>
      <c r="AR1012" s="23"/>
      <c r="AS1012" s="23"/>
    </row>
    <row r="1013" spans="1:45" x14ac:dyDescent="0.2">
      <c r="A1013" s="35">
        <v>1443</v>
      </c>
      <c r="B1013" s="17" t="s">
        <v>11</v>
      </c>
      <c r="C1013" s="17">
        <v>27</v>
      </c>
      <c r="D1013" s="17">
        <v>1.68</v>
      </c>
      <c r="E1013" s="17">
        <v>61.6</v>
      </c>
      <c r="F1013" s="11" t="s">
        <v>56</v>
      </c>
      <c r="G1013" s="17"/>
      <c r="H1013" s="17" t="s">
        <v>56</v>
      </c>
      <c r="I1013" s="17" t="s">
        <v>56</v>
      </c>
      <c r="J1013" s="17" t="s">
        <v>56</v>
      </c>
      <c r="K1013" s="17" t="s">
        <v>56</v>
      </c>
      <c r="L1013" s="17">
        <v>1</v>
      </c>
      <c r="M1013" s="17"/>
      <c r="N1013" s="17"/>
      <c r="O1013" s="17" t="s">
        <v>0</v>
      </c>
      <c r="P1013" s="17" t="s">
        <v>56</v>
      </c>
      <c r="Q1013" s="17" t="s">
        <v>0</v>
      </c>
      <c r="R1013" s="17" t="s">
        <v>56</v>
      </c>
      <c r="S1013" s="17" t="s">
        <v>0</v>
      </c>
      <c r="T1013" s="17" t="s">
        <v>56</v>
      </c>
      <c r="U1013" s="17"/>
      <c r="V1013" s="17"/>
      <c r="W1013" s="17"/>
      <c r="X1013" s="17"/>
      <c r="Y1013" s="17"/>
      <c r="Z1013" s="17">
        <v>3</v>
      </c>
      <c r="AA1013" s="17">
        <v>3</v>
      </c>
      <c r="AB1013" s="17">
        <v>3</v>
      </c>
      <c r="AC1013" s="17">
        <v>3</v>
      </c>
      <c r="AD1013" s="17">
        <v>2</v>
      </c>
      <c r="AE1013" s="17">
        <v>3</v>
      </c>
      <c r="AF1013" s="17">
        <v>3</v>
      </c>
      <c r="AG1013" s="17">
        <v>3</v>
      </c>
      <c r="AH1013" s="17">
        <v>3</v>
      </c>
      <c r="AI1013" s="17">
        <v>2</v>
      </c>
      <c r="AJ1013" s="17">
        <v>3</v>
      </c>
      <c r="AK1013" s="17">
        <v>3</v>
      </c>
      <c r="AL1013" s="17">
        <v>2</v>
      </c>
      <c r="AM1013" s="17">
        <v>3</v>
      </c>
      <c r="AN1013" s="17">
        <v>2</v>
      </c>
      <c r="AO1013" s="17">
        <v>3</v>
      </c>
      <c r="AP1013" s="17">
        <v>3</v>
      </c>
      <c r="AQ1013" s="17">
        <v>3</v>
      </c>
      <c r="AR1013" s="17">
        <v>2</v>
      </c>
      <c r="AS1013" s="17">
        <v>3</v>
      </c>
    </row>
    <row r="1014" spans="1:45" hidden="1" x14ac:dyDescent="0.2">
      <c r="A1014" s="38">
        <v>1444</v>
      </c>
      <c r="B1014" s="23" t="s">
        <v>11</v>
      </c>
      <c r="C1014" s="23"/>
      <c r="D1014" s="23"/>
      <c r="E1014" s="23"/>
      <c r="F1014" s="24"/>
      <c r="G1014" s="23"/>
      <c r="H1014" s="23"/>
      <c r="I1014" s="23"/>
      <c r="J1014" s="23"/>
      <c r="K1014" s="24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/>
      <c r="AL1014" s="23"/>
      <c r="AM1014" s="23"/>
      <c r="AN1014" s="23"/>
      <c r="AO1014" s="23"/>
      <c r="AP1014" s="23"/>
      <c r="AQ1014" s="23"/>
      <c r="AR1014" s="23"/>
      <c r="AS1014" s="23"/>
    </row>
    <row r="1015" spans="1:45" hidden="1" x14ac:dyDescent="0.2">
      <c r="A1015" s="38">
        <v>1445</v>
      </c>
      <c r="B1015" s="23" t="s">
        <v>11</v>
      </c>
      <c r="C1015" s="23"/>
      <c r="D1015" s="23"/>
      <c r="E1015" s="23"/>
      <c r="F1015" s="24"/>
      <c r="G1015" s="23"/>
      <c r="H1015" s="23"/>
      <c r="I1015" s="23"/>
      <c r="J1015" s="23"/>
      <c r="K1015" s="24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  <c r="AP1015" s="23"/>
      <c r="AQ1015" s="23"/>
      <c r="AR1015" s="23"/>
      <c r="AS1015" s="23"/>
    </row>
    <row r="1016" spans="1:45" x14ac:dyDescent="0.2">
      <c r="A1016" s="35">
        <v>1446</v>
      </c>
      <c r="B1016" s="17" t="s">
        <v>11</v>
      </c>
      <c r="C1016" s="17">
        <v>31</v>
      </c>
      <c r="D1016" s="17">
        <v>1.53</v>
      </c>
      <c r="E1016" s="17">
        <v>63</v>
      </c>
      <c r="F1016" s="11" t="s">
        <v>56</v>
      </c>
      <c r="G1016" s="17"/>
      <c r="H1016" s="17" t="s">
        <v>56</v>
      </c>
      <c r="I1016" s="17" t="s">
        <v>56</v>
      </c>
      <c r="J1016" s="17" t="s">
        <v>56</v>
      </c>
      <c r="K1016" s="11" t="s">
        <v>56</v>
      </c>
      <c r="L1016" s="17">
        <v>1</v>
      </c>
      <c r="M1016" s="17"/>
      <c r="N1016" s="17"/>
      <c r="O1016" s="17" t="s">
        <v>153</v>
      </c>
      <c r="P1016" s="17" t="s">
        <v>153</v>
      </c>
      <c r="Q1016" s="17" t="s">
        <v>153</v>
      </c>
      <c r="R1016" s="17" t="s">
        <v>153</v>
      </c>
      <c r="S1016" s="17" t="s">
        <v>0</v>
      </c>
      <c r="T1016" s="17" t="s">
        <v>0</v>
      </c>
      <c r="U1016" s="17"/>
      <c r="V1016" s="17"/>
      <c r="W1016" s="17"/>
      <c r="X1016" s="17"/>
      <c r="Y1016" s="17"/>
      <c r="Z1016" s="17">
        <v>3</v>
      </c>
      <c r="AA1016" s="17">
        <v>4</v>
      </c>
      <c r="AB1016" s="17">
        <v>3</v>
      </c>
      <c r="AC1016" s="17">
        <v>2</v>
      </c>
      <c r="AD1016" s="17">
        <v>1</v>
      </c>
      <c r="AE1016" s="17">
        <v>3</v>
      </c>
      <c r="AF1016" s="17">
        <v>3</v>
      </c>
      <c r="AG1016" s="17">
        <v>2</v>
      </c>
      <c r="AH1016" s="17">
        <v>3</v>
      </c>
      <c r="AI1016" s="17">
        <v>4</v>
      </c>
      <c r="AJ1016" s="17">
        <v>2</v>
      </c>
      <c r="AK1016" s="17">
        <v>4</v>
      </c>
      <c r="AL1016" s="17">
        <v>2</v>
      </c>
      <c r="AM1016" s="17">
        <v>2</v>
      </c>
      <c r="AN1016" s="17">
        <v>4</v>
      </c>
      <c r="AO1016" s="17">
        <v>2</v>
      </c>
      <c r="AP1016" s="17">
        <v>3</v>
      </c>
      <c r="AQ1016" s="17">
        <v>4</v>
      </c>
      <c r="AR1016" s="17">
        <v>2</v>
      </c>
      <c r="AS1016" s="17">
        <v>4</v>
      </c>
    </row>
    <row r="1017" spans="1:45" x14ac:dyDescent="0.2">
      <c r="A1017" s="35">
        <v>1447</v>
      </c>
      <c r="B1017" s="17" t="s">
        <v>11</v>
      </c>
      <c r="C1017" s="17">
        <v>28</v>
      </c>
      <c r="D1017" s="17">
        <v>1.72</v>
      </c>
      <c r="E1017" s="17">
        <v>72.5</v>
      </c>
      <c r="F1017" s="11" t="s">
        <v>56</v>
      </c>
      <c r="G1017" s="17"/>
      <c r="H1017" s="17">
        <v>300</v>
      </c>
      <c r="I1017" s="17" t="s">
        <v>56</v>
      </c>
      <c r="J1017" s="17" t="s">
        <v>56</v>
      </c>
      <c r="K1017" s="11" t="s">
        <v>56</v>
      </c>
      <c r="L1017" s="17" t="s">
        <v>56</v>
      </c>
      <c r="M1017" s="17"/>
      <c r="N1017" s="17"/>
      <c r="O1017" s="17" t="s">
        <v>0</v>
      </c>
      <c r="P1017" s="17" t="s">
        <v>56</v>
      </c>
      <c r="Q1017" s="17" t="s">
        <v>0</v>
      </c>
      <c r="R1017" s="17" t="s">
        <v>56</v>
      </c>
      <c r="S1017" s="17" t="s">
        <v>0</v>
      </c>
      <c r="T1017" s="17" t="s">
        <v>56</v>
      </c>
      <c r="U1017" s="17"/>
      <c r="V1017" s="17"/>
      <c r="W1017" s="17"/>
      <c r="X1017" s="17"/>
      <c r="Y1017" s="17"/>
      <c r="Z1017" s="17">
        <v>1</v>
      </c>
      <c r="AA1017" s="17">
        <v>5</v>
      </c>
      <c r="AB1017" s="17">
        <v>1</v>
      </c>
      <c r="AC1017" s="17">
        <v>1</v>
      </c>
      <c r="AD1017" s="17">
        <v>5</v>
      </c>
      <c r="AE1017" s="17">
        <v>1</v>
      </c>
      <c r="AF1017" s="17">
        <v>1</v>
      </c>
      <c r="AG1017" s="17">
        <v>5</v>
      </c>
      <c r="AH1017" s="17">
        <v>5</v>
      </c>
      <c r="AI1017" s="17">
        <v>5</v>
      </c>
      <c r="AJ1017" s="17">
        <v>1</v>
      </c>
      <c r="AK1017" s="17">
        <v>1</v>
      </c>
      <c r="AL1017" s="17">
        <v>5</v>
      </c>
      <c r="AM1017" s="17">
        <v>1</v>
      </c>
      <c r="AN1017" s="17">
        <v>1</v>
      </c>
      <c r="AO1017" s="17">
        <v>5</v>
      </c>
      <c r="AP1017" s="17">
        <v>5</v>
      </c>
      <c r="AQ1017" s="17">
        <v>5</v>
      </c>
      <c r="AR1017" s="17">
        <v>5</v>
      </c>
      <c r="AS1017" s="17">
        <v>1</v>
      </c>
    </row>
    <row r="1018" spans="1:45" x14ac:dyDescent="0.2">
      <c r="A1018" s="35">
        <v>1448</v>
      </c>
      <c r="B1018" s="17" t="s">
        <v>11</v>
      </c>
      <c r="C1018" s="17">
        <v>23</v>
      </c>
      <c r="D1018" s="17">
        <v>1.62</v>
      </c>
      <c r="E1018" s="17">
        <v>60.1</v>
      </c>
      <c r="F1018" s="11" t="s">
        <v>56</v>
      </c>
      <c r="G1018" s="17"/>
      <c r="H1018" s="17" t="s">
        <v>56</v>
      </c>
      <c r="I1018" s="17" t="s">
        <v>56</v>
      </c>
      <c r="J1018" s="17" t="s">
        <v>56</v>
      </c>
      <c r="K1018" s="17" t="s">
        <v>56</v>
      </c>
      <c r="L1018" s="17" t="s">
        <v>56</v>
      </c>
      <c r="M1018" s="17"/>
      <c r="N1018" s="17"/>
      <c r="O1018" s="17" t="s">
        <v>0</v>
      </c>
      <c r="P1018" s="17" t="s">
        <v>56</v>
      </c>
      <c r="Q1018" s="17" t="s">
        <v>0</v>
      </c>
      <c r="R1018" s="17" t="s">
        <v>56</v>
      </c>
      <c r="S1018" s="17" t="s">
        <v>0</v>
      </c>
      <c r="T1018" s="17" t="s">
        <v>56</v>
      </c>
      <c r="U1018" s="17"/>
      <c r="V1018" s="17"/>
      <c r="W1018" s="17"/>
      <c r="X1018" s="17"/>
      <c r="Y1018" s="17"/>
      <c r="Z1018" s="17">
        <v>2</v>
      </c>
      <c r="AA1018" s="17">
        <v>2</v>
      </c>
      <c r="AB1018" s="17">
        <v>2</v>
      </c>
      <c r="AC1018" s="17">
        <v>2</v>
      </c>
      <c r="AD1018" s="17">
        <v>4</v>
      </c>
      <c r="AE1018" s="17">
        <v>1</v>
      </c>
      <c r="AF1018" s="17">
        <v>2</v>
      </c>
      <c r="AG1018" s="17">
        <v>3</v>
      </c>
      <c r="AH1018" s="17">
        <v>2</v>
      </c>
      <c r="AI1018" s="17">
        <v>4</v>
      </c>
      <c r="AJ1018" s="17">
        <v>3</v>
      </c>
      <c r="AK1018" s="17">
        <v>3</v>
      </c>
      <c r="AL1018" s="17">
        <v>3</v>
      </c>
      <c r="AM1018" s="17">
        <v>3</v>
      </c>
      <c r="AN1018" s="17">
        <v>3</v>
      </c>
      <c r="AO1018" s="17">
        <v>3</v>
      </c>
      <c r="AP1018" s="17">
        <v>3</v>
      </c>
      <c r="AQ1018" s="17">
        <v>1</v>
      </c>
      <c r="AR1018" s="17">
        <v>3</v>
      </c>
      <c r="AS1018" s="17">
        <v>3</v>
      </c>
    </row>
    <row r="1019" spans="1:45" x14ac:dyDescent="0.2">
      <c r="A1019" s="35">
        <v>1449</v>
      </c>
      <c r="B1019" s="17" t="s">
        <v>11</v>
      </c>
      <c r="C1019" s="17">
        <v>40</v>
      </c>
      <c r="D1019" s="17">
        <v>1.6</v>
      </c>
      <c r="E1019" s="17">
        <v>53</v>
      </c>
      <c r="F1019" s="11" t="s">
        <v>56</v>
      </c>
      <c r="G1019" s="17"/>
      <c r="H1019" s="17">
        <v>60</v>
      </c>
      <c r="I1019" s="17" t="s">
        <v>56</v>
      </c>
      <c r="J1019" s="17" t="s">
        <v>56</v>
      </c>
      <c r="K1019" s="11" t="s">
        <v>56</v>
      </c>
      <c r="L1019" s="17">
        <v>2</v>
      </c>
      <c r="M1019" s="17"/>
      <c r="N1019" s="17"/>
      <c r="O1019" s="17" t="s">
        <v>0</v>
      </c>
      <c r="P1019" s="17" t="s">
        <v>56</v>
      </c>
      <c r="Q1019" s="17" t="s">
        <v>0</v>
      </c>
      <c r="R1019" s="17" t="s">
        <v>56</v>
      </c>
      <c r="S1019" s="17" t="s">
        <v>0</v>
      </c>
      <c r="T1019" s="17" t="s">
        <v>56</v>
      </c>
      <c r="U1019" s="17"/>
      <c r="V1019" s="17"/>
      <c r="W1019" s="17"/>
      <c r="X1019" s="17"/>
      <c r="Y1019" s="17"/>
      <c r="Z1019" s="17">
        <v>1</v>
      </c>
      <c r="AA1019" s="17">
        <v>5</v>
      </c>
      <c r="AB1019" s="17">
        <v>1</v>
      </c>
      <c r="AC1019" s="17">
        <v>1</v>
      </c>
      <c r="AD1019" s="17">
        <v>1</v>
      </c>
      <c r="AE1019" s="17">
        <v>1</v>
      </c>
      <c r="AF1019" s="17">
        <v>2</v>
      </c>
      <c r="AG1019" s="17">
        <v>1</v>
      </c>
      <c r="AH1019" s="17">
        <v>1</v>
      </c>
      <c r="AI1019" s="17">
        <v>5</v>
      </c>
      <c r="AJ1019" s="17">
        <v>2</v>
      </c>
      <c r="AK1019" s="17">
        <v>5</v>
      </c>
      <c r="AL1019" s="17">
        <v>5</v>
      </c>
      <c r="AM1019" s="17">
        <v>3</v>
      </c>
      <c r="AN1019" s="17">
        <v>1</v>
      </c>
      <c r="AO1019" s="17">
        <v>1</v>
      </c>
      <c r="AP1019" s="17">
        <v>3</v>
      </c>
      <c r="AQ1019" s="17">
        <v>3</v>
      </c>
      <c r="AR1019" s="17">
        <v>3</v>
      </c>
      <c r="AS1019" s="17">
        <v>2</v>
      </c>
    </row>
    <row r="1020" spans="1:45" hidden="1" x14ac:dyDescent="0.2">
      <c r="A1020" s="38">
        <v>1450</v>
      </c>
      <c r="B1020" s="23" t="s">
        <v>11</v>
      </c>
      <c r="C1020" s="23"/>
      <c r="D1020" s="23"/>
      <c r="E1020" s="23"/>
      <c r="F1020" s="24"/>
      <c r="G1020" s="23"/>
      <c r="H1020" s="23"/>
      <c r="I1020" s="23"/>
      <c r="J1020" s="23"/>
      <c r="K1020" s="24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/>
      <c r="AL1020" s="23"/>
      <c r="AM1020" s="23"/>
      <c r="AN1020" s="23"/>
      <c r="AO1020" s="23"/>
      <c r="AP1020" s="23"/>
      <c r="AQ1020" s="23"/>
      <c r="AR1020" s="23"/>
      <c r="AS1020" s="23"/>
    </row>
    <row r="1021" spans="1:45" x14ac:dyDescent="0.2">
      <c r="A1021" s="35">
        <v>1451</v>
      </c>
      <c r="B1021" s="17" t="s">
        <v>11</v>
      </c>
      <c r="C1021" s="17">
        <v>28</v>
      </c>
      <c r="D1021" s="17">
        <v>1.83</v>
      </c>
      <c r="E1021" s="17">
        <v>96</v>
      </c>
      <c r="F1021" s="11" t="s">
        <v>56</v>
      </c>
      <c r="G1021" s="17"/>
      <c r="H1021" s="17" t="s">
        <v>56</v>
      </c>
      <c r="I1021" s="17" t="s">
        <v>56</v>
      </c>
      <c r="J1021" s="17" t="s">
        <v>56</v>
      </c>
      <c r="K1021" s="11" t="s">
        <v>56</v>
      </c>
      <c r="L1021" s="17" t="s">
        <v>56</v>
      </c>
      <c r="M1021" s="17"/>
      <c r="N1021" s="17"/>
      <c r="O1021" s="17" t="s">
        <v>0</v>
      </c>
      <c r="P1021" s="17" t="s">
        <v>56</v>
      </c>
      <c r="Q1021" s="17" t="s">
        <v>0</v>
      </c>
      <c r="R1021" s="17" t="s">
        <v>56</v>
      </c>
      <c r="S1021" s="17" t="s">
        <v>0</v>
      </c>
      <c r="T1021" s="17" t="s">
        <v>56</v>
      </c>
      <c r="U1021" s="17"/>
      <c r="V1021" s="17"/>
      <c r="W1021" s="17"/>
      <c r="X1021" s="17"/>
      <c r="Y1021" s="17"/>
      <c r="Z1021" s="17">
        <v>2</v>
      </c>
      <c r="AA1021" s="17">
        <v>1</v>
      </c>
      <c r="AB1021" s="17">
        <v>3</v>
      </c>
      <c r="AC1021" s="17">
        <v>2</v>
      </c>
      <c r="AD1021" s="17">
        <v>3</v>
      </c>
      <c r="AE1021" s="17">
        <v>3</v>
      </c>
      <c r="AF1021" s="17">
        <v>3</v>
      </c>
      <c r="AG1021" s="17">
        <v>3</v>
      </c>
      <c r="AH1021" s="17">
        <v>3</v>
      </c>
      <c r="AI1021" s="17">
        <v>3</v>
      </c>
      <c r="AJ1021" s="17">
        <v>2</v>
      </c>
      <c r="AK1021" s="17">
        <v>3</v>
      </c>
      <c r="AL1021" s="17">
        <v>3</v>
      </c>
      <c r="AM1021" s="17">
        <v>3</v>
      </c>
      <c r="AN1021" s="17">
        <v>2</v>
      </c>
      <c r="AO1021" s="17">
        <v>3</v>
      </c>
      <c r="AP1021" s="17">
        <v>4</v>
      </c>
      <c r="AQ1021" s="17">
        <v>3</v>
      </c>
      <c r="AR1021" s="17">
        <v>2</v>
      </c>
      <c r="AS1021" s="17">
        <v>2</v>
      </c>
    </row>
    <row r="1022" spans="1:45" x14ac:dyDescent="0.2">
      <c r="A1022" s="35">
        <v>1452</v>
      </c>
      <c r="B1022" s="17" t="s">
        <v>11</v>
      </c>
      <c r="C1022" s="17">
        <v>32</v>
      </c>
      <c r="D1022" s="17">
        <v>1.65</v>
      </c>
      <c r="E1022" s="17">
        <v>60.1</v>
      </c>
      <c r="F1022" s="11" t="s">
        <v>56</v>
      </c>
      <c r="G1022" s="17"/>
      <c r="H1022" s="17" t="s">
        <v>56</v>
      </c>
      <c r="I1022" s="17">
        <v>40</v>
      </c>
      <c r="J1022" s="17" t="s">
        <v>56</v>
      </c>
      <c r="K1022" s="11" t="s">
        <v>56</v>
      </c>
      <c r="L1022" s="17" t="s">
        <v>56</v>
      </c>
      <c r="M1022" s="17"/>
      <c r="N1022" s="17"/>
      <c r="O1022" s="17" t="s">
        <v>153</v>
      </c>
      <c r="P1022" s="17" t="s">
        <v>56</v>
      </c>
      <c r="Q1022" s="17" t="s">
        <v>153</v>
      </c>
      <c r="R1022" s="17" t="s">
        <v>56</v>
      </c>
      <c r="S1022" s="17" t="s">
        <v>153</v>
      </c>
      <c r="T1022" s="17" t="s">
        <v>56</v>
      </c>
      <c r="U1022" s="17"/>
      <c r="V1022" s="17"/>
      <c r="W1022" s="17"/>
      <c r="X1022" s="17"/>
      <c r="Y1022" s="17"/>
      <c r="Z1022" s="17">
        <v>3</v>
      </c>
      <c r="AA1022" s="17">
        <v>2</v>
      </c>
      <c r="AB1022" s="17">
        <v>2</v>
      </c>
      <c r="AC1022" s="17">
        <v>2</v>
      </c>
      <c r="AD1022" s="17">
        <v>2</v>
      </c>
      <c r="AE1022" s="17">
        <v>3</v>
      </c>
      <c r="AF1022" s="17">
        <v>2</v>
      </c>
      <c r="AG1022" s="17">
        <v>3</v>
      </c>
      <c r="AH1022" s="17">
        <v>2</v>
      </c>
      <c r="AI1022" s="17">
        <v>2</v>
      </c>
      <c r="AJ1022" s="17">
        <v>2</v>
      </c>
      <c r="AK1022" s="17">
        <v>3</v>
      </c>
      <c r="AL1022" s="17">
        <v>2</v>
      </c>
      <c r="AM1022" s="17">
        <v>3</v>
      </c>
      <c r="AN1022" s="17">
        <v>2</v>
      </c>
      <c r="AO1022" s="17">
        <v>4</v>
      </c>
      <c r="AP1022" s="17">
        <v>3</v>
      </c>
      <c r="AQ1022" s="17">
        <v>4</v>
      </c>
      <c r="AR1022" s="17">
        <v>4</v>
      </c>
      <c r="AS1022" s="17">
        <v>2</v>
      </c>
    </row>
  </sheetData>
  <autoFilter ref="A1:AT1022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W1001"/>
  <sheetViews>
    <sheetView tabSelected="1" workbookViewId="0">
      <pane xSplit="1" ySplit="1" topLeftCell="R388" activePane="bottomRight" state="frozen"/>
      <selection pane="topRight" activeCell="B1" sqref="B1"/>
      <selection pane="bottomLeft" activeCell="A2" sqref="A2"/>
      <selection pane="bottomRight" activeCell="AB1" sqref="AB1"/>
    </sheetView>
  </sheetViews>
  <sheetFormatPr baseColWidth="10" defaultColWidth="8.83203125" defaultRowHeight="15" x14ac:dyDescent="0.2"/>
  <cols>
    <col min="1" max="1" width="14.1640625" bestFit="1" customWidth="1"/>
  </cols>
  <sheetData>
    <row r="1" spans="1:49" ht="75" x14ac:dyDescent="0.2">
      <c r="A1" s="1" t="s">
        <v>1</v>
      </c>
      <c r="B1" s="1" t="s">
        <v>9</v>
      </c>
      <c r="C1" s="39" t="s">
        <v>5</v>
      </c>
      <c r="D1" s="2" t="s">
        <v>2</v>
      </c>
      <c r="E1" s="2" t="s">
        <v>3</v>
      </c>
      <c r="F1" s="13" t="s">
        <v>8</v>
      </c>
      <c r="G1" s="13" t="s">
        <v>14</v>
      </c>
      <c r="H1" s="13" t="s">
        <v>15</v>
      </c>
      <c r="I1" s="15" t="s">
        <v>16</v>
      </c>
      <c r="J1" s="13" t="s">
        <v>17</v>
      </c>
      <c r="K1" s="13" t="s">
        <v>18</v>
      </c>
      <c r="L1" s="13" t="s">
        <v>19</v>
      </c>
      <c r="M1" s="13" t="s">
        <v>20</v>
      </c>
      <c r="N1" s="15" t="s">
        <v>21</v>
      </c>
      <c r="O1" s="13" t="s">
        <v>22</v>
      </c>
      <c r="P1" s="13" t="s">
        <v>23</v>
      </c>
      <c r="Q1" s="13" t="s">
        <v>24</v>
      </c>
      <c r="R1" s="13" t="s">
        <v>25</v>
      </c>
      <c r="S1" s="13" t="s">
        <v>26</v>
      </c>
      <c r="T1" s="13" t="s">
        <v>27</v>
      </c>
      <c r="U1" s="13" t="s">
        <v>28</v>
      </c>
      <c r="V1" s="13" t="s">
        <v>29</v>
      </c>
      <c r="W1" s="13" t="s">
        <v>30</v>
      </c>
      <c r="X1" s="13" t="s">
        <v>31</v>
      </c>
      <c r="Y1" s="13" t="s">
        <v>32</v>
      </c>
      <c r="Z1" s="13" t="s">
        <v>33</v>
      </c>
      <c r="AA1" s="13" t="s">
        <v>34</v>
      </c>
      <c r="AB1" s="13" t="s">
        <v>315</v>
      </c>
      <c r="AC1" s="13" t="s">
        <v>35</v>
      </c>
      <c r="AD1" s="13" t="s">
        <v>36</v>
      </c>
      <c r="AE1" s="13" t="s">
        <v>37</v>
      </c>
      <c r="AF1" s="13" t="s">
        <v>38</v>
      </c>
      <c r="AG1" s="13" t="s">
        <v>39</v>
      </c>
      <c r="AH1" s="13" t="s">
        <v>40</v>
      </c>
      <c r="AI1" s="13" t="s">
        <v>41</v>
      </c>
      <c r="AJ1" s="13" t="s">
        <v>42</v>
      </c>
      <c r="AK1" s="13" t="s">
        <v>43</v>
      </c>
      <c r="AL1" s="13" t="s">
        <v>44</v>
      </c>
      <c r="AM1" s="13" t="s">
        <v>45</v>
      </c>
      <c r="AN1" s="13" t="s">
        <v>46</v>
      </c>
      <c r="AO1" s="13" t="s">
        <v>47</v>
      </c>
      <c r="AP1" s="13" t="s">
        <v>48</v>
      </c>
      <c r="AQ1" s="13" t="s">
        <v>49</v>
      </c>
      <c r="AR1" s="13" t="s">
        <v>50</v>
      </c>
      <c r="AS1" s="13" t="s">
        <v>51</v>
      </c>
      <c r="AT1" s="13" t="s">
        <v>52</v>
      </c>
      <c r="AU1" s="13" t="s">
        <v>53</v>
      </c>
      <c r="AV1" s="13" t="s">
        <v>54</v>
      </c>
      <c r="AW1" s="13" t="s">
        <v>55</v>
      </c>
    </row>
    <row r="2" spans="1:49" x14ac:dyDescent="0.2">
      <c r="A2" s="8">
        <v>1</v>
      </c>
      <c r="B2" s="1" t="s">
        <v>10</v>
      </c>
      <c r="C2" s="2"/>
      <c r="D2" s="2">
        <v>48</v>
      </c>
      <c r="E2" s="2">
        <v>13.8</v>
      </c>
      <c r="F2">
        <f>VLOOKUP($A2,SurveyData!$1:$1048576,3,FALSE)</f>
        <v>31</v>
      </c>
      <c r="G2">
        <f>VLOOKUP($A2,SurveyData!$1:$1048576,4,FALSE)</f>
        <v>1.69</v>
      </c>
      <c r="H2">
        <f>VLOOKUP($A2,SurveyData!$1:$1048576,5,FALSE)</f>
        <v>63</v>
      </c>
      <c r="I2" t="str">
        <f>VLOOKUP($A2,SurveyData!$1:$1048576,6,FALSE)</f>
        <v>Nil</v>
      </c>
      <c r="J2" t="str">
        <f>VLOOKUP($A2,SurveyData!$1:$1048576,7,FALSE)</f>
        <v>No</v>
      </c>
      <c r="K2" t="str">
        <f>VLOOKUP($A2,SurveyData!$1:$1048576,8,FALSE)</f>
        <v xml:space="preserve">3x60 </v>
      </c>
      <c r="L2" t="str">
        <f>VLOOKUP($A2,SurveyData!$1:$1048576,9,FALSE)</f>
        <v>1x45</v>
      </c>
      <c r="M2">
        <f>VLOOKUP($A2,SurveyData!$1:$1048576,10,FALSE)</f>
        <v>0</v>
      </c>
      <c r="N2" t="str">
        <f>VLOOKUP($A2,SurveyData!$1:$1048576,11,FALSE)</f>
        <v>Weights 1x45</v>
      </c>
      <c r="O2">
        <f>VLOOKUP($A2,SurveyData!$1:$1048576,12,FALSE)</f>
        <v>3</v>
      </c>
      <c r="P2">
        <f>VLOOKUP($A2,SurveyData!$1:$1048576,13,FALSE)</f>
        <v>9</v>
      </c>
      <c r="Q2" t="str">
        <f>VLOOKUP($A2,SurveyData!$1:$1048576,14,FALSE)</f>
        <v>No</v>
      </c>
      <c r="R2" t="str">
        <f>VLOOKUP($A2,SurveyData!$1:$1048576,15,FALSE)</f>
        <v>No</v>
      </c>
      <c r="S2" t="str">
        <f>VLOOKUP($A2,SurveyData!$1:$1048576,16,FALSE)</f>
        <v>No</v>
      </c>
      <c r="T2" t="str">
        <f>VLOOKUP($A2,SurveyData!$1:$1048576,17,FALSE)</f>
        <v>DK</v>
      </c>
      <c r="U2" t="str">
        <f>VLOOKUP($A2,SurveyData!$1:$1048576,18,FALSE)</f>
        <v>DK</v>
      </c>
      <c r="V2" t="str">
        <f>VLOOKUP($A2,SurveyData!$1:$1048576,19,FALSE)</f>
        <v>No</v>
      </c>
      <c r="W2" t="str">
        <f>VLOOKUP($A2,SurveyData!$1:$1048576,20,FALSE)</f>
        <v>No</v>
      </c>
      <c r="X2" t="str">
        <f>VLOOKUP($A2,SurveyData!$1:$1048576,21,FALSE)</f>
        <v>No</v>
      </c>
      <c r="Y2" t="str">
        <f>VLOOKUP($A2,SurveyData!$1:$1048576,22,FALSE)</f>
        <v>No</v>
      </c>
      <c r="Z2" t="str">
        <f>VLOOKUP($A2,SurveyData!$1:$1048576,23,FALSE)</f>
        <v>No</v>
      </c>
      <c r="AA2" t="str">
        <f>VLOOKUP($A2,SurveyData!$1:$1048576,24,FALSE)</f>
        <v>No</v>
      </c>
      <c r="AB2" t="s">
        <v>0</v>
      </c>
      <c r="AC2" t="str">
        <f>VLOOKUP($A2,SurveyData!$1:$1048576,25,FALSE)</f>
        <v>No</v>
      </c>
      <c r="AD2">
        <f>VLOOKUP($A2,SurveyData!$1:$1048576,26,FALSE)</f>
        <v>2</v>
      </c>
      <c r="AE2">
        <f>VLOOKUP($A2,SurveyData!$1:$1048576,27,FALSE)</f>
        <v>5</v>
      </c>
      <c r="AF2">
        <f>VLOOKUP($A2,SurveyData!$1:$1048576,28,FALSE)</f>
        <v>1</v>
      </c>
      <c r="AG2">
        <f>VLOOKUP($A2,SurveyData!$1:$1048576,29,FALSE)</f>
        <v>1</v>
      </c>
      <c r="AH2">
        <f>VLOOKUP($A2,SurveyData!$1:$1048576,30,FALSE)</f>
        <v>2</v>
      </c>
      <c r="AI2">
        <f>VLOOKUP($A2,SurveyData!$1:$1048576,31,FALSE)</f>
        <v>1</v>
      </c>
      <c r="AJ2">
        <f>VLOOKUP($A2,SurveyData!$1:$1048576,32,FALSE)</f>
        <v>2</v>
      </c>
      <c r="AK2">
        <f>VLOOKUP($A2,SurveyData!$1:$1048576,33,FALSE)</f>
        <v>1</v>
      </c>
      <c r="AL2">
        <f>VLOOKUP($A2,SurveyData!$1:$1048576,34,FALSE)</f>
        <v>5</v>
      </c>
      <c r="AM2">
        <f>VLOOKUP($A2,SurveyData!$1:$1048576,35,FALSE)</f>
        <v>5</v>
      </c>
      <c r="AN2">
        <f>VLOOKUP($A2,SurveyData!$1:$1048576,36,FALSE)</f>
        <v>2</v>
      </c>
      <c r="AO2">
        <f>VLOOKUP($A2,SurveyData!$1:$1048576,37,FALSE)</f>
        <v>3</v>
      </c>
      <c r="AP2">
        <f>VLOOKUP($A2,SurveyData!$1:$1048576,38,FALSE)</f>
        <v>3</v>
      </c>
      <c r="AQ2">
        <f>VLOOKUP($A2,SurveyData!$1:$1048576,39,FALSE)</f>
        <v>5</v>
      </c>
      <c r="AR2">
        <f>VLOOKUP($A2,SurveyData!$1:$1048576,40,FALSE)</f>
        <v>1</v>
      </c>
      <c r="AS2">
        <f>VLOOKUP($A2,SurveyData!$1:$1048576,41,FALSE)</f>
        <v>3</v>
      </c>
      <c r="AT2">
        <f>VLOOKUP($A2,SurveyData!$1:$1048576,42,FALSE)</f>
        <v>5</v>
      </c>
      <c r="AU2">
        <f>VLOOKUP($A2,SurveyData!$1:$1048576,43,FALSE)</f>
        <v>5</v>
      </c>
      <c r="AV2">
        <f>VLOOKUP($A2,SurveyData!$1:$1048576,44,FALSE)</f>
        <v>3</v>
      </c>
      <c r="AW2">
        <f>VLOOKUP($A2,SurveyData!$1:$1048576,45,FALSE)</f>
        <v>2</v>
      </c>
    </row>
    <row r="3" spans="1:49" x14ac:dyDescent="0.2">
      <c r="A3" s="9">
        <v>2</v>
      </c>
      <c r="B3" s="1" t="s">
        <v>10</v>
      </c>
      <c r="C3" s="2"/>
      <c r="D3" s="3">
        <v>161</v>
      </c>
      <c r="E3" s="2">
        <v>14.2</v>
      </c>
      <c r="F3">
        <f>VLOOKUP($A3,SurveyData!$1:$1048576,3,FALSE)</f>
        <v>49</v>
      </c>
      <c r="G3">
        <f>VLOOKUP($A3,SurveyData!$1:$1048576,4,FALSE)</f>
        <v>1.6</v>
      </c>
      <c r="H3">
        <f>VLOOKUP($A3,SurveyData!$1:$1048576,5,FALSE)</f>
        <v>52</v>
      </c>
      <c r="I3" t="str">
        <f>VLOOKUP($A3,SurveyData!$1:$1048576,6,FALSE)</f>
        <v>Nil</v>
      </c>
      <c r="J3" t="str">
        <f>VLOOKUP($A3,SurveyData!$1:$1048576,7,FALSE)</f>
        <v>No</v>
      </c>
      <c r="K3">
        <f>VLOOKUP($A3,SurveyData!$1:$1048576,8,FALSE)</f>
        <v>60</v>
      </c>
      <c r="L3">
        <f>VLOOKUP($A3,SurveyData!$1:$1048576,9,FALSE)</f>
        <v>0</v>
      </c>
      <c r="M3">
        <f>VLOOKUP($A3,SurveyData!$1:$1048576,10,FALSE)</f>
        <v>0</v>
      </c>
      <c r="N3" t="str">
        <f>VLOOKUP($A3,SurveyData!$1:$1048576,11,FALSE)</f>
        <v>Walking 300</v>
      </c>
      <c r="O3">
        <f>VLOOKUP($A3,SurveyData!$1:$1048576,12,FALSE)</f>
        <v>3</v>
      </c>
      <c r="P3" t="str">
        <f>VLOOKUP($A3,SurveyData!$1:$1048576,13,FALSE)</f>
        <v>Nil</v>
      </c>
      <c r="Q3" t="str">
        <f>VLOOKUP($A3,SurveyData!$1:$1048576,14,FALSE)</f>
        <v>No</v>
      </c>
      <c r="R3" t="str">
        <f>VLOOKUP($A3,SurveyData!$1:$1048576,15,FALSE)</f>
        <v>Yes</v>
      </c>
      <c r="S3" t="str">
        <f>VLOOKUP($A3,SurveyData!$1:$1048576,16,FALSE)</f>
        <v>No</v>
      </c>
      <c r="T3" t="str">
        <f>VLOOKUP($A3,SurveyData!$1:$1048576,17,FALSE)</f>
        <v>No</v>
      </c>
      <c r="U3" t="str">
        <f>VLOOKUP($A3,SurveyData!$1:$1048576,18,FALSE)</f>
        <v>Nil</v>
      </c>
      <c r="V3" t="str">
        <f>VLOOKUP($A3,SurveyData!$1:$1048576,19,FALSE)</f>
        <v>No</v>
      </c>
      <c r="W3" t="str">
        <f>VLOOKUP($A3,SurveyData!$1:$1048576,20,FALSE)</f>
        <v>Nil</v>
      </c>
      <c r="X3" t="str">
        <f>VLOOKUP($A3,SurveyData!$1:$1048576,21,FALSE)</f>
        <v>No</v>
      </c>
      <c r="Y3" t="str">
        <f>VLOOKUP($A3,SurveyData!$1:$1048576,22,FALSE)</f>
        <v>No</v>
      </c>
      <c r="Z3" t="str">
        <f>VLOOKUP($A3,SurveyData!$1:$1048576,23,FALSE)</f>
        <v>No</v>
      </c>
      <c r="AA3" t="str">
        <f>VLOOKUP($A3,SurveyData!$1:$1048576,24,FALSE)</f>
        <v>No</v>
      </c>
      <c r="AB3" t="s">
        <v>0</v>
      </c>
      <c r="AC3" t="str">
        <f>VLOOKUP($A3,SurveyData!$1:$1048576,25,FALSE)</f>
        <v>Nil</v>
      </c>
      <c r="AD3">
        <f>VLOOKUP($A3,SurveyData!$1:$1048576,26,FALSE)</f>
        <v>2</v>
      </c>
      <c r="AE3">
        <f>VLOOKUP($A3,SurveyData!$1:$1048576,27,FALSE)</f>
        <v>4</v>
      </c>
      <c r="AF3">
        <f>VLOOKUP($A3,SurveyData!$1:$1048576,28,FALSE)</f>
        <v>2</v>
      </c>
      <c r="AG3">
        <f>VLOOKUP($A3,SurveyData!$1:$1048576,29,FALSE)</f>
        <v>2</v>
      </c>
      <c r="AH3">
        <f>VLOOKUP($A3,SurveyData!$1:$1048576,30,FALSE)</f>
        <v>4</v>
      </c>
      <c r="AI3">
        <f>VLOOKUP($A3,SurveyData!$1:$1048576,31,FALSE)</f>
        <v>2</v>
      </c>
      <c r="AJ3">
        <f>VLOOKUP($A3,SurveyData!$1:$1048576,32,FALSE)</f>
        <v>2</v>
      </c>
      <c r="AK3">
        <f>VLOOKUP($A3,SurveyData!$1:$1048576,33,FALSE)</f>
        <v>3</v>
      </c>
      <c r="AL3">
        <f>VLOOKUP($A3,SurveyData!$1:$1048576,34,FALSE)</f>
        <v>5</v>
      </c>
      <c r="AM3">
        <f>VLOOKUP($A3,SurveyData!$1:$1048576,35,FALSE)</f>
        <v>5</v>
      </c>
      <c r="AN3">
        <f>VLOOKUP($A3,SurveyData!$1:$1048576,36,FALSE)</f>
        <v>2</v>
      </c>
      <c r="AO3">
        <f>VLOOKUP($A3,SurveyData!$1:$1048576,37,FALSE)</f>
        <v>3</v>
      </c>
      <c r="AP3">
        <f>VLOOKUP($A3,SurveyData!$1:$1048576,38,FALSE)</f>
        <v>2</v>
      </c>
      <c r="AQ3">
        <f>VLOOKUP($A3,SurveyData!$1:$1048576,39,FALSE)</f>
        <v>5</v>
      </c>
      <c r="AR3">
        <f>VLOOKUP($A3,SurveyData!$1:$1048576,40,FALSE)</f>
        <v>2</v>
      </c>
      <c r="AS3">
        <f>VLOOKUP($A3,SurveyData!$1:$1048576,41,FALSE)</f>
        <v>5</v>
      </c>
      <c r="AT3">
        <f>VLOOKUP($A3,SurveyData!$1:$1048576,42,FALSE)</f>
        <v>5</v>
      </c>
      <c r="AU3">
        <f>VLOOKUP($A3,SurveyData!$1:$1048576,43,FALSE)</f>
        <v>5</v>
      </c>
      <c r="AV3">
        <f>VLOOKUP($A3,SurveyData!$1:$1048576,44,FALSE)</f>
        <v>2</v>
      </c>
      <c r="AW3">
        <f>VLOOKUP($A3,SurveyData!$1:$1048576,45,FALSE)</f>
        <v>2</v>
      </c>
    </row>
    <row r="4" spans="1:49" x14ac:dyDescent="0.2">
      <c r="A4" s="9">
        <v>3</v>
      </c>
      <c r="B4" s="1" t="s">
        <v>10</v>
      </c>
      <c r="C4" s="2"/>
      <c r="D4" s="2">
        <v>12</v>
      </c>
      <c r="E4" s="2">
        <v>14.9</v>
      </c>
      <c r="F4">
        <f>VLOOKUP($A4,SurveyData!$1:$1048576,3,FALSE)</f>
        <v>27</v>
      </c>
      <c r="G4">
        <f>VLOOKUP($A4,SurveyData!$1:$1048576,4,FALSE)</f>
        <v>1.59</v>
      </c>
      <c r="H4">
        <f>VLOOKUP($A4,SurveyData!$1:$1048576,5,FALSE)</f>
        <v>51</v>
      </c>
      <c r="I4" t="str">
        <f>VLOOKUP($A4,SurveyData!$1:$1048576,6,FALSE)</f>
        <v>Nil</v>
      </c>
      <c r="J4" t="str">
        <f>VLOOKUP($A4,SurveyData!$1:$1048576,7,FALSE)</f>
        <v>Yes</v>
      </c>
      <c r="K4">
        <f>VLOOKUP($A4,SurveyData!$1:$1048576,8,FALSE)</f>
        <v>60</v>
      </c>
      <c r="L4">
        <f>VLOOKUP($A4,SurveyData!$1:$1048576,9,FALSE)</f>
        <v>0</v>
      </c>
      <c r="M4">
        <f>VLOOKUP($A4,SurveyData!$1:$1048576,10,FALSE)</f>
        <v>0</v>
      </c>
      <c r="N4">
        <f>VLOOKUP($A4,SurveyData!$1:$1048576,11,FALSE)</f>
        <v>0</v>
      </c>
      <c r="O4">
        <f>VLOOKUP($A4,SurveyData!$1:$1048576,12,FALSE)</f>
        <v>2</v>
      </c>
      <c r="P4">
        <f>VLOOKUP($A4,SurveyData!$1:$1048576,13,FALSE)</f>
        <v>12</v>
      </c>
      <c r="Q4" t="str">
        <f>VLOOKUP($A4,SurveyData!$1:$1048576,14,FALSE)</f>
        <v>No</v>
      </c>
      <c r="R4" t="str">
        <f>VLOOKUP($A4,SurveyData!$1:$1048576,15,FALSE)</f>
        <v>DK</v>
      </c>
      <c r="S4" t="str">
        <f>VLOOKUP($A4,SurveyData!$1:$1048576,16,FALSE)</f>
        <v>DK</v>
      </c>
      <c r="T4" t="str">
        <f>VLOOKUP($A4,SurveyData!$1:$1048576,17,FALSE)</f>
        <v>Yes</v>
      </c>
      <c r="U4" t="str">
        <f>VLOOKUP($A4,SurveyData!$1:$1048576,18,FALSE)</f>
        <v>DK</v>
      </c>
      <c r="V4" t="str">
        <f>VLOOKUP($A4,SurveyData!$1:$1048576,19,FALSE)</f>
        <v>Yes</v>
      </c>
      <c r="W4" t="str">
        <f>VLOOKUP($A4,SurveyData!$1:$1048576,20,FALSE)</f>
        <v>DK</v>
      </c>
      <c r="X4" t="str">
        <f>VLOOKUP($A4,SurveyData!$1:$1048576,21,FALSE)</f>
        <v>No</v>
      </c>
      <c r="Y4" t="str">
        <f>VLOOKUP($A4,SurveyData!$1:$1048576,22,FALSE)</f>
        <v>No</v>
      </c>
      <c r="Z4" t="str">
        <f>VLOOKUP($A4,SurveyData!$1:$1048576,23,FALSE)</f>
        <v>No</v>
      </c>
      <c r="AA4" t="str">
        <f>VLOOKUP($A4,SurveyData!$1:$1048576,24,FALSE)</f>
        <v>No</v>
      </c>
      <c r="AB4" t="s">
        <v>0</v>
      </c>
      <c r="AC4" t="str">
        <f>VLOOKUP($A4,SurveyData!$1:$1048576,25,FALSE)</f>
        <v>No</v>
      </c>
      <c r="AD4">
        <f>VLOOKUP($A4,SurveyData!$1:$1048576,26,FALSE)</f>
        <v>1</v>
      </c>
      <c r="AE4">
        <f>VLOOKUP($A4,SurveyData!$1:$1048576,27,FALSE)</f>
        <v>5</v>
      </c>
      <c r="AF4">
        <f>VLOOKUP($A4,SurveyData!$1:$1048576,28,FALSE)</f>
        <v>2</v>
      </c>
      <c r="AG4">
        <f>VLOOKUP($A4,SurveyData!$1:$1048576,29,FALSE)</f>
        <v>1</v>
      </c>
      <c r="AH4">
        <f>VLOOKUP($A4,SurveyData!$1:$1048576,30,FALSE)</f>
        <v>1</v>
      </c>
      <c r="AI4">
        <f>VLOOKUP($A4,SurveyData!$1:$1048576,31,FALSE)</f>
        <v>1</v>
      </c>
      <c r="AJ4">
        <f>VLOOKUP($A4,SurveyData!$1:$1048576,32,FALSE)</f>
        <v>1</v>
      </c>
      <c r="AK4">
        <f>VLOOKUP($A4,SurveyData!$1:$1048576,33,FALSE)</f>
        <v>1</v>
      </c>
      <c r="AL4">
        <f>VLOOKUP($A4,SurveyData!$1:$1048576,34,FALSE)</f>
        <v>5</v>
      </c>
      <c r="AM4">
        <f>VLOOKUP($A4,SurveyData!$1:$1048576,35,FALSE)</f>
        <v>5</v>
      </c>
      <c r="AN4">
        <f>VLOOKUP($A4,SurveyData!$1:$1048576,36,FALSE)</f>
        <v>2</v>
      </c>
      <c r="AO4">
        <f>VLOOKUP($A4,SurveyData!$1:$1048576,37,FALSE)</f>
        <v>3</v>
      </c>
      <c r="AP4">
        <f>VLOOKUP($A4,SurveyData!$1:$1048576,38,FALSE)</f>
        <v>5</v>
      </c>
      <c r="AQ4">
        <f>VLOOKUP($A4,SurveyData!$1:$1048576,39,FALSE)</f>
        <v>5</v>
      </c>
      <c r="AR4">
        <f>VLOOKUP($A4,SurveyData!$1:$1048576,40,FALSE)</f>
        <v>1</v>
      </c>
      <c r="AS4">
        <f>VLOOKUP($A4,SurveyData!$1:$1048576,41,FALSE)</f>
        <v>3</v>
      </c>
      <c r="AT4">
        <f>VLOOKUP($A4,SurveyData!$1:$1048576,42,FALSE)</f>
        <v>5</v>
      </c>
      <c r="AU4">
        <f>VLOOKUP($A4,SurveyData!$1:$1048576,43,FALSE)</f>
        <v>5</v>
      </c>
      <c r="AV4">
        <f>VLOOKUP($A4,SurveyData!$1:$1048576,44,FALSE)</f>
        <v>3</v>
      </c>
      <c r="AW4">
        <f>VLOOKUP($A4,SurveyData!$1:$1048576,45,FALSE)</f>
        <v>2</v>
      </c>
    </row>
    <row r="5" spans="1:49" x14ac:dyDescent="0.2">
      <c r="A5" s="9">
        <v>4</v>
      </c>
      <c r="B5" s="1" t="s">
        <v>10</v>
      </c>
      <c r="C5" s="2"/>
      <c r="D5" s="4">
        <v>3</v>
      </c>
      <c r="E5" s="4">
        <v>7.9</v>
      </c>
      <c r="F5">
        <f>VLOOKUP($A5,SurveyData!$1:$1048576,3,FALSE)</f>
        <v>46</v>
      </c>
      <c r="G5">
        <f>VLOOKUP($A5,SurveyData!$1:$1048576,4,FALSE)</f>
        <v>1.49</v>
      </c>
      <c r="H5">
        <f>VLOOKUP($A5,SurveyData!$1:$1048576,5,FALSE)</f>
        <v>54</v>
      </c>
      <c r="I5" t="str">
        <f>VLOOKUP($A5,SurveyData!$1:$1048576,6,FALSE)</f>
        <v>Hypothyroid</v>
      </c>
      <c r="J5" t="str">
        <f>VLOOKUP($A5,SurveyData!$1:$1048576,7,FALSE)</f>
        <v>Yes</v>
      </c>
      <c r="K5" t="str">
        <f>VLOOKUP($A5,SurveyData!$1:$1048576,8,FALSE)</f>
        <v>60 to 90</v>
      </c>
      <c r="L5">
        <f>VLOOKUP($A5,SurveyData!$1:$1048576,9,FALSE)</f>
        <v>0</v>
      </c>
      <c r="M5">
        <f>VLOOKUP($A5,SurveyData!$1:$1048576,10,FALSE)</f>
        <v>0</v>
      </c>
      <c r="N5">
        <f>VLOOKUP($A5,SurveyData!$1:$1048576,11,FALSE)</f>
        <v>0</v>
      </c>
      <c r="O5">
        <f>VLOOKUP($A5,SurveyData!$1:$1048576,12,FALSE)</f>
        <v>3</v>
      </c>
      <c r="P5">
        <f>VLOOKUP($A5,SurveyData!$1:$1048576,13,FALSE)</f>
        <v>12</v>
      </c>
      <c r="Q5" t="str">
        <f>VLOOKUP($A5,SurveyData!$1:$1048576,14,FALSE)</f>
        <v>Yes</v>
      </c>
      <c r="R5" t="str">
        <f>VLOOKUP($A5,SurveyData!$1:$1048576,15,FALSE)</f>
        <v>Yes</v>
      </c>
      <c r="S5" t="str">
        <f>VLOOKUP($A5,SurveyData!$1:$1048576,16,FALSE)</f>
        <v>DK</v>
      </c>
      <c r="T5" t="str">
        <f>VLOOKUP($A5,SurveyData!$1:$1048576,17,FALSE)</f>
        <v>DK</v>
      </c>
      <c r="U5" t="str">
        <f>VLOOKUP($A5,SurveyData!$1:$1048576,18,FALSE)</f>
        <v>Nil</v>
      </c>
      <c r="V5" t="str">
        <f>VLOOKUP($A5,SurveyData!$1:$1048576,19,FALSE)</f>
        <v>Yes</v>
      </c>
      <c r="W5" t="str">
        <f>VLOOKUP($A5,SurveyData!$1:$1048576,20,FALSE)</f>
        <v>No</v>
      </c>
      <c r="X5" t="str">
        <f>VLOOKUP($A5,SurveyData!$1:$1048576,21,FALSE)</f>
        <v>Yes</v>
      </c>
      <c r="Y5" t="str">
        <f>VLOOKUP($A5,SurveyData!$1:$1048576,22,FALSE)</f>
        <v>No</v>
      </c>
      <c r="Z5" t="str">
        <f>VLOOKUP($A5,SurveyData!$1:$1048576,23,FALSE)</f>
        <v>No</v>
      </c>
      <c r="AA5" t="str">
        <f>VLOOKUP($A5,SurveyData!$1:$1048576,24,FALSE)</f>
        <v>Yes</v>
      </c>
      <c r="AB5" t="s">
        <v>62</v>
      </c>
      <c r="AC5" t="str">
        <f>VLOOKUP($A5,SurveyData!$1:$1048576,25,FALSE)</f>
        <v>Yes</v>
      </c>
      <c r="AD5">
        <f>VLOOKUP($A5,SurveyData!$1:$1048576,26,FALSE)</f>
        <v>3</v>
      </c>
      <c r="AE5">
        <f>VLOOKUP($A5,SurveyData!$1:$1048576,27,FALSE)</f>
        <v>5</v>
      </c>
      <c r="AF5">
        <f>VLOOKUP($A5,SurveyData!$1:$1048576,28,FALSE)</f>
        <v>3</v>
      </c>
      <c r="AG5">
        <f>VLOOKUP($A5,SurveyData!$1:$1048576,29,FALSE)</f>
        <v>2</v>
      </c>
      <c r="AH5">
        <f>VLOOKUP($A5,SurveyData!$1:$1048576,30,FALSE)</f>
        <v>5</v>
      </c>
      <c r="AI5">
        <f>VLOOKUP($A5,SurveyData!$1:$1048576,31,FALSE)</f>
        <v>3</v>
      </c>
      <c r="AJ5">
        <f>VLOOKUP($A5,SurveyData!$1:$1048576,32,FALSE)</f>
        <v>3</v>
      </c>
      <c r="AK5">
        <f>VLOOKUP($A5,SurveyData!$1:$1048576,33,FALSE)</f>
        <v>3</v>
      </c>
      <c r="AL5">
        <f>VLOOKUP($A5,SurveyData!$1:$1048576,34,FALSE)</f>
        <v>5</v>
      </c>
      <c r="AM5">
        <f>VLOOKUP($A5,SurveyData!$1:$1048576,35,FALSE)</f>
        <v>5</v>
      </c>
      <c r="AN5">
        <f>VLOOKUP($A5,SurveyData!$1:$1048576,36,FALSE)</f>
        <v>3</v>
      </c>
      <c r="AO5">
        <f>VLOOKUP($A5,SurveyData!$1:$1048576,37,FALSE)</f>
        <v>2</v>
      </c>
      <c r="AP5">
        <f>VLOOKUP($A5,SurveyData!$1:$1048576,38,FALSE)</f>
        <v>5</v>
      </c>
      <c r="AQ5">
        <f>VLOOKUP($A5,SurveyData!$1:$1048576,39,FALSE)</f>
        <v>5</v>
      </c>
      <c r="AR5">
        <f>VLOOKUP($A5,SurveyData!$1:$1048576,40,FALSE)</f>
        <v>2</v>
      </c>
      <c r="AS5">
        <f>VLOOKUP($A5,SurveyData!$1:$1048576,41,FALSE)</f>
        <v>4</v>
      </c>
      <c r="AT5">
        <f>VLOOKUP($A5,SurveyData!$1:$1048576,42,FALSE)</f>
        <v>5</v>
      </c>
      <c r="AU5">
        <f>VLOOKUP($A5,SurveyData!$1:$1048576,43,FALSE)</f>
        <v>5</v>
      </c>
      <c r="AV5">
        <f>VLOOKUP($A5,SurveyData!$1:$1048576,44,FALSE)</f>
        <v>5</v>
      </c>
      <c r="AW5">
        <f>VLOOKUP($A5,SurveyData!$1:$1048576,45,FALSE)</f>
        <v>3</v>
      </c>
    </row>
    <row r="6" spans="1:49" x14ac:dyDescent="0.2">
      <c r="A6" s="9">
        <v>5</v>
      </c>
      <c r="B6" s="1" t="s">
        <v>10</v>
      </c>
      <c r="C6" s="2"/>
      <c r="D6" s="3">
        <v>140</v>
      </c>
      <c r="E6" s="2">
        <v>15.4</v>
      </c>
      <c r="F6">
        <f>VLOOKUP($A6,SurveyData!$1:$1048576,3,FALSE)</f>
        <v>57</v>
      </c>
      <c r="G6">
        <f>VLOOKUP($A6,SurveyData!$1:$1048576,4,FALSE)</f>
        <v>1.58</v>
      </c>
      <c r="H6">
        <f>VLOOKUP($A6,SurveyData!$1:$1048576,5,FALSE)</f>
        <v>55</v>
      </c>
      <c r="I6" t="str">
        <f>VLOOKUP($A6,SurveyData!$1:$1048576,6,FALSE)</f>
        <v>Nil</v>
      </c>
      <c r="J6" t="str">
        <f>VLOOKUP($A6,SurveyData!$1:$1048576,7,FALSE)</f>
        <v>No</v>
      </c>
      <c r="K6">
        <f>VLOOKUP($A6,SurveyData!$1:$1048576,8,FALSE)</f>
        <v>160</v>
      </c>
      <c r="L6">
        <f>VLOOKUP($A6,SurveyData!$1:$1048576,9,FALSE)</f>
        <v>0</v>
      </c>
      <c r="M6">
        <f>VLOOKUP($A6,SurveyData!$1:$1048576,10,FALSE)</f>
        <v>0</v>
      </c>
      <c r="N6">
        <f>VLOOKUP($A6,SurveyData!$1:$1048576,11,FALSE)</f>
        <v>0</v>
      </c>
      <c r="O6">
        <f>VLOOKUP($A6,SurveyData!$1:$1048576,12,FALSE)</f>
        <v>3</v>
      </c>
      <c r="P6" t="str">
        <f>VLOOKUP($A6,SurveyData!$1:$1048576,13,FALSE)</f>
        <v>Nil</v>
      </c>
      <c r="Q6" t="str">
        <f>VLOOKUP($A6,SurveyData!$1:$1048576,14,FALSE)</f>
        <v>No</v>
      </c>
      <c r="R6" t="str">
        <f>VLOOKUP($A6,SurveyData!$1:$1048576,15,FALSE)</f>
        <v>No</v>
      </c>
      <c r="S6" t="str">
        <f>VLOOKUP($A6,SurveyData!$1:$1048576,16,FALSE)</f>
        <v>Nil</v>
      </c>
      <c r="T6" t="str">
        <f>VLOOKUP($A6,SurveyData!$1:$1048576,17,FALSE)</f>
        <v>No</v>
      </c>
      <c r="U6" t="str">
        <f>VLOOKUP($A6,SurveyData!$1:$1048576,18,FALSE)</f>
        <v>Nil</v>
      </c>
      <c r="V6" t="str">
        <f>VLOOKUP($A6,SurveyData!$1:$1048576,19,FALSE)</f>
        <v>Yes, during pregnancy</v>
      </c>
      <c r="W6" t="str">
        <f>VLOOKUP($A6,SurveyData!$1:$1048576,20,FALSE)</f>
        <v>No</v>
      </c>
      <c r="X6" t="str">
        <f>VLOOKUP($A6,SurveyData!$1:$1048576,21,FALSE)</f>
        <v>No</v>
      </c>
      <c r="Y6" t="str">
        <f>VLOOKUP($A6,SurveyData!$1:$1048576,22,FALSE)</f>
        <v>No</v>
      </c>
      <c r="Z6" t="str">
        <f>VLOOKUP($A6,SurveyData!$1:$1048576,23,FALSE)</f>
        <v>No</v>
      </c>
      <c r="AA6" t="str">
        <f>VLOOKUP($A6,SurveyData!$1:$1048576,24,FALSE)</f>
        <v>No</v>
      </c>
      <c r="AB6" t="s">
        <v>0</v>
      </c>
      <c r="AC6" t="str">
        <f>VLOOKUP($A6,SurveyData!$1:$1048576,25,FALSE)</f>
        <v>Nil</v>
      </c>
      <c r="AD6">
        <f>VLOOKUP($A6,SurveyData!$1:$1048576,26,FALSE)</f>
        <v>2</v>
      </c>
      <c r="AE6">
        <f>VLOOKUP($A6,SurveyData!$1:$1048576,27,FALSE)</f>
        <v>4</v>
      </c>
      <c r="AF6">
        <f>VLOOKUP($A6,SurveyData!$1:$1048576,28,FALSE)</f>
        <v>1</v>
      </c>
      <c r="AG6">
        <f>VLOOKUP($A6,SurveyData!$1:$1048576,29,FALSE)</f>
        <v>1</v>
      </c>
      <c r="AH6">
        <f>VLOOKUP($A6,SurveyData!$1:$1048576,30,FALSE)</f>
        <v>2</v>
      </c>
      <c r="AI6">
        <f>VLOOKUP($A6,SurveyData!$1:$1048576,31,FALSE)</f>
        <v>1</v>
      </c>
      <c r="AJ6">
        <f>VLOOKUP($A6,SurveyData!$1:$1048576,32,FALSE)</f>
        <v>1</v>
      </c>
      <c r="AK6">
        <f>VLOOKUP($A6,SurveyData!$1:$1048576,33,FALSE)</f>
        <v>2</v>
      </c>
      <c r="AL6">
        <f>VLOOKUP($A6,SurveyData!$1:$1048576,34,FALSE)</f>
        <v>2</v>
      </c>
      <c r="AM6">
        <f>VLOOKUP($A6,SurveyData!$1:$1048576,35,FALSE)</f>
        <v>4</v>
      </c>
      <c r="AN6">
        <f>VLOOKUP($A6,SurveyData!$1:$1048576,36,FALSE)</f>
        <v>1</v>
      </c>
      <c r="AO6">
        <f>VLOOKUP($A6,SurveyData!$1:$1048576,37,FALSE)</f>
        <v>2</v>
      </c>
      <c r="AP6">
        <f>VLOOKUP($A6,SurveyData!$1:$1048576,38,FALSE)</f>
        <v>5</v>
      </c>
      <c r="AQ6">
        <f>VLOOKUP($A6,SurveyData!$1:$1048576,39,FALSE)</f>
        <v>5</v>
      </c>
      <c r="AR6">
        <f>VLOOKUP($A6,SurveyData!$1:$1048576,40,FALSE)</f>
        <v>1</v>
      </c>
      <c r="AS6">
        <f>VLOOKUP($A6,SurveyData!$1:$1048576,41,FALSE)</f>
        <v>4</v>
      </c>
      <c r="AT6">
        <f>VLOOKUP($A6,SurveyData!$1:$1048576,42,FALSE)</f>
        <v>5</v>
      </c>
      <c r="AU6">
        <f>VLOOKUP($A6,SurveyData!$1:$1048576,43,FALSE)</f>
        <v>5</v>
      </c>
      <c r="AV6">
        <f>VLOOKUP($A6,SurveyData!$1:$1048576,44,FALSE)</f>
        <v>5</v>
      </c>
      <c r="AW6">
        <f>VLOOKUP($A6,SurveyData!$1:$1048576,45,FALSE)</f>
        <v>2</v>
      </c>
    </row>
    <row r="7" spans="1:49" x14ac:dyDescent="0.2">
      <c r="A7" s="9">
        <v>6</v>
      </c>
      <c r="B7" s="1" t="s">
        <v>10</v>
      </c>
      <c r="C7" s="2"/>
      <c r="D7" s="4">
        <v>6</v>
      </c>
      <c r="E7" s="2">
        <v>12</v>
      </c>
      <c r="F7">
        <f>VLOOKUP($A7,SurveyData!$1:$1048576,3,FALSE)</f>
        <v>49</v>
      </c>
      <c r="G7">
        <f>VLOOKUP($A7,SurveyData!$1:$1048576,4,FALSE)</f>
        <v>1.64</v>
      </c>
      <c r="H7">
        <f>VLOOKUP($A7,SurveyData!$1:$1048576,5,FALSE)</f>
        <v>55</v>
      </c>
      <c r="I7" t="str">
        <f>VLOOKUP($A7,SurveyData!$1:$1048576,6,FALSE)</f>
        <v>Nil</v>
      </c>
      <c r="J7" t="str">
        <f>VLOOKUP($A7,SurveyData!$1:$1048576,7,FALSE)</f>
        <v>Yes</v>
      </c>
      <c r="K7">
        <f>VLOOKUP($A7,SurveyData!$1:$1048576,8,FALSE)</f>
        <v>5</v>
      </c>
      <c r="L7">
        <f>VLOOKUP($A7,SurveyData!$1:$1048576,9,FALSE)</f>
        <v>0</v>
      </c>
      <c r="M7">
        <f>VLOOKUP($A7,SurveyData!$1:$1048576,10,FALSE)</f>
        <v>0</v>
      </c>
      <c r="N7">
        <f>VLOOKUP($A7,SurveyData!$1:$1048576,11,FALSE)</f>
        <v>0</v>
      </c>
      <c r="O7" t="str">
        <f>VLOOKUP($A7,SurveyData!$1:$1048576,12,FALSE)</f>
        <v>3,4,5</v>
      </c>
      <c r="P7">
        <f>VLOOKUP($A7,SurveyData!$1:$1048576,13,FALSE)</f>
        <v>12</v>
      </c>
      <c r="Q7" t="str">
        <f>VLOOKUP($A7,SurveyData!$1:$1048576,14,FALSE)</f>
        <v>Yes</v>
      </c>
      <c r="R7" t="str">
        <f>VLOOKUP($A7,SurveyData!$1:$1048576,15,FALSE)</f>
        <v>No</v>
      </c>
      <c r="S7" t="str">
        <f>VLOOKUP($A7,SurveyData!$1:$1048576,16,FALSE)</f>
        <v>Nil</v>
      </c>
      <c r="T7" t="str">
        <f>VLOOKUP($A7,SurveyData!$1:$1048576,17,FALSE)</f>
        <v>No</v>
      </c>
      <c r="U7" t="str">
        <f>VLOOKUP($A7,SurveyData!$1:$1048576,18,FALSE)</f>
        <v>Nil</v>
      </c>
      <c r="V7" t="str">
        <f>VLOOKUP($A7,SurveyData!$1:$1048576,19,FALSE)</f>
        <v>No</v>
      </c>
      <c r="W7" t="str">
        <f>VLOOKUP($A7,SurveyData!$1:$1048576,20,FALSE)</f>
        <v>Nil</v>
      </c>
      <c r="X7" t="str">
        <f>VLOOKUP($A7,SurveyData!$1:$1048576,21,FALSE)</f>
        <v>No</v>
      </c>
      <c r="Y7" t="str">
        <f>VLOOKUP($A7,SurveyData!$1:$1048576,22,FALSE)</f>
        <v>Yes</v>
      </c>
      <c r="Z7" t="str">
        <f>VLOOKUP($A7,SurveyData!$1:$1048576,23,FALSE)</f>
        <v>Yes</v>
      </c>
      <c r="AA7" t="str">
        <f>VLOOKUP($A7,SurveyData!$1:$1048576,24,FALSE)</f>
        <v>No</v>
      </c>
      <c r="AB7" t="s">
        <v>62</v>
      </c>
      <c r="AC7" t="str">
        <f>VLOOKUP($A7,SurveyData!$1:$1048576,25,FALSE)</f>
        <v>No</v>
      </c>
      <c r="AD7">
        <f>VLOOKUP($A7,SurveyData!$1:$1048576,26,FALSE)</f>
        <v>1</v>
      </c>
      <c r="AE7">
        <f>VLOOKUP($A7,SurveyData!$1:$1048576,27,FALSE)</f>
        <v>5</v>
      </c>
      <c r="AF7">
        <f>VLOOKUP($A7,SurveyData!$1:$1048576,28,FALSE)</f>
        <v>1</v>
      </c>
      <c r="AG7">
        <f>VLOOKUP($A7,SurveyData!$1:$1048576,29,FALSE)</f>
        <v>1</v>
      </c>
      <c r="AH7">
        <f>VLOOKUP($A7,SurveyData!$1:$1048576,30,FALSE)</f>
        <v>3</v>
      </c>
      <c r="AI7">
        <f>VLOOKUP($A7,SurveyData!$1:$1048576,31,FALSE)</f>
        <v>2</v>
      </c>
      <c r="AJ7">
        <f>VLOOKUP($A7,SurveyData!$1:$1048576,32,FALSE)</f>
        <v>2</v>
      </c>
      <c r="AK7">
        <f>VLOOKUP($A7,SurveyData!$1:$1048576,33,FALSE)</f>
        <v>2</v>
      </c>
      <c r="AL7">
        <f>VLOOKUP($A7,SurveyData!$1:$1048576,34,FALSE)</f>
        <v>5</v>
      </c>
      <c r="AM7">
        <f>VLOOKUP($A7,SurveyData!$1:$1048576,35,FALSE)</f>
        <v>5</v>
      </c>
      <c r="AN7">
        <f>VLOOKUP($A7,SurveyData!$1:$1048576,36,FALSE)</f>
        <v>3</v>
      </c>
      <c r="AO7">
        <f>VLOOKUP($A7,SurveyData!$1:$1048576,37,FALSE)</f>
        <v>3</v>
      </c>
      <c r="AP7">
        <f>VLOOKUP($A7,SurveyData!$1:$1048576,38,FALSE)</f>
        <v>2</v>
      </c>
      <c r="AQ7">
        <f>VLOOKUP($A7,SurveyData!$1:$1048576,39,FALSE)</f>
        <v>3</v>
      </c>
      <c r="AR7">
        <f>VLOOKUP($A7,SurveyData!$1:$1048576,40,FALSE)</f>
        <v>2</v>
      </c>
      <c r="AS7">
        <f>VLOOKUP($A7,SurveyData!$1:$1048576,41,FALSE)</f>
        <v>4</v>
      </c>
      <c r="AT7">
        <f>VLOOKUP($A7,SurveyData!$1:$1048576,42,FALSE)</f>
        <v>4</v>
      </c>
      <c r="AU7">
        <f>VLOOKUP($A7,SurveyData!$1:$1048576,43,FALSE)</f>
        <v>4</v>
      </c>
      <c r="AV7">
        <f>VLOOKUP($A7,SurveyData!$1:$1048576,44,FALSE)</f>
        <v>4</v>
      </c>
      <c r="AW7">
        <f>VLOOKUP($A7,SurveyData!$1:$1048576,45,FALSE)</f>
        <v>2</v>
      </c>
    </row>
    <row r="8" spans="1:49" x14ac:dyDescent="0.2">
      <c r="A8" s="9">
        <v>7</v>
      </c>
      <c r="B8" s="1" t="s">
        <v>10</v>
      </c>
      <c r="C8" s="2"/>
      <c r="D8" s="2">
        <v>39</v>
      </c>
      <c r="E8" s="2">
        <v>14.6</v>
      </c>
      <c r="F8">
        <f>VLOOKUP($A8,SurveyData!$1:$1048576,3,FALSE)</f>
        <v>44</v>
      </c>
      <c r="G8">
        <f>VLOOKUP($A8,SurveyData!$1:$1048576,4,FALSE)</f>
        <v>1.62</v>
      </c>
      <c r="H8">
        <f>VLOOKUP($A8,SurveyData!$1:$1048576,5,FALSE)</f>
        <v>57</v>
      </c>
      <c r="I8" t="str">
        <f>VLOOKUP($A8,SurveyData!$1:$1048576,6,FALSE)</f>
        <v>Nil</v>
      </c>
      <c r="J8" t="str">
        <f>VLOOKUP($A8,SurveyData!$1:$1048576,7,FALSE)</f>
        <v>Nil</v>
      </c>
      <c r="K8">
        <f>VLOOKUP($A8,SurveyData!$1:$1048576,8,FALSE)</f>
        <v>60</v>
      </c>
      <c r="L8">
        <f>VLOOKUP($A8,SurveyData!$1:$1048576,9,FALSE)</f>
        <v>0</v>
      </c>
      <c r="M8">
        <f>VLOOKUP($A8,SurveyData!$1:$1048576,10,FALSE)</f>
        <v>0</v>
      </c>
      <c r="N8">
        <f>VLOOKUP($A8,SurveyData!$1:$1048576,11,FALSE)</f>
        <v>0</v>
      </c>
      <c r="O8">
        <f>VLOOKUP($A8,SurveyData!$1:$1048576,12,FALSE)</f>
        <v>3</v>
      </c>
      <c r="P8" t="str">
        <f>VLOOKUP($A8,SurveyData!$1:$1048576,13,FALSE)</f>
        <v>Nil</v>
      </c>
      <c r="Q8" t="str">
        <f>VLOOKUP($A8,SurveyData!$1:$1048576,14,FALSE)</f>
        <v>Nil</v>
      </c>
      <c r="R8" t="str">
        <f>VLOOKUP($A8,SurveyData!$1:$1048576,15,FALSE)</f>
        <v>DK</v>
      </c>
      <c r="S8" t="str">
        <f>VLOOKUP($A8,SurveyData!$1:$1048576,16,FALSE)</f>
        <v>Nil</v>
      </c>
      <c r="T8" t="str">
        <f>VLOOKUP($A8,SurveyData!$1:$1048576,17,FALSE)</f>
        <v>No</v>
      </c>
      <c r="U8" t="str">
        <f>VLOOKUP($A8,SurveyData!$1:$1048576,18,FALSE)</f>
        <v>Nil</v>
      </c>
      <c r="V8" t="str">
        <f>VLOOKUP($A8,SurveyData!$1:$1048576,19,FALSE)</f>
        <v>No</v>
      </c>
      <c r="W8" t="str">
        <f>VLOOKUP($A8,SurveyData!$1:$1048576,20,FALSE)</f>
        <v>Nil</v>
      </c>
      <c r="X8" t="str">
        <f>VLOOKUP($A8,SurveyData!$1:$1048576,21,FALSE)</f>
        <v>No</v>
      </c>
      <c r="Y8" t="str">
        <f>VLOOKUP($A8,SurveyData!$1:$1048576,22,FALSE)</f>
        <v>No</v>
      </c>
      <c r="Z8" t="str">
        <f>VLOOKUP($A8,SurveyData!$1:$1048576,23,FALSE)</f>
        <v>No</v>
      </c>
      <c r="AA8" t="str">
        <f>VLOOKUP($A8,SurveyData!$1:$1048576,24,FALSE)</f>
        <v>No</v>
      </c>
      <c r="AB8" t="s">
        <v>0</v>
      </c>
      <c r="AC8" t="str">
        <f>VLOOKUP($A8,SurveyData!$1:$1048576,25,FALSE)</f>
        <v>Nil</v>
      </c>
      <c r="AD8">
        <f>VLOOKUP($A8,SurveyData!$1:$1048576,26,FALSE)</f>
        <v>2</v>
      </c>
      <c r="AE8">
        <f>VLOOKUP($A8,SurveyData!$1:$1048576,27,FALSE)</f>
        <v>4</v>
      </c>
      <c r="AF8">
        <f>VLOOKUP($A8,SurveyData!$1:$1048576,28,FALSE)</f>
        <v>2</v>
      </c>
      <c r="AG8">
        <f>VLOOKUP($A8,SurveyData!$1:$1048576,29,FALSE)</f>
        <v>2</v>
      </c>
      <c r="AH8">
        <f>VLOOKUP($A8,SurveyData!$1:$1048576,30,FALSE)</f>
        <v>2</v>
      </c>
      <c r="AI8">
        <f>VLOOKUP($A8,SurveyData!$1:$1048576,31,FALSE)</f>
        <v>1</v>
      </c>
      <c r="AJ8">
        <f>VLOOKUP($A8,SurveyData!$1:$1048576,32,FALSE)</f>
        <v>3</v>
      </c>
      <c r="AK8">
        <f>VLOOKUP($A8,SurveyData!$1:$1048576,33,FALSE)</f>
        <v>2</v>
      </c>
      <c r="AL8">
        <f>VLOOKUP($A8,SurveyData!$1:$1048576,34,FALSE)</f>
        <v>4</v>
      </c>
      <c r="AM8">
        <f>VLOOKUP($A8,SurveyData!$1:$1048576,35,FALSE)</f>
        <v>4</v>
      </c>
      <c r="AN8">
        <f>VLOOKUP($A8,SurveyData!$1:$1048576,36,FALSE)</f>
        <v>3</v>
      </c>
      <c r="AO8">
        <f>VLOOKUP($A8,SurveyData!$1:$1048576,37,FALSE)</f>
        <v>3</v>
      </c>
      <c r="AP8">
        <f>VLOOKUP($A8,SurveyData!$1:$1048576,38,FALSE)</f>
        <v>3</v>
      </c>
      <c r="AQ8">
        <f>VLOOKUP($A8,SurveyData!$1:$1048576,39,FALSE)</f>
        <v>3</v>
      </c>
      <c r="AR8">
        <f>VLOOKUP($A8,SurveyData!$1:$1048576,40,FALSE)</f>
        <v>2</v>
      </c>
      <c r="AS8">
        <f>VLOOKUP($A8,SurveyData!$1:$1048576,41,FALSE)</f>
        <v>3</v>
      </c>
      <c r="AT8">
        <f>VLOOKUP($A8,SurveyData!$1:$1048576,42,FALSE)</f>
        <v>3</v>
      </c>
      <c r="AU8">
        <f>VLOOKUP($A8,SurveyData!$1:$1048576,43,FALSE)</f>
        <v>4</v>
      </c>
      <c r="AV8">
        <f>VLOOKUP($A8,SurveyData!$1:$1048576,44,FALSE)</f>
        <v>3</v>
      </c>
      <c r="AW8">
        <f>VLOOKUP($A8,SurveyData!$1:$1048576,45,FALSE)</f>
        <v>1</v>
      </c>
    </row>
    <row r="9" spans="1:49" x14ac:dyDescent="0.2">
      <c r="A9" s="9">
        <v>9</v>
      </c>
      <c r="B9" s="1" t="s">
        <v>10</v>
      </c>
      <c r="C9" s="2"/>
      <c r="D9" s="4">
        <v>6</v>
      </c>
      <c r="E9" s="2">
        <v>12.3</v>
      </c>
      <c r="F9">
        <f>VLOOKUP($A9,SurveyData!$1:$1048576,3,FALSE)</f>
        <v>27</v>
      </c>
      <c r="G9">
        <f>VLOOKUP($A9,SurveyData!$1:$1048576,4,FALSE)</f>
        <v>1.6</v>
      </c>
      <c r="H9">
        <f>VLOOKUP($A9,SurveyData!$1:$1048576,5,FALSE)</f>
        <v>46</v>
      </c>
      <c r="I9" t="str">
        <f>VLOOKUP($A9,SurveyData!$1:$1048576,6,FALSE)</f>
        <v>Nil</v>
      </c>
      <c r="J9" t="str">
        <f>VLOOKUP($A9,SurveyData!$1:$1048576,7,FALSE)</f>
        <v>No</v>
      </c>
      <c r="K9" t="str">
        <f>VLOOKUP($A9,SurveyData!$1:$1048576,8,FALSE)</f>
        <v>60-120</v>
      </c>
      <c r="L9">
        <f>VLOOKUP($A9,SurveyData!$1:$1048576,9,FALSE)</f>
        <v>0</v>
      </c>
      <c r="M9">
        <f>VLOOKUP($A9,SurveyData!$1:$1048576,10,FALSE)</f>
        <v>0</v>
      </c>
      <c r="N9">
        <f>VLOOKUP($A9,SurveyData!$1:$1048576,11,FALSE)</f>
        <v>0</v>
      </c>
      <c r="O9" t="str">
        <f>VLOOKUP($A9,SurveyData!$1:$1048576,12,FALSE)</f>
        <v>2,3</v>
      </c>
      <c r="P9">
        <f>VLOOKUP($A9,SurveyData!$1:$1048576,13,FALSE)</f>
        <v>12</v>
      </c>
      <c r="Q9" t="str">
        <f>VLOOKUP($A9,SurveyData!$1:$1048576,14,FALSE)</f>
        <v>No</v>
      </c>
      <c r="R9" t="str">
        <f>VLOOKUP($A9,SurveyData!$1:$1048576,15,FALSE)</f>
        <v>DK</v>
      </c>
      <c r="S9" t="str">
        <f>VLOOKUP($A9,SurveyData!$1:$1048576,16,FALSE)</f>
        <v>DK</v>
      </c>
      <c r="T9" t="str">
        <f>VLOOKUP($A9,SurveyData!$1:$1048576,17,FALSE)</f>
        <v>Yes</v>
      </c>
      <c r="U9" t="str">
        <f>VLOOKUP($A9,SurveyData!$1:$1048576,18,FALSE)</f>
        <v>DK</v>
      </c>
      <c r="V9" t="str">
        <f>VLOOKUP($A9,SurveyData!$1:$1048576,19,FALSE)</f>
        <v>Yes</v>
      </c>
      <c r="W9" t="str">
        <f>VLOOKUP($A9,SurveyData!$1:$1048576,20,FALSE)</f>
        <v>No</v>
      </c>
      <c r="X9" t="str">
        <f>VLOOKUP($A9,SurveyData!$1:$1048576,21,FALSE)</f>
        <v>Yes</v>
      </c>
      <c r="Y9" t="str">
        <f>VLOOKUP($A9,SurveyData!$1:$1048576,22,FALSE)</f>
        <v>No</v>
      </c>
      <c r="Z9" t="str">
        <f>VLOOKUP($A9,SurveyData!$1:$1048576,23,FALSE)</f>
        <v>No</v>
      </c>
      <c r="AA9" t="str">
        <f>VLOOKUP($A9,SurveyData!$1:$1048576,24,FALSE)</f>
        <v>No</v>
      </c>
      <c r="AB9" t="s">
        <v>62</v>
      </c>
      <c r="AC9" t="str">
        <f>VLOOKUP($A9,SurveyData!$1:$1048576,25,FALSE)</f>
        <v>No</v>
      </c>
      <c r="AD9">
        <f>VLOOKUP($A9,SurveyData!$1:$1048576,26,FALSE)</f>
        <v>3</v>
      </c>
      <c r="AE9">
        <f>VLOOKUP($A9,SurveyData!$1:$1048576,27,FALSE)</f>
        <v>4</v>
      </c>
      <c r="AF9">
        <f>VLOOKUP($A9,SurveyData!$1:$1048576,28,FALSE)</f>
        <v>3</v>
      </c>
      <c r="AG9">
        <f>VLOOKUP($A9,SurveyData!$1:$1048576,29,FALSE)</f>
        <v>1</v>
      </c>
      <c r="AH9">
        <f>VLOOKUP($A9,SurveyData!$1:$1048576,30,FALSE)</f>
        <v>5</v>
      </c>
      <c r="AI9">
        <f>VLOOKUP($A9,SurveyData!$1:$1048576,31,FALSE)</f>
        <v>3</v>
      </c>
      <c r="AJ9">
        <f>VLOOKUP($A9,SurveyData!$1:$1048576,32,FALSE)</f>
        <v>2</v>
      </c>
      <c r="AK9">
        <f>VLOOKUP($A9,SurveyData!$1:$1048576,33,FALSE)</f>
        <v>3</v>
      </c>
      <c r="AL9">
        <f>VLOOKUP($A9,SurveyData!$1:$1048576,34,FALSE)</f>
        <v>4</v>
      </c>
      <c r="AM9">
        <f>VLOOKUP($A9,SurveyData!$1:$1048576,35,FALSE)</f>
        <v>2</v>
      </c>
      <c r="AN9">
        <f>VLOOKUP($A9,SurveyData!$1:$1048576,36,FALSE)</f>
        <v>2</v>
      </c>
      <c r="AO9">
        <f>VLOOKUP($A9,SurveyData!$1:$1048576,37,FALSE)</f>
        <v>3</v>
      </c>
      <c r="AP9">
        <f>VLOOKUP($A9,SurveyData!$1:$1048576,38,FALSE)</f>
        <v>4</v>
      </c>
      <c r="AQ9">
        <f>VLOOKUP($A9,SurveyData!$1:$1048576,39,FALSE)</f>
        <v>5</v>
      </c>
      <c r="AR9">
        <f>VLOOKUP($A9,SurveyData!$1:$1048576,40,FALSE)</f>
        <v>3</v>
      </c>
      <c r="AS9">
        <f>VLOOKUP($A9,SurveyData!$1:$1048576,41,FALSE)</f>
        <v>4</v>
      </c>
      <c r="AT9">
        <f>VLOOKUP($A9,SurveyData!$1:$1048576,42,FALSE)</f>
        <v>3</v>
      </c>
      <c r="AU9">
        <f>VLOOKUP($A9,SurveyData!$1:$1048576,43,FALSE)</f>
        <v>5</v>
      </c>
      <c r="AV9">
        <f>VLOOKUP($A9,SurveyData!$1:$1048576,44,FALSE)</f>
        <v>5</v>
      </c>
      <c r="AW9">
        <f>VLOOKUP($A9,SurveyData!$1:$1048576,45,FALSE)</f>
        <v>3</v>
      </c>
    </row>
    <row r="10" spans="1:49" x14ac:dyDescent="0.2">
      <c r="A10" s="9">
        <v>10</v>
      </c>
      <c r="B10" s="1" t="s">
        <v>10</v>
      </c>
      <c r="C10" s="2"/>
      <c r="D10" s="2">
        <v>20</v>
      </c>
      <c r="E10" s="2">
        <v>14.2</v>
      </c>
      <c r="F10">
        <f>VLOOKUP($A10,SurveyData!$1:$1048576,3,FALSE)</f>
        <v>39</v>
      </c>
      <c r="G10">
        <f>VLOOKUP($A10,SurveyData!$1:$1048576,4,FALSE)</f>
        <v>1.63</v>
      </c>
      <c r="H10">
        <f>VLOOKUP($A10,SurveyData!$1:$1048576,5,FALSE)</f>
        <v>51.7</v>
      </c>
      <c r="I10" t="str">
        <f>VLOOKUP($A10,SurveyData!$1:$1048576,6,FALSE)</f>
        <v>Nil</v>
      </c>
      <c r="J10" t="str">
        <f>VLOOKUP($A10,SurveyData!$1:$1048576,7,FALSE)</f>
        <v>No</v>
      </c>
      <c r="K10">
        <f>VLOOKUP($A10,SurveyData!$1:$1048576,8,FALSE)</f>
        <v>25</v>
      </c>
      <c r="L10">
        <f>VLOOKUP($A10,SurveyData!$1:$1048576,9,FALSE)</f>
        <v>0</v>
      </c>
      <c r="M10">
        <f>VLOOKUP($A10,SurveyData!$1:$1048576,10,FALSE)</f>
        <v>0</v>
      </c>
      <c r="N10">
        <f>VLOOKUP($A10,SurveyData!$1:$1048576,11,FALSE)</f>
        <v>0</v>
      </c>
      <c r="O10" t="str">
        <f>VLOOKUP($A10,SurveyData!$1:$1048576,12,FALSE)</f>
        <v>2,3</v>
      </c>
      <c r="P10">
        <f>VLOOKUP($A10,SurveyData!$1:$1048576,13,FALSE)</f>
        <v>12</v>
      </c>
      <c r="Q10" t="str">
        <f>VLOOKUP($A10,SurveyData!$1:$1048576,14,FALSE)</f>
        <v>Yes</v>
      </c>
      <c r="R10" t="str">
        <f>VLOOKUP($A10,SurveyData!$1:$1048576,15,FALSE)</f>
        <v>Yes</v>
      </c>
      <c r="S10" t="str">
        <f>VLOOKUP($A10,SurveyData!$1:$1048576,16,FALSE)</f>
        <v>No</v>
      </c>
      <c r="T10" t="str">
        <f>VLOOKUP($A10,SurveyData!$1:$1048576,17,FALSE)</f>
        <v>Yes</v>
      </c>
      <c r="U10" t="str">
        <f>VLOOKUP($A10,SurveyData!$1:$1048576,18,FALSE)</f>
        <v>No</v>
      </c>
      <c r="V10" t="str">
        <f>VLOOKUP($A10,SurveyData!$1:$1048576,19,FALSE)</f>
        <v>Yes</v>
      </c>
      <c r="W10" t="str">
        <f>VLOOKUP($A10,SurveyData!$1:$1048576,20,FALSE)</f>
        <v>No</v>
      </c>
      <c r="X10" t="str">
        <f>VLOOKUP($A10,SurveyData!$1:$1048576,21,FALSE)</f>
        <v>Yes</v>
      </c>
      <c r="Y10" t="str">
        <f>VLOOKUP($A10,SurveyData!$1:$1048576,22,FALSE)</f>
        <v>Yes</v>
      </c>
      <c r="Z10" t="str">
        <f>VLOOKUP($A10,SurveyData!$1:$1048576,23,FALSE)</f>
        <v>No</v>
      </c>
      <c r="AA10" t="str">
        <f>VLOOKUP($A10,SurveyData!$1:$1048576,24,FALSE)</f>
        <v>Yes</v>
      </c>
      <c r="AB10" t="s">
        <v>62</v>
      </c>
      <c r="AC10" t="str">
        <f>VLOOKUP($A10,SurveyData!$1:$1048576,25,FALSE)</f>
        <v>No</v>
      </c>
      <c r="AD10">
        <f>VLOOKUP($A10,SurveyData!$1:$1048576,26,FALSE)</f>
        <v>3</v>
      </c>
      <c r="AE10">
        <f>VLOOKUP($A10,SurveyData!$1:$1048576,27,FALSE)</f>
        <v>3</v>
      </c>
      <c r="AF10">
        <f>VLOOKUP($A10,SurveyData!$1:$1048576,28,FALSE)</f>
        <v>4</v>
      </c>
      <c r="AG10">
        <f>VLOOKUP($A10,SurveyData!$1:$1048576,29,FALSE)</f>
        <v>2</v>
      </c>
      <c r="AH10">
        <f>VLOOKUP($A10,SurveyData!$1:$1048576,30,FALSE)</f>
        <v>2</v>
      </c>
      <c r="AI10">
        <f>VLOOKUP($A10,SurveyData!$1:$1048576,31,FALSE)</f>
        <v>3</v>
      </c>
      <c r="AJ10">
        <f>VLOOKUP($A10,SurveyData!$1:$1048576,32,FALSE)</f>
        <v>2</v>
      </c>
      <c r="AK10">
        <f>VLOOKUP($A10,SurveyData!$1:$1048576,33,FALSE)</f>
        <v>2</v>
      </c>
      <c r="AL10">
        <f>VLOOKUP($A10,SurveyData!$1:$1048576,34,FALSE)</f>
        <v>4</v>
      </c>
      <c r="AM10">
        <f>VLOOKUP($A10,SurveyData!$1:$1048576,35,FALSE)</f>
        <v>4</v>
      </c>
      <c r="AN10">
        <f>VLOOKUP($A10,SurveyData!$1:$1048576,36,FALSE)</f>
        <v>2</v>
      </c>
      <c r="AO10">
        <f>VLOOKUP($A10,SurveyData!$1:$1048576,37,FALSE)</f>
        <v>3</v>
      </c>
      <c r="AP10">
        <f>VLOOKUP($A10,SurveyData!$1:$1048576,38,FALSE)</f>
        <v>5</v>
      </c>
      <c r="AQ10">
        <f>VLOOKUP($A10,SurveyData!$1:$1048576,39,FALSE)</f>
        <v>5</v>
      </c>
      <c r="AR10">
        <f>VLOOKUP($A10,SurveyData!$1:$1048576,40,FALSE)</f>
        <v>3</v>
      </c>
      <c r="AS10">
        <f>VLOOKUP($A10,SurveyData!$1:$1048576,41,FALSE)</f>
        <v>5</v>
      </c>
      <c r="AT10">
        <f>VLOOKUP($A10,SurveyData!$1:$1048576,42,FALSE)</f>
        <v>3</v>
      </c>
      <c r="AU10">
        <f>VLOOKUP($A10,SurveyData!$1:$1048576,43,FALSE)</f>
        <v>3</v>
      </c>
      <c r="AV10">
        <f>VLOOKUP($A10,SurveyData!$1:$1048576,44,FALSE)</f>
        <v>3</v>
      </c>
      <c r="AW10">
        <f>VLOOKUP($A10,SurveyData!$1:$1048576,45,FALSE)</f>
        <v>1</v>
      </c>
    </row>
    <row r="11" spans="1:49" x14ac:dyDescent="0.2">
      <c r="A11" s="9">
        <v>11</v>
      </c>
      <c r="B11" s="1" t="s">
        <v>10</v>
      </c>
      <c r="C11" s="2"/>
      <c r="D11" s="2">
        <v>67</v>
      </c>
      <c r="E11" s="2">
        <v>13.1</v>
      </c>
      <c r="F11">
        <f>VLOOKUP($A11,SurveyData!$1:$1048576,3,FALSE)</f>
        <v>43</v>
      </c>
      <c r="G11">
        <f>VLOOKUP($A11,SurveyData!$1:$1048576,4,FALSE)</f>
        <v>1.56</v>
      </c>
      <c r="H11">
        <f>VLOOKUP($A11,SurveyData!$1:$1048576,5,FALSE)</f>
        <v>49</v>
      </c>
      <c r="I11" t="str">
        <f>VLOOKUP($A11,SurveyData!$1:$1048576,6,FALSE)</f>
        <v>Nil</v>
      </c>
      <c r="J11" t="str">
        <f>VLOOKUP($A11,SurveyData!$1:$1048576,7,FALSE)</f>
        <v>Nil</v>
      </c>
      <c r="K11">
        <f>VLOOKUP($A11,SurveyData!$1:$1048576,8,FALSE)</f>
        <v>300</v>
      </c>
      <c r="L11">
        <f>VLOOKUP($A11,SurveyData!$1:$1048576,9,FALSE)</f>
        <v>180</v>
      </c>
      <c r="M11">
        <f>VLOOKUP($A11,SurveyData!$1:$1048576,10,FALSE)</f>
        <v>0</v>
      </c>
      <c r="N11">
        <f>VLOOKUP($A11,SurveyData!$1:$1048576,11,FALSE)</f>
        <v>0</v>
      </c>
      <c r="O11">
        <f>VLOOKUP($A11,SurveyData!$1:$1048576,12,FALSE)</f>
        <v>4</v>
      </c>
      <c r="P11">
        <f>VLOOKUP($A11,SurveyData!$1:$1048576,13,FALSE)</f>
        <v>12</v>
      </c>
      <c r="Q11" t="str">
        <f>VLOOKUP($A11,SurveyData!$1:$1048576,14,FALSE)</f>
        <v>No</v>
      </c>
      <c r="R11" t="str">
        <f>VLOOKUP($A11,SurveyData!$1:$1048576,15,FALSE)</f>
        <v>No</v>
      </c>
      <c r="S11" t="str">
        <f>VLOOKUP($A11,SurveyData!$1:$1048576,16,FALSE)</f>
        <v>Nil</v>
      </c>
      <c r="T11" t="str">
        <f>VLOOKUP($A11,SurveyData!$1:$1048576,17,FALSE)</f>
        <v>No</v>
      </c>
      <c r="U11" t="str">
        <f>VLOOKUP($A11,SurveyData!$1:$1048576,18,FALSE)</f>
        <v>Nil</v>
      </c>
      <c r="V11" t="str">
        <f>VLOOKUP($A11,SurveyData!$1:$1048576,19,FALSE)</f>
        <v>No</v>
      </c>
      <c r="W11" t="str">
        <f>VLOOKUP($A11,SurveyData!$1:$1048576,20,FALSE)</f>
        <v>Nil</v>
      </c>
      <c r="X11" t="str">
        <f>VLOOKUP($A11,SurveyData!$1:$1048576,21,FALSE)</f>
        <v>No</v>
      </c>
      <c r="Y11" t="str">
        <f>VLOOKUP($A11,SurveyData!$1:$1048576,22,FALSE)</f>
        <v>No</v>
      </c>
      <c r="Z11" t="str">
        <f>VLOOKUP($A11,SurveyData!$1:$1048576,23,FALSE)</f>
        <v>No</v>
      </c>
      <c r="AA11" t="str">
        <f>VLOOKUP($A11,SurveyData!$1:$1048576,24,FALSE)</f>
        <v>No</v>
      </c>
      <c r="AB11" t="s">
        <v>0</v>
      </c>
      <c r="AC11" t="str">
        <f>VLOOKUP($A11,SurveyData!$1:$1048576,25,FALSE)</f>
        <v>No</v>
      </c>
      <c r="AD11">
        <f>VLOOKUP($A11,SurveyData!$1:$1048576,26,FALSE)</f>
        <v>1</v>
      </c>
      <c r="AE11">
        <f>VLOOKUP($A11,SurveyData!$1:$1048576,27,FALSE)</f>
        <v>4</v>
      </c>
      <c r="AF11">
        <f>VLOOKUP($A11,SurveyData!$1:$1048576,28,FALSE)</f>
        <v>2</v>
      </c>
      <c r="AG11">
        <f>VLOOKUP($A11,SurveyData!$1:$1048576,29,FALSE)</f>
        <v>2</v>
      </c>
      <c r="AH11">
        <f>VLOOKUP($A11,SurveyData!$1:$1048576,30,FALSE)</f>
        <v>4</v>
      </c>
      <c r="AI11">
        <f>VLOOKUP($A11,SurveyData!$1:$1048576,31,FALSE)</f>
        <v>3</v>
      </c>
      <c r="AJ11">
        <f>VLOOKUP($A11,SurveyData!$1:$1048576,32,FALSE)</f>
        <v>2</v>
      </c>
      <c r="AK11">
        <f>VLOOKUP($A11,SurveyData!$1:$1048576,33,FALSE)</f>
        <v>2</v>
      </c>
      <c r="AL11">
        <f>VLOOKUP($A11,SurveyData!$1:$1048576,34,FALSE)</f>
        <v>4</v>
      </c>
      <c r="AM11">
        <f>VLOOKUP($A11,SurveyData!$1:$1048576,35,FALSE)</f>
        <v>4</v>
      </c>
      <c r="AN11">
        <f>VLOOKUP($A11,SurveyData!$1:$1048576,36,FALSE)</f>
        <v>2</v>
      </c>
      <c r="AO11">
        <f>VLOOKUP($A11,SurveyData!$1:$1048576,37,FALSE)</f>
        <v>4</v>
      </c>
      <c r="AP11">
        <f>VLOOKUP($A11,SurveyData!$1:$1048576,38,FALSE)</f>
        <v>5</v>
      </c>
      <c r="AQ11">
        <f>VLOOKUP($A11,SurveyData!$1:$1048576,39,FALSE)</f>
        <v>4</v>
      </c>
      <c r="AR11">
        <f>VLOOKUP($A11,SurveyData!$1:$1048576,40,FALSE)</f>
        <v>2</v>
      </c>
      <c r="AS11">
        <f>VLOOKUP($A11,SurveyData!$1:$1048576,41,FALSE)</f>
        <v>4</v>
      </c>
      <c r="AT11">
        <f>VLOOKUP($A11,SurveyData!$1:$1048576,42,FALSE)</f>
        <v>4</v>
      </c>
      <c r="AU11">
        <f>VLOOKUP($A11,SurveyData!$1:$1048576,43,FALSE)</f>
        <v>4</v>
      </c>
      <c r="AV11">
        <f>VLOOKUP($A11,SurveyData!$1:$1048576,44,FALSE)</f>
        <v>4</v>
      </c>
      <c r="AW11">
        <f>VLOOKUP($A11,SurveyData!$1:$1048576,45,FALSE)</f>
        <v>2</v>
      </c>
    </row>
    <row r="12" spans="1:49" x14ac:dyDescent="0.2">
      <c r="A12" s="9">
        <v>13</v>
      </c>
      <c r="B12" s="1" t="s">
        <v>10</v>
      </c>
      <c r="C12" s="2"/>
      <c r="D12" s="2">
        <v>30</v>
      </c>
      <c r="E12" s="2">
        <v>12.3</v>
      </c>
      <c r="F12">
        <f>VLOOKUP($A12,SurveyData!$1:$1048576,3,FALSE)</f>
        <v>41</v>
      </c>
      <c r="G12">
        <f>VLOOKUP($A12,SurveyData!$1:$1048576,4,FALSE)</f>
        <v>1.7</v>
      </c>
      <c r="H12">
        <f>VLOOKUP($A12,SurveyData!$1:$1048576,5,FALSE)</f>
        <v>56</v>
      </c>
      <c r="I12" t="str">
        <f>VLOOKUP($A12,SurveyData!$1:$1048576,6,FALSE)</f>
        <v>Nil</v>
      </c>
      <c r="J12" t="str">
        <f>VLOOKUP($A12,SurveyData!$1:$1048576,7,FALSE)</f>
        <v>No</v>
      </c>
      <c r="K12" t="str">
        <f>VLOOKUP($A12,SurveyData!$1:$1048576,8,FALSE)</f>
        <v>More than 300</v>
      </c>
      <c r="L12" t="str">
        <f>VLOOKUP($A12,SurveyData!$1:$1048576,9,FALSE)</f>
        <v>30-90</v>
      </c>
      <c r="M12">
        <f>VLOOKUP($A12,SurveyData!$1:$1048576,10,FALSE)</f>
        <v>120</v>
      </c>
      <c r="N12" t="str">
        <f>VLOOKUP($A12,SurveyData!$1:$1048576,11,FALSE)</f>
        <v>Gym</v>
      </c>
      <c r="O12">
        <f>VLOOKUP($A12,SurveyData!$1:$1048576,12,FALSE)</f>
        <v>3</v>
      </c>
      <c r="P12">
        <f>VLOOKUP($A12,SurveyData!$1:$1048576,13,FALSE)</f>
        <v>10</v>
      </c>
      <c r="Q12" t="str">
        <f>VLOOKUP($A12,SurveyData!$1:$1048576,14,FALSE)</f>
        <v>No</v>
      </c>
      <c r="R12" t="str">
        <f>VLOOKUP($A12,SurveyData!$1:$1048576,15,FALSE)</f>
        <v>Yes</v>
      </c>
      <c r="S12" t="str">
        <f>VLOOKUP($A12,SurveyData!$1:$1048576,16,FALSE)</f>
        <v>No</v>
      </c>
      <c r="T12" t="str">
        <f>VLOOKUP($A12,SurveyData!$1:$1048576,17,FALSE)</f>
        <v>Yes</v>
      </c>
      <c r="U12" t="str">
        <f>VLOOKUP($A12,SurveyData!$1:$1048576,18,FALSE)</f>
        <v>No</v>
      </c>
      <c r="V12" t="str">
        <f>VLOOKUP($A12,SurveyData!$1:$1048576,19,FALSE)</f>
        <v>Yes</v>
      </c>
      <c r="W12" t="str">
        <f>VLOOKUP($A12,SurveyData!$1:$1048576,20,FALSE)</f>
        <v>Yes</v>
      </c>
      <c r="X12" t="str">
        <f>VLOOKUP($A12,SurveyData!$1:$1048576,21,FALSE)</f>
        <v>No</v>
      </c>
      <c r="Y12" t="str">
        <f>VLOOKUP($A12,SurveyData!$1:$1048576,22,FALSE)</f>
        <v>No</v>
      </c>
      <c r="Z12" t="str">
        <f>VLOOKUP($A12,SurveyData!$1:$1048576,23,FALSE)</f>
        <v>No</v>
      </c>
      <c r="AA12" t="str">
        <f>VLOOKUP($A12,SurveyData!$1:$1048576,24,FALSE)</f>
        <v>No</v>
      </c>
      <c r="AB12" t="s">
        <v>0</v>
      </c>
      <c r="AC12" t="str">
        <f>VLOOKUP($A12,SurveyData!$1:$1048576,25,FALSE)</f>
        <v>No</v>
      </c>
      <c r="AD12">
        <f>VLOOKUP($A12,SurveyData!$1:$1048576,26,FALSE)</f>
        <v>1</v>
      </c>
      <c r="AE12">
        <f>VLOOKUP($A12,SurveyData!$1:$1048576,27,FALSE)</f>
        <v>5</v>
      </c>
      <c r="AF12">
        <f>VLOOKUP($A12,SurveyData!$1:$1048576,28,FALSE)</f>
        <v>1</v>
      </c>
      <c r="AG12">
        <f>VLOOKUP($A12,SurveyData!$1:$1048576,29,FALSE)</f>
        <v>1</v>
      </c>
      <c r="AH12">
        <f>VLOOKUP($A12,SurveyData!$1:$1048576,30,FALSE)</f>
        <v>3</v>
      </c>
      <c r="AI12">
        <f>VLOOKUP($A12,SurveyData!$1:$1048576,31,FALSE)</f>
        <v>3</v>
      </c>
      <c r="AJ12">
        <f>VLOOKUP($A12,SurveyData!$1:$1048576,32,FALSE)</f>
        <v>1</v>
      </c>
      <c r="AK12">
        <f>VLOOKUP($A12,SurveyData!$1:$1048576,33,FALSE)</f>
        <v>1</v>
      </c>
      <c r="AL12">
        <f>VLOOKUP($A12,SurveyData!$1:$1048576,34,FALSE)</f>
        <v>5</v>
      </c>
      <c r="AM12">
        <f>VLOOKUP($A12,SurveyData!$1:$1048576,35,FALSE)</f>
        <v>5</v>
      </c>
      <c r="AN12">
        <f>VLOOKUP($A12,SurveyData!$1:$1048576,36,FALSE)</f>
        <v>1</v>
      </c>
      <c r="AO12">
        <f>VLOOKUP($A12,SurveyData!$1:$1048576,37,FALSE)</f>
        <v>3</v>
      </c>
      <c r="AP12">
        <f>VLOOKUP($A12,SurveyData!$1:$1048576,38,FALSE)</f>
        <v>5</v>
      </c>
      <c r="AQ12">
        <f>VLOOKUP($A12,SurveyData!$1:$1048576,39,FALSE)</f>
        <v>5</v>
      </c>
      <c r="AR12">
        <f>VLOOKUP($A12,SurveyData!$1:$1048576,40,FALSE)</f>
        <v>1</v>
      </c>
      <c r="AS12">
        <f>VLOOKUP($A12,SurveyData!$1:$1048576,41,FALSE)</f>
        <v>4</v>
      </c>
      <c r="AT12">
        <f>VLOOKUP($A12,SurveyData!$1:$1048576,42,FALSE)</f>
        <v>5</v>
      </c>
      <c r="AU12">
        <f>VLOOKUP($A12,SurveyData!$1:$1048576,43,FALSE)</f>
        <v>5</v>
      </c>
      <c r="AV12">
        <f>VLOOKUP($A12,SurveyData!$1:$1048576,44,FALSE)</f>
        <v>5</v>
      </c>
      <c r="AW12">
        <f>VLOOKUP($A12,SurveyData!$1:$1048576,45,FALSE)</f>
        <v>2</v>
      </c>
    </row>
    <row r="13" spans="1:49" x14ac:dyDescent="0.2">
      <c r="A13" s="9">
        <v>14</v>
      </c>
      <c r="B13" s="1" t="s">
        <v>10</v>
      </c>
      <c r="C13" s="2"/>
      <c r="D13" s="2">
        <v>12</v>
      </c>
      <c r="E13" s="2">
        <v>13.4</v>
      </c>
      <c r="F13">
        <f>VLOOKUP($A13,SurveyData!$1:$1048576,3,FALSE)</f>
        <v>42</v>
      </c>
      <c r="G13">
        <f>VLOOKUP($A13,SurveyData!$1:$1048576,4,FALSE)</f>
        <v>1.63</v>
      </c>
      <c r="H13">
        <f>VLOOKUP($A13,SurveyData!$1:$1048576,5,FALSE)</f>
        <v>65</v>
      </c>
      <c r="I13" t="str">
        <f>VLOOKUP($A13,SurveyData!$1:$1048576,6,FALSE)</f>
        <v>Nil</v>
      </c>
      <c r="J13" t="str">
        <f>VLOOKUP($A13,SurveyData!$1:$1048576,7,FALSE)</f>
        <v>No</v>
      </c>
      <c r="K13">
        <f>VLOOKUP($A13,SurveyData!$1:$1048576,8,FALSE)</f>
        <v>0</v>
      </c>
      <c r="L13">
        <f>VLOOKUP($A13,SurveyData!$1:$1048576,9,FALSE)</f>
        <v>0</v>
      </c>
      <c r="M13">
        <f>VLOOKUP($A13,SurveyData!$1:$1048576,10,FALSE)</f>
        <v>0</v>
      </c>
      <c r="N13" t="str">
        <f>VLOOKUP($A13,SurveyData!$1:$1048576,11,FALSE)</f>
        <v>Houseworks</v>
      </c>
      <c r="O13">
        <f>VLOOKUP($A13,SurveyData!$1:$1048576,12,FALSE)</f>
        <v>2</v>
      </c>
      <c r="P13" t="str">
        <f>VLOOKUP($A13,SurveyData!$1:$1048576,13,FALSE)</f>
        <v>Nil</v>
      </c>
      <c r="Q13" t="str">
        <f>VLOOKUP($A13,SurveyData!$1:$1048576,14,FALSE)</f>
        <v>No</v>
      </c>
      <c r="R13" t="str">
        <f>VLOOKUP($A13,SurveyData!$1:$1048576,15,FALSE)</f>
        <v>No</v>
      </c>
      <c r="S13" t="str">
        <f>VLOOKUP($A13,SurveyData!$1:$1048576,16,FALSE)</f>
        <v>No</v>
      </c>
      <c r="T13" t="str">
        <f>VLOOKUP($A13,SurveyData!$1:$1048576,17,FALSE)</f>
        <v>No</v>
      </c>
      <c r="U13" t="str">
        <f>VLOOKUP($A13,SurveyData!$1:$1048576,18,FALSE)</f>
        <v>No</v>
      </c>
      <c r="V13" t="str">
        <f>VLOOKUP($A13,SurveyData!$1:$1048576,19,FALSE)</f>
        <v>DK</v>
      </c>
      <c r="W13" t="str">
        <f>VLOOKUP($A13,SurveyData!$1:$1048576,20,FALSE)</f>
        <v>DK</v>
      </c>
      <c r="X13" t="str">
        <f>VLOOKUP($A13,SurveyData!$1:$1048576,21,FALSE)</f>
        <v>Yes</v>
      </c>
      <c r="Y13" t="str">
        <f>VLOOKUP($A13,SurveyData!$1:$1048576,22,FALSE)</f>
        <v>Yes</v>
      </c>
      <c r="Z13" t="str">
        <f>VLOOKUP($A13,SurveyData!$1:$1048576,23,FALSE)</f>
        <v>Yes</v>
      </c>
      <c r="AA13" t="str">
        <f>VLOOKUP($A13,SurveyData!$1:$1048576,24,FALSE)</f>
        <v>Yes</v>
      </c>
      <c r="AB13" t="s">
        <v>62</v>
      </c>
      <c r="AC13" t="str">
        <f>VLOOKUP($A13,SurveyData!$1:$1048576,25,FALSE)</f>
        <v>No</v>
      </c>
      <c r="AD13">
        <f>VLOOKUP($A13,SurveyData!$1:$1048576,26,FALSE)</f>
        <v>2</v>
      </c>
      <c r="AE13">
        <f>VLOOKUP($A13,SurveyData!$1:$1048576,27,FALSE)</f>
        <v>5</v>
      </c>
      <c r="AF13">
        <f>VLOOKUP($A13,SurveyData!$1:$1048576,28,FALSE)</f>
        <v>2</v>
      </c>
      <c r="AG13">
        <f>VLOOKUP($A13,SurveyData!$1:$1048576,29,FALSE)</f>
        <v>2</v>
      </c>
      <c r="AH13">
        <f>VLOOKUP($A13,SurveyData!$1:$1048576,30,FALSE)</f>
        <v>3</v>
      </c>
      <c r="AI13">
        <f>VLOOKUP($A13,SurveyData!$1:$1048576,31,FALSE)</f>
        <v>2</v>
      </c>
      <c r="AJ13">
        <f>VLOOKUP($A13,SurveyData!$1:$1048576,32,FALSE)</f>
        <v>2</v>
      </c>
      <c r="AK13">
        <f>VLOOKUP($A13,SurveyData!$1:$1048576,33,FALSE)</f>
        <v>2</v>
      </c>
      <c r="AL13">
        <f>VLOOKUP($A13,SurveyData!$1:$1048576,34,FALSE)</f>
        <v>5</v>
      </c>
      <c r="AM13">
        <f>VLOOKUP($A13,SurveyData!$1:$1048576,35,FALSE)</f>
        <v>5</v>
      </c>
      <c r="AN13">
        <f>VLOOKUP($A13,SurveyData!$1:$1048576,36,FALSE)</f>
        <v>1</v>
      </c>
      <c r="AO13">
        <f>VLOOKUP($A13,SurveyData!$1:$1048576,37,FALSE)</f>
        <v>2</v>
      </c>
      <c r="AP13">
        <f>VLOOKUP($A13,SurveyData!$1:$1048576,38,FALSE)</f>
        <v>2</v>
      </c>
      <c r="AQ13">
        <f>VLOOKUP($A13,SurveyData!$1:$1048576,39,FALSE)</f>
        <v>5</v>
      </c>
      <c r="AR13">
        <f>VLOOKUP($A13,SurveyData!$1:$1048576,40,FALSE)</f>
        <v>1</v>
      </c>
      <c r="AS13">
        <f>VLOOKUP($A13,SurveyData!$1:$1048576,41,FALSE)</f>
        <v>3</v>
      </c>
      <c r="AT13">
        <f>VLOOKUP($A13,SurveyData!$1:$1048576,42,FALSE)</f>
        <v>5</v>
      </c>
      <c r="AU13">
        <f>VLOOKUP($A13,SurveyData!$1:$1048576,43,FALSE)</f>
        <v>5</v>
      </c>
      <c r="AV13">
        <f>VLOOKUP($A13,SurveyData!$1:$1048576,44,FALSE)</f>
        <v>5</v>
      </c>
      <c r="AW13">
        <f>VLOOKUP($A13,SurveyData!$1:$1048576,45,FALSE)</f>
        <v>1</v>
      </c>
    </row>
    <row r="14" spans="1:49" x14ac:dyDescent="0.2">
      <c r="A14" s="9">
        <v>15</v>
      </c>
      <c r="B14" s="1" t="s">
        <v>10</v>
      </c>
      <c r="C14" s="2"/>
      <c r="D14" s="5">
        <v>10</v>
      </c>
      <c r="E14" s="2">
        <v>11.5</v>
      </c>
      <c r="F14">
        <f>VLOOKUP($A14,SurveyData!$1:$1048576,3,FALSE)</f>
        <v>27</v>
      </c>
      <c r="G14">
        <f>VLOOKUP($A14,SurveyData!$1:$1048576,4,FALSE)</f>
        <v>1.53</v>
      </c>
      <c r="H14">
        <f>VLOOKUP($A14,SurveyData!$1:$1048576,5,FALSE)</f>
        <v>53</v>
      </c>
      <c r="I14" t="str">
        <f>VLOOKUP($A14,SurveyData!$1:$1048576,6,FALSE)</f>
        <v>Nil</v>
      </c>
      <c r="J14" t="str">
        <f>VLOOKUP($A14,SurveyData!$1:$1048576,7,FALSE)</f>
        <v>No</v>
      </c>
      <c r="K14">
        <f>VLOOKUP($A14,SurveyData!$1:$1048576,8,FALSE)</f>
        <v>160</v>
      </c>
      <c r="L14">
        <f>VLOOKUP($A14,SurveyData!$1:$1048576,9,FALSE)</f>
        <v>0</v>
      </c>
      <c r="M14">
        <f>VLOOKUP($A14,SurveyData!$1:$1048576,10,FALSE)</f>
        <v>0</v>
      </c>
      <c r="N14">
        <f>VLOOKUP($A14,SurveyData!$1:$1048576,11,FALSE)</f>
        <v>0</v>
      </c>
      <c r="O14">
        <f>VLOOKUP($A14,SurveyData!$1:$1048576,12,FALSE)</f>
        <v>3</v>
      </c>
      <c r="P14">
        <f>VLOOKUP($A14,SurveyData!$1:$1048576,13,FALSE)</f>
        <v>12</v>
      </c>
      <c r="Q14" t="str">
        <f>VLOOKUP($A14,SurveyData!$1:$1048576,14,FALSE)</f>
        <v>No</v>
      </c>
      <c r="R14" t="str">
        <f>VLOOKUP($A14,SurveyData!$1:$1048576,15,FALSE)</f>
        <v>Yes</v>
      </c>
      <c r="S14" t="str">
        <f>VLOOKUP($A14,SurveyData!$1:$1048576,16,FALSE)</f>
        <v>Yes</v>
      </c>
      <c r="T14" t="str">
        <f>VLOOKUP($A14,SurveyData!$1:$1048576,17,FALSE)</f>
        <v>Yes</v>
      </c>
      <c r="U14" t="str">
        <f>VLOOKUP($A14,SurveyData!$1:$1048576,18,FALSE)</f>
        <v>DK</v>
      </c>
      <c r="V14" t="str">
        <f>VLOOKUP($A14,SurveyData!$1:$1048576,19,FALSE)</f>
        <v>No</v>
      </c>
      <c r="W14" t="str">
        <f>VLOOKUP($A14,SurveyData!$1:$1048576,20,FALSE)</f>
        <v>Nil</v>
      </c>
      <c r="X14" t="str">
        <f>VLOOKUP($A14,SurveyData!$1:$1048576,21,FALSE)</f>
        <v>No</v>
      </c>
      <c r="Y14" t="str">
        <f>VLOOKUP($A14,SurveyData!$1:$1048576,22,FALSE)</f>
        <v>No</v>
      </c>
      <c r="Z14" t="str">
        <f>VLOOKUP($A14,SurveyData!$1:$1048576,23,FALSE)</f>
        <v>No</v>
      </c>
      <c r="AA14" t="str">
        <f>VLOOKUP($A14,SurveyData!$1:$1048576,24,FALSE)</f>
        <v>Yes</v>
      </c>
      <c r="AB14" t="s">
        <v>0</v>
      </c>
      <c r="AC14" t="str">
        <f>VLOOKUP($A14,SurveyData!$1:$1048576,25,FALSE)</f>
        <v>Yes</v>
      </c>
      <c r="AD14">
        <f>VLOOKUP($A14,SurveyData!$1:$1048576,26,FALSE)</f>
        <v>2</v>
      </c>
      <c r="AE14">
        <f>VLOOKUP($A14,SurveyData!$1:$1048576,27,FALSE)</f>
        <v>4</v>
      </c>
      <c r="AF14">
        <f>VLOOKUP($A14,SurveyData!$1:$1048576,28,FALSE)</f>
        <v>2</v>
      </c>
      <c r="AG14">
        <f>VLOOKUP($A14,SurveyData!$1:$1048576,29,FALSE)</f>
        <v>2</v>
      </c>
      <c r="AH14">
        <f>VLOOKUP($A14,SurveyData!$1:$1048576,30,FALSE)</f>
        <v>4</v>
      </c>
      <c r="AI14">
        <f>VLOOKUP($A14,SurveyData!$1:$1048576,31,FALSE)</f>
        <v>4</v>
      </c>
      <c r="AJ14">
        <f>VLOOKUP($A14,SurveyData!$1:$1048576,32,FALSE)</f>
        <v>2</v>
      </c>
      <c r="AK14">
        <f>VLOOKUP($A14,SurveyData!$1:$1048576,33,FALSE)</f>
        <v>2</v>
      </c>
      <c r="AL14">
        <f>VLOOKUP($A14,SurveyData!$1:$1048576,34,FALSE)</f>
        <v>3</v>
      </c>
      <c r="AM14">
        <f>VLOOKUP($A14,SurveyData!$1:$1048576,35,FALSE)</f>
        <v>2</v>
      </c>
      <c r="AN14">
        <f>VLOOKUP($A14,SurveyData!$1:$1048576,36,FALSE)</f>
        <v>3</v>
      </c>
      <c r="AO14">
        <f>VLOOKUP($A14,SurveyData!$1:$1048576,37,FALSE)</f>
        <v>4</v>
      </c>
      <c r="AP14">
        <f>VLOOKUP($A14,SurveyData!$1:$1048576,38,FALSE)</f>
        <v>2</v>
      </c>
      <c r="AQ14">
        <f>VLOOKUP($A14,SurveyData!$1:$1048576,39,FALSE)</f>
        <v>3</v>
      </c>
      <c r="AR14">
        <f>VLOOKUP($A14,SurveyData!$1:$1048576,40,FALSE)</f>
        <v>2</v>
      </c>
      <c r="AS14">
        <f>VLOOKUP($A14,SurveyData!$1:$1048576,41,FALSE)</f>
        <v>2</v>
      </c>
      <c r="AT14">
        <f>VLOOKUP($A14,SurveyData!$1:$1048576,42,FALSE)</f>
        <v>2</v>
      </c>
      <c r="AU14">
        <f>VLOOKUP($A14,SurveyData!$1:$1048576,43,FALSE)</f>
        <v>2</v>
      </c>
      <c r="AV14">
        <f>VLOOKUP($A14,SurveyData!$1:$1048576,44,FALSE)</f>
        <v>2</v>
      </c>
      <c r="AW14">
        <f>VLOOKUP($A14,SurveyData!$1:$1048576,45,FALSE)</f>
        <v>3</v>
      </c>
    </row>
    <row r="15" spans="1:49" x14ac:dyDescent="0.2">
      <c r="A15" s="9">
        <v>16</v>
      </c>
      <c r="B15" s="1" t="s">
        <v>10</v>
      </c>
      <c r="C15" s="2"/>
      <c r="D15" s="2">
        <v>64</v>
      </c>
      <c r="E15" s="2">
        <v>13.7</v>
      </c>
      <c r="F15">
        <f>VLOOKUP($A15,SurveyData!$1:$1048576,3,FALSE)</f>
        <v>51</v>
      </c>
      <c r="G15">
        <f>VLOOKUP($A15,SurveyData!$1:$1048576,4,FALSE)</f>
        <v>1.59</v>
      </c>
      <c r="H15">
        <f>VLOOKUP($A15,SurveyData!$1:$1048576,5,FALSE)</f>
        <v>62</v>
      </c>
      <c r="I15" t="str">
        <f>VLOOKUP($A15,SurveyData!$1:$1048576,6,FALSE)</f>
        <v>Nil</v>
      </c>
      <c r="J15" t="str">
        <f>VLOOKUP($A15,SurveyData!$1:$1048576,7,FALSE)</f>
        <v>Yes</v>
      </c>
      <c r="K15">
        <f>VLOOKUP($A15,SurveyData!$1:$1048576,8,FALSE)</f>
        <v>60</v>
      </c>
      <c r="L15">
        <f>VLOOKUP($A15,SurveyData!$1:$1048576,9,FALSE)</f>
        <v>30</v>
      </c>
      <c r="M15">
        <f>VLOOKUP($A15,SurveyData!$1:$1048576,10,FALSE)</f>
        <v>30</v>
      </c>
      <c r="N15">
        <f>VLOOKUP($A15,SurveyData!$1:$1048576,11,FALSE)</f>
        <v>0</v>
      </c>
      <c r="O15">
        <f>VLOOKUP($A15,SurveyData!$1:$1048576,12,FALSE)</f>
        <v>3</v>
      </c>
      <c r="P15">
        <f>VLOOKUP($A15,SurveyData!$1:$1048576,13,FALSE)</f>
        <v>12</v>
      </c>
      <c r="Q15" t="str">
        <f>VLOOKUP($A15,SurveyData!$1:$1048576,14,FALSE)</f>
        <v>No</v>
      </c>
      <c r="R15" t="str">
        <f>VLOOKUP($A15,SurveyData!$1:$1048576,15,FALSE)</f>
        <v>No</v>
      </c>
      <c r="S15" t="str">
        <f>VLOOKUP($A15,SurveyData!$1:$1048576,16,FALSE)</f>
        <v>Nil</v>
      </c>
      <c r="T15" t="str">
        <f>VLOOKUP($A15,SurveyData!$1:$1048576,17,FALSE)</f>
        <v>DK</v>
      </c>
      <c r="U15" t="str">
        <f>VLOOKUP($A15,SurveyData!$1:$1048576,18,FALSE)</f>
        <v>Nil</v>
      </c>
      <c r="V15" t="str">
        <f>VLOOKUP($A15,SurveyData!$1:$1048576,19,FALSE)</f>
        <v>No</v>
      </c>
      <c r="W15" t="str">
        <f>VLOOKUP($A15,SurveyData!$1:$1048576,20,FALSE)</f>
        <v>Nil</v>
      </c>
      <c r="X15" t="str">
        <f>VLOOKUP($A15,SurveyData!$1:$1048576,21,FALSE)</f>
        <v>Yes</v>
      </c>
      <c r="Y15" t="str">
        <f>VLOOKUP($A15,SurveyData!$1:$1048576,22,FALSE)</f>
        <v>Yes</v>
      </c>
      <c r="Z15" t="str">
        <f>VLOOKUP($A15,SurveyData!$1:$1048576,23,FALSE)</f>
        <v>No</v>
      </c>
      <c r="AA15" t="str">
        <f>VLOOKUP($A15,SurveyData!$1:$1048576,24,FALSE)</f>
        <v>Yes</v>
      </c>
      <c r="AB15" t="s">
        <v>62</v>
      </c>
      <c r="AC15" t="str">
        <f>VLOOKUP($A15,SurveyData!$1:$1048576,25,FALSE)</f>
        <v>Yes</v>
      </c>
      <c r="AD15">
        <f>VLOOKUP($A15,SurveyData!$1:$1048576,26,FALSE)</f>
        <v>3</v>
      </c>
      <c r="AE15">
        <f>VLOOKUP($A15,SurveyData!$1:$1048576,27,FALSE)</f>
        <v>2</v>
      </c>
      <c r="AF15">
        <f>VLOOKUP($A15,SurveyData!$1:$1048576,28,FALSE)</f>
        <v>2</v>
      </c>
      <c r="AG15">
        <f>VLOOKUP($A15,SurveyData!$1:$1048576,29,FALSE)</f>
        <v>2</v>
      </c>
      <c r="AH15">
        <f>VLOOKUP($A15,SurveyData!$1:$1048576,30,FALSE)</f>
        <v>2</v>
      </c>
      <c r="AI15">
        <f>VLOOKUP($A15,SurveyData!$1:$1048576,31,FALSE)</f>
        <v>2</v>
      </c>
      <c r="AJ15">
        <f>VLOOKUP($A15,SurveyData!$1:$1048576,32,FALSE)</f>
        <v>3</v>
      </c>
      <c r="AK15">
        <f>VLOOKUP($A15,SurveyData!$1:$1048576,33,FALSE)</f>
        <v>3</v>
      </c>
      <c r="AL15">
        <f>VLOOKUP($A15,SurveyData!$1:$1048576,34,FALSE)</f>
        <v>2</v>
      </c>
      <c r="AM15">
        <f>VLOOKUP($A15,SurveyData!$1:$1048576,35,FALSE)</f>
        <v>3</v>
      </c>
      <c r="AN15">
        <f>VLOOKUP($A15,SurveyData!$1:$1048576,36,FALSE)</f>
        <v>3</v>
      </c>
      <c r="AO15">
        <f>VLOOKUP($A15,SurveyData!$1:$1048576,37,FALSE)</f>
        <v>2</v>
      </c>
      <c r="AP15">
        <f>VLOOKUP($A15,SurveyData!$1:$1048576,38,FALSE)</f>
        <v>4</v>
      </c>
      <c r="AQ15">
        <f>VLOOKUP($A15,SurveyData!$1:$1048576,39,FALSE)</f>
        <v>2</v>
      </c>
      <c r="AR15">
        <f>VLOOKUP($A15,SurveyData!$1:$1048576,40,FALSE)</f>
        <v>4</v>
      </c>
      <c r="AS15">
        <f>VLOOKUP($A15,SurveyData!$1:$1048576,41,FALSE)</f>
        <v>4</v>
      </c>
      <c r="AT15">
        <f>VLOOKUP($A15,SurveyData!$1:$1048576,42,FALSE)</f>
        <v>3</v>
      </c>
      <c r="AU15">
        <f>VLOOKUP($A15,SurveyData!$1:$1048576,43,FALSE)</f>
        <v>4</v>
      </c>
      <c r="AV15">
        <f>VLOOKUP($A15,SurveyData!$1:$1048576,44,FALSE)</f>
        <v>4</v>
      </c>
      <c r="AW15">
        <f>VLOOKUP($A15,SurveyData!$1:$1048576,45,FALSE)</f>
        <v>3</v>
      </c>
    </row>
    <row r="16" spans="1:49" x14ac:dyDescent="0.2">
      <c r="A16" s="9">
        <v>17</v>
      </c>
      <c r="B16" s="1" t="s">
        <v>10</v>
      </c>
      <c r="C16" s="2"/>
      <c r="D16" s="2">
        <v>21</v>
      </c>
      <c r="E16" s="2">
        <v>13.2</v>
      </c>
      <c r="F16">
        <f>VLOOKUP($A16,SurveyData!$1:$1048576,3,FALSE)</f>
        <v>29</v>
      </c>
      <c r="G16">
        <f>VLOOKUP($A16,SurveyData!$1:$1048576,4,FALSE)</f>
        <v>1.6</v>
      </c>
      <c r="H16">
        <f>VLOOKUP($A16,SurveyData!$1:$1048576,5,FALSE)</f>
        <v>68</v>
      </c>
      <c r="I16" t="str">
        <f>VLOOKUP($A16,SurveyData!$1:$1048576,6,FALSE)</f>
        <v>Nil</v>
      </c>
      <c r="J16" t="str">
        <f>VLOOKUP($A16,SurveyData!$1:$1048576,7,FALSE)</f>
        <v>No</v>
      </c>
      <c r="K16">
        <f>VLOOKUP($A16,SurveyData!$1:$1048576,8,FALSE)</f>
        <v>240</v>
      </c>
      <c r="L16">
        <f>VLOOKUP($A16,SurveyData!$1:$1048576,9,FALSE)</f>
        <v>0</v>
      </c>
      <c r="M16">
        <f>VLOOKUP($A16,SurveyData!$1:$1048576,10,FALSE)</f>
        <v>0</v>
      </c>
      <c r="N16">
        <f>VLOOKUP($A16,SurveyData!$1:$1048576,11,FALSE)</f>
        <v>0</v>
      </c>
      <c r="O16">
        <f>VLOOKUP($A16,SurveyData!$1:$1048576,12,FALSE)</f>
        <v>3</v>
      </c>
      <c r="P16">
        <f>VLOOKUP($A16,SurveyData!$1:$1048576,13,FALSE)</f>
        <v>12</v>
      </c>
      <c r="Q16" t="str">
        <f>VLOOKUP($A16,SurveyData!$1:$1048576,14,FALSE)</f>
        <v>No</v>
      </c>
      <c r="R16" t="str">
        <f>VLOOKUP($A16,SurveyData!$1:$1048576,15,FALSE)</f>
        <v>No</v>
      </c>
      <c r="S16" t="str">
        <f>VLOOKUP($A16,SurveyData!$1:$1048576,16,FALSE)</f>
        <v>Nil</v>
      </c>
      <c r="T16" t="str">
        <f>VLOOKUP($A16,SurveyData!$1:$1048576,17,FALSE)</f>
        <v>No</v>
      </c>
      <c r="U16" t="str">
        <f>VLOOKUP($A16,SurveyData!$1:$1048576,18,FALSE)</f>
        <v>Nil</v>
      </c>
      <c r="V16" t="str">
        <f>VLOOKUP($A16,SurveyData!$1:$1048576,19,FALSE)</f>
        <v>No</v>
      </c>
      <c r="W16" t="str">
        <f>VLOOKUP($A16,SurveyData!$1:$1048576,20,FALSE)</f>
        <v>Nil</v>
      </c>
      <c r="X16" t="str">
        <f>VLOOKUP($A16,SurveyData!$1:$1048576,21,FALSE)</f>
        <v>No</v>
      </c>
      <c r="Y16" t="str">
        <f>VLOOKUP($A16,SurveyData!$1:$1048576,22,FALSE)</f>
        <v>No</v>
      </c>
      <c r="Z16" t="str">
        <f>VLOOKUP($A16,SurveyData!$1:$1048576,23,FALSE)</f>
        <v>No</v>
      </c>
      <c r="AA16" t="str">
        <f>VLOOKUP($A16,SurveyData!$1:$1048576,24,FALSE)</f>
        <v>No</v>
      </c>
      <c r="AB16" t="s">
        <v>0</v>
      </c>
      <c r="AC16" t="str">
        <f>VLOOKUP($A16,SurveyData!$1:$1048576,25,FALSE)</f>
        <v>No</v>
      </c>
      <c r="AD16">
        <f>VLOOKUP($A16,SurveyData!$1:$1048576,26,FALSE)</f>
        <v>2</v>
      </c>
      <c r="AE16">
        <f>VLOOKUP($A16,SurveyData!$1:$1048576,27,FALSE)</f>
        <v>5</v>
      </c>
      <c r="AF16">
        <f>VLOOKUP($A16,SurveyData!$1:$1048576,28,FALSE)</f>
        <v>1</v>
      </c>
      <c r="AG16">
        <f>VLOOKUP($A16,SurveyData!$1:$1048576,29,FALSE)</f>
        <v>1</v>
      </c>
      <c r="AH16">
        <f>VLOOKUP($A16,SurveyData!$1:$1048576,30,FALSE)</f>
        <v>5</v>
      </c>
      <c r="AI16">
        <f>VLOOKUP($A16,SurveyData!$1:$1048576,31,FALSE)</f>
        <v>1</v>
      </c>
      <c r="AJ16">
        <f>VLOOKUP($A16,SurveyData!$1:$1048576,32,FALSE)</f>
        <v>1</v>
      </c>
      <c r="AK16">
        <f>VLOOKUP($A16,SurveyData!$1:$1048576,33,FALSE)</f>
        <v>1</v>
      </c>
      <c r="AL16">
        <f>VLOOKUP($A16,SurveyData!$1:$1048576,34,FALSE)</f>
        <v>3</v>
      </c>
      <c r="AM16">
        <f>VLOOKUP($A16,SurveyData!$1:$1048576,35,FALSE)</f>
        <v>5</v>
      </c>
      <c r="AN16">
        <f>VLOOKUP($A16,SurveyData!$1:$1048576,36,FALSE)</f>
        <v>1</v>
      </c>
      <c r="AO16">
        <f>VLOOKUP($A16,SurveyData!$1:$1048576,37,FALSE)</f>
        <v>1</v>
      </c>
      <c r="AP16">
        <f>VLOOKUP($A16,SurveyData!$1:$1048576,38,FALSE)</f>
        <v>4</v>
      </c>
      <c r="AQ16">
        <f>VLOOKUP($A16,SurveyData!$1:$1048576,39,FALSE)</f>
        <v>5</v>
      </c>
      <c r="AR16">
        <f>VLOOKUP($A16,SurveyData!$1:$1048576,40,FALSE)</f>
        <v>3</v>
      </c>
      <c r="AS16">
        <f>VLOOKUP($A16,SurveyData!$1:$1048576,41,FALSE)</f>
        <v>5</v>
      </c>
      <c r="AT16">
        <f>VLOOKUP($A16,SurveyData!$1:$1048576,42,FALSE)</f>
        <v>5</v>
      </c>
      <c r="AU16">
        <f>VLOOKUP($A16,SurveyData!$1:$1048576,43,FALSE)</f>
        <v>5</v>
      </c>
      <c r="AV16">
        <f>VLOOKUP($A16,SurveyData!$1:$1048576,44,FALSE)</f>
        <v>4</v>
      </c>
      <c r="AW16">
        <f>VLOOKUP($A16,SurveyData!$1:$1048576,45,FALSE)</f>
        <v>2</v>
      </c>
    </row>
    <row r="17" spans="1:49" x14ac:dyDescent="0.2">
      <c r="A17" s="9">
        <v>18</v>
      </c>
      <c r="B17" s="1" t="s">
        <v>10</v>
      </c>
      <c r="C17" s="2"/>
      <c r="D17" s="2">
        <v>51</v>
      </c>
      <c r="E17" s="2">
        <v>14.5</v>
      </c>
      <c r="F17">
        <f>VLOOKUP($A17,SurveyData!$1:$1048576,3,FALSE)</f>
        <v>44</v>
      </c>
      <c r="G17">
        <f>VLOOKUP($A17,SurveyData!$1:$1048576,4,FALSE)</f>
        <v>1.6</v>
      </c>
      <c r="H17">
        <f>VLOOKUP($A17,SurveyData!$1:$1048576,5,FALSE)</f>
        <v>57</v>
      </c>
      <c r="I17" t="str">
        <f>VLOOKUP($A17,SurveyData!$1:$1048576,6,FALSE)</f>
        <v>Mitral Value Prolapse</v>
      </c>
      <c r="J17" t="str">
        <f>VLOOKUP($A17,SurveyData!$1:$1048576,7,FALSE)</f>
        <v>No</v>
      </c>
      <c r="K17">
        <f>VLOOKUP($A17,SurveyData!$1:$1048576,8,FALSE)</f>
        <v>60</v>
      </c>
      <c r="L17">
        <f>VLOOKUP($A17,SurveyData!$1:$1048576,9,FALSE)</f>
        <v>60</v>
      </c>
      <c r="M17">
        <f>VLOOKUP($A17,SurveyData!$1:$1048576,10,FALSE)</f>
        <v>20</v>
      </c>
      <c r="N17" t="str">
        <f>VLOOKUP($A17,SurveyData!$1:$1048576,11,FALSE)</f>
        <v>Tennis, Dragonboat (165)</v>
      </c>
      <c r="O17">
        <f>VLOOKUP($A17,SurveyData!$1:$1048576,12,FALSE)</f>
        <v>3</v>
      </c>
      <c r="P17">
        <f>VLOOKUP($A17,SurveyData!$1:$1048576,13,FALSE)</f>
        <v>12</v>
      </c>
      <c r="Q17" t="str">
        <f>VLOOKUP($A17,SurveyData!$1:$1048576,14,FALSE)</f>
        <v>No</v>
      </c>
      <c r="R17" t="str">
        <f>VLOOKUP($A17,SurveyData!$1:$1048576,15,FALSE)</f>
        <v>Yes</v>
      </c>
      <c r="S17" t="str">
        <f>VLOOKUP($A17,SurveyData!$1:$1048576,16,FALSE)</f>
        <v>DK</v>
      </c>
      <c r="T17" t="str">
        <f>VLOOKUP($A17,SurveyData!$1:$1048576,17,FALSE)</f>
        <v>DK</v>
      </c>
      <c r="U17" t="str">
        <f>VLOOKUP($A17,SurveyData!$1:$1048576,18,FALSE)</f>
        <v>DK</v>
      </c>
      <c r="V17" t="str">
        <f>VLOOKUP($A17,SurveyData!$1:$1048576,19,FALSE)</f>
        <v>Yes</v>
      </c>
      <c r="W17" t="str">
        <f>VLOOKUP($A17,SurveyData!$1:$1048576,20,FALSE)</f>
        <v>No</v>
      </c>
      <c r="X17" t="str">
        <f>VLOOKUP($A17,SurveyData!$1:$1048576,21,FALSE)</f>
        <v>No</v>
      </c>
      <c r="Y17" t="str">
        <f>VLOOKUP($A17,SurveyData!$1:$1048576,22,FALSE)</f>
        <v>No</v>
      </c>
      <c r="Z17" t="str">
        <f>VLOOKUP($A17,SurveyData!$1:$1048576,23,FALSE)</f>
        <v>No</v>
      </c>
      <c r="AA17" t="str">
        <f>VLOOKUP($A17,SurveyData!$1:$1048576,24,FALSE)</f>
        <v>No</v>
      </c>
      <c r="AB17" t="s">
        <v>0</v>
      </c>
      <c r="AC17" t="str">
        <f>VLOOKUP($A17,SurveyData!$1:$1048576,25,FALSE)</f>
        <v>Nil</v>
      </c>
      <c r="AD17">
        <f>VLOOKUP($A17,SurveyData!$1:$1048576,26,FALSE)</f>
        <v>3</v>
      </c>
      <c r="AE17">
        <f>VLOOKUP($A17,SurveyData!$1:$1048576,27,FALSE)</f>
        <v>2</v>
      </c>
      <c r="AF17">
        <f>VLOOKUP($A17,SurveyData!$1:$1048576,28,FALSE)</f>
        <v>2</v>
      </c>
      <c r="AG17">
        <f>VLOOKUP($A17,SurveyData!$1:$1048576,29,FALSE)</f>
        <v>2</v>
      </c>
      <c r="AH17">
        <f>VLOOKUP($A17,SurveyData!$1:$1048576,30,FALSE)</f>
        <v>3</v>
      </c>
      <c r="AI17">
        <f>VLOOKUP($A17,SurveyData!$1:$1048576,31,FALSE)</f>
        <v>3</v>
      </c>
      <c r="AJ17">
        <f>VLOOKUP($A17,SurveyData!$1:$1048576,32,FALSE)</f>
        <v>3</v>
      </c>
      <c r="AK17">
        <f>VLOOKUP($A17,SurveyData!$1:$1048576,33,FALSE)</f>
        <v>3</v>
      </c>
      <c r="AL17">
        <f>VLOOKUP($A17,SurveyData!$1:$1048576,34,FALSE)</f>
        <v>3</v>
      </c>
      <c r="AM17">
        <f>VLOOKUP($A17,SurveyData!$1:$1048576,35,FALSE)</f>
        <v>4</v>
      </c>
      <c r="AN17">
        <f>VLOOKUP($A17,SurveyData!$1:$1048576,36,FALSE)</f>
        <v>3</v>
      </c>
      <c r="AO17">
        <f>VLOOKUP($A17,SurveyData!$1:$1048576,37,FALSE)</f>
        <v>3</v>
      </c>
      <c r="AP17">
        <f>VLOOKUP($A17,SurveyData!$1:$1048576,38,FALSE)</f>
        <v>3</v>
      </c>
      <c r="AQ17">
        <f>VLOOKUP($A17,SurveyData!$1:$1048576,39,FALSE)</f>
        <v>3</v>
      </c>
      <c r="AR17">
        <f>VLOOKUP($A17,SurveyData!$1:$1048576,40,FALSE)</f>
        <v>3</v>
      </c>
      <c r="AS17">
        <f>VLOOKUP($A17,SurveyData!$1:$1048576,41,FALSE)</f>
        <v>3</v>
      </c>
      <c r="AT17">
        <f>VLOOKUP($A17,SurveyData!$1:$1048576,42,FALSE)</f>
        <v>3</v>
      </c>
      <c r="AU17">
        <f>VLOOKUP($A17,SurveyData!$1:$1048576,43,FALSE)</f>
        <v>3</v>
      </c>
      <c r="AV17">
        <f>VLOOKUP($A17,SurveyData!$1:$1048576,44,FALSE)</f>
        <v>3</v>
      </c>
      <c r="AW17">
        <f>VLOOKUP($A17,SurveyData!$1:$1048576,45,FALSE)</f>
        <v>3</v>
      </c>
    </row>
    <row r="18" spans="1:49" x14ac:dyDescent="0.2">
      <c r="A18" s="9">
        <v>19</v>
      </c>
      <c r="B18" s="1" t="s">
        <v>10</v>
      </c>
      <c r="C18" s="2"/>
      <c r="D18" s="2">
        <v>70</v>
      </c>
      <c r="E18" s="2">
        <v>14.3</v>
      </c>
      <c r="F18">
        <f>VLOOKUP($A18,SurveyData!$1:$1048576,3,FALSE)</f>
        <v>25</v>
      </c>
      <c r="G18">
        <f>VLOOKUP($A18,SurveyData!$1:$1048576,4,FALSE)</f>
        <v>1.5</v>
      </c>
      <c r="H18">
        <f>VLOOKUP($A18,SurveyData!$1:$1048576,5,FALSE)</f>
        <v>43</v>
      </c>
      <c r="I18" t="str">
        <f>VLOOKUP($A18,SurveyData!$1:$1048576,6,FALSE)</f>
        <v>Nil</v>
      </c>
      <c r="J18" t="str">
        <f>VLOOKUP($A18,SurveyData!$1:$1048576,7,FALSE)</f>
        <v>No</v>
      </c>
      <c r="K18">
        <f>VLOOKUP($A18,SurveyData!$1:$1048576,8,FALSE)</f>
        <v>60</v>
      </c>
      <c r="L18">
        <f>VLOOKUP($A18,SurveyData!$1:$1048576,9,FALSE)</f>
        <v>0</v>
      </c>
      <c r="M18">
        <f>VLOOKUP($A18,SurveyData!$1:$1048576,10,FALSE)</f>
        <v>0</v>
      </c>
      <c r="N18">
        <f>VLOOKUP($A18,SurveyData!$1:$1048576,11,FALSE)</f>
        <v>0</v>
      </c>
      <c r="O18">
        <f>VLOOKUP($A18,SurveyData!$1:$1048576,12,FALSE)</f>
        <v>2</v>
      </c>
      <c r="P18">
        <f>VLOOKUP($A18,SurveyData!$1:$1048576,13,FALSE)</f>
        <v>12</v>
      </c>
      <c r="Q18" t="str">
        <f>VLOOKUP($A18,SurveyData!$1:$1048576,14,FALSE)</f>
        <v>No</v>
      </c>
      <c r="R18" t="str">
        <f>VLOOKUP($A18,SurveyData!$1:$1048576,15,FALSE)</f>
        <v>No</v>
      </c>
      <c r="S18" t="str">
        <f>VLOOKUP($A18,SurveyData!$1:$1048576,16,FALSE)</f>
        <v>No</v>
      </c>
      <c r="T18" t="str">
        <f>VLOOKUP($A18,SurveyData!$1:$1048576,17,FALSE)</f>
        <v>No</v>
      </c>
      <c r="U18" t="str">
        <f>VLOOKUP($A18,SurveyData!$1:$1048576,18,FALSE)</f>
        <v>Nil</v>
      </c>
      <c r="V18" t="str">
        <f>VLOOKUP($A18,SurveyData!$1:$1048576,19,FALSE)</f>
        <v>No</v>
      </c>
      <c r="W18" t="str">
        <f>VLOOKUP($A18,SurveyData!$1:$1048576,20,FALSE)</f>
        <v>Nil</v>
      </c>
      <c r="X18" t="str">
        <f>VLOOKUP($A18,SurveyData!$1:$1048576,21,FALSE)</f>
        <v>No</v>
      </c>
      <c r="Y18" t="str">
        <f>VLOOKUP($A18,SurveyData!$1:$1048576,22,FALSE)</f>
        <v>No</v>
      </c>
      <c r="Z18" t="str">
        <f>VLOOKUP($A18,SurveyData!$1:$1048576,23,FALSE)</f>
        <v>No</v>
      </c>
      <c r="AA18" t="str">
        <f>VLOOKUP($A18,SurveyData!$1:$1048576,24,FALSE)</f>
        <v>No</v>
      </c>
      <c r="AB18" t="s">
        <v>0</v>
      </c>
      <c r="AC18" t="str">
        <f>VLOOKUP($A18,SurveyData!$1:$1048576,25,FALSE)</f>
        <v>No</v>
      </c>
      <c r="AD18">
        <f>VLOOKUP($A18,SurveyData!$1:$1048576,26,FALSE)</f>
        <v>3</v>
      </c>
      <c r="AE18">
        <f>VLOOKUP($A18,SurveyData!$1:$1048576,27,FALSE)</f>
        <v>3</v>
      </c>
      <c r="AF18">
        <f>VLOOKUP($A18,SurveyData!$1:$1048576,28,FALSE)</f>
        <v>3</v>
      </c>
      <c r="AG18">
        <f>VLOOKUP($A18,SurveyData!$1:$1048576,29,FALSE)</f>
        <v>3</v>
      </c>
      <c r="AH18">
        <f>VLOOKUP($A18,SurveyData!$1:$1048576,30,FALSE)</f>
        <v>4</v>
      </c>
      <c r="AI18">
        <f>VLOOKUP($A18,SurveyData!$1:$1048576,31,FALSE)</f>
        <v>4</v>
      </c>
      <c r="AJ18">
        <f>VLOOKUP($A18,SurveyData!$1:$1048576,32,FALSE)</f>
        <v>3</v>
      </c>
      <c r="AK18">
        <f>VLOOKUP($A18,SurveyData!$1:$1048576,33,FALSE)</f>
        <v>3</v>
      </c>
      <c r="AL18">
        <f>VLOOKUP($A18,SurveyData!$1:$1048576,34,FALSE)</f>
        <v>4</v>
      </c>
      <c r="AM18">
        <f>VLOOKUP($A18,SurveyData!$1:$1048576,35,FALSE)</f>
        <v>4</v>
      </c>
      <c r="AN18">
        <f>VLOOKUP($A18,SurveyData!$1:$1048576,36,FALSE)</f>
        <v>3</v>
      </c>
      <c r="AO18">
        <f>VLOOKUP($A18,SurveyData!$1:$1048576,37,FALSE)</f>
        <v>3</v>
      </c>
      <c r="AP18">
        <f>VLOOKUP($A18,SurveyData!$1:$1048576,38,FALSE)</f>
        <v>4</v>
      </c>
      <c r="AQ18">
        <f>VLOOKUP($A18,SurveyData!$1:$1048576,39,FALSE)</f>
        <v>4</v>
      </c>
      <c r="AR18">
        <f>VLOOKUP($A18,SurveyData!$1:$1048576,40,FALSE)</f>
        <v>4</v>
      </c>
      <c r="AS18">
        <f>VLOOKUP($A18,SurveyData!$1:$1048576,41,FALSE)</f>
        <v>4</v>
      </c>
      <c r="AT18">
        <f>VLOOKUP($A18,SurveyData!$1:$1048576,42,FALSE)</f>
        <v>4</v>
      </c>
      <c r="AU18">
        <f>VLOOKUP($A18,SurveyData!$1:$1048576,43,FALSE)</f>
        <v>4</v>
      </c>
      <c r="AV18">
        <f>VLOOKUP($A18,SurveyData!$1:$1048576,44,FALSE)</f>
        <v>4</v>
      </c>
      <c r="AW18">
        <f>VLOOKUP($A18,SurveyData!$1:$1048576,45,FALSE)</f>
        <v>3</v>
      </c>
    </row>
    <row r="19" spans="1:49" x14ac:dyDescent="0.2">
      <c r="A19" s="9">
        <v>20</v>
      </c>
      <c r="B19" s="1" t="s">
        <v>10</v>
      </c>
      <c r="C19" s="2"/>
      <c r="D19" s="2">
        <v>60</v>
      </c>
      <c r="E19" s="2">
        <v>13.3</v>
      </c>
      <c r="F19">
        <f>VLOOKUP($A19,SurveyData!$1:$1048576,3,FALSE)</f>
        <v>45</v>
      </c>
      <c r="G19">
        <f>VLOOKUP($A19,SurveyData!$1:$1048576,4,FALSE)</f>
        <v>1.55</v>
      </c>
      <c r="H19">
        <f>VLOOKUP($A19,SurveyData!$1:$1048576,5,FALSE)</f>
        <v>48</v>
      </c>
      <c r="I19" t="str">
        <f>VLOOKUP($A19,SurveyData!$1:$1048576,6,FALSE)</f>
        <v>NIl</v>
      </c>
      <c r="J19" t="str">
        <f>VLOOKUP($A19,SurveyData!$1:$1048576,7,FALSE)</f>
        <v>Yes</v>
      </c>
      <c r="K19">
        <f>VLOOKUP($A19,SurveyData!$1:$1048576,8,FALSE)</f>
        <v>240</v>
      </c>
      <c r="L19">
        <f>VLOOKUP($A19,SurveyData!$1:$1048576,9,FALSE)</f>
        <v>0</v>
      </c>
      <c r="M19">
        <f>VLOOKUP($A19,SurveyData!$1:$1048576,10,FALSE)</f>
        <v>0</v>
      </c>
      <c r="N19">
        <f>VLOOKUP($A19,SurveyData!$1:$1048576,11,FALSE)</f>
        <v>0</v>
      </c>
      <c r="O19">
        <f>VLOOKUP($A19,SurveyData!$1:$1048576,12,FALSE)</f>
        <v>3</v>
      </c>
      <c r="P19">
        <f>VLOOKUP($A19,SurveyData!$1:$1048576,13,FALSE)</f>
        <v>12</v>
      </c>
      <c r="Q19" t="str">
        <f>VLOOKUP($A19,SurveyData!$1:$1048576,14,FALSE)</f>
        <v>No</v>
      </c>
      <c r="R19" t="str">
        <f>VLOOKUP($A19,SurveyData!$1:$1048576,15,FALSE)</f>
        <v>No</v>
      </c>
      <c r="S19" t="str">
        <f>VLOOKUP($A19,SurveyData!$1:$1048576,16,FALSE)</f>
        <v>Nil</v>
      </c>
      <c r="T19" t="str">
        <f>VLOOKUP($A19,SurveyData!$1:$1048576,17,FALSE)</f>
        <v>No</v>
      </c>
      <c r="U19" t="str">
        <f>VLOOKUP($A19,SurveyData!$1:$1048576,18,FALSE)</f>
        <v>Nil</v>
      </c>
      <c r="V19" t="str">
        <f>VLOOKUP($A19,SurveyData!$1:$1048576,19,FALSE)</f>
        <v>No</v>
      </c>
      <c r="W19" t="str">
        <f>VLOOKUP($A19,SurveyData!$1:$1048576,20,FALSE)</f>
        <v>Nil</v>
      </c>
      <c r="X19" t="str">
        <f>VLOOKUP($A19,SurveyData!$1:$1048576,21,FALSE)</f>
        <v>No</v>
      </c>
      <c r="Y19" t="str">
        <f>VLOOKUP($A19,SurveyData!$1:$1048576,22,FALSE)</f>
        <v>No</v>
      </c>
      <c r="Z19" t="str">
        <f>VLOOKUP($A19,SurveyData!$1:$1048576,23,FALSE)</f>
        <v>No</v>
      </c>
      <c r="AA19" t="str">
        <f>VLOOKUP($A19,SurveyData!$1:$1048576,24,FALSE)</f>
        <v>No</v>
      </c>
      <c r="AB19" t="s">
        <v>0</v>
      </c>
      <c r="AC19" t="str">
        <f>VLOOKUP($A19,SurveyData!$1:$1048576,25,FALSE)</f>
        <v>No</v>
      </c>
      <c r="AD19">
        <f>VLOOKUP($A19,SurveyData!$1:$1048576,26,FALSE)</f>
        <v>1</v>
      </c>
      <c r="AE19">
        <f>VLOOKUP($A19,SurveyData!$1:$1048576,27,FALSE)</f>
        <v>5</v>
      </c>
      <c r="AF19">
        <f>VLOOKUP($A19,SurveyData!$1:$1048576,28,FALSE)</f>
        <v>2</v>
      </c>
      <c r="AG19">
        <f>VLOOKUP($A19,SurveyData!$1:$1048576,29,FALSE)</f>
        <v>1</v>
      </c>
      <c r="AH19">
        <f>VLOOKUP($A19,SurveyData!$1:$1048576,30,FALSE)</f>
        <v>1</v>
      </c>
      <c r="AI19">
        <f>VLOOKUP($A19,SurveyData!$1:$1048576,31,FALSE)</f>
        <v>2</v>
      </c>
      <c r="AJ19">
        <f>VLOOKUP($A19,SurveyData!$1:$1048576,32,FALSE)</f>
        <v>1</v>
      </c>
      <c r="AK19">
        <f>VLOOKUP($A19,SurveyData!$1:$1048576,33,FALSE)</f>
        <v>1</v>
      </c>
      <c r="AL19">
        <f>VLOOKUP($A19,SurveyData!$1:$1048576,34,FALSE)</f>
        <v>3</v>
      </c>
      <c r="AM19">
        <f>VLOOKUP($A19,SurveyData!$1:$1048576,35,FALSE)</f>
        <v>5</v>
      </c>
      <c r="AN19">
        <f>VLOOKUP($A19,SurveyData!$1:$1048576,36,FALSE)</f>
        <v>3</v>
      </c>
      <c r="AO19">
        <f>VLOOKUP($A19,SurveyData!$1:$1048576,37,FALSE)</f>
        <v>3</v>
      </c>
      <c r="AP19">
        <f>VLOOKUP($A19,SurveyData!$1:$1048576,38,FALSE)</f>
        <v>3</v>
      </c>
      <c r="AQ19">
        <f>VLOOKUP($A19,SurveyData!$1:$1048576,39,FALSE)</f>
        <v>5</v>
      </c>
      <c r="AR19">
        <f>VLOOKUP($A19,SurveyData!$1:$1048576,40,FALSE)</f>
        <v>3</v>
      </c>
      <c r="AS19">
        <f>VLOOKUP($A19,SurveyData!$1:$1048576,41,FALSE)</f>
        <v>2</v>
      </c>
      <c r="AT19">
        <f>VLOOKUP($A19,SurveyData!$1:$1048576,42,FALSE)</f>
        <v>3</v>
      </c>
      <c r="AU19">
        <f>VLOOKUP($A19,SurveyData!$1:$1048576,43,FALSE)</f>
        <v>3</v>
      </c>
      <c r="AV19">
        <f>VLOOKUP($A19,SurveyData!$1:$1048576,44,FALSE)</f>
        <v>3</v>
      </c>
      <c r="AW19">
        <f>VLOOKUP($A19,SurveyData!$1:$1048576,45,FALSE)</f>
        <v>3</v>
      </c>
    </row>
    <row r="20" spans="1:49" x14ac:dyDescent="0.2">
      <c r="A20" s="9">
        <v>21</v>
      </c>
      <c r="B20" s="1" t="s">
        <v>10</v>
      </c>
      <c r="C20" s="2"/>
      <c r="D20" s="2">
        <v>14</v>
      </c>
      <c r="E20" s="2">
        <v>14</v>
      </c>
      <c r="F20">
        <f>VLOOKUP($A20,SurveyData!$1:$1048576,3,FALSE)</f>
        <v>33</v>
      </c>
      <c r="G20">
        <f>VLOOKUP($A20,SurveyData!$1:$1048576,4,FALSE)</f>
        <v>1.51</v>
      </c>
      <c r="H20">
        <f>VLOOKUP($A20,SurveyData!$1:$1048576,5,FALSE)</f>
        <v>43</v>
      </c>
      <c r="I20" t="str">
        <f>VLOOKUP($A20,SurveyData!$1:$1048576,6,FALSE)</f>
        <v>Nil</v>
      </c>
      <c r="J20" t="str">
        <f>VLOOKUP($A20,SurveyData!$1:$1048576,7,FALSE)</f>
        <v>No</v>
      </c>
      <c r="K20">
        <f>VLOOKUP($A20,SurveyData!$1:$1048576,8,FALSE)</f>
        <v>300</v>
      </c>
      <c r="L20">
        <f>VLOOKUP($A20,SurveyData!$1:$1048576,9,FALSE)</f>
        <v>300</v>
      </c>
      <c r="M20">
        <f>VLOOKUP($A20,SurveyData!$1:$1048576,10,FALSE)</f>
        <v>0</v>
      </c>
      <c r="N20">
        <f>VLOOKUP($A20,SurveyData!$1:$1048576,11,FALSE)</f>
        <v>0</v>
      </c>
      <c r="O20">
        <f>VLOOKUP($A20,SurveyData!$1:$1048576,12,FALSE)</f>
        <v>3</v>
      </c>
      <c r="P20">
        <f>VLOOKUP($A20,SurveyData!$1:$1048576,13,FALSE)</f>
        <v>12</v>
      </c>
      <c r="Q20" t="str">
        <f>VLOOKUP($A20,SurveyData!$1:$1048576,14,FALSE)</f>
        <v>No</v>
      </c>
      <c r="R20" t="str">
        <f>VLOOKUP($A20,SurveyData!$1:$1048576,15,FALSE)</f>
        <v>DK</v>
      </c>
      <c r="S20" t="str">
        <f>VLOOKUP($A20,SurveyData!$1:$1048576,16,FALSE)</f>
        <v>DK</v>
      </c>
      <c r="T20" t="str">
        <f>VLOOKUP($A20,SurveyData!$1:$1048576,17,FALSE)</f>
        <v>DK</v>
      </c>
      <c r="U20" t="str">
        <f>VLOOKUP($A20,SurveyData!$1:$1048576,18,FALSE)</f>
        <v>DK</v>
      </c>
      <c r="V20" t="str">
        <f>VLOOKUP($A20,SurveyData!$1:$1048576,19,FALSE)</f>
        <v>No</v>
      </c>
      <c r="W20" t="str">
        <f>VLOOKUP($A20,SurveyData!$1:$1048576,20,FALSE)</f>
        <v>No</v>
      </c>
      <c r="X20" t="str">
        <f>VLOOKUP($A20,SurveyData!$1:$1048576,21,FALSE)</f>
        <v>No</v>
      </c>
      <c r="Y20" t="str">
        <f>VLOOKUP($A20,SurveyData!$1:$1048576,22,FALSE)</f>
        <v>No</v>
      </c>
      <c r="Z20" t="str">
        <f>VLOOKUP($A20,SurveyData!$1:$1048576,23,FALSE)</f>
        <v>No</v>
      </c>
      <c r="AA20" t="str">
        <f>VLOOKUP($A20,SurveyData!$1:$1048576,24,FALSE)</f>
        <v>No</v>
      </c>
      <c r="AB20" t="s">
        <v>0</v>
      </c>
      <c r="AC20" t="str">
        <f>VLOOKUP($A20,SurveyData!$1:$1048576,25,FALSE)</f>
        <v>No</v>
      </c>
      <c r="AD20">
        <f>VLOOKUP($A20,SurveyData!$1:$1048576,26,FALSE)</f>
        <v>1</v>
      </c>
      <c r="AE20">
        <f>VLOOKUP($A20,SurveyData!$1:$1048576,27,FALSE)</f>
        <v>4</v>
      </c>
      <c r="AF20">
        <f>VLOOKUP($A20,SurveyData!$1:$1048576,28,FALSE)</f>
        <v>1</v>
      </c>
      <c r="AG20">
        <f>VLOOKUP($A20,SurveyData!$1:$1048576,29,FALSE)</f>
        <v>1</v>
      </c>
      <c r="AH20">
        <f>VLOOKUP($A20,SurveyData!$1:$1048576,30,FALSE)</f>
        <v>4</v>
      </c>
      <c r="AI20">
        <f>VLOOKUP($A20,SurveyData!$1:$1048576,31,FALSE)</f>
        <v>2</v>
      </c>
      <c r="AJ20">
        <f>VLOOKUP($A20,SurveyData!$1:$1048576,32,FALSE)</f>
        <v>1</v>
      </c>
      <c r="AK20">
        <f>VLOOKUP($A20,SurveyData!$1:$1048576,33,FALSE)</f>
        <v>1</v>
      </c>
      <c r="AL20">
        <f>VLOOKUP($A20,SurveyData!$1:$1048576,34,FALSE)</f>
        <v>4</v>
      </c>
      <c r="AM20">
        <f>VLOOKUP($A20,SurveyData!$1:$1048576,35,FALSE)</f>
        <v>5</v>
      </c>
      <c r="AN20">
        <f>VLOOKUP($A20,SurveyData!$1:$1048576,36,FALSE)</f>
        <v>1</v>
      </c>
      <c r="AO20">
        <f>VLOOKUP($A20,SurveyData!$1:$1048576,37,FALSE)</f>
        <v>3</v>
      </c>
      <c r="AP20">
        <f>VLOOKUP($A20,SurveyData!$1:$1048576,38,FALSE)</f>
        <v>5</v>
      </c>
      <c r="AQ20">
        <f>VLOOKUP($A20,SurveyData!$1:$1048576,39,FALSE)</f>
        <v>5</v>
      </c>
      <c r="AR20">
        <f>VLOOKUP($A20,SurveyData!$1:$1048576,40,FALSE)</f>
        <v>1</v>
      </c>
      <c r="AS20">
        <f>VLOOKUP($A20,SurveyData!$1:$1048576,41,FALSE)</f>
        <v>4</v>
      </c>
      <c r="AT20">
        <f>VLOOKUP($A20,SurveyData!$1:$1048576,42,FALSE)</f>
        <v>3</v>
      </c>
      <c r="AU20">
        <f>VLOOKUP($A20,SurveyData!$1:$1048576,43,FALSE)</f>
        <v>2</v>
      </c>
      <c r="AV20">
        <f>VLOOKUP($A20,SurveyData!$1:$1048576,44,FALSE)</f>
        <v>4</v>
      </c>
      <c r="AW20">
        <f>VLOOKUP($A20,SurveyData!$1:$1048576,45,FALSE)</f>
        <v>1</v>
      </c>
    </row>
    <row r="21" spans="1:49" x14ac:dyDescent="0.2">
      <c r="A21" s="9">
        <v>22</v>
      </c>
      <c r="B21" s="1" t="s">
        <v>10</v>
      </c>
      <c r="C21" s="2"/>
      <c r="D21" s="2">
        <v>63</v>
      </c>
      <c r="E21" s="2">
        <v>13.6</v>
      </c>
      <c r="F21">
        <f>VLOOKUP($A21,SurveyData!$1:$1048576,3,FALSE)</f>
        <v>47</v>
      </c>
      <c r="G21">
        <f>VLOOKUP($A21,SurveyData!$1:$1048576,4,FALSE)</f>
        <v>1.57</v>
      </c>
      <c r="H21">
        <f>VLOOKUP($A21,SurveyData!$1:$1048576,5,FALSE)</f>
        <v>56</v>
      </c>
      <c r="I21" t="str">
        <f>VLOOKUP($A21,SurveyData!$1:$1048576,6,FALSE)</f>
        <v>Nil</v>
      </c>
      <c r="J21" t="str">
        <f>VLOOKUP($A21,SurveyData!$1:$1048576,7,FALSE)</f>
        <v>No</v>
      </c>
      <c r="K21">
        <f>VLOOKUP($A21,SurveyData!$1:$1048576,8,FALSE)</f>
        <v>0</v>
      </c>
      <c r="L21">
        <f>VLOOKUP($A21,SurveyData!$1:$1048576,9,FALSE)</f>
        <v>0</v>
      </c>
      <c r="M21">
        <f>VLOOKUP($A21,SurveyData!$1:$1048576,10,FALSE)</f>
        <v>0</v>
      </c>
      <c r="N21" t="str">
        <f>VLOOKUP($A21,SurveyData!$1:$1048576,11,FALSE)</f>
        <v>Yoga, badminton</v>
      </c>
      <c r="O21">
        <f>VLOOKUP($A21,SurveyData!$1:$1048576,12,FALSE)</f>
        <v>3</v>
      </c>
      <c r="P21">
        <f>VLOOKUP($A21,SurveyData!$1:$1048576,13,FALSE)</f>
        <v>12</v>
      </c>
      <c r="Q21" t="str">
        <f>VLOOKUP($A21,SurveyData!$1:$1048576,14,FALSE)</f>
        <v>No</v>
      </c>
      <c r="R21" t="str">
        <f>VLOOKUP($A21,SurveyData!$1:$1048576,15,FALSE)</f>
        <v>No</v>
      </c>
      <c r="S21" t="str">
        <f>VLOOKUP($A21,SurveyData!$1:$1048576,16,FALSE)</f>
        <v>Nil</v>
      </c>
      <c r="T21" t="str">
        <f>VLOOKUP($A21,SurveyData!$1:$1048576,17,FALSE)</f>
        <v>No</v>
      </c>
      <c r="U21" t="str">
        <f>VLOOKUP($A21,SurveyData!$1:$1048576,18,FALSE)</f>
        <v>Nil</v>
      </c>
      <c r="V21" t="str">
        <f>VLOOKUP($A21,SurveyData!$1:$1048576,19,FALSE)</f>
        <v>No</v>
      </c>
      <c r="W21" t="str">
        <f>VLOOKUP($A21,SurveyData!$1:$1048576,20,FALSE)</f>
        <v>Nil</v>
      </c>
      <c r="X21" t="str">
        <f>VLOOKUP($A21,SurveyData!$1:$1048576,21,FALSE)</f>
        <v>No</v>
      </c>
      <c r="Y21" t="str">
        <f>VLOOKUP($A21,SurveyData!$1:$1048576,22,FALSE)</f>
        <v>No</v>
      </c>
      <c r="Z21" t="str">
        <f>VLOOKUP($A21,SurveyData!$1:$1048576,23,FALSE)</f>
        <v>No</v>
      </c>
      <c r="AA21" t="str">
        <f>VLOOKUP($A21,SurveyData!$1:$1048576,24,FALSE)</f>
        <v>No</v>
      </c>
      <c r="AB21" t="s">
        <v>0</v>
      </c>
      <c r="AC21" t="str">
        <f>VLOOKUP($A21,SurveyData!$1:$1048576,25,FALSE)</f>
        <v>No</v>
      </c>
      <c r="AD21">
        <f>VLOOKUP($A21,SurveyData!$1:$1048576,26,FALSE)</f>
        <v>1</v>
      </c>
      <c r="AE21">
        <f>VLOOKUP($A21,SurveyData!$1:$1048576,27,FALSE)</f>
        <v>5</v>
      </c>
      <c r="AF21">
        <f>VLOOKUP($A21,SurveyData!$1:$1048576,28,FALSE)</f>
        <v>1</v>
      </c>
      <c r="AG21">
        <f>VLOOKUP($A21,SurveyData!$1:$1048576,29,FALSE)</f>
        <v>1</v>
      </c>
      <c r="AH21">
        <f>VLOOKUP($A21,SurveyData!$1:$1048576,30,FALSE)</f>
        <v>2</v>
      </c>
      <c r="AI21">
        <f>VLOOKUP($A21,SurveyData!$1:$1048576,31,FALSE)</f>
        <v>2</v>
      </c>
      <c r="AJ21">
        <f>VLOOKUP($A21,SurveyData!$1:$1048576,32,FALSE)</f>
        <v>1</v>
      </c>
      <c r="AK21">
        <f>VLOOKUP($A21,SurveyData!$1:$1048576,33,FALSE)</f>
        <v>2</v>
      </c>
      <c r="AL21">
        <f>VLOOKUP($A21,SurveyData!$1:$1048576,34,FALSE)</f>
        <v>1</v>
      </c>
      <c r="AM21">
        <f>VLOOKUP($A21,SurveyData!$1:$1048576,35,FALSE)</f>
        <v>5</v>
      </c>
      <c r="AN21">
        <f>VLOOKUP($A21,SurveyData!$1:$1048576,36,FALSE)</f>
        <v>1</v>
      </c>
      <c r="AO21">
        <f>VLOOKUP($A21,SurveyData!$1:$1048576,37,FALSE)</f>
        <v>1</v>
      </c>
      <c r="AP21">
        <f>VLOOKUP($A21,SurveyData!$1:$1048576,38,FALSE)</f>
        <v>5</v>
      </c>
      <c r="AQ21">
        <f>VLOOKUP($A21,SurveyData!$1:$1048576,39,FALSE)</f>
        <v>5</v>
      </c>
      <c r="AR21">
        <f>VLOOKUP($A21,SurveyData!$1:$1048576,40,FALSE)</f>
        <v>2</v>
      </c>
      <c r="AS21">
        <f>VLOOKUP($A21,SurveyData!$1:$1048576,41,FALSE)</f>
        <v>5</v>
      </c>
      <c r="AT21">
        <f>VLOOKUP($A21,SurveyData!$1:$1048576,42,FALSE)</f>
        <v>5</v>
      </c>
      <c r="AU21">
        <f>VLOOKUP($A21,SurveyData!$1:$1048576,43,FALSE)</f>
        <v>5</v>
      </c>
      <c r="AV21">
        <f>VLOOKUP($A21,SurveyData!$1:$1048576,44,FALSE)</f>
        <v>4</v>
      </c>
      <c r="AW21">
        <f>VLOOKUP($A21,SurveyData!$1:$1048576,45,FALSE)</f>
        <v>2</v>
      </c>
    </row>
    <row r="22" spans="1:49" x14ac:dyDescent="0.2">
      <c r="A22" s="9">
        <v>23</v>
      </c>
      <c r="B22" s="1" t="s">
        <v>10</v>
      </c>
      <c r="C22" s="2"/>
      <c r="D22" s="2">
        <v>49</v>
      </c>
      <c r="E22" s="2">
        <v>12.9</v>
      </c>
      <c r="F22">
        <f>VLOOKUP($A22,SurveyData!$1:$1048576,3,FALSE)</f>
        <v>48</v>
      </c>
      <c r="G22">
        <f>VLOOKUP($A22,SurveyData!$1:$1048576,4,FALSE)</f>
        <v>1.6</v>
      </c>
      <c r="H22">
        <f>VLOOKUP($A22,SurveyData!$1:$1048576,5,FALSE)</f>
        <v>52</v>
      </c>
      <c r="I22" t="str">
        <f>VLOOKUP($A22,SurveyData!$1:$1048576,6,FALSE)</f>
        <v>Nil</v>
      </c>
      <c r="J22" t="str">
        <f>VLOOKUP($A22,SurveyData!$1:$1048576,7,FALSE)</f>
        <v>No</v>
      </c>
      <c r="K22">
        <f>VLOOKUP($A22,SurveyData!$1:$1048576,8,FALSE)</f>
        <v>120</v>
      </c>
      <c r="L22">
        <f>VLOOKUP($A22,SurveyData!$1:$1048576,9,FALSE)</f>
        <v>0</v>
      </c>
      <c r="M22">
        <f>VLOOKUP($A22,SurveyData!$1:$1048576,10,FALSE)</f>
        <v>0</v>
      </c>
      <c r="N22">
        <f>VLOOKUP($A22,SurveyData!$1:$1048576,11,FALSE)</f>
        <v>0</v>
      </c>
      <c r="O22">
        <f>VLOOKUP($A22,SurveyData!$1:$1048576,12,FALSE)</f>
        <v>3</v>
      </c>
      <c r="P22">
        <f>VLOOKUP($A22,SurveyData!$1:$1048576,13,FALSE)</f>
        <v>12</v>
      </c>
      <c r="Q22" t="str">
        <f>VLOOKUP($A22,SurveyData!$1:$1048576,14,FALSE)</f>
        <v>No</v>
      </c>
      <c r="R22" t="str">
        <f>VLOOKUP($A22,SurveyData!$1:$1048576,15,FALSE)</f>
        <v>No</v>
      </c>
      <c r="S22" t="str">
        <f>VLOOKUP($A22,SurveyData!$1:$1048576,16,FALSE)</f>
        <v>Nil</v>
      </c>
      <c r="T22" t="str">
        <f>VLOOKUP($A22,SurveyData!$1:$1048576,17,FALSE)</f>
        <v>DK</v>
      </c>
      <c r="U22" t="str">
        <f>VLOOKUP($A22,SurveyData!$1:$1048576,18,FALSE)</f>
        <v>DK</v>
      </c>
      <c r="V22" t="str">
        <f>VLOOKUP($A22,SurveyData!$1:$1048576,19,FALSE)</f>
        <v>No</v>
      </c>
      <c r="W22" t="str">
        <f>VLOOKUP($A22,SurveyData!$1:$1048576,20,FALSE)</f>
        <v>No</v>
      </c>
      <c r="X22" t="str">
        <f>VLOOKUP($A22,SurveyData!$1:$1048576,21,FALSE)</f>
        <v>Yes</v>
      </c>
      <c r="Y22" t="str">
        <f>VLOOKUP($A22,SurveyData!$1:$1048576,22,FALSE)</f>
        <v>Yes</v>
      </c>
      <c r="Z22" t="str">
        <f>VLOOKUP($A22,SurveyData!$1:$1048576,23,FALSE)</f>
        <v>No</v>
      </c>
      <c r="AA22" t="str">
        <f>VLOOKUP($A22,SurveyData!$1:$1048576,24,FALSE)</f>
        <v>Yes</v>
      </c>
      <c r="AB22" t="s">
        <v>62</v>
      </c>
      <c r="AC22" t="str">
        <f>VLOOKUP($A22,SurveyData!$1:$1048576,25,FALSE)</f>
        <v>Yes</v>
      </c>
      <c r="AD22">
        <f>VLOOKUP($A22,SurveyData!$1:$1048576,26,FALSE)</f>
        <v>1</v>
      </c>
      <c r="AE22">
        <f>VLOOKUP($A22,SurveyData!$1:$1048576,27,FALSE)</f>
        <v>4</v>
      </c>
      <c r="AF22">
        <f>VLOOKUP($A22,SurveyData!$1:$1048576,28,FALSE)</f>
        <v>1</v>
      </c>
      <c r="AG22">
        <f>VLOOKUP($A22,SurveyData!$1:$1048576,29,FALSE)</f>
        <v>1</v>
      </c>
      <c r="AH22">
        <f>VLOOKUP($A22,SurveyData!$1:$1048576,30,FALSE)</f>
        <v>4</v>
      </c>
      <c r="AI22">
        <f>VLOOKUP($A22,SurveyData!$1:$1048576,31,FALSE)</f>
        <v>2</v>
      </c>
      <c r="AJ22">
        <f>VLOOKUP($A22,SurveyData!$1:$1048576,32,FALSE)</f>
        <v>1</v>
      </c>
      <c r="AK22">
        <f>VLOOKUP($A22,SurveyData!$1:$1048576,33,FALSE)</f>
        <v>2</v>
      </c>
      <c r="AL22">
        <f>VLOOKUP($A22,SurveyData!$1:$1048576,34,FALSE)</f>
        <v>2</v>
      </c>
      <c r="AM22">
        <f>VLOOKUP($A22,SurveyData!$1:$1048576,35,FALSE)</f>
        <v>2</v>
      </c>
      <c r="AN22">
        <f>VLOOKUP($A22,SurveyData!$1:$1048576,36,FALSE)</f>
        <v>2</v>
      </c>
      <c r="AO22">
        <f>VLOOKUP($A22,SurveyData!$1:$1048576,37,FALSE)</f>
        <v>2</v>
      </c>
      <c r="AP22">
        <f>VLOOKUP($A22,SurveyData!$1:$1048576,38,FALSE)</f>
        <v>2</v>
      </c>
      <c r="AQ22">
        <f>VLOOKUP($A22,SurveyData!$1:$1048576,39,FALSE)</f>
        <v>2</v>
      </c>
      <c r="AR22">
        <f>VLOOKUP($A22,SurveyData!$1:$1048576,40,FALSE)</f>
        <v>1</v>
      </c>
      <c r="AS22">
        <f>VLOOKUP($A22,SurveyData!$1:$1048576,41,FALSE)</f>
        <v>2</v>
      </c>
      <c r="AT22">
        <f>VLOOKUP($A22,SurveyData!$1:$1048576,42,FALSE)</f>
        <v>4</v>
      </c>
      <c r="AU22">
        <f>VLOOKUP($A22,SurveyData!$1:$1048576,43,FALSE)</f>
        <v>4</v>
      </c>
      <c r="AV22">
        <f>VLOOKUP($A22,SurveyData!$1:$1048576,44,FALSE)</f>
        <v>4</v>
      </c>
      <c r="AW22">
        <f>VLOOKUP($A22,SurveyData!$1:$1048576,45,FALSE)</f>
        <v>3</v>
      </c>
    </row>
    <row r="23" spans="1:49" x14ac:dyDescent="0.2">
      <c r="A23" s="9">
        <v>24</v>
      </c>
      <c r="B23" s="1" t="s">
        <v>10</v>
      </c>
      <c r="C23" s="2"/>
      <c r="D23" s="2">
        <v>17</v>
      </c>
      <c r="E23" s="2">
        <v>14.4</v>
      </c>
      <c r="F23">
        <f>VLOOKUP($A23,SurveyData!$1:$1048576,3,FALSE)</f>
        <v>25</v>
      </c>
      <c r="G23">
        <f>VLOOKUP($A23,SurveyData!$1:$1048576,4,FALSE)</f>
        <v>1.7</v>
      </c>
      <c r="H23">
        <f>VLOOKUP($A23,SurveyData!$1:$1048576,5,FALSE)</f>
        <v>70</v>
      </c>
      <c r="I23" t="str">
        <f>VLOOKUP($A23,SurveyData!$1:$1048576,6,FALSE)</f>
        <v>Nil</v>
      </c>
      <c r="J23" t="str">
        <f>VLOOKUP($A23,SurveyData!$1:$1048576,7,FALSE)</f>
        <v>No</v>
      </c>
      <c r="K23">
        <f>VLOOKUP($A23,SurveyData!$1:$1048576,8,FALSE)</f>
        <v>90</v>
      </c>
      <c r="L23">
        <f>VLOOKUP($A23,SurveyData!$1:$1048576,9,FALSE)</f>
        <v>20</v>
      </c>
      <c r="M23">
        <f>VLOOKUP($A23,SurveyData!$1:$1048576,10,FALSE)</f>
        <v>0</v>
      </c>
      <c r="N23">
        <f>VLOOKUP($A23,SurveyData!$1:$1048576,11,FALSE)</f>
        <v>0</v>
      </c>
      <c r="O23">
        <f>VLOOKUP($A23,SurveyData!$1:$1048576,12,FALSE)</f>
        <v>3</v>
      </c>
      <c r="P23">
        <f>VLOOKUP($A23,SurveyData!$1:$1048576,13,FALSE)</f>
        <v>12</v>
      </c>
      <c r="Q23" t="str">
        <f>VLOOKUP($A23,SurveyData!$1:$1048576,14,FALSE)</f>
        <v>Yes</v>
      </c>
      <c r="R23" t="str">
        <f>VLOOKUP($A23,SurveyData!$1:$1048576,15,FALSE)</f>
        <v>DK</v>
      </c>
      <c r="S23" t="str">
        <f>VLOOKUP($A23,SurveyData!$1:$1048576,16,FALSE)</f>
        <v>Nil</v>
      </c>
      <c r="T23" t="str">
        <f>VLOOKUP($A23,SurveyData!$1:$1048576,17,FALSE)</f>
        <v>DK</v>
      </c>
      <c r="U23" t="str">
        <f>VLOOKUP($A23,SurveyData!$1:$1048576,18,FALSE)</f>
        <v>Nil</v>
      </c>
      <c r="V23" t="str">
        <f>VLOOKUP($A23,SurveyData!$1:$1048576,19,FALSE)</f>
        <v>No</v>
      </c>
      <c r="W23" t="str">
        <f>VLOOKUP($A23,SurveyData!$1:$1048576,20,FALSE)</f>
        <v>Nil</v>
      </c>
      <c r="X23" t="str">
        <f>VLOOKUP($A23,SurveyData!$1:$1048576,21,FALSE)</f>
        <v>No</v>
      </c>
      <c r="Y23" t="str">
        <f>VLOOKUP($A23,SurveyData!$1:$1048576,22,FALSE)</f>
        <v>Yes</v>
      </c>
      <c r="Z23" t="str">
        <f>VLOOKUP($A23,SurveyData!$1:$1048576,23,FALSE)</f>
        <v>No</v>
      </c>
      <c r="AA23" t="str">
        <f>VLOOKUP($A23,SurveyData!$1:$1048576,24,FALSE)</f>
        <v>No</v>
      </c>
      <c r="AB23" t="s">
        <v>0</v>
      </c>
      <c r="AC23" t="str">
        <f>VLOOKUP($A23,SurveyData!$1:$1048576,25,FALSE)</f>
        <v>No</v>
      </c>
      <c r="AD23">
        <f>VLOOKUP($A23,SurveyData!$1:$1048576,26,FALSE)</f>
        <v>2</v>
      </c>
      <c r="AE23">
        <f>VLOOKUP($A23,SurveyData!$1:$1048576,27,FALSE)</f>
        <v>2</v>
      </c>
      <c r="AF23">
        <f>VLOOKUP($A23,SurveyData!$1:$1048576,28,FALSE)</f>
        <v>2</v>
      </c>
      <c r="AG23">
        <f>VLOOKUP($A23,SurveyData!$1:$1048576,29,FALSE)</f>
        <v>2</v>
      </c>
      <c r="AH23">
        <f>VLOOKUP($A23,SurveyData!$1:$1048576,30,FALSE)</f>
        <v>2</v>
      </c>
      <c r="AI23">
        <f>VLOOKUP($A23,SurveyData!$1:$1048576,31,FALSE)</f>
        <v>2</v>
      </c>
      <c r="AJ23">
        <f>VLOOKUP($A23,SurveyData!$1:$1048576,32,FALSE)</f>
        <v>2</v>
      </c>
      <c r="AK23">
        <f>VLOOKUP($A23,SurveyData!$1:$1048576,33,FALSE)</f>
        <v>2</v>
      </c>
      <c r="AL23">
        <f>VLOOKUP($A23,SurveyData!$1:$1048576,34,FALSE)</f>
        <v>3</v>
      </c>
      <c r="AM23">
        <f>VLOOKUP($A23,SurveyData!$1:$1048576,35,FALSE)</f>
        <v>2</v>
      </c>
      <c r="AN23">
        <f>VLOOKUP($A23,SurveyData!$1:$1048576,36,FALSE)</f>
        <v>2</v>
      </c>
      <c r="AO23">
        <f>VLOOKUP($A23,SurveyData!$1:$1048576,37,FALSE)</f>
        <v>2</v>
      </c>
      <c r="AP23">
        <f>VLOOKUP($A23,SurveyData!$1:$1048576,38,FALSE)</f>
        <v>2</v>
      </c>
      <c r="AQ23">
        <f>VLOOKUP($A23,SurveyData!$1:$1048576,39,FALSE)</f>
        <v>2</v>
      </c>
      <c r="AR23">
        <f>VLOOKUP($A23,SurveyData!$1:$1048576,40,FALSE)</f>
        <v>2</v>
      </c>
      <c r="AS23">
        <f>VLOOKUP($A23,SurveyData!$1:$1048576,41,FALSE)</f>
        <v>4</v>
      </c>
      <c r="AT23">
        <f>VLOOKUP($A23,SurveyData!$1:$1048576,42,FALSE)</f>
        <v>4</v>
      </c>
      <c r="AU23">
        <f>VLOOKUP($A23,SurveyData!$1:$1048576,43,FALSE)</f>
        <v>4</v>
      </c>
      <c r="AV23">
        <f>VLOOKUP($A23,SurveyData!$1:$1048576,44,FALSE)</f>
        <v>3</v>
      </c>
      <c r="AW23">
        <f>VLOOKUP($A23,SurveyData!$1:$1048576,45,FALSE)</f>
        <v>1</v>
      </c>
    </row>
    <row r="24" spans="1:49" x14ac:dyDescent="0.2">
      <c r="A24" s="9">
        <v>25</v>
      </c>
      <c r="B24" s="1" t="s">
        <v>10</v>
      </c>
      <c r="C24" s="2"/>
      <c r="D24" s="2">
        <v>27</v>
      </c>
      <c r="E24" s="2">
        <v>12.1</v>
      </c>
      <c r="F24">
        <f>VLOOKUP($A24,SurveyData!$1:$1048576,3,FALSE)</f>
        <v>50</v>
      </c>
      <c r="G24">
        <f>VLOOKUP($A24,SurveyData!$1:$1048576,4,FALSE)</f>
        <v>1.57</v>
      </c>
      <c r="H24">
        <f>VLOOKUP($A24,SurveyData!$1:$1048576,5,FALSE)</f>
        <v>60</v>
      </c>
      <c r="I24" t="str">
        <f>VLOOKUP($A24,SurveyData!$1:$1048576,6,FALSE)</f>
        <v>Thyroid</v>
      </c>
      <c r="J24" t="str">
        <f>VLOOKUP($A24,SurveyData!$1:$1048576,7,FALSE)</f>
        <v>Yes</v>
      </c>
      <c r="K24">
        <f>VLOOKUP($A24,SurveyData!$1:$1048576,8,FALSE)</f>
        <v>60</v>
      </c>
      <c r="L24">
        <f>VLOOKUP($A24,SurveyData!$1:$1048576,9,FALSE)</f>
        <v>0</v>
      </c>
      <c r="M24">
        <f>VLOOKUP($A24,SurveyData!$1:$1048576,10,FALSE)</f>
        <v>0</v>
      </c>
      <c r="N24">
        <f>VLOOKUP($A24,SurveyData!$1:$1048576,11,FALSE)</f>
        <v>0</v>
      </c>
      <c r="O24" t="str">
        <f>VLOOKUP($A24,SurveyData!$1:$1048576,12,FALSE)</f>
        <v>2, 3</v>
      </c>
      <c r="P24">
        <f>VLOOKUP($A24,SurveyData!$1:$1048576,13,FALSE)</f>
        <v>4</v>
      </c>
      <c r="Q24" t="str">
        <f>VLOOKUP($A24,SurveyData!$1:$1048576,14,FALSE)</f>
        <v>Yes</v>
      </c>
      <c r="R24" t="str">
        <f>VLOOKUP($A24,SurveyData!$1:$1048576,15,FALSE)</f>
        <v>No</v>
      </c>
      <c r="S24" t="str">
        <f>VLOOKUP($A24,SurveyData!$1:$1048576,16,FALSE)</f>
        <v>Nil</v>
      </c>
      <c r="T24" t="str">
        <f>VLOOKUP($A24,SurveyData!$1:$1048576,17,FALSE)</f>
        <v>DK</v>
      </c>
      <c r="U24" t="str">
        <f>VLOOKUP($A24,SurveyData!$1:$1048576,18,FALSE)</f>
        <v>Nil</v>
      </c>
      <c r="V24" t="str">
        <f>VLOOKUP($A24,SurveyData!$1:$1048576,19,FALSE)</f>
        <v>DK</v>
      </c>
      <c r="W24" t="str">
        <f>VLOOKUP($A24,SurveyData!$1:$1048576,20,FALSE)</f>
        <v>Nil</v>
      </c>
      <c r="X24" t="str">
        <f>VLOOKUP($A24,SurveyData!$1:$1048576,21,FALSE)</f>
        <v>Yes</v>
      </c>
      <c r="Y24" t="str">
        <f>VLOOKUP($A24,SurveyData!$1:$1048576,22,FALSE)</f>
        <v>Yes</v>
      </c>
      <c r="Z24" t="str">
        <f>VLOOKUP($A24,SurveyData!$1:$1048576,23,FALSE)</f>
        <v>Yes</v>
      </c>
      <c r="AA24" t="str">
        <f>VLOOKUP($A24,SurveyData!$1:$1048576,24,FALSE)</f>
        <v>Yes</v>
      </c>
      <c r="AB24" t="s">
        <v>62</v>
      </c>
      <c r="AC24" t="str">
        <f>VLOOKUP($A24,SurveyData!$1:$1048576,25,FALSE)</f>
        <v>Yes</v>
      </c>
      <c r="AD24">
        <f>VLOOKUP($A24,SurveyData!$1:$1048576,26,FALSE)</f>
        <v>2</v>
      </c>
      <c r="AE24">
        <f>VLOOKUP($A24,SurveyData!$1:$1048576,27,FALSE)</f>
        <v>4</v>
      </c>
      <c r="AF24">
        <f>VLOOKUP($A24,SurveyData!$1:$1048576,28,FALSE)</f>
        <v>2</v>
      </c>
      <c r="AG24">
        <f>VLOOKUP($A24,SurveyData!$1:$1048576,29,FALSE)</f>
        <v>2</v>
      </c>
      <c r="AH24">
        <f>VLOOKUP($A24,SurveyData!$1:$1048576,30,FALSE)</f>
        <v>3</v>
      </c>
      <c r="AI24">
        <f>VLOOKUP($A24,SurveyData!$1:$1048576,31,FALSE)</f>
        <v>2</v>
      </c>
      <c r="AJ24">
        <f>VLOOKUP($A24,SurveyData!$1:$1048576,32,FALSE)</f>
        <v>2</v>
      </c>
      <c r="AK24">
        <f>VLOOKUP($A24,SurveyData!$1:$1048576,33,FALSE)</f>
        <v>3</v>
      </c>
      <c r="AL24">
        <f>VLOOKUP($A24,SurveyData!$1:$1048576,34,FALSE)</f>
        <v>4</v>
      </c>
      <c r="AM24">
        <f>VLOOKUP($A24,SurveyData!$1:$1048576,35,FALSE)</f>
        <v>4</v>
      </c>
      <c r="AN24">
        <f>VLOOKUP($A24,SurveyData!$1:$1048576,36,FALSE)</f>
        <v>2</v>
      </c>
      <c r="AO24">
        <f>VLOOKUP($A24,SurveyData!$1:$1048576,37,FALSE)</f>
        <v>2</v>
      </c>
      <c r="AP24">
        <f>VLOOKUP($A24,SurveyData!$1:$1048576,38,FALSE)</f>
        <v>4</v>
      </c>
      <c r="AQ24">
        <f>VLOOKUP($A24,SurveyData!$1:$1048576,39,FALSE)</f>
        <v>4</v>
      </c>
      <c r="AR24">
        <f>VLOOKUP($A24,SurveyData!$1:$1048576,40,FALSE)</f>
        <v>2</v>
      </c>
      <c r="AS24">
        <f>VLOOKUP($A24,SurveyData!$1:$1048576,41,FALSE)</f>
        <v>4</v>
      </c>
      <c r="AT24">
        <f>VLOOKUP($A24,SurveyData!$1:$1048576,42,FALSE)</f>
        <v>4</v>
      </c>
      <c r="AU24">
        <f>VLOOKUP($A24,SurveyData!$1:$1048576,43,FALSE)</f>
        <v>4</v>
      </c>
      <c r="AV24">
        <f>VLOOKUP($A24,SurveyData!$1:$1048576,44,FALSE)</f>
        <v>3</v>
      </c>
      <c r="AW24">
        <f>VLOOKUP($A24,SurveyData!$1:$1048576,45,FALSE)</f>
        <v>4</v>
      </c>
    </row>
    <row r="25" spans="1:49" x14ac:dyDescent="0.2">
      <c r="A25" s="9">
        <v>26</v>
      </c>
      <c r="B25" s="1" t="s">
        <v>10</v>
      </c>
      <c r="C25" s="2"/>
      <c r="D25" s="2">
        <v>50</v>
      </c>
      <c r="E25" s="2">
        <v>13</v>
      </c>
      <c r="F25">
        <f>VLOOKUP($A25,SurveyData!$1:$1048576,3,FALSE)</f>
        <v>47</v>
      </c>
      <c r="G25">
        <f>VLOOKUP($A25,SurveyData!$1:$1048576,4,FALSE)</f>
        <v>1.59</v>
      </c>
      <c r="H25">
        <f>VLOOKUP($A25,SurveyData!$1:$1048576,5,FALSE)</f>
        <v>50</v>
      </c>
      <c r="I25" t="str">
        <f>VLOOKUP($A25,SurveyData!$1:$1048576,6,FALSE)</f>
        <v>Nil</v>
      </c>
      <c r="J25" t="str">
        <f>VLOOKUP($A25,SurveyData!$1:$1048576,7,FALSE)</f>
        <v>Yes</v>
      </c>
      <c r="K25">
        <f>VLOOKUP($A25,SurveyData!$1:$1048576,8,FALSE)</f>
        <v>120</v>
      </c>
      <c r="L25">
        <f>VLOOKUP($A25,SurveyData!$1:$1048576,9,FALSE)</f>
        <v>0</v>
      </c>
      <c r="M25">
        <f>VLOOKUP($A25,SurveyData!$1:$1048576,10,FALSE)</f>
        <v>0</v>
      </c>
      <c r="N25" t="str">
        <f>VLOOKUP($A25,SurveyData!$1:$1048576,11,FALSE)</f>
        <v>Zumba, Yoga</v>
      </c>
      <c r="O25">
        <f>VLOOKUP($A25,SurveyData!$1:$1048576,12,FALSE)</f>
        <v>3</v>
      </c>
      <c r="P25">
        <f>VLOOKUP($A25,SurveyData!$1:$1048576,13,FALSE)</f>
        <v>12</v>
      </c>
      <c r="Q25" t="str">
        <f>VLOOKUP($A25,SurveyData!$1:$1048576,14,FALSE)</f>
        <v>No</v>
      </c>
      <c r="R25" t="str">
        <f>VLOOKUP($A25,SurveyData!$1:$1048576,15,FALSE)</f>
        <v>Yes</v>
      </c>
      <c r="S25" t="str">
        <f>VLOOKUP($A25,SurveyData!$1:$1048576,16,FALSE)</f>
        <v>DK</v>
      </c>
      <c r="T25" t="str">
        <f>VLOOKUP($A25,SurveyData!$1:$1048576,17,FALSE)</f>
        <v>DK</v>
      </c>
      <c r="U25" t="str">
        <f>VLOOKUP($A25,SurveyData!$1:$1048576,18,FALSE)</f>
        <v>DK</v>
      </c>
      <c r="V25" t="str">
        <f>VLOOKUP($A25,SurveyData!$1:$1048576,19,FALSE)</f>
        <v>Yes</v>
      </c>
      <c r="W25" t="str">
        <f>VLOOKUP($A25,SurveyData!$1:$1048576,20,FALSE)</f>
        <v>Yes</v>
      </c>
      <c r="X25" t="str">
        <f>VLOOKUP($A25,SurveyData!$1:$1048576,21,FALSE)</f>
        <v>Yes</v>
      </c>
      <c r="Y25" t="str">
        <f>VLOOKUP($A25,SurveyData!$1:$1048576,22,FALSE)</f>
        <v>Yes</v>
      </c>
      <c r="Z25" t="str">
        <f>VLOOKUP($A25,SurveyData!$1:$1048576,23,FALSE)</f>
        <v>Yes</v>
      </c>
      <c r="AA25" t="str">
        <f>VLOOKUP($A25,SurveyData!$1:$1048576,24,FALSE)</f>
        <v>Yes</v>
      </c>
      <c r="AB25" t="s">
        <v>62</v>
      </c>
      <c r="AC25" t="str">
        <f>VLOOKUP($A25,SurveyData!$1:$1048576,25,FALSE)</f>
        <v>No</v>
      </c>
      <c r="AD25">
        <f>VLOOKUP($A25,SurveyData!$1:$1048576,26,FALSE)</f>
        <v>2</v>
      </c>
      <c r="AE25">
        <f>VLOOKUP($A25,SurveyData!$1:$1048576,27,FALSE)</f>
        <v>4</v>
      </c>
      <c r="AF25">
        <f>VLOOKUP($A25,SurveyData!$1:$1048576,28,FALSE)</f>
        <v>2</v>
      </c>
      <c r="AG25">
        <f>VLOOKUP($A25,SurveyData!$1:$1048576,29,FALSE)</f>
        <v>2</v>
      </c>
      <c r="AH25">
        <f>VLOOKUP($A25,SurveyData!$1:$1048576,30,FALSE)</f>
        <v>4</v>
      </c>
      <c r="AI25">
        <f>VLOOKUP($A25,SurveyData!$1:$1048576,31,FALSE)</f>
        <v>3</v>
      </c>
      <c r="AJ25">
        <f>VLOOKUP($A25,SurveyData!$1:$1048576,32,FALSE)</f>
        <v>2</v>
      </c>
      <c r="AK25">
        <f>VLOOKUP($A25,SurveyData!$1:$1048576,33,FALSE)</f>
        <v>2</v>
      </c>
      <c r="AL25">
        <f>VLOOKUP($A25,SurveyData!$1:$1048576,34,FALSE)</f>
        <v>3</v>
      </c>
      <c r="AM25">
        <f>VLOOKUP($A25,SurveyData!$1:$1048576,35,FALSE)</f>
        <v>4</v>
      </c>
      <c r="AN25">
        <f>VLOOKUP($A25,SurveyData!$1:$1048576,36,FALSE)</f>
        <v>2</v>
      </c>
      <c r="AO25">
        <f>VLOOKUP($A25,SurveyData!$1:$1048576,37,FALSE)</f>
        <v>2</v>
      </c>
      <c r="AP25">
        <f>VLOOKUP($A25,SurveyData!$1:$1048576,38,FALSE)</f>
        <v>4</v>
      </c>
      <c r="AQ25">
        <f>VLOOKUP($A25,SurveyData!$1:$1048576,39,FALSE)</f>
        <v>4</v>
      </c>
      <c r="AR25">
        <f>VLOOKUP($A25,SurveyData!$1:$1048576,40,FALSE)</f>
        <v>2</v>
      </c>
      <c r="AS25">
        <f>VLOOKUP($A25,SurveyData!$1:$1048576,41,FALSE)</f>
        <v>4</v>
      </c>
      <c r="AT25">
        <f>VLOOKUP($A25,SurveyData!$1:$1048576,42,FALSE)</f>
        <v>3</v>
      </c>
      <c r="AU25">
        <f>VLOOKUP($A25,SurveyData!$1:$1048576,43,FALSE)</f>
        <v>3</v>
      </c>
      <c r="AV25">
        <f>VLOOKUP($A25,SurveyData!$1:$1048576,44,FALSE)</f>
        <v>4</v>
      </c>
      <c r="AW25">
        <f>VLOOKUP($A25,SurveyData!$1:$1048576,45,FALSE)</f>
        <v>2</v>
      </c>
    </row>
    <row r="26" spans="1:49" x14ac:dyDescent="0.2">
      <c r="A26" s="9">
        <v>27</v>
      </c>
      <c r="B26" s="1" t="s">
        <v>10</v>
      </c>
      <c r="C26" s="2"/>
      <c r="D26" s="4">
        <v>3</v>
      </c>
      <c r="E26" s="2">
        <v>12.1</v>
      </c>
      <c r="F26">
        <f>VLOOKUP($A26,SurveyData!$1:$1048576,3,FALSE)</f>
        <v>23</v>
      </c>
      <c r="G26">
        <f>VLOOKUP($A26,SurveyData!$1:$1048576,4,FALSE)</f>
        <v>1.7</v>
      </c>
      <c r="H26">
        <f>VLOOKUP($A26,SurveyData!$1:$1048576,5,FALSE)</f>
        <v>60</v>
      </c>
      <c r="I26" t="str">
        <f>VLOOKUP($A26,SurveyData!$1:$1048576,6,FALSE)</f>
        <v>Nil</v>
      </c>
      <c r="J26" t="str">
        <f>VLOOKUP($A26,SurveyData!$1:$1048576,7,FALSE)</f>
        <v>No</v>
      </c>
      <c r="K26">
        <f>VLOOKUP($A26,SurveyData!$1:$1048576,8,FALSE)</f>
        <v>0</v>
      </c>
      <c r="L26">
        <f>VLOOKUP($A26,SurveyData!$1:$1048576,9,FALSE)</f>
        <v>120</v>
      </c>
      <c r="M26">
        <f>VLOOKUP($A26,SurveyData!$1:$1048576,10,FALSE)</f>
        <v>60</v>
      </c>
      <c r="N26" t="str">
        <f>VLOOKUP($A26,SurveyData!$1:$1048576,11,FALSE)</f>
        <v>Yoga (300)</v>
      </c>
      <c r="O26">
        <f>VLOOKUP($A26,SurveyData!$1:$1048576,12,FALSE)</f>
        <v>2</v>
      </c>
      <c r="P26">
        <f>VLOOKUP($A26,SurveyData!$1:$1048576,13,FALSE)</f>
        <v>12</v>
      </c>
      <c r="Q26" t="str">
        <f>VLOOKUP($A26,SurveyData!$1:$1048576,14,FALSE)</f>
        <v>No</v>
      </c>
      <c r="R26" t="str">
        <f>VLOOKUP($A26,SurveyData!$1:$1048576,15,FALSE)</f>
        <v>No</v>
      </c>
      <c r="S26" t="str">
        <f>VLOOKUP($A26,SurveyData!$1:$1048576,16,FALSE)</f>
        <v>Nil</v>
      </c>
      <c r="T26" t="str">
        <f>VLOOKUP($A26,SurveyData!$1:$1048576,17,FALSE)</f>
        <v>Yes</v>
      </c>
      <c r="U26" t="str">
        <f>VLOOKUP($A26,SurveyData!$1:$1048576,18,FALSE)</f>
        <v>No</v>
      </c>
      <c r="V26" t="str">
        <f>VLOOKUP($A26,SurveyData!$1:$1048576,19,FALSE)</f>
        <v>Yes</v>
      </c>
      <c r="W26" t="str">
        <f>VLOOKUP($A26,SurveyData!$1:$1048576,20,FALSE)</f>
        <v>No</v>
      </c>
      <c r="X26" t="str">
        <f>VLOOKUP($A26,SurveyData!$1:$1048576,21,FALSE)</f>
        <v>Yes</v>
      </c>
      <c r="Y26" t="str">
        <f>VLOOKUP($A26,SurveyData!$1:$1048576,22,FALSE)</f>
        <v>No</v>
      </c>
      <c r="Z26" t="str">
        <f>VLOOKUP($A26,SurveyData!$1:$1048576,23,FALSE)</f>
        <v>No</v>
      </c>
      <c r="AA26" t="str">
        <f>VLOOKUP($A26,SurveyData!$1:$1048576,24,FALSE)</f>
        <v>Yes</v>
      </c>
      <c r="AB26" t="s">
        <v>62</v>
      </c>
      <c r="AC26" t="str">
        <f>VLOOKUP($A26,SurveyData!$1:$1048576,25,FALSE)</f>
        <v>No</v>
      </c>
      <c r="AD26">
        <f>VLOOKUP($A26,SurveyData!$1:$1048576,26,FALSE)</f>
        <v>1</v>
      </c>
      <c r="AE26">
        <f>VLOOKUP($A26,SurveyData!$1:$1048576,27,FALSE)</f>
        <v>4</v>
      </c>
      <c r="AF26">
        <f>VLOOKUP($A26,SurveyData!$1:$1048576,28,FALSE)</f>
        <v>1</v>
      </c>
      <c r="AG26">
        <f>VLOOKUP($A26,SurveyData!$1:$1048576,29,FALSE)</f>
        <v>1</v>
      </c>
      <c r="AH26">
        <f>VLOOKUP($A26,SurveyData!$1:$1048576,30,FALSE)</f>
        <v>3</v>
      </c>
      <c r="AI26">
        <f>VLOOKUP($A26,SurveyData!$1:$1048576,31,FALSE)</f>
        <v>1</v>
      </c>
      <c r="AJ26">
        <f>VLOOKUP($A26,SurveyData!$1:$1048576,32,FALSE)</f>
        <v>2</v>
      </c>
      <c r="AK26">
        <f>VLOOKUP($A26,SurveyData!$1:$1048576,33,FALSE)</f>
        <v>3</v>
      </c>
      <c r="AL26">
        <f>VLOOKUP($A26,SurveyData!$1:$1048576,34,FALSE)</f>
        <v>3</v>
      </c>
      <c r="AM26">
        <f>VLOOKUP($A26,SurveyData!$1:$1048576,35,FALSE)</f>
        <v>5</v>
      </c>
      <c r="AN26">
        <f>VLOOKUP($A26,SurveyData!$1:$1048576,36,FALSE)</f>
        <v>2</v>
      </c>
      <c r="AO26">
        <f>VLOOKUP($A26,SurveyData!$1:$1048576,37,FALSE)</f>
        <v>3</v>
      </c>
      <c r="AP26">
        <f>VLOOKUP($A26,SurveyData!$1:$1048576,38,FALSE)</f>
        <v>4</v>
      </c>
      <c r="AQ26">
        <f>VLOOKUP($A26,SurveyData!$1:$1048576,39,FALSE)</f>
        <v>5</v>
      </c>
      <c r="AR26">
        <f>VLOOKUP($A26,SurveyData!$1:$1048576,40,FALSE)</f>
        <v>2</v>
      </c>
      <c r="AS26">
        <f>VLOOKUP($A26,SurveyData!$1:$1048576,41,FALSE)</f>
        <v>4</v>
      </c>
      <c r="AT26">
        <f>VLOOKUP($A26,SurveyData!$1:$1048576,42,FALSE)</f>
        <v>5</v>
      </c>
      <c r="AU26">
        <f>VLOOKUP($A26,SurveyData!$1:$1048576,43,FALSE)</f>
        <v>3</v>
      </c>
      <c r="AV26">
        <f>VLOOKUP($A26,SurveyData!$1:$1048576,44,FALSE)</f>
        <v>4</v>
      </c>
      <c r="AW26">
        <f>VLOOKUP($A26,SurveyData!$1:$1048576,45,FALSE)</f>
        <v>2</v>
      </c>
    </row>
    <row r="27" spans="1:49" x14ac:dyDescent="0.2">
      <c r="A27" s="9">
        <v>28</v>
      </c>
      <c r="B27" s="1" t="s">
        <v>10</v>
      </c>
      <c r="C27" s="2"/>
      <c r="D27" s="2">
        <v>18</v>
      </c>
      <c r="E27" s="2">
        <v>12.8</v>
      </c>
      <c r="F27">
        <f>VLOOKUP($A27,SurveyData!$1:$1048576,3,FALSE)</f>
        <v>41</v>
      </c>
      <c r="G27">
        <f>VLOOKUP($A27,SurveyData!$1:$1048576,4,FALSE)</f>
        <v>1.62</v>
      </c>
      <c r="H27">
        <f>VLOOKUP($A27,SurveyData!$1:$1048576,5,FALSE)</f>
        <v>50</v>
      </c>
      <c r="I27" t="str">
        <f>VLOOKUP($A27,SurveyData!$1:$1048576,6,FALSE)</f>
        <v>Nil</v>
      </c>
      <c r="J27" t="str">
        <f>VLOOKUP($A27,SurveyData!$1:$1048576,7,FALSE)</f>
        <v>No</v>
      </c>
      <c r="K27">
        <f>VLOOKUP($A27,SurveyData!$1:$1048576,8,FALSE)</f>
        <v>60</v>
      </c>
      <c r="L27">
        <f>VLOOKUP($A27,SurveyData!$1:$1048576,9,FALSE)</f>
        <v>0</v>
      </c>
      <c r="M27">
        <f>VLOOKUP($A27,SurveyData!$1:$1048576,10,FALSE)</f>
        <v>0</v>
      </c>
      <c r="N27" t="str">
        <f>VLOOKUP($A27,SurveyData!$1:$1048576,11,FALSE)</f>
        <v>Dance, weights (120)</v>
      </c>
      <c r="O27">
        <f>VLOOKUP($A27,SurveyData!$1:$1048576,12,FALSE)</f>
        <v>2</v>
      </c>
      <c r="P27">
        <f>VLOOKUP($A27,SurveyData!$1:$1048576,13,FALSE)</f>
        <v>12</v>
      </c>
      <c r="Q27" t="str">
        <f>VLOOKUP($A27,SurveyData!$1:$1048576,14,FALSE)</f>
        <v>No</v>
      </c>
      <c r="R27" t="str">
        <f>VLOOKUP($A27,SurveyData!$1:$1048576,15,FALSE)</f>
        <v>DK</v>
      </c>
      <c r="S27" t="str">
        <f>VLOOKUP($A27,SurveyData!$1:$1048576,16,FALSE)</f>
        <v>DK</v>
      </c>
      <c r="T27" t="str">
        <f>VLOOKUP($A27,SurveyData!$1:$1048576,17,FALSE)</f>
        <v>DK</v>
      </c>
      <c r="U27" t="str">
        <f>VLOOKUP($A27,SurveyData!$1:$1048576,18,FALSE)</f>
        <v>DK</v>
      </c>
      <c r="V27" t="str">
        <f>VLOOKUP($A27,SurveyData!$1:$1048576,19,FALSE)</f>
        <v>DK</v>
      </c>
      <c r="W27" t="str">
        <f>VLOOKUP($A27,SurveyData!$1:$1048576,20,FALSE)</f>
        <v>DK</v>
      </c>
      <c r="X27" t="str">
        <f>VLOOKUP($A27,SurveyData!$1:$1048576,21,FALSE)</f>
        <v>Yes</v>
      </c>
      <c r="Y27" t="str">
        <f>VLOOKUP($A27,SurveyData!$1:$1048576,22,FALSE)</f>
        <v>No</v>
      </c>
      <c r="Z27" t="str">
        <f>VLOOKUP($A27,SurveyData!$1:$1048576,23,FALSE)</f>
        <v>No</v>
      </c>
      <c r="AA27" t="str">
        <f>VLOOKUP($A27,SurveyData!$1:$1048576,24,FALSE)</f>
        <v>No</v>
      </c>
      <c r="AB27" t="s">
        <v>0</v>
      </c>
      <c r="AC27" t="str">
        <f>VLOOKUP($A27,SurveyData!$1:$1048576,25,FALSE)</f>
        <v>No</v>
      </c>
      <c r="AD27">
        <f>VLOOKUP($A27,SurveyData!$1:$1048576,26,FALSE)</f>
        <v>3</v>
      </c>
      <c r="AE27">
        <f>VLOOKUP($A27,SurveyData!$1:$1048576,27,FALSE)</f>
        <v>5</v>
      </c>
      <c r="AF27">
        <f>VLOOKUP($A27,SurveyData!$1:$1048576,28,FALSE)</f>
        <v>2</v>
      </c>
      <c r="AG27">
        <f>VLOOKUP($A27,SurveyData!$1:$1048576,29,FALSE)</f>
        <v>1</v>
      </c>
      <c r="AH27">
        <f>VLOOKUP($A27,SurveyData!$1:$1048576,30,FALSE)</f>
        <v>4</v>
      </c>
      <c r="AI27">
        <f>VLOOKUP($A27,SurveyData!$1:$1048576,31,FALSE)</f>
        <v>2</v>
      </c>
      <c r="AJ27">
        <f>VLOOKUP($A27,SurveyData!$1:$1048576,32,FALSE)</f>
        <v>2</v>
      </c>
      <c r="AK27">
        <f>VLOOKUP($A27,SurveyData!$1:$1048576,33,FALSE)</f>
        <v>2</v>
      </c>
      <c r="AL27">
        <f>VLOOKUP($A27,SurveyData!$1:$1048576,34,FALSE)</f>
        <v>5</v>
      </c>
      <c r="AM27">
        <f>VLOOKUP($A27,SurveyData!$1:$1048576,35,FALSE)</f>
        <v>5</v>
      </c>
      <c r="AN27">
        <f>VLOOKUP($A27,SurveyData!$1:$1048576,36,FALSE)</f>
        <v>2</v>
      </c>
      <c r="AO27">
        <f>VLOOKUP($A27,SurveyData!$1:$1048576,37,FALSE)</f>
        <v>3</v>
      </c>
      <c r="AP27">
        <f>VLOOKUP($A27,SurveyData!$1:$1048576,38,FALSE)</f>
        <v>3</v>
      </c>
      <c r="AQ27">
        <f>VLOOKUP($A27,SurveyData!$1:$1048576,39,FALSE)</f>
        <v>5</v>
      </c>
      <c r="AR27">
        <f>VLOOKUP($A27,SurveyData!$1:$1048576,40,FALSE)</f>
        <v>3</v>
      </c>
      <c r="AS27">
        <f>VLOOKUP($A27,SurveyData!$1:$1048576,41,FALSE)</f>
        <v>3</v>
      </c>
      <c r="AT27">
        <f>VLOOKUP($A27,SurveyData!$1:$1048576,42,FALSE)</f>
        <v>4</v>
      </c>
      <c r="AU27">
        <f>VLOOKUP($A27,SurveyData!$1:$1048576,43,FALSE)</f>
        <v>5</v>
      </c>
      <c r="AV27">
        <f>VLOOKUP($A27,SurveyData!$1:$1048576,44,FALSE)</f>
        <v>4</v>
      </c>
      <c r="AW27">
        <f>VLOOKUP($A27,SurveyData!$1:$1048576,45,FALSE)</f>
        <v>2</v>
      </c>
    </row>
    <row r="28" spans="1:49" x14ac:dyDescent="0.2">
      <c r="A28" s="9">
        <v>29</v>
      </c>
      <c r="B28" s="1" t="s">
        <v>10</v>
      </c>
      <c r="C28" s="2"/>
      <c r="D28" s="2">
        <v>13</v>
      </c>
      <c r="E28" s="2">
        <v>13.2</v>
      </c>
      <c r="F28">
        <f>VLOOKUP($A28,SurveyData!$1:$1048576,3,FALSE)</f>
        <v>47</v>
      </c>
      <c r="G28">
        <f>VLOOKUP($A28,SurveyData!$1:$1048576,4,FALSE)</f>
        <v>1.68</v>
      </c>
      <c r="H28">
        <f>VLOOKUP($A28,SurveyData!$1:$1048576,5,FALSE)</f>
        <v>65</v>
      </c>
      <c r="I28" t="str">
        <f>VLOOKUP($A28,SurveyData!$1:$1048576,6,FALSE)</f>
        <v>Nil</v>
      </c>
      <c r="J28" t="str">
        <f>VLOOKUP($A28,SurveyData!$1:$1048576,7,FALSE)</f>
        <v>Yes</v>
      </c>
      <c r="K28">
        <f>VLOOKUP($A28,SurveyData!$1:$1048576,8,FALSE)</f>
        <v>200</v>
      </c>
      <c r="L28">
        <f>VLOOKUP($A28,SurveyData!$1:$1048576,9,FALSE)</f>
        <v>100</v>
      </c>
      <c r="M28">
        <f>VLOOKUP($A28,SurveyData!$1:$1048576,10,FALSE)</f>
        <v>10</v>
      </c>
      <c r="N28">
        <f>VLOOKUP($A28,SurveyData!$1:$1048576,11,FALSE)</f>
        <v>0</v>
      </c>
      <c r="O28">
        <f>VLOOKUP($A28,SurveyData!$1:$1048576,12,FALSE)</f>
        <v>2</v>
      </c>
      <c r="P28">
        <f>VLOOKUP($A28,SurveyData!$1:$1048576,13,FALSE)</f>
        <v>13</v>
      </c>
      <c r="Q28" t="str">
        <f>VLOOKUP($A28,SurveyData!$1:$1048576,14,FALSE)</f>
        <v>No</v>
      </c>
      <c r="R28" t="str">
        <f>VLOOKUP($A28,SurveyData!$1:$1048576,15,FALSE)</f>
        <v>Yes</v>
      </c>
      <c r="S28" t="str">
        <f>VLOOKUP($A28,SurveyData!$1:$1048576,16,FALSE)</f>
        <v>No</v>
      </c>
      <c r="T28" t="str">
        <f>VLOOKUP($A28,SurveyData!$1:$1048576,17,FALSE)</f>
        <v>Yes</v>
      </c>
      <c r="U28" t="str">
        <f>VLOOKUP($A28,SurveyData!$1:$1048576,18,FALSE)</f>
        <v>No</v>
      </c>
      <c r="V28" t="str">
        <f>VLOOKUP($A28,SurveyData!$1:$1048576,19,FALSE)</f>
        <v>Yes</v>
      </c>
      <c r="W28" t="str">
        <f>VLOOKUP($A28,SurveyData!$1:$1048576,20,FALSE)</f>
        <v>No</v>
      </c>
      <c r="X28" t="str">
        <f>VLOOKUP($A28,SurveyData!$1:$1048576,21,FALSE)</f>
        <v>No</v>
      </c>
      <c r="Y28" t="str">
        <f>VLOOKUP($A28,SurveyData!$1:$1048576,22,FALSE)</f>
        <v>Yes</v>
      </c>
      <c r="Z28" t="str">
        <f>VLOOKUP($A28,SurveyData!$1:$1048576,23,FALSE)</f>
        <v>No</v>
      </c>
      <c r="AA28" t="str">
        <f>VLOOKUP($A28,SurveyData!$1:$1048576,24,FALSE)</f>
        <v>Yes</v>
      </c>
      <c r="AB28" t="s">
        <v>62</v>
      </c>
      <c r="AC28" t="str">
        <f>VLOOKUP($A28,SurveyData!$1:$1048576,25,FALSE)</f>
        <v>No</v>
      </c>
      <c r="AD28">
        <f>VLOOKUP($A28,SurveyData!$1:$1048576,26,FALSE)</f>
        <v>3</v>
      </c>
      <c r="AE28">
        <f>VLOOKUP($A28,SurveyData!$1:$1048576,27,FALSE)</f>
        <v>4</v>
      </c>
      <c r="AF28">
        <f>VLOOKUP($A28,SurveyData!$1:$1048576,28,FALSE)</f>
        <v>3</v>
      </c>
      <c r="AG28">
        <f>VLOOKUP($A28,SurveyData!$1:$1048576,29,FALSE)</f>
        <v>2</v>
      </c>
      <c r="AH28">
        <f>VLOOKUP($A28,SurveyData!$1:$1048576,30,FALSE)</f>
        <v>4</v>
      </c>
      <c r="AI28">
        <f>VLOOKUP($A28,SurveyData!$1:$1048576,31,FALSE)</f>
        <v>3</v>
      </c>
      <c r="AJ28">
        <f>VLOOKUP($A28,SurveyData!$1:$1048576,32,FALSE)</f>
        <v>2</v>
      </c>
      <c r="AK28">
        <f>VLOOKUP($A28,SurveyData!$1:$1048576,33,FALSE)</f>
        <v>3</v>
      </c>
      <c r="AL28">
        <f>VLOOKUP($A28,SurveyData!$1:$1048576,34,FALSE)</f>
        <v>3</v>
      </c>
      <c r="AM28">
        <f>VLOOKUP($A28,SurveyData!$1:$1048576,35,FALSE)</f>
        <v>5</v>
      </c>
      <c r="AN28">
        <f>VLOOKUP($A28,SurveyData!$1:$1048576,36,FALSE)</f>
        <v>2</v>
      </c>
      <c r="AO28">
        <f>VLOOKUP($A28,SurveyData!$1:$1048576,37,FALSE)</f>
        <v>4</v>
      </c>
      <c r="AP28">
        <f>VLOOKUP($A28,SurveyData!$1:$1048576,38,FALSE)</f>
        <v>4</v>
      </c>
      <c r="AQ28">
        <f>VLOOKUP($A28,SurveyData!$1:$1048576,39,FALSE)</f>
        <v>3</v>
      </c>
      <c r="AR28">
        <f>VLOOKUP($A28,SurveyData!$1:$1048576,40,FALSE)</f>
        <v>2</v>
      </c>
      <c r="AS28">
        <f>VLOOKUP($A28,SurveyData!$1:$1048576,41,FALSE)</f>
        <v>3</v>
      </c>
      <c r="AT28">
        <f>VLOOKUP($A28,SurveyData!$1:$1048576,42,FALSE)</f>
        <v>5</v>
      </c>
      <c r="AU28">
        <f>VLOOKUP($A28,SurveyData!$1:$1048576,43,FALSE)</f>
        <v>4</v>
      </c>
      <c r="AV28">
        <f>VLOOKUP($A28,SurveyData!$1:$1048576,44,FALSE)</f>
        <v>3</v>
      </c>
      <c r="AW28">
        <f>VLOOKUP($A28,SurveyData!$1:$1048576,45,FALSE)</f>
        <v>3</v>
      </c>
    </row>
    <row r="29" spans="1:49" x14ac:dyDescent="0.2">
      <c r="A29" s="9">
        <v>30</v>
      </c>
      <c r="B29" s="1" t="s">
        <v>10</v>
      </c>
      <c r="C29" s="2"/>
      <c r="D29" s="2">
        <v>61</v>
      </c>
      <c r="E29" s="2">
        <v>13.7</v>
      </c>
      <c r="F29">
        <f>VLOOKUP($A29,SurveyData!$1:$1048576,3,FALSE)</f>
        <v>31</v>
      </c>
      <c r="G29">
        <f>VLOOKUP($A29,SurveyData!$1:$1048576,4,FALSE)</f>
        <v>1.57</v>
      </c>
      <c r="H29">
        <f>VLOOKUP($A29,SurveyData!$1:$1048576,5,FALSE)</f>
        <v>66</v>
      </c>
      <c r="I29" t="str">
        <f>VLOOKUP($A29,SurveyData!$1:$1048576,6,FALSE)</f>
        <v>Nil</v>
      </c>
      <c r="J29" t="str">
        <f>VLOOKUP($A29,SurveyData!$1:$1048576,7,FALSE)</f>
        <v>Yes</v>
      </c>
      <c r="K29">
        <f>VLOOKUP($A29,SurveyData!$1:$1048576,8,FALSE)</f>
        <v>30</v>
      </c>
      <c r="L29">
        <f>VLOOKUP($A29,SurveyData!$1:$1048576,9,FALSE)</f>
        <v>0</v>
      </c>
      <c r="M29">
        <f>VLOOKUP($A29,SurveyData!$1:$1048576,10,FALSE)</f>
        <v>30</v>
      </c>
      <c r="N29">
        <f>VLOOKUP($A29,SurveyData!$1:$1048576,11,FALSE)</f>
        <v>0</v>
      </c>
      <c r="O29">
        <f>VLOOKUP($A29,SurveyData!$1:$1048576,12,FALSE)</f>
        <v>2</v>
      </c>
      <c r="P29" t="str">
        <f>VLOOKUP($A29,SurveyData!$1:$1048576,13,FALSE)</f>
        <v>No answer</v>
      </c>
      <c r="Q29" t="str">
        <f>VLOOKUP($A29,SurveyData!$1:$1048576,14,FALSE)</f>
        <v>No</v>
      </c>
      <c r="R29" t="str">
        <f>VLOOKUP($A29,SurveyData!$1:$1048576,15,FALSE)</f>
        <v>No</v>
      </c>
      <c r="S29" t="str">
        <f>VLOOKUP($A29,SurveyData!$1:$1048576,16,FALSE)</f>
        <v>DK</v>
      </c>
      <c r="T29" t="str">
        <f>VLOOKUP($A29,SurveyData!$1:$1048576,17,FALSE)</f>
        <v>DK</v>
      </c>
      <c r="U29" t="str">
        <f>VLOOKUP($A29,SurveyData!$1:$1048576,18,FALSE)</f>
        <v>DK</v>
      </c>
      <c r="V29" t="str">
        <f>VLOOKUP($A29,SurveyData!$1:$1048576,19,FALSE)</f>
        <v>No</v>
      </c>
      <c r="W29" t="str">
        <f>VLOOKUP($A29,SurveyData!$1:$1048576,20,FALSE)</f>
        <v>No</v>
      </c>
      <c r="X29" t="str">
        <f>VLOOKUP($A29,SurveyData!$1:$1048576,21,FALSE)</f>
        <v>No</v>
      </c>
      <c r="Y29" t="str">
        <f>VLOOKUP($A29,SurveyData!$1:$1048576,22,FALSE)</f>
        <v>No</v>
      </c>
      <c r="Z29" t="str">
        <f>VLOOKUP($A29,SurveyData!$1:$1048576,23,FALSE)</f>
        <v>No</v>
      </c>
      <c r="AA29" t="str">
        <f>VLOOKUP($A29,SurveyData!$1:$1048576,24,FALSE)</f>
        <v>No</v>
      </c>
      <c r="AB29" t="s">
        <v>0</v>
      </c>
      <c r="AC29" t="str">
        <f>VLOOKUP($A29,SurveyData!$1:$1048576,25,FALSE)</f>
        <v>Yes</v>
      </c>
      <c r="AD29">
        <f>VLOOKUP($A29,SurveyData!$1:$1048576,26,FALSE)</f>
        <v>3</v>
      </c>
      <c r="AE29">
        <f>VLOOKUP($A29,SurveyData!$1:$1048576,27,FALSE)</f>
        <v>3</v>
      </c>
      <c r="AF29">
        <f>VLOOKUP($A29,SurveyData!$1:$1048576,28,FALSE)</f>
        <v>3</v>
      </c>
      <c r="AG29">
        <f>VLOOKUP($A29,SurveyData!$1:$1048576,29,FALSE)</f>
        <v>3</v>
      </c>
      <c r="AH29">
        <f>VLOOKUP($A29,SurveyData!$1:$1048576,30,FALSE)</f>
        <v>2</v>
      </c>
      <c r="AI29">
        <f>VLOOKUP($A29,SurveyData!$1:$1048576,31,FALSE)</f>
        <v>2</v>
      </c>
      <c r="AJ29">
        <f>VLOOKUP($A29,SurveyData!$1:$1048576,32,FALSE)</f>
        <v>3</v>
      </c>
      <c r="AK29">
        <f>VLOOKUP($A29,SurveyData!$1:$1048576,33,FALSE)</f>
        <v>2</v>
      </c>
      <c r="AL29">
        <f>VLOOKUP($A29,SurveyData!$1:$1048576,34,FALSE)</f>
        <v>2</v>
      </c>
      <c r="AM29">
        <f>VLOOKUP($A29,SurveyData!$1:$1048576,35,FALSE)</f>
        <v>3</v>
      </c>
      <c r="AN29">
        <f>VLOOKUP($A29,SurveyData!$1:$1048576,36,FALSE)</f>
        <v>3</v>
      </c>
      <c r="AO29">
        <f>VLOOKUP($A29,SurveyData!$1:$1048576,37,FALSE)</f>
        <v>3</v>
      </c>
      <c r="AP29">
        <f>VLOOKUP($A29,SurveyData!$1:$1048576,38,FALSE)</f>
        <v>3</v>
      </c>
      <c r="AQ29">
        <f>VLOOKUP($A29,SurveyData!$1:$1048576,39,FALSE)</f>
        <v>3</v>
      </c>
      <c r="AR29">
        <f>VLOOKUP($A29,SurveyData!$1:$1048576,40,FALSE)</f>
        <v>2</v>
      </c>
      <c r="AS29">
        <f>VLOOKUP($A29,SurveyData!$1:$1048576,41,FALSE)</f>
        <v>1</v>
      </c>
      <c r="AT29">
        <f>VLOOKUP($A29,SurveyData!$1:$1048576,42,FALSE)</f>
        <v>3</v>
      </c>
      <c r="AU29">
        <f>VLOOKUP($A29,SurveyData!$1:$1048576,43,FALSE)</f>
        <v>2</v>
      </c>
      <c r="AV29">
        <f>VLOOKUP($A29,SurveyData!$1:$1048576,44,FALSE)</f>
        <v>1</v>
      </c>
      <c r="AW29">
        <f>VLOOKUP($A29,SurveyData!$1:$1048576,45,FALSE)</f>
        <v>3</v>
      </c>
    </row>
    <row r="30" spans="1:49" x14ac:dyDescent="0.2">
      <c r="A30" s="9">
        <v>31</v>
      </c>
      <c r="B30" s="1" t="s">
        <v>10</v>
      </c>
      <c r="C30" s="2"/>
      <c r="D30" s="2">
        <v>31</v>
      </c>
      <c r="E30" s="2">
        <v>12.5</v>
      </c>
      <c r="F30">
        <f>VLOOKUP($A30,SurveyData!$1:$1048576,3,FALSE)</f>
        <v>35</v>
      </c>
      <c r="G30">
        <f>VLOOKUP($A30,SurveyData!$1:$1048576,4,FALSE)</f>
        <v>1.52</v>
      </c>
      <c r="H30">
        <f>VLOOKUP($A30,SurveyData!$1:$1048576,5,FALSE)</f>
        <v>56</v>
      </c>
      <c r="I30" t="str">
        <f>VLOOKUP($A30,SurveyData!$1:$1048576,6,FALSE)</f>
        <v>Nil</v>
      </c>
      <c r="J30" t="str">
        <f>VLOOKUP($A30,SurveyData!$1:$1048576,7,FALSE)</f>
        <v>No</v>
      </c>
      <c r="K30">
        <f>VLOOKUP($A30,SurveyData!$1:$1048576,8,FALSE)</f>
        <v>30</v>
      </c>
      <c r="L30">
        <f>VLOOKUP($A30,SurveyData!$1:$1048576,9,FALSE)</f>
        <v>0</v>
      </c>
      <c r="M30">
        <f>VLOOKUP($A30,SurveyData!$1:$1048576,10,FALSE)</f>
        <v>0</v>
      </c>
      <c r="N30" t="str">
        <f>VLOOKUP($A30,SurveyData!$1:$1048576,11,FALSE)</f>
        <v>Aerobics (20)</v>
      </c>
      <c r="O30">
        <f>VLOOKUP($A30,SurveyData!$1:$1048576,12,FALSE)</f>
        <v>2</v>
      </c>
      <c r="P30" t="str">
        <f>VLOOKUP($A30,SurveyData!$1:$1048576,13,FALSE)</f>
        <v>No answer</v>
      </c>
      <c r="Q30" t="str">
        <f>VLOOKUP($A30,SurveyData!$1:$1048576,14,FALSE)</f>
        <v>No</v>
      </c>
      <c r="R30" t="str">
        <f>VLOOKUP($A30,SurveyData!$1:$1048576,15,FALSE)</f>
        <v>No</v>
      </c>
      <c r="S30" t="str">
        <f>VLOOKUP($A30,SurveyData!$1:$1048576,16,FALSE)</f>
        <v>Nil</v>
      </c>
      <c r="T30" t="str">
        <f>VLOOKUP($A30,SurveyData!$1:$1048576,17,FALSE)</f>
        <v>DK</v>
      </c>
      <c r="U30" t="str">
        <f>VLOOKUP($A30,SurveyData!$1:$1048576,18,FALSE)</f>
        <v>Nil</v>
      </c>
      <c r="V30" t="str">
        <f>VLOOKUP($A30,SurveyData!$1:$1048576,19,FALSE)</f>
        <v>Yes</v>
      </c>
      <c r="W30" t="str">
        <f>VLOOKUP($A30,SurveyData!$1:$1048576,20,FALSE)</f>
        <v>Nil</v>
      </c>
      <c r="X30" t="str">
        <f>VLOOKUP($A30,SurveyData!$1:$1048576,21,FALSE)</f>
        <v>No</v>
      </c>
      <c r="Y30" t="str">
        <f>VLOOKUP($A30,SurveyData!$1:$1048576,22,FALSE)</f>
        <v>No</v>
      </c>
      <c r="Z30" t="str">
        <f>VLOOKUP($A30,SurveyData!$1:$1048576,23,FALSE)</f>
        <v>No</v>
      </c>
      <c r="AA30" t="str">
        <f>VLOOKUP($A30,SurveyData!$1:$1048576,24,FALSE)</f>
        <v>No</v>
      </c>
      <c r="AB30" t="s">
        <v>0</v>
      </c>
      <c r="AC30" t="str">
        <f>VLOOKUP($A30,SurveyData!$1:$1048576,25,FALSE)</f>
        <v>No</v>
      </c>
      <c r="AD30">
        <f>VLOOKUP($A30,SurveyData!$1:$1048576,26,FALSE)</f>
        <v>2</v>
      </c>
      <c r="AE30">
        <f>VLOOKUP($A30,SurveyData!$1:$1048576,27,FALSE)</f>
        <v>5</v>
      </c>
      <c r="AF30">
        <f>VLOOKUP($A30,SurveyData!$1:$1048576,28,FALSE)</f>
        <v>2</v>
      </c>
      <c r="AG30">
        <f>VLOOKUP($A30,SurveyData!$1:$1048576,29,FALSE)</f>
        <v>2</v>
      </c>
      <c r="AH30">
        <f>VLOOKUP($A30,SurveyData!$1:$1048576,30,FALSE)</f>
        <v>3</v>
      </c>
      <c r="AI30">
        <f>VLOOKUP($A30,SurveyData!$1:$1048576,31,FALSE)</f>
        <v>4</v>
      </c>
      <c r="AJ30">
        <f>VLOOKUP($A30,SurveyData!$1:$1048576,32,FALSE)</f>
        <v>1</v>
      </c>
      <c r="AK30">
        <f>VLOOKUP($A30,SurveyData!$1:$1048576,33,FALSE)</f>
        <v>2</v>
      </c>
      <c r="AL30">
        <f>VLOOKUP($A30,SurveyData!$1:$1048576,34,FALSE)</f>
        <v>3</v>
      </c>
      <c r="AM30">
        <f>VLOOKUP($A30,SurveyData!$1:$1048576,35,FALSE)</f>
        <v>3</v>
      </c>
      <c r="AN30">
        <f>VLOOKUP($A30,SurveyData!$1:$1048576,36,FALSE)</f>
        <v>2</v>
      </c>
      <c r="AO30">
        <f>VLOOKUP($A30,SurveyData!$1:$1048576,37,FALSE)</f>
        <v>2</v>
      </c>
      <c r="AP30">
        <f>VLOOKUP($A30,SurveyData!$1:$1048576,38,FALSE)</f>
        <v>4</v>
      </c>
      <c r="AQ30">
        <f>VLOOKUP($A30,SurveyData!$1:$1048576,39,FALSE)</f>
        <v>3</v>
      </c>
      <c r="AR30">
        <f>VLOOKUP($A30,SurveyData!$1:$1048576,40,FALSE)</f>
        <v>3</v>
      </c>
      <c r="AS30">
        <f>VLOOKUP($A30,SurveyData!$1:$1048576,41,FALSE)</f>
        <v>3</v>
      </c>
      <c r="AT30">
        <f>VLOOKUP($A30,SurveyData!$1:$1048576,42,FALSE)</f>
        <v>4</v>
      </c>
      <c r="AU30">
        <f>VLOOKUP($A30,SurveyData!$1:$1048576,43,FALSE)</f>
        <v>4</v>
      </c>
      <c r="AV30">
        <f>VLOOKUP($A30,SurveyData!$1:$1048576,44,FALSE)</f>
        <v>3</v>
      </c>
      <c r="AW30">
        <f>VLOOKUP($A30,SurveyData!$1:$1048576,45,FALSE)</f>
        <v>3</v>
      </c>
    </row>
    <row r="31" spans="1:49" x14ac:dyDescent="0.2">
      <c r="A31" s="9">
        <v>32</v>
      </c>
      <c r="B31" s="1" t="s">
        <v>10</v>
      </c>
      <c r="C31" s="2"/>
      <c r="D31" s="2">
        <v>52</v>
      </c>
      <c r="E31" s="2">
        <v>12.4</v>
      </c>
      <c r="F31">
        <f>VLOOKUP($A31,SurveyData!$1:$1048576,3,FALSE)</f>
        <v>50</v>
      </c>
      <c r="G31">
        <f>VLOOKUP($A31,SurveyData!$1:$1048576,4,FALSE)</f>
        <v>1.6</v>
      </c>
      <c r="H31">
        <f>VLOOKUP($A31,SurveyData!$1:$1048576,5,FALSE)</f>
        <v>58</v>
      </c>
      <c r="I31" t="str">
        <f>VLOOKUP($A31,SurveyData!$1:$1048576,6,FALSE)</f>
        <v>Nil</v>
      </c>
      <c r="J31" t="str">
        <f>VLOOKUP($A31,SurveyData!$1:$1048576,7,FALSE)</f>
        <v>Yes</v>
      </c>
      <c r="K31">
        <f>VLOOKUP($A31,SurveyData!$1:$1048576,8,FALSE)</f>
        <v>120</v>
      </c>
      <c r="L31">
        <f>VLOOKUP($A31,SurveyData!$1:$1048576,9,FALSE)</f>
        <v>0</v>
      </c>
      <c r="M31">
        <f>VLOOKUP($A31,SurveyData!$1:$1048576,10,FALSE)</f>
        <v>0</v>
      </c>
      <c r="N31" t="str">
        <f>VLOOKUP($A31,SurveyData!$1:$1048576,11,FALSE)</f>
        <v>Pilates (60)</v>
      </c>
      <c r="O31">
        <f>VLOOKUP($A31,SurveyData!$1:$1048576,12,FALSE)</f>
        <v>3</v>
      </c>
      <c r="P31">
        <f>VLOOKUP($A31,SurveyData!$1:$1048576,13,FALSE)</f>
        <v>12</v>
      </c>
      <c r="Q31" t="str">
        <f>VLOOKUP($A31,SurveyData!$1:$1048576,14,FALSE)</f>
        <v>No</v>
      </c>
      <c r="R31" t="str">
        <f>VLOOKUP($A31,SurveyData!$1:$1048576,15,FALSE)</f>
        <v>No</v>
      </c>
      <c r="S31" t="str">
        <f>VLOOKUP($A31,SurveyData!$1:$1048576,16,FALSE)</f>
        <v>Nil</v>
      </c>
      <c r="T31" t="str">
        <f>VLOOKUP($A31,SurveyData!$1:$1048576,17,FALSE)</f>
        <v>No</v>
      </c>
      <c r="U31" t="str">
        <f>VLOOKUP($A31,SurveyData!$1:$1048576,18,FALSE)</f>
        <v>Nil</v>
      </c>
      <c r="V31" t="str">
        <f>VLOOKUP($A31,SurveyData!$1:$1048576,19,FALSE)</f>
        <v>No</v>
      </c>
      <c r="W31" t="str">
        <f>VLOOKUP($A31,SurveyData!$1:$1048576,20,FALSE)</f>
        <v>Nil</v>
      </c>
      <c r="X31" t="str">
        <f>VLOOKUP($A31,SurveyData!$1:$1048576,21,FALSE)</f>
        <v>No</v>
      </c>
      <c r="Y31" t="str">
        <f>VLOOKUP($A31,SurveyData!$1:$1048576,22,FALSE)</f>
        <v>No</v>
      </c>
      <c r="Z31" t="str">
        <f>VLOOKUP($A31,SurveyData!$1:$1048576,23,FALSE)</f>
        <v>No</v>
      </c>
      <c r="AA31" t="str">
        <f>VLOOKUP($A31,SurveyData!$1:$1048576,24,FALSE)</f>
        <v>No</v>
      </c>
      <c r="AB31" t="s">
        <v>0</v>
      </c>
      <c r="AC31" t="str">
        <f>VLOOKUP($A31,SurveyData!$1:$1048576,25,FALSE)</f>
        <v>No</v>
      </c>
      <c r="AD31">
        <f>VLOOKUP($A31,SurveyData!$1:$1048576,26,FALSE)</f>
        <v>1</v>
      </c>
      <c r="AE31">
        <f>VLOOKUP($A31,SurveyData!$1:$1048576,27,FALSE)</f>
        <v>5</v>
      </c>
      <c r="AF31">
        <f>VLOOKUP($A31,SurveyData!$1:$1048576,28,FALSE)</f>
        <v>1</v>
      </c>
      <c r="AG31">
        <f>VLOOKUP($A31,SurveyData!$1:$1048576,29,FALSE)</f>
        <v>1</v>
      </c>
      <c r="AH31">
        <f>VLOOKUP($A31,SurveyData!$1:$1048576,30,FALSE)</f>
        <v>5</v>
      </c>
      <c r="AI31">
        <f>VLOOKUP($A31,SurveyData!$1:$1048576,31,FALSE)</f>
        <v>1</v>
      </c>
      <c r="AJ31">
        <f>VLOOKUP($A31,SurveyData!$1:$1048576,32,FALSE)</f>
        <v>1</v>
      </c>
      <c r="AK31">
        <f>VLOOKUP($A31,SurveyData!$1:$1048576,33,FALSE)</f>
        <v>1</v>
      </c>
      <c r="AL31">
        <f>VLOOKUP($A31,SurveyData!$1:$1048576,34,FALSE)</f>
        <v>5</v>
      </c>
      <c r="AM31">
        <f>VLOOKUP($A31,SurveyData!$1:$1048576,35,FALSE)</f>
        <v>5</v>
      </c>
      <c r="AN31">
        <f>VLOOKUP($A31,SurveyData!$1:$1048576,36,FALSE)</f>
        <v>2</v>
      </c>
      <c r="AO31">
        <f>VLOOKUP($A31,SurveyData!$1:$1048576,37,FALSE)</f>
        <v>1</v>
      </c>
      <c r="AP31">
        <f>VLOOKUP($A31,SurveyData!$1:$1048576,38,FALSE)</f>
        <v>5</v>
      </c>
      <c r="AQ31">
        <f>VLOOKUP($A31,SurveyData!$1:$1048576,39,FALSE)</f>
        <v>5</v>
      </c>
      <c r="AR31">
        <f>VLOOKUP($A31,SurveyData!$1:$1048576,40,FALSE)</f>
        <v>1</v>
      </c>
      <c r="AS31">
        <f>VLOOKUP($A31,SurveyData!$1:$1048576,41,FALSE)</f>
        <v>5</v>
      </c>
      <c r="AT31">
        <f>VLOOKUP($A31,SurveyData!$1:$1048576,42,FALSE)</f>
        <v>5</v>
      </c>
      <c r="AU31">
        <f>VLOOKUP($A31,SurveyData!$1:$1048576,43,FALSE)</f>
        <v>5</v>
      </c>
      <c r="AV31">
        <f>VLOOKUP($A31,SurveyData!$1:$1048576,44,FALSE)</f>
        <v>5</v>
      </c>
      <c r="AW31">
        <f>VLOOKUP($A31,SurveyData!$1:$1048576,45,FALSE)</f>
        <v>1</v>
      </c>
    </row>
    <row r="32" spans="1:49" x14ac:dyDescent="0.2">
      <c r="A32" s="9">
        <v>33</v>
      </c>
      <c r="B32" s="1" t="s">
        <v>10</v>
      </c>
      <c r="C32" s="2"/>
      <c r="D32" s="2">
        <v>12</v>
      </c>
      <c r="E32" s="2">
        <v>12.6</v>
      </c>
      <c r="F32">
        <f>VLOOKUP($A32,SurveyData!$1:$1048576,3,FALSE)</f>
        <v>31</v>
      </c>
      <c r="G32">
        <f>VLOOKUP($A32,SurveyData!$1:$1048576,4,FALSE)</f>
        <v>1.63</v>
      </c>
      <c r="H32">
        <f>VLOOKUP($A32,SurveyData!$1:$1048576,5,FALSE)</f>
        <v>81</v>
      </c>
      <c r="I32" t="str">
        <f>VLOOKUP($A32,SurveyData!$1:$1048576,6,FALSE)</f>
        <v>Nil</v>
      </c>
      <c r="J32" t="str">
        <f>VLOOKUP($A32,SurveyData!$1:$1048576,7,FALSE)</f>
        <v>No</v>
      </c>
      <c r="K32">
        <f>VLOOKUP($A32,SurveyData!$1:$1048576,8,FALSE)</f>
        <v>140</v>
      </c>
      <c r="L32">
        <f>VLOOKUP($A32,SurveyData!$1:$1048576,9,FALSE)</f>
        <v>0</v>
      </c>
      <c r="M32">
        <f>VLOOKUP($A32,SurveyData!$1:$1048576,10,FALSE)</f>
        <v>0</v>
      </c>
      <c r="N32" t="str">
        <f>VLOOKUP($A32,SurveyData!$1:$1048576,11,FALSE)</f>
        <v>Brisk walking (30)</v>
      </c>
      <c r="O32">
        <f>VLOOKUP($A32,SurveyData!$1:$1048576,12,FALSE)</f>
        <v>2</v>
      </c>
      <c r="P32">
        <f>VLOOKUP($A32,SurveyData!$1:$1048576,13,FALSE)</f>
        <v>12</v>
      </c>
      <c r="Q32" t="str">
        <f>VLOOKUP($A32,SurveyData!$1:$1048576,14,FALSE)</f>
        <v>No</v>
      </c>
      <c r="R32" t="str">
        <f>VLOOKUP($A32,SurveyData!$1:$1048576,15,FALSE)</f>
        <v>No</v>
      </c>
      <c r="S32" t="str">
        <f>VLOOKUP($A32,SurveyData!$1:$1048576,16,FALSE)</f>
        <v>No</v>
      </c>
      <c r="T32" t="str">
        <f>VLOOKUP($A32,SurveyData!$1:$1048576,17,FALSE)</f>
        <v>DK</v>
      </c>
      <c r="U32" t="str">
        <f>VLOOKUP($A32,SurveyData!$1:$1048576,18,FALSE)</f>
        <v>No</v>
      </c>
      <c r="V32" t="str">
        <f>VLOOKUP($A32,SurveyData!$1:$1048576,19,FALSE)</f>
        <v>No</v>
      </c>
      <c r="W32" t="str">
        <f>VLOOKUP($A32,SurveyData!$1:$1048576,20,FALSE)</f>
        <v>No</v>
      </c>
      <c r="X32" t="str">
        <f>VLOOKUP($A32,SurveyData!$1:$1048576,21,FALSE)</f>
        <v>Yes</v>
      </c>
      <c r="Y32" t="str">
        <f>VLOOKUP($A32,SurveyData!$1:$1048576,22,FALSE)</f>
        <v>Yes</v>
      </c>
      <c r="Z32" t="str">
        <f>VLOOKUP($A32,SurveyData!$1:$1048576,23,FALSE)</f>
        <v>Yes</v>
      </c>
      <c r="AA32" t="str">
        <f>VLOOKUP($A32,SurveyData!$1:$1048576,24,FALSE)</f>
        <v>Yes</v>
      </c>
      <c r="AB32" t="s">
        <v>62</v>
      </c>
      <c r="AC32" t="str">
        <f>VLOOKUP($A32,SurveyData!$1:$1048576,25,FALSE)</f>
        <v>Yes</v>
      </c>
      <c r="AD32">
        <f>VLOOKUP($A32,SurveyData!$1:$1048576,26,FALSE)</f>
        <v>1</v>
      </c>
      <c r="AE32">
        <f>VLOOKUP($A32,SurveyData!$1:$1048576,27,FALSE)</f>
        <v>5</v>
      </c>
      <c r="AF32">
        <f>VLOOKUP($A32,SurveyData!$1:$1048576,28,FALSE)</f>
        <v>2</v>
      </c>
      <c r="AG32">
        <f>VLOOKUP($A32,SurveyData!$1:$1048576,29,FALSE)</f>
        <v>2</v>
      </c>
      <c r="AH32">
        <f>VLOOKUP($A32,SurveyData!$1:$1048576,30,FALSE)</f>
        <v>3</v>
      </c>
      <c r="AI32">
        <f>VLOOKUP($A32,SurveyData!$1:$1048576,31,FALSE)</f>
        <v>5</v>
      </c>
      <c r="AJ32">
        <f>VLOOKUP($A32,SurveyData!$1:$1048576,32,FALSE)</f>
        <v>2</v>
      </c>
      <c r="AK32">
        <f>VLOOKUP($A32,SurveyData!$1:$1048576,33,FALSE)</f>
        <v>2</v>
      </c>
      <c r="AL32">
        <f>VLOOKUP($A32,SurveyData!$1:$1048576,34,FALSE)</f>
        <v>1</v>
      </c>
      <c r="AM32">
        <f>VLOOKUP($A32,SurveyData!$1:$1048576,35,FALSE)</f>
        <v>2</v>
      </c>
      <c r="AN32">
        <f>VLOOKUP($A32,SurveyData!$1:$1048576,36,FALSE)</f>
        <v>2</v>
      </c>
      <c r="AO32">
        <f>VLOOKUP($A32,SurveyData!$1:$1048576,37,FALSE)</f>
        <v>5</v>
      </c>
      <c r="AP32">
        <f>VLOOKUP($A32,SurveyData!$1:$1048576,38,FALSE)</f>
        <v>5</v>
      </c>
      <c r="AQ32">
        <f>VLOOKUP($A32,SurveyData!$1:$1048576,39,FALSE)</f>
        <v>5</v>
      </c>
      <c r="AR32">
        <f>VLOOKUP($A32,SurveyData!$1:$1048576,40,FALSE)</f>
        <v>4</v>
      </c>
      <c r="AS32">
        <f>VLOOKUP($A32,SurveyData!$1:$1048576,41,FALSE)</f>
        <v>3</v>
      </c>
      <c r="AT32">
        <f>VLOOKUP($A32,SurveyData!$1:$1048576,42,FALSE)</f>
        <v>5</v>
      </c>
      <c r="AU32">
        <f>VLOOKUP($A32,SurveyData!$1:$1048576,43,FALSE)</f>
        <v>4</v>
      </c>
      <c r="AV32">
        <f>VLOOKUP($A32,SurveyData!$1:$1048576,44,FALSE)</f>
        <v>4</v>
      </c>
      <c r="AW32">
        <f>VLOOKUP($A32,SurveyData!$1:$1048576,45,FALSE)</f>
        <v>2</v>
      </c>
    </row>
    <row r="33" spans="1:49" x14ac:dyDescent="0.2">
      <c r="A33" s="9">
        <v>34</v>
      </c>
      <c r="B33" s="1" t="s">
        <v>10</v>
      </c>
      <c r="C33" s="2"/>
      <c r="D33" s="4">
        <v>3</v>
      </c>
      <c r="E33" s="2">
        <v>13.7</v>
      </c>
      <c r="F33">
        <f>VLOOKUP($A33,SurveyData!$1:$1048576,3,FALSE)</f>
        <v>43</v>
      </c>
      <c r="G33">
        <f>VLOOKUP($A33,SurveyData!$1:$1048576,4,FALSE)</f>
        <v>1.58</v>
      </c>
      <c r="H33">
        <f>VLOOKUP($A33,SurveyData!$1:$1048576,5,FALSE)</f>
        <v>61</v>
      </c>
      <c r="I33" t="str">
        <f>VLOOKUP($A33,SurveyData!$1:$1048576,6,FALSE)</f>
        <v>Nil</v>
      </c>
      <c r="J33" t="str">
        <f>VLOOKUP($A33,SurveyData!$1:$1048576,7,FALSE)</f>
        <v>Yes</v>
      </c>
      <c r="K33">
        <f>VLOOKUP($A33,SurveyData!$1:$1048576,8,FALSE)</f>
        <v>180</v>
      </c>
      <c r="L33">
        <f>VLOOKUP($A33,SurveyData!$1:$1048576,9,FALSE)</f>
        <v>0</v>
      </c>
      <c r="M33">
        <f>VLOOKUP($A33,SurveyData!$1:$1048576,10,FALSE)</f>
        <v>0</v>
      </c>
      <c r="N33" t="str">
        <f>VLOOKUP($A33,SurveyData!$1:$1048576,11,FALSE)</f>
        <v>Yoga (60)</v>
      </c>
      <c r="O33">
        <f>VLOOKUP($A33,SurveyData!$1:$1048576,12,FALSE)</f>
        <v>3</v>
      </c>
      <c r="P33">
        <f>VLOOKUP($A33,SurveyData!$1:$1048576,13,FALSE)</f>
        <v>12</v>
      </c>
      <c r="Q33" t="str">
        <f>VLOOKUP($A33,SurveyData!$1:$1048576,14,FALSE)</f>
        <v>No</v>
      </c>
      <c r="R33" t="str">
        <f>VLOOKUP($A33,SurveyData!$1:$1048576,15,FALSE)</f>
        <v>No</v>
      </c>
      <c r="S33" t="str">
        <f>VLOOKUP($A33,SurveyData!$1:$1048576,16,FALSE)</f>
        <v>Nil</v>
      </c>
      <c r="T33" t="str">
        <f>VLOOKUP($A33,SurveyData!$1:$1048576,17,FALSE)</f>
        <v>Yes</v>
      </c>
      <c r="U33" t="str">
        <f>VLOOKUP($A33,SurveyData!$1:$1048576,18,FALSE)</f>
        <v>DK</v>
      </c>
      <c r="V33" t="str">
        <f>VLOOKUP($A33,SurveyData!$1:$1048576,19,FALSE)</f>
        <v>Yes</v>
      </c>
      <c r="W33" t="str">
        <f>VLOOKUP($A33,SurveyData!$1:$1048576,20,FALSE)</f>
        <v>Yes</v>
      </c>
      <c r="X33" t="str">
        <f>VLOOKUP($A33,SurveyData!$1:$1048576,21,FALSE)</f>
        <v>No</v>
      </c>
      <c r="Y33" t="str">
        <f>VLOOKUP($A33,SurveyData!$1:$1048576,22,FALSE)</f>
        <v>No</v>
      </c>
      <c r="Z33" t="str">
        <f>VLOOKUP($A33,SurveyData!$1:$1048576,23,FALSE)</f>
        <v>No</v>
      </c>
      <c r="AA33" t="str">
        <f>VLOOKUP($A33,SurveyData!$1:$1048576,24,FALSE)</f>
        <v>No</v>
      </c>
      <c r="AB33" t="s">
        <v>0</v>
      </c>
      <c r="AC33" t="str">
        <f>VLOOKUP($A33,SurveyData!$1:$1048576,25,FALSE)</f>
        <v>No</v>
      </c>
      <c r="AD33">
        <f>VLOOKUP($A33,SurveyData!$1:$1048576,26,FALSE)</f>
        <v>1</v>
      </c>
      <c r="AE33">
        <f>VLOOKUP($A33,SurveyData!$1:$1048576,27,FALSE)</f>
        <v>5</v>
      </c>
      <c r="AF33">
        <f>VLOOKUP($A33,SurveyData!$1:$1048576,28,FALSE)</f>
        <v>1</v>
      </c>
      <c r="AG33">
        <f>VLOOKUP($A33,SurveyData!$1:$1048576,29,FALSE)</f>
        <v>1</v>
      </c>
      <c r="AH33">
        <f>VLOOKUP($A33,SurveyData!$1:$1048576,30,FALSE)</f>
        <v>5</v>
      </c>
      <c r="AI33">
        <f>VLOOKUP($A33,SurveyData!$1:$1048576,31,FALSE)</f>
        <v>1</v>
      </c>
      <c r="AJ33">
        <f>VLOOKUP($A33,SurveyData!$1:$1048576,32,FALSE)</f>
        <v>1</v>
      </c>
      <c r="AK33">
        <f>VLOOKUP($A33,SurveyData!$1:$1048576,33,FALSE)</f>
        <v>1</v>
      </c>
      <c r="AL33">
        <f>VLOOKUP($A33,SurveyData!$1:$1048576,34,FALSE)</f>
        <v>5</v>
      </c>
      <c r="AM33">
        <f>VLOOKUP($A33,SurveyData!$1:$1048576,35,FALSE)</f>
        <v>5</v>
      </c>
      <c r="AN33">
        <f>VLOOKUP($A33,SurveyData!$1:$1048576,36,FALSE)</f>
        <v>1</v>
      </c>
      <c r="AO33">
        <f>VLOOKUP($A33,SurveyData!$1:$1048576,37,FALSE)</f>
        <v>1</v>
      </c>
      <c r="AP33">
        <f>VLOOKUP($A33,SurveyData!$1:$1048576,38,FALSE)</f>
        <v>5</v>
      </c>
      <c r="AQ33">
        <f>VLOOKUP($A33,SurveyData!$1:$1048576,39,FALSE)</f>
        <v>5</v>
      </c>
      <c r="AR33">
        <f>VLOOKUP($A33,SurveyData!$1:$1048576,40,FALSE)</f>
        <v>1</v>
      </c>
      <c r="AS33">
        <f>VLOOKUP($A33,SurveyData!$1:$1048576,41,FALSE)</f>
        <v>5</v>
      </c>
      <c r="AT33">
        <f>VLOOKUP($A33,SurveyData!$1:$1048576,42,FALSE)</f>
        <v>5</v>
      </c>
      <c r="AU33">
        <f>VLOOKUP($A33,SurveyData!$1:$1048576,43,FALSE)</f>
        <v>5</v>
      </c>
      <c r="AV33">
        <f>VLOOKUP($A33,SurveyData!$1:$1048576,44,FALSE)</f>
        <v>5</v>
      </c>
      <c r="AW33">
        <f>VLOOKUP($A33,SurveyData!$1:$1048576,45,FALSE)</f>
        <v>1</v>
      </c>
    </row>
    <row r="34" spans="1:49" x14ac:dyDescent="0.2">
      <c r="A34" s="9">
        <v>35</v>
      </c>
      <c r="B34" s="1" t="s">
        <v>10</v>
      </c>
      <c r="C34" s="2"/>
      <c r="D34" s="2">
        <v>120</v>
      </c>
      <c r="E34" s="2">
        <v>14.9</v>
      </c>
      <c r="F34">
        <f>VLOOKUP($A34,SurveyData!$1:$1048576,3,FALSE)</f>
        <v>50</v>
      </c>
      <c r="G34">
        <f>VLOOKUP($A34,SurveyData!$1:$1048576,4,FALSE)</f>
        <v>1.65</v>
      </c>
      <c r="H34">
        <f>VLOOKUP($A34,SurveyData!$1:$1048576,5,FALSE)</f>
        <v>71</v>
      </c>
      <c r="I34" t="str">
        <f>VLOOKUP($A34,SurveyData!$1:$1048576,6,FALSE)</f>
        <v>Nil</v>
      </c>
      <c r="J34" t="str">
        <f>VLOOKUP($A34,SurveyData!$1:$1048576,7,FALSE)</f>
        <v>Yes</v>
      </c>
      <c r="K34">
        <f>VLOOKUP($A34,SurveyData!$1:$1048576,8,FALSE)</f>
        <v>0</v>
      </c>
      <c r="L34">
        <f>VLOOKUP($A34,SurveyData!$1:$1048576,9,FALSE)</f>
        <v>0</v>
      </c>
      <c r="M34">
        <f>VLOOKUP($A34,SurveyData!$1:$1048576,10,FALSE)</f>
        <v>50</v>
      </c>
      <c r="N34" t="str">
        <f>VLOOKUP($A34,SurveyData!$1:$1048576,11,FALSE)</f>
        <v>Brisk walking (100-150)</v>
      </c>
      <c r="O34">
        <f>VLOOKUP($A34,SurveyData!$1:$1048576,12,FALSE)</f>
        <v>3</v>
      </c>
      <c r="P34">
        <f>VLOOKUP($A34,SurveyData!$1:$1048576,13,FALSE)</f>
        <v>2</v>
      </c>
      <c r="Q34" t="str">
        <f>VLOOKUP($A34,SurveyData!$1:$1048576,14,FALSE)</f>
        <v>Yes</v>
      </c>
      <c r="R34" t="str">
        <f>VLOOKUP($A34,SurveyData!$1:$1048576,15,FALSE)</f>
        <v>Yes</v>
      </c>
      <c r="S34" t="str">
        <f>VLOOKUP($A34,SurveyData!$1:$1048576,16,FALSE)</f>
        <v>No</v>
      </c>
      <c r="T34" t="str">
        <f>VLOOKUP($A34,SurveyData!$1:$1048576,17,FALSE)</f>
        <v>No</v>
      </c>
      <c r="U34" t="str">
        <f>VLOOKUP($A34,SurveyData!$1:$1048576,18,FALSE)</f>
        <v>No</v>
      </c>
      <c r="V34" t="str">
        <f>VLOOKUP($A34,SurveyData!$1:$1048576,19,FALSE)</f>
        <v>Yes</v>
      </c>
      <c r="W34" t="str">
        <f>VLOOKUP($A34,SurveyData!$1:$1048576,20,FALSE)</f>
        <v>No</v>
      </c>
      <c r="X34" t="str">
        <f>VLOOKUP($A34,SurveyData!$1:$1048576,21,FALSE)</f>
        <v>Yes</v>
      </c>
      <c r="Y34" t="str">
        <f>VLOOKUP($A34,SurveyData!$1:$1048576,22,FALSE)</f>
        <v>Yes</v>
      </c>
      <c r="Z34" t="str">
        <f>VLOOKUP($A34,SurveyData!$1:$1048576,23,FALSE)</f>
        <v>Yes</v>
      </c>
      <c r="AA34" t="str">
        <f>VLOOKUP($A34,SurveyData!$1:$1048576,24,FALSE)</f>
        <v>Yes</v>
      </c>
      <c r="AB34" t="s">
        <v>62</v>
      </c>
      <c r="AC34" t="str">
        <f>VLOOKUP($A34,SurveyData!$1:$1048576,25,FALSE)</f>
        <v>Yes</v>
      </c>
      <c r="AD34">
        <f>VLOOKUP($A34,SurveyData!$1:$1048576,26,FALSE)</f>
        <v>3</v>
      </c>
      <c r="AE34">
        <f>VLOOKUP($A34,SurveyData!$1:$1048576,27,FALSE)</f>
        <v>5</v>
      </c>
      <c r="AF34">
        <f>VLOOKUP($A34,SurveyData!$1:$1048576,28,FALSE)</f>
        <v>3</v>
      </c>
      <c r="AG34">
        <f>VLOOKUP($A34,SurveyData!$1:$1048576,29,FALSE)</f>
        <v>3</v>
      </c>
      <c r="AH34">
        <f>VLOOKUP($A34,SurveyData!$1:$1048576,30,FALSE)</f>
        <v>4</v>
      </c>
      <c r="AI34">
        <f>VLOOKUP($A34,SurveyData!$1:$1048576,31,FALSE)</f>
        <v>4</v>
      </c>
      <c r="AJ34">
        <f>VLOOKUP($A34,SurveyData!$1:$1048576,32,FALSE)</f>
        <v>2</v>
      </c>
      <c r="AK34">
        <f>VLOOKUP($A34,SurveyData!$1:$1048576,33,FALSE)</f>
        <v>3</v>
      </c>
      <c r="AL34">
        <f>VLOOKUP($A34,SurveyData!$1:$1048576,34,FALSE)</f>
        <v>4</v>
      </c>
      <c r="AM34">
        <f>VLOOKUP($A34,SurveyData!$1:$1048576,35,FALSE)</f>
        <v>5</v>
      </c>
      <c r="AN34">
        <f>VLOOKUP($A34,SurveyData!$1:$1048576,36,FALSE)</f>
        <v>2</v>
      </c>
      <c r="AO34">
        <f>VLOOKUP($A34,SurveyData!$1:$1048576,37,FALSE)</f>
        <v>3</v>
      </c>
      <c r="AP34">
        <f>VLOOKUP($A34,SurveyData!$1:$1048576,38,FALSE)</f>
        <v>4</v>
      </c>
      <c r="AQ34">
        <f>VLOOKUP($A34,SurveyData!$1:$1048576,39,FALSE)</f>
        <v>4</v>
      </c>
      <c r="AR34">
        <f>VLOOKUP($A34,SurveyData!$1:$1048576,40,FALSE)</f>
        <v>4</v>
      </c>
      <c r="AS34">
        <f>VLOOKUP($A34,SurveyData!$1:$1048576,41,FALSE)</f>
        <v>4</v>
      </c>
      <c r="AT34">
        <f>VLOOKUP($A34,SurveyData!$1:$1048576,42,FALSE)</f>
        <v>4</v>
      </c>
      <c r="AU34">
        <f>VLOOKUP($A34,SurveyData!$1:$1048576,43,FALSE)</f>
        <v>5</v>
      </c>
      <c r="AV34">
        <f>VLOOKUP($A34,SurveyData!$1:$1048576,44,FALSE)</f>
        <v>5</v>
      </c>
      <c r="AW34">
        <f>VLOOKUP($A34,SurveyData!$1:$1048576,45,FALSE)</f>
        <v>3</v>
      </c>
    </row>
    <row r="35" spans="1:49" x14ac:dyDescent="0.2">
      <c r="A35" s="9">
        <v>36</v>
      </c>
      <c r="B35" s="1" t="s">
        <v>10</v>
      </c>
      <c r="C35" s="2"/>
      <c r="D35" s="4">
        <v>7</v>
      </c>
      <c r="E35" s="2">
        <v>11.9</v>
      </c>
      <c r="F35">
        <f>VLOOKUP($A35,SurveyData!$1:$1048576,3,FALSE)</f>
        <v>34</v>
      </c>
      <c r="G35">
        <f>VLOOKUP($A35,SurveyData!$1:$1048576,4,FALSE)</f>
        <v>1.54</v>
      </c>
      <c r="H35">
        <f>VLOOKUP($A35,SurveyData!$1:$1048576,5,FALSE)</f>
        <v>74</v>
      </c>
      <c r="I35" t="str">
        <f>VLOOKUP($A35,SurveyData!$1:$1048576,6,FALSE)</f>
        <v>Nil</v>
      </c>
      <c r="J35" t="str">
        <f>VLOOKUP($A35,SurveyData!$1:$1048576,7,FALSE)</f>
        <v>Yes</v>
      </c>
      <c r="K35">
        <f>VLOOKUP($A35,SurveyData!$1:$1048576,8,FALSE)</f>
        <v>140</v>
      </c>
      <c r="L35">
        <f>VLOOKUP($A35,SurveyData!$1:$1048576,9,FALSE)</f>
        <v>0</v>
      </c>
      <c r="M35">
        <f>VLOOKUP($A35,SurveyData!$1:$1048576,10,FALSE)</f>
        <v>0</v>
      </c>
      <c r="N35" t="str">
        <f>VLOOKUP($A35,SurveyData!$1:$1048576,11,FALSE)</f>
        <v>Brisk walking</v>
      </c>
      <c r="O35">
        <f>VLOOKUP($A35,SurveyData!$1:$1048576,12,FALSE)</f>
        <v>2</v>
      </c>
      <c r="P35">
        <f>VLOOKUP($A35,SurveyData!$1:$1048576,13,FALSE)</f>
        <v>4</v>
      </c>
      <c r="Q35" t="str">
        <f>VLOOKUP($A35,SurveyData!$1:$1048576,14,FALSE)</f>
        <v>Yes</v>
      </c>
      <c r="R35" t="str">
        <f>VLOOKUP($A35,SurveyData!$1:$1048576,15,FALSE)</f>
        <v>Yes</v>
      </c>
      <c r="S35" t="str">
        <f>VLOOKUP($A35,SurveyData!$1:$1048576,16,FALSE)</f>
        <v>No</v>
      </c>
      <c r="T35" t="str">
        <f>VLOOKUP($A35,SurveyData!$1:$1048576,17,FALSE)</f>
        <v>Yes</v>
      </c>
      <c r="U35" t="str">
        <f>VLOOKUP($A35,SurveyData!$1:$1048576,18,FALSE)</f>
        <v>No</v>
      </c>
      <c r="V35" t="str">
        <f>VLOOKUP($A35,SurveyData!$1:$1048576,19,FALSE)</f>
        <v>No</v>
      </c>
      <c r="W35" t="str">
        <f>VLOOKUP($A35,SurveyData!$1:$1048576,20,FALSE)</f>
        <v>No</v>
      </c>
      <c r="X35" t="str">
        <f>VLOOKUP($A35,SurveyData!$1:$1048576,21,FALSE)</f>
        <v>Yes</v>
      </c>
      <c r="Y35" t="str">
        <f>VLOOKUP($A35,SurveyData!$1:$1048576,22,FALSE)</f>
        <v>Yes</v>
      </c>
      <c r="Z35" t="str">
        <f>VLOOKUP($A35,SurveyData!$1:$1048576,23,FALSE)</f>
        <v>Yes</v>
      </c>
      <c r="AA35" t="str">
        <f>VLOOKUP($A35,SurveyData!$1:$1048576,24,FALSE)</f>
        <v>Yes</v>
      </c>
      <c r="AB35" t="s">
        <v>62</v>
      </c>
      <c r="AC35" t="str">
        <f>VLOOKUP($A35,SurveyData!$1:$1048576,25,FALSE)</f>
        <v>No</v>
      </c>
      <c r="AD35">
        <f>VLOOKUP($A35,SurveyData!$1:$1048576,26,FALSE)</f>
        <v>3</v>
      </c>
      <c r="AE35">
        <f>VLOOKUP($A35,SurveyData!$1:$1048576,27,FALSE)</f>
        <v>3</v>
      </c>
      <c r="AF35">
        <f>VLOOKUP($A35,SurveyData!$1:$1048576,28,FALSE)</f>
        <v>1</v>
      </c>
      <c r="AG35">
        <f>VLOOKUP($A35,SurveyData!$1:$1048576,29,FALSE)</f>
        <v>1</v>
      </c>
      <c r="AH35">
        <f>VLOOKUP($A35,SurveyData!$1:$1048576,30,FALSE)</f>
        <v>2</v>
      </c>
      <c r="AI35">
        <f>VLOOKUP($A35,SurveyData!$1:$1048576,31,FALSE)</f>
        <v>1</v>
      </c>
      <c r="AJ35">
        <f>VLOOKUP($A35,SurveyData!$1:$1048576,32,FALSE)</f>
        <v>1</v>
      </c>
      <c r="AK35">
        <f>VLOOKUP($A35,SurveyData!$1:$1048576,33,FALSE)</f>
        <v>1</v>
      </c>
      <c r="AL35">
        <f>VLOOKUP($A35,SurveyData!$1:$1048576,34,FALSE)</f>
        <v>4</v>
      </c>
      <c r="AM35">
        <f>VLOOKUP($A35,SurveyData!$1:$1048576,35,FALSE)</f>
        <v>5</v>
      </c>
      <c r="AN35">
        <f>VLOOKUP($A35,SurveyData!$1:$1048576,36,FALSE)</f>
        <v>2</v>
      </c>
      <c r="AO35">
        <f>VLOOKUP($A35,SurveyData!$1:$1048576,37,FALSE)</f>
        <v>5</v>
      </c>
      <c r="AP35">
        <f>VLOOKUP($A35,SurveyData!$1:$1048576,38,FALSE)</f>
        <v>5</v>
      </c>
      <c r="AQ35">
        <f>VLOOKUP($A35,SurveyData!$1:$1048576,39,FALSE)</f>
        <v>5</v>
      </c>
      <c r="AR35">
        <f>VLOOKUP($A35,SurveyData!$1:$1048576,40,FALSE)</f>
        <v>1</v>
      </c>
      <c r="AS35">
        <f>VLOOKUP($A35,SurveyData!$1:$1048576,41,FALSE)</f>
        <v>3</v>
      </c>
      <c r="AT35">
        <f>VLOOKUP($A35,SurveyData!$1:$1048576,42,FALSE)</f>
        <v>4</v>
      </c>
      <c r="AU35">
        <f>VLOOKUP($A35,SurveyData!$1:$1048576,43,FALSE)</f>
        <v>5</v>
      </c>
      <c r="AV35">
        <f>VLOOKUP($A35,SurveyData!$1:$1048576,44,FALSE)</f>
        <v>4</v>
      </c>
      <c r="AW35">
        <f>VLOOKUP($A35,SurveyData!$1:$1048576,45,FALSE)</f>
        <v>3</v>
      </c>
    </row>
    <row r="36" spans="1:49" x14ac:dyDescent="0.2">
      <c r="A36" s="9">
        <v>37</v>
      </c>
      <c r="B36" s="1" t="s">
        <v>10</v>
      </c>
      <c r="C36" s="2"/>
      <c r="D36" s="4">
        <v>6</v>
      </c>
      <c r="E36" s="2">
        <v>12</v>
      </c>
      <c r="F36">
        <f>VLOOKUP($A36,SurveyData!$1:$1048576,3,FALSE)</f>
        <v>41</v>
      </c>
      <c r="G36">
        <f>VLOOKUP($A36,SurveyData!$1:$1048576,4,FALSE)</f>
        <v>1.62</v>
      </c>
      <c r="H36">
        <f>VLOOKUP($A36,SurveyData!$1:$1048576,5,FALSE)</f>
        <v>64</v>
      </c>
      <c r="I36" t="str">
        <f>VLOOKUP($A36,SurveyData!$1:$1048576,6,FALSE)</f>
        <v>Thyroid cancer, 2nd degree heart block</v>
      </c>
      <c r="J36" t="str">
        <f>VLOOKUP($A36,SurveyData!$1:$1048576,7,FALSE)</f>
        <v>Yes</v>
      </c>
      <c r="K36">
        <f>VLOOKUP($A36,SurveyData!$1:$1048576,8,FALSE)</f>
        <v>150</v>
      </c>
      <c r="L36">
        <f>VLOOKUP($A36,SurveyData!$1:$1048576,9,FALSE)</f>
        <v>0</v>
      </c>
      <c r="M36">
        <f>VLOOKUP($A36,SurveyData!$1:$1048576,10,FALSE)</f>
        <v>0</v>
      </c>
      <c r="N36" t="str">
        <f>VLOOKUP($A36,SurveyData!$1:$1048576,11,FALSE)</f>
        <v>Aerobics (40)</v>
      </c>
      <c r="O36">
        <f>VLOOKUP($A36,SurveyData!$1:$1048576,12,FALSE)</f>
        <v>3</v>
      </c>
      <c r="P36">
        <f>VLOOKUP($A36,SurveyData!$1:$1048576,13,FALSE)</f>
        <v>12</v>
      </c>
      <c r="Q36" t="str">
        <f>VLOOKUP($A36,SurveyData!$1:$1048576,14,FALSE)</f>
        <v>No</v>
      </c>
      <c r="R36" t="str">
        <f>VLOOKUP($A36,SurveyData!$1:$1048576,15,FALSE)</f>
        <v>No</v>
      </c>
      <c r="S36" t="str">
        <f>VLOOKUP($A36,SurveyData!$1:$1048576,16,FALSE)</f>
        <v>No</v>
      </c>
      <c r="T36" t="str">
        <f>VLOOKUP($A36,SurveyData!$1:$1048576,17,FALSE)</f>
        <v>Yes</v>
      </c>
      <c r="U36" t="str">
        <f>VLOOKUP($A36,SurveyData!$1:$1048576,18,FALSE)</f>
        <v>No</v>
      </c>
      <c r="V36" t="str">
        <f>VLOOKUP($A36,SurveyData!$1:$1048576,19,FALSE)</f>
        <v>Yes</v>
      </c>
      <c r="W36" t="str">
        <f>VLOOKUP($A36,SurveyData!$1:$1048576,20,FALSE)</f>
        <v>No</v>
      </c>
      <c r="X36" t="str">
        <f>VLOOKUP($A36,SurveyData!$1:$1048576,21,FALSE)</f>
        <v>No</v>
      </c>
      <c r="Y36" t="str">
        <f>VLOOKUP($A36,SurveyData!$1:$1048576,22,FALSE)</f>
        <v>No</v>
      </c>
      <c r="Z36" t="str">
        <f>VLOOKUP($A36,SurveyData!$1:$1048576,23,FALSE)</f>
        <v>No</v>
      </c>
      <c r="AA36" t="str">
        <f>VLOOKUP($A36,SurveyData!$1:$1048576,24,FALSE)</f>
        <v>No</v>
      </c>
      <c r="AB36" t="s">
        <v>0</v>
      </c>
      <c r="AC36" t="str">
        <f>VLOOKUP($A36,SurveyData!$1:$1048576,25,FALSE)</f>
        <v>No</v>
      </c>
      <c r="AD36">
        <f>VLOOKUP($A36,SurveyData!$1:$1048576,26,FALSE)</f>
        <v>3</v>
      </c>
      <c r="AE36">
        <f>VLOOKUP($A36,SurveyData!$1:$1048576,27,FALSE)</f>
        <v>4</v>
      </c>
      <c r="AF36">
        <f>VLOOKUP($A36,SurveyData!$1:$1048576,28,FALSE)</f>
        <v>2</v>
      </c>
      <c r="AG36">
        <f>VLOOKUP($A36,SurveyData!$1:$1048576,29,FALSE)</f>
        <v>2</v>
      </c>
      <c r="AH36">
        <f>VLOOKUP($A36,SurveyData!$1:$1048576,30,FALSE)</f>
        <v>3</v>
      </c>
      <c r="AI36">
        <f>VLOOKUP($A36,SurveyData!$1:$1048576,31,FALSE)</f>
        <v>2</v>
      </c>
      <c r="AJ36">
        <f>VLOOKUP($A36,SurveyData!$1:$1048576,32,FALSE)</f>
        <v>1</v>
      </c>
      <c r="AK36">
        <f>VLOOKUP($A36,SurveyData!$1:$1048576,33,FALSE)</f>
        <v>2</v>
      </c>
      <c r="AL36">
        <f>VLOOKUP($A36,SurveyData!$1:$1048576,34,FALSE)</f>
        <v>4</v>
      </c>
      <c r="AM36">
        <f>VLOOKUP($A36,SurveyData!$1:$1048576,35,FALSE)</f>
        <v>4</v>
      </c>
      <c r="AN36">
        <f>VLOOKUP($A36,SurveyData!$1:$1048576,36,FALSE)</f>
        <v>2</v>
      </c>
      <c r="AO36">
        <f>VLOOKUP($A36,SurveyData!$1:$1048576,37,FALSE)</f>
        <v>3</v>
      </c>
      <c r="AP36">
        <f>VLOOKUP($A36,SurveyData!$1:$1048576,38,FALSE)</f>
        <v>4</v>
      </c>
      <c r="AQ36">
        <f>VLOOKUP($A36,SurveyData!$1:$1048576,39,FALSE)</f>
        <v>4</v>
      </c>
      <c r="AR36">
        <f>VLOOKUP($A36,SurveyData!$1:$1048576,40,FALSE)</f>
        <v>3</v>
      </c>
      <c r="AS36">
        <f>VLOOKUP($A36,SurveyData!$1:$1048576,41,FALSE)</f>
        <v>3</v>
      </c>
      <c r="AT36">
        <f>VLOOKUP($A36,SurveyData!$1:$1048576,42,FALSE)</f>
        <v>4</v>
      </c>
      <c r="AU36">
        <f>VLOOKUP($A36,SurveyData!$1:$1048576,43,FALSE)</f>
        <v>4</v>
      </c>
      <c r="AV36">
        <f>VLOOKUP($A36,SurveyData!$1:$1048576,44,FALSE)</f>
        <v>4</v>
      </c>
      <c r="AW36">
        <f>VLOOKUP($A36,SurveyData!$1:$1048576,45,FALSE)</f>
        <v>3</v>
      </c>
    </row>
    <row r="37" spans="1:49" x14ac:dyDescent="0.2">
      <c r="A37" s="9">
        <v>38</v>
      </c>
      <c r="B37" s="1" t="s">
        <v>10</v>
      </c>
      <c r="C37" s="2"/>
      <c r="D37" s="2">
        <v>35</v>
      </c>
      <c r="E37" s="2">
        <v>13.2</v>
      </c>
      <c r="F37">
        <f>VLOOKUP($A37,SurveyData!$1:$1048576,3,FALSE)</f>
        <v>46</v>
      </c>
      <c r="G37">
        <f>VLOOKUP($A37,SurveyData!$1:$1048576,4,FALSE)</f>
        <v>1.4</v>
      </c>
      <c r="H37">
        <f>VLOOKUP($A37,SurveyData!$1:$1048576,5,FALSE)</f>
        <v>50</v>
      </c>
      <c r="I37" t="str">
        <f>VLOOKUP($A37,SurveyData!$1:$1048576,6,FALSE)</f>
        <v>Nil</v>
      </c>
      <c r="J37" t="str">
        <f>VLOOKUP($A37,SurveyData!$1:$1048576,7,FALSE)</f>
        <v>Yes</v>
      </c>
      <c r="K37">
        <f>VLOOKUP($A37,SurveyData!$1:$1048576,8,FALSE)</f>
        <v>150</v>
      </c>
      <c r="L37">
        <f>VLOOKUP($A37,SurveyData!$1:$1048576,9,FALSE)</f>
        <v>0</v>
      </c>
      <c r="M37">
        <f>VLOOKUP($A37,SurveyData!$1:$1048576,10,FALSE)</f>
        <v>0</v>
      </c>
      <c r="N37">
        <f>VLOOKUP($A37,SurveyData!$1:$1048576,11,FALSE)</f>
        <v>0</v>
      </c>
      <c r="O37">
        <f>VLOOKUP($A37,SurveyData!$1:$1048576,12,FALSE)</f>
        <v>3</v>
      </c>
      <c r="P37">
        <f>VLOOKUP($A37,SurveyData!$1:$1048576,13,FALSE)</f>
        <v>12</v>
      </c>
      <c r="Q37" t="str">
        <f>VLOOKUP($A37,SurveyData!$1:$1048576,14,FALSE)</f>
        <v>No</v>
      </c>
      <c r="R37" t="str">
        <f>VLOOKUP($A37,SurveyData!$1:$1048576,15,FALSE)</f>
        <v>No</v>
      </c>
      <c r="S37" t="str">
        <f>VLOOKUP($A37,SurveyData!$1:$1048576,16,FALSE)</f>
        <v>No</v>
      </c>
      <c r="T37" t="str">
        <f>VLOOKUP($A37,SurveyData!$1:$1048576,17,FALSE)</f>
        <v>No</v>
      </c>
      <c r="U37" t="str">
        <f>VLOOKUP($A37,SurveyData!$1:$1048576,18,FALSE)</f>
        <v>No</v>
      </c>
      <c r="V37" t="str">
        <f>VLOOKUP($A37,SurveyData!$1:$1048576,19,FALSE)</f>
        <v>No</v>
      </c>
      <c r="W37" t="str">
        <f>VLOOKUP($A37,SurveyData!$1:$1048576,20,FALSE)</f>
        <v>Nil</v>
      </c>
      <c r="X37" t="str">
        <f>VLOOKUP($A37,SurveyData!$1:$1048576,21,FALSE)</f>
        <v>No</v>
      </c>
      <c r="Y37" t="str">
        <f>VLOOKUP($A37,SurveyData!$1:$1048576,22,FALSE)</f>
        <v>No</v>
      </c>
      <c r="Z37" t="str">
        <f>VLOOKUP($A37,SurveyData!$1:$1048576,23,FALSE)</f>
        <v>Yes</v>
      </c>
      <c r="AA37" t="str">
        <f>VLOOKUP($A37,SurveyData!$1:$1048576,24,FALSE)</f>
        <v>Yes</v>
      </c>
      <c r="AB37" t="s">
        <v>314</v>
      </c>
      <c r="AC37" t="str">
        <f>VLOOKUP($A37,SurveyData!$1:$1048576,25,FALSE)</f>
        <v>No</v>
      </c>
      <c r="AD37">
        <f>VLOOKUP($A37,SurveyData!$1:$1048576,26,FALSE)</f>
        <v>2</v>
      </c>
      <c r="AE37">
        <f>VLOOKUP($A37,SurveyData!$1:$1048576,27,FALSE)</f>
        <v>4</v>
      </c>
      <c r="AF37">
        <f>VLOOKUP($A37,SurveyData!$1:$1048576,28,FALSE)</f>
        <v>2</v>
      </c>
      <c r="AG37">
        <f>VLOOKUP($A37,SurveyData!$1:$1048576,29,FALSE)</f>
        <v>2</v>
      </c>
      <c r="AH37">
        <f>VLOOKUP($A37,SurveyData!$1:$1048576,30,FALSE)</f>
        <v>4</v>
      </c>
      <c r="AI37">
        <f>VLOOKUP($A37,SurveyData!$1:$1048576,31,FALSE)</f>
        <v>2</v>
      </c>
      <c r="AJ37">
        <f>VLOOKUP($A37,SurveyData!$1:$1048576,32,FALSE)</f>
        <v>2</v>
      </c>
      <c r="AK37">
        <f>VLOOKUP($A37,SurveyData!$1:$1048576,33,FALSE)</f>
        <v>2</v>
      </c>
      <c r="AL37">
        <f>VLOOKUP($A37,SurveyData!$1:$1048576,34,FALSE)</f>
        <v>4</v>
      </c>
      <c r="AM37">
        <f>VLOOKUP($A37,SurveyData!$1:$1048576,35,FALSE)</f>
        <v>4</v>
      </c>
      <c r="AN37">
        <f>VLOOKUP($A37,SurveyData!$1:$1048576,36,FALSE)</f>
        <v>2</v>
      </c>
      <c r="AO37">
        <f>VLOOKUP($A37,SurveyData!$1:$1048576,37,FALSE)</f>
        <v>2</v>
      </c>
      <c r="AP37">
        <f>VLOOKUP($A37,SurveyData!$1:$1048576,38,FALSE)</f>
        <v>4</v>
      </c>
      <c r="AQ37">
        <f>VLOOKUP($A37,SurveyData!$1:$1048576,39,FALSE)</f>
        <v>4</v>
      </c>
      <c r="AR37">
        <f>VLOOKUP($A37,SurveyData!$1:$1048576,40,FALSE)</f>
        <v>3</v>
      </c>
      <c r="AS37">
        <f>VLOOKUP($A37,SurveyData!$1:$1048576,41,FALSE)</f>
        <v>4</v>
      </c>
      <c r="AT37">
        <f>VLOOKUP($A37,SurveyData!$1:$1048576,42,FALSE)</f>
        <v>4</v>
      </c>
      <c r="AU37">
        <f>VLOOKUP($A37,SurveyData!$1:$1048576,43,FALSE)</f>
        <v>4</v>
      </c>
      <c r="AV37">
        <f>VLOOKUP($A37,SurveyData!$1:$1048576,44,FALSE)</f>
        <v>4</v>
      </c>
      <c r="AW37">
        <f>VLOOKUP($A37,SurveyData!$1:$1048576,45,FALSE)</f>
        <v>3</v>
      </c>
    </row>
    <row r="38" spans="1:49" x14ac:dyDescent="0.2">
      <c r="A38" s="9">
        <v>39</v>
      </c>
      <c r="B38" s="1" t="s">
        <v>10</v>
      </c>
      <c r="C38" s="2"/>
      <c r="D38" s="2">
        <v>108</v>
      </c>
      <c r="E38" s="2">
        <v>13.1</v>
      </c>
      <c r="F38">
        <f>VLOOKUP($A38,SurveyData!$1:$1048576,3,FALSE)</f>
        <v>37</v>
      </c>
      <c r="G38">
        <f>VLOOKUP($A38,SurveyData!$1:$1048576,4,FALSE)</f>
        <v>1.58</v>
      </c>
      <c r="H38">
        <f>VLOOKUP($A38,SurveyData!$1:$1048576,5,FALSE)</f>
        <v>65</v>
      </c>
      <c r="I38" t="str">
        <f>VLOOKUP($A38,SurveyData!$1:$1048576,6,FALSE)</f>
        <v>Nil</v>
      </c>
      <c r="J38" t="str">
        <f>VLOOKUP($A38,SurveyData!$1:$1048576,7,FALSE)</f>
        <v>Yes</v>
      </c>
      <c r="K38">
        <f>VLOOKUP($A38,SurveyData!$1:$1048576,8,FALSE)</f>
        <v>0</v>
      </c>
      <c r="L38">
        <f>VLOOKUP($A38,SurveyData!$1:$1048576,9,FALSE)</f>
        <v>0</v>
      </c>
      <c r="M38">
        <f>VLOOKUP($A38,SurveyData!$1:$1048576,10,FALSE)</f>
        <v>0</v>
      </c>
      <c r="N38">
        <f>VLOOKUP($A38,SurveyData!$1:$1048576,11,FALSE)</f>
        <v>0</v>
      </c>
      <c r="O38">
        <f>VLOOKUP($A38,SurveyData!$1:$1048576,12,FALSE)</f>
        <v>2</v>
      </c>
      <c r="P38">
        <f>VLOOKUP($A38,SurveyData!$1:$1048576,13,FALSE)</f>
        <v>12</v>
      </c>
      <c r="Q38" t="str">
        <f>VLOOKUP($A38,SurveyData!$1:$1048576,14,FALSE)</f>
        <v>No</v>
      </c>
      <c r="R38" t="str">
        <f>VLOOKUP($A38,SurveyData!$1:$1048576,15,FALSE)</f>
        <v>DK</v>
      </c>
      <c r="S38" t="str">
        <f>VLOOKUP($A38,SurveyData!$1:$1048576,16,FALSE)</f>
        <v>Nil</v>
      </c>
      <c r="T38" t="str">
        <f>VLOOKUP($A38,SurveyData!$1:$1048576,17,FALSE)</f>
        <v>DK</v>
      </c>
      <c r="U38" t="str">
        <f>VLOOKUP($A38,SurveyData!$1:$1048576,18,FALSE)</f>
        <v>Nil</v>
      </c>
      <c r="V38" t="str">
        <f>VLOOKUP($A38,SurveyData!$1:$1048576,19,FALSE)</f>
        <v>DK</v>
      </c>
      <c r="W38" t="str">
        <f>VLOOKUP($A38,SurveyData!$1:$1048576,20,FALSE)</f>
        <v>Nil</v>
      </c>
      <c r="X38" t="str">
        <f>VLOOKUP($A38,SurveyData!$1:$1048576,21,FALSE)</f>
        <v>No</v>
      </c>
      <c r="Y38" t="str">
        <f>VLOOKUP($A38,SurveyData!$1:$1048576,22,FALSE)</f>
        <v>No</v>
      </c>
      <c r="Z38" t="str">
        <f>VLOOKUP($A38,SurveyData!$1:$1048576,23,FALSE)</f>
        <v>No</v>
      </c>
      <c r="AA38" t="str">
        <f>VLOOKUP($A38,SurveyData!$1:$1048576,24,FALSE)</f>
        <v>No</v>
      </c>
      <c r="AB38" t="s">
        <v>0</v>
      </c>
      <c r="AC38" t="str">
        <f>VLOOKUP($A38,SurveyData!$1:$1048576,25,FALSE)</f>
        <v>No</v>
      </c>
      <c r="AD38">
        <f>VLOOKUP($A38,SurveyData!$1:$1048576,26,FALSE)</f>
        <v>2</v>
      </c>
      <c r="AE38">
        <f>VLOOKUP($A38,SurveyData!$1:$1048576,27,FALSE)</f>
        <v>2</v>
      </c>
      <c r="AF38">
        <f>VLOOKUP($A38,SurveyData!$1:$1048576,28,FALSE)</f>
        <v>3</v>
      </c>
      <c r="AG38">
        <f>VLOOKUP($A38,SurveyData!$1:$1048576,29,FALSE)</f>
        <v>3</v>
      </c>
      <c r="AH38">
        <f>VLOOKUP($A38,SurveyData!$1:$1048576,30,FALSE)</f>
        <v>3</v>
      </c>
      <c r="AI38">
        <f>VLOOKUP($A38,SurveyData!$1:$1048576,31,FALSE)</f>
        <v>5</v>
      </c>
      <c r="AJ38">
        <f>VLOOKUP($A38,SurveyData!$1:$1048576,32,FALSE)</f>
        <v>2</v>
      </c>
      <c r="AK38">
        <f>VLOOKUP($A38,SurveyData!$1:$1048576,33,FALSE)</f>
        <v>4</v>
      </c>
      <c r="AL38">
        <f>VLOOKUP($A38,SurveyData!$1:$1048576,34,FALSE)</f>
        <v>3</v>
      </c>
      <c r="AM38">
        <f>VLOOKUP($A38,SurveyData!$1:$1048576,35,FALSE)</f>
        <v>2</v>
      </c>
      <c r="AN38">
        <f>VLOOKUP($A38,SurveyData!$1:$1048576,36,FALSE)</f>
        <v>2</v>
      </c>
      <c r="AO38">
        <f>VLOOKUP($A38,SurveyData!$1:$1048576,37,FALSE)</f>
        <v>3</v>
      </c>
      <c r="AP38">
        <f>VLOOKUP($A38,SurveyData!$1:$1048576,38,FALSE)</f>
        <v>4</v>
      </c>
      <c r="AQ38">
        <f>VLOOKUP($A38,SurveyData!$1:$1048576,39,FALSE)</f>
        <v>3</v>
      </c>
      <c r="AR38">
        <f>VLOOKUP($A38,SurveyData!$1:$1048576,40,FALSE)</f>
        <v>2</v>
      </c>
      <c r="AS38">
        <f>VLOOKUP($A38,SurveyData!$1:$1048576,41,FALSE)</f>
        <v>2</v>
      </c>
      <c r="AT38">
        <f>VLOOKUP($A38,SurveyData!$1:$1048576,42,FALSE)</f>
        <v>2</v>
      </c>
      <c r="AU38">
        <f>VLOOKUP($A38,SurveyData!$1:$1048576,43,FALSE)</f>
        <v>2</v>
      </c>
      <c r="AV38">
        <f>VLOOKUP($A38,SurveyData!$1:$1048576,44,FALSE)</f>
        <v>3</v>
      </c>
      <c r="AW38">
        <f>VLOOKUP($A38,SurveyData!$1:$1048576,45,FALSE)</f>
        <v>4</v>
      </c>
    </row>
    <row r="39" spans="1:49" x14ac:dyDescent="0.2">
      <c r="A39" s="9">
        <v>40</v>
      </c>
      <c r="B39" s="1" t="s">
        <v>10</v>
      </c>
      <c r="C39" s="2"/>
      <c r="D39" s="2">
        <v>44</v>
      </c>
      <c r="E39" s="2">
        <v>12.1</v>
      </c>
      <c r="F39">
        <f>VLOOKUP($A39,SurveyData!$1:$1048576,3,FALSE)</f>
        <v>20</v>
      </c>
      <c r="G39">
        <f>VLOOKUP($A39,SurveyData!$1:$1048576,4,FALSE)</f>
        <v>1.54</v>
      </c>
      <c r="H39">
        <f>VLOOKUP($A39,SurveyData!$1:$1048576,5,FALSE)</f>
        <v>43</v>
      </c>
      <c r="I39" t="str">
        <f>VLOOKUP($A39,SurveyData!$1:$1048576,6,FALSE)</f>
        <v>Nil</v>
      </c>
      <c r="J39" t="str">
        <f>VLOOKUP($A39,SurveyData!$1:$1048576,7,FALSE)</f>
        <v>Yes</v>
      </c>
      <c r="K39">
        <f>VLOOKUP($A39,SurveyData!$1:$1048576,8,FALSE)</f>
        <v>30</v>
      </c>
      <c r="L39">
        <f>VLOOKUP($A39,SurveyData!$1:$1048576,9,FALSE)</f>
        <v>0</v>
      </c>
      <c r="M39">
        <f>VLOOKUP($A39,SurveyData!$1:$1048576,10,FALSE)</f>
        <v>0</v>
      </c>
      <c r="N39" t="str">
        <f>VLOOKUP($A39,SurveyData!$1:$1048576,11,FALSE)</f>
        <v>Brisk walking (60)</v>
      </c>
      <c r="O39">
        <f>VLOOKUP($A39,SurveyData!$1:$1048576,12,FALSE)</f>
        <v>2</v>
      </c>
      <c r="P39">
        <f>VLOOKUP($A39,SurveyData!$1:$1048576,13,FALSE)</f>
        <v>9</v>
      </c>
      <c r="Q39" t="str">
        <f>VLOOKUP($A39,SurveyData!$1:$1048576,14,FALSE)</f>
        <v>No</v>
      </c>
      <c r="R39" t="str">
        <f>VLOOKUP($A39,SurveyData!$1:$1048576,15,FALSE)</f>
        <v>No</v>
      </c>
      <c r="S39" t="str">
        <f>VLOOKUP($A39,SurveyData!$1:$1048576,16,FALSE)</f>
        <v>No</v>
      </c>
      <c r="T39" t="str">
        <f>VLOOKUP($A39,SurveyData!$1:$1048576,17,FALSE)</f>
        <v>Yes</v>
      </c>
      <c r="U39" t="str">
        <f>VLOOKUP($A39,SurveyData!$1:$1048576,18,FALSE)</f>
        <v>No</v>
      </c>
      <c r="V39" t="str">
        <f>VLOOKUP($A39,SurveyData!$1:$1048576,19,FALSE)</f>
        <v>No</v>
      </c>
      <c r="W39" t="str">
        <f>VLOOKUP($A39,SurveyData!$1:$1048576,20,FALSE)</f>
        <v>No</v>
      </c>
      <c r="X39" t="str">
        <f>VLOOKUP($A39,SurveyData!$1:$1048576,21,FALSE)</f>
        <v>Yes</v>
      </c>
      <c r="Y39" t="str">
        <f>VLOOKUP($A39,SurveyData!$1:$1048576,22,FALSE)</f>
        <v>No</v>
      </c>
      <c r="Z39" t="str">
        <f>VLOOKUP($A39,SurveyData!$1:$1048576,23,FALSE)</f>
        <v>No</v>
      </c>
      <c r="AA39" t="str">
        <f>VLOOKUP($A39,SurveyData!$1:$1048576,24,FALSE)</f>
        <v>No</v>
      </c>
      <c r="AB39" t="s">
        <v>0</v>
      </c>
      <c r="AC39" t="str">
        <f>VLOOKUP($A39,SurveyData!$1:$1048576,25,FALSE)</f>
        <v>Yes</v>
      </c>
      <c r="AD39">
        <f>VLOOKUP($A39,SurveyData!$1:$1048576,26,FALSE)</f>
        <v>2</v>
      </c>
      <c r="AE39">
        <f>VLOOKUP($A39,SurveyData!$1:$1048576,27,FALSE)</f>
        <v>2</v>
      </c>
      <c r="AF39">
        <f>VLOOKUP($A39,SurveyData!$1:$1048576,28,FALSE)</f>
        <v>2</v>
      </c>
      <c r="AG39">
        <f>VLOOKUP($A39,SurveyData!$1:$1048576,29,FALSE)</f>
        <v>2</v>
      </c>
      <c r="AH39">
        <f>VLOOKUP($A39,SurveyData!$1:$1048576,30,FALSE)</f>
        <v>3</v>
      </c>
      <c r="AI39">
        <f>VLOOKUP($A39,SurveyData!$1:$1048576,31,FALSE)</f>
        <v>4</v>
      </c>
      <c r="AJ39">
        <f>VLOOKUP($A39,SurveyData!$1:$1048576,32,FALSE)</f>
        <v>3</v>
      </c>
      <c r="AK39">
        <f>VLOOKUP($A39,SurveyData!$1:$1048576,33,FALSE)</f>
        <v>3</v>
      </c>
      <c r="AL39">
        <f>VLOOKUP($A39,SurveyData!$1:$1048576,34,FALSE)</f>
        <v>4</v>
      </c>
      <c r="AM39">
        <f>VLOOKUP($A39,SurveyData!$1:$1048576,35,FALSE)</f>
        <v>4</v>
      </c>
      <c r="AN39">
        <f>VLOOKUP($A39,SurveyData!$1:$1048576,36,FALSE)</f>
        <v>4</v>
      </c>
      <c r="AO39">
        <f>VLOOKUP($A39,SurveyData!$1:$1048576,37,FALSE)</f>
        <v>3</v>
      </c>
      <c r="AP39">
        <f>VLOOKUP($A39,SurveyData!$1:$1048576,38,FALSE)</f>
        <v>3</v>
      </c>
      <c r="AQ39">
        <f>VLOOKUP($A39,SurveyData!$1:$1048576,39,FALSE)</f>
        <v>4</v>
      </c>
      <c r="AR39">
        <f>VLOOKUP($A39,SurveyData!$1:$1048576,40,FALSE)</f>
        <v>2</v>
      </c>
      <c r="AS39">
        <f>VLOOKUP($A39,SurveyData!$1:$1048576,41,FALSE)</f>
        <v>3</v>
      </c>
      <c r="AT39">
        <f>VLOOKUP($A39,SurveyData!$1:$1048576,42,FALSE)</f>
        <v>4</v>
      </c>
      <c r="AU39">
        <f>VLOOKUP($A39,SurveyData!$1:$1048576,43,FALSE)</f>
        <v>4</v>
      </c>
      <c r="AV39">
        <f>VLOOKUP($A39,SurveyData!$1:$1048576,44,FALSE)</f>
        <v>2</v>
      </c>
      <c r="AW39">
        <f>VLOOKUP($A39,SurveyData!$1:$1048576,45,FALSE)</f>
        <v>2</v>
      </c>
    </row>
    <row r="40" spans="1:49" x14ac:dyDescent="0.2">
      <c r="A40" s="9">
        <v>42</v>
      </c>
      <c r="B40" s="1" t="s">
        <v>10</v>
      </c>
      <c r="C40" s="2"/>
      <c r="D40" s="4">
        <v>1</v>
      </c>
      <c r="E40" s="4">
        <v>9.9</v>
      </c>
      <c r="F40">
        <f>VLOOKUP($A40,SurveyData!$1:$1048576,3,FALSE)</f>
        <v>38</v>
      </c>
      <c r="G40">
        <f>VLOOKUP($A40,SurveyData!$1:$1048576,4,FALSE)</f>
        <v>1.6</v>
      </c>
      <c r="H40">
        <f>VLOOKUP($A40,SurveyData!$1:$1048576,5,FALSE)</f>
        <v>48</v>
      </c>
      <c r="I40" t="str">
        <f>VLOOKUP($A40,SurveyData!$1:$1048576,6,FALSE)</f>
        <v>Nil</v>
      </c>
      <c r="J40" t="str">
        <f>VLOOKUP($A40,SurveyData!$1:$1048576,7,FALSE)</f>
        <v>Yes</v>
      </c>
      <c r="K40">
        <f>VLOOKUP($A40,SurveyData!$1:$1048576,8,FALSE)</f>
        <v>60</v>
      </c>
      <c r="L40">
        <f>VLOOKUP($A40,SurveyData!$1:$1048576,9,FALSE)</f>
        <v>0</v>
      </c>
      <c r="M40">
        <f>VLOOKUP($A40,SurveyData!$1:$1048576,10,FALSE)</f>
        <v>0</v>
      </c>
      <c r="N40">
        <f>VLOOKUP($A40,SurveyData!$1:$1048576,11,FALSE)</f>
        <v>0</v>
      </c>
      <c r="O40" t="str">
        <f>VLOOKUP($A40,SurveyData!$1:$1048576,12,FALSE)</f>
        <v>2,3</v>
      </c>
      <c r="P40">
        <f>VLOOKUP($A40,SurveyData!$1:$1048576,13,FALSE)</f>
        <v>12</v>
      </c>
      <c r="Q40" t="str">
        <f>VLOOKUP($A40,SurveyData!$1:$1048576,14,FALSE)</f>
        <v>No</v>
      </c>
      <c r="R40" t="str">
        <f>VLOOKUP($A40,SurveyData!$1:$1048576,15,FALSE)</f>
        <v>DK</v>
      </c>
      <c r="S40" t="str">
        <f>VLOOKUP($A40,SurveyData!$1:$1048576,16,FALSE)</f>
        <v>DK</v>
      </c>
      <c r="T40" t="str">
        <f>VLOOKUP($A40,SurveyData!$1:$1048576,17,FALSE)</f>
        <v>Yes</v>
      </c>
      <c r="U40" t="str">
        <f>VLOOKUP($A40,SurveyData!$1:$1048576,18,FALSE)</f>
        <v>DK</v>
      </c>
      <c r="V40" t="str">
        <f>VLOOKUP($A40,SurveyData!$1:$1048576,19,FALSE)</f>
        <v>No</v>
      </c>
      <c r="W40" t="str">
        <f>VLOOKUP($A40,SurveyData!$1:$1048576,20,FALSE)</f>
        <v>No</v>
      </c>
      <c r="X40" t="str">
        <f>VLOOKUP($A40,SurveyData!$1:$1048576,21,FALSE)</f>
        <v>Yes</v>
      </c>
      <c r="Y40" t="str">
        <f>VLOOKUP($A40,SurveyData!$1:$1048576,22,FALSE)</f>
        <v>No</v>
      </c>
      <c r="Z40" t="str">
        <f>VLOOKUP($A40,SurveyData!$1:$1048576,23,FALSE)</f>
        <v>No</v>
      </c>
      <c r="AA40" t="str">
        <f>VLOOKUP($A40,SurveyData!$1:$1048576,24,FALSE)</f>
        <v>No</v>
      </c>
      <c r="AB40" t="s">
        <v>0</v>
      </c>
      <c r="AC40" t="str">
        <f>VLOOKUP($A40,SurveyData!$1:$1048576,25,FALSE)</f>
        <v>Yes</v>
      </c>
      <c r="AD40">
        <f>VLOOKUP($A40,SurveyData!$1:$1048576,26,FALSE)</f>
        <v>2</v>
      </c>
      <c r="AE40">
        <f>VLOOKUP($A40,SurveyData!$1:$1048576,27,FALSE)</f>
        <v>2</v>
      </c>
      <c r="AF40">
        <f>VLOOKUP($A40,SurveyData!$1:$1048576,28,FALSE)</f>
        <v>2</v>
      </c>
      <c r="AG40">
        <f>VLOOKUP($A40,SurveyData!$1:$1048576,29,FALSE)</f>
        <v>2</v>
      </c>
      <c r="AH40">
        <f>VLOOKUP($A40,SurveyData!$1:$1048576,30,FALSE)</f>
        <v>3</v>
      </c>
      <c r="AI40">
        <f>VLOOKUP($A40,SurveyData!$1:$1048576,31,FALSE)</f>
        <v>1</v>
      </c>
      <c r="AJ40">
        <f>VLOOKUP($A40,SurveyData!$1:$1048576,32,FALSE)</f>
        <v>1</v>
      </c>
      <c r="AK40">
        <f>VLOOKUP($A40,SurveyData!$1:$1048576,33,FALSE)</f>
        <v>2</v>
      </c>
      <c r="AL40">
        <f>VLOOKUP($A40,SurveyData!$1:$1048576,34,FALSE)</f>
        <v>3</v>
      </c>
      <c r="AM40">
        <f>VLOOKUP($A40,SurveyData!$1:$1048576,35,FALSE)</f>
        <v>5</v>
      </c>
      <c r="AN40">
        <f>VLOOKUP($A40,SurveyData!$1:$1048576,36,FALSE)</f>
        <v>1</v>
      </c>
      <c r="AO40">
        <f>VLOOKUP($A40,SurveyData!$1:$1048576,37,FALSE)</f>
        <v>3</v>
      </c>
      <c r="AP40">
        <f>VLOOKUP($A40,SurveyData!$1:$1048576,38,FALSE)</f>
        <v>4</v>
      </c>
      <c r="AQ40">
        <f>VLOOKUP($A40,SurveyData!$1:$1048576,39,FALSE)</f>
        <v>5</v>
      </c>
      <c r="AR40">
        <f>VLOOKUP($A40,SurveyData!$1:$1048576,40,FALSE)</f>
        <v>1</v>
      </c>
      <c r="AS40">
        <f>VLOOKUP($A40,SurveyData!$1:$1048576,41,FALSE)</f>
        <v>3</v>
      </c>
      <c r="AT40">
        <f>VLOOKUP($A40,SurveyData!$1:$1048576,42,FALSE)</f>
        <v>3</v>
      </c>
      <c r="AU40">
        <f>VLOOKUP($A40,SurveyData!$1:$1048576,43,FALSE)</f>
        <v>4</v>
      </c>
      <c r="AV40">
        <f>VLOOKUP($A40,SurveyData!$1:$1048576,44,FALSE)</f>
        <v>4</v>
      </c>
      <c r="AW40">
        <f>VLOOKUP($A40,SurveyData!$1:$1048576,45,FALSE)</f>
        <v>2</v>
      </c>
    </row>
    <row r="41" spans="1:49" x14ac:dyDescent="0.2">
      <c r="A41" s="9">
        <v>43</v>
      </c>
      <c r="B41" s="1" t="s">
        <v>10</v>
      </c>
      <c r="C41" s="2"/>
      <c r="D41" s="4">
        <v>8</v>
      </c>
      <c r="E41" s="2">
        <v>13</v>
      </c>
      <c r="F41">
        <f>VLOOKUP($A41,SurveyData!$1:$1048576,3,FALSE)</f>
        <v>27</v>
      </c>
      <c r="G41">
        <f>VLOOKUP($A41,SurveyData!$1:$1048576,4,FALSE)</f>
        <v>1.66</v>
      </c>
      <c r="H41">
        <f>VLOOKUP($A41,SurveyData!$1:$1048576,5,FALSE)</f>
        <v>65</v>
      </c>
      <c r="I41" t="str">
        <f>VLOOKUP($A41,SurveyData!$1:$1048576,6,FALSE)</f>
        <v>Nil</v>
      </c>
      <c r="J41" t="str">
        <f>VLOOKUP($A41,SurveyData!$1:$1048576,7,FALSE)</f>
        <v>No</v>
      </c>
      <c r="K41" t="str">
        <f>VLOOKUP($A41,SurveyData!$1:$1048576,8,FALSE)</f>
        <v>180-300</v>
      </c>
      <c r="L41">
        <f>VLOOKUP($A41,SurveyData!$1:$1048576,9,FALSE)</f>
        <v>30</v>
      </c>
      <c r="M41">
        <f>VLOOKUP($A41,SurveyData!$1:$1048576,10,FALSE)</f>
        <v>0</v>
      </c>
      <c r="N41">
        <f>VLOOKUP($A41,SurveyData!$1:$1048576,11,FALSE)</f>
        <v>0</v>
      </c>
      <c r="O41">
        <f>VLOOKUP($A41,SurveyData!$1:$1048576,12,FALSE)</f>
        <v>3</v>
      </c>
      <c r="P41">
        <f>VLOOKUP($A41,SurveyData!$1:$1048576,13,FALSE)</f>
        <v>12</v>
      </c>
      <c r="Q41" t="str">
        <f>VLOOKUP($A41,SurveyData!$1:$1048576,14,FALSE)</f>
        <v>No</v>
      </c>
      <c r="R41" t="str">
        <f>VLOOKUP($A41,SurveyData!$1:$1048576,15,FALSE)</f>
        <v>Yes</v>
      </c>
      <c r="S41" t="str">
        <f>VLOOKUP($A41,SurveyData!$1:$1048576,16,FALSE)</f>
        <v>DK</v>
      </c>
      <c r="T41" t="str">
        <f>VLOOKUP($A41,SurveyData!$1:$1048576,17,FALSE)</f>
        <v>Yes</v>
      </c>
      <c r="U41" t="str">
        <f>VLOOKUP($A41,SurveyData!$1:$1048576,18,FALSE)</f>
        <v>DK</v>
      </c>
      <c r="V41" t="str">
        <f>VLOOKUP($A41,SurveyData!$1:$1048576,19,FALSE)</f>
        <v>No</v>
      </c>
      <c r="W41" t="str">
        <f>VLOOKUP($A41,SurveyData!$1:$1048576,20,FALSE)</f>
        <v>No</v>
      </c>
      <c r="X41" t="str">
        <f>VLOOKUP($A41,SurveyData!$1:$1048576,21,FALSE)</f>
        <v>No</v>
      </c>
      <c r="Y41" t="str">
        <f>VLOOKUP($A41,SurveyData!$1:$1048576,22,FALSE)</f>
        <v>No</v>
      </c>
      <c r="Z41" t="str">
        <f>VLOOKUP($A41,SurveyData!$1:$1048576,23,FALSE)</f>
        <v>No</v>
      </c>
      <c r="AA41" t="str">
        <f>VLOOKUP($A41,SurveyData!$1:$1048576,24,FALSE)</f>
        <v>No</v>
      </c>
      <c r="AB41" t="s">
        <v>0</v>
      </c>
      <c r="AC41" t="str">
        <f>VLOOKUP($A41,SurveyData!$1:$1048576,25,FALSE)</f>
        <v>Yes</v>
      </c>
      <c r="AD41">
        <f>VLOOKUP($A41,SurveyData!$1:$1048576,26,FALSE)</f>
        <v>2</v>
      </c>
      <c r="AE41">
        <f>VLOOKUP($A41,SurveyData!$1:$1048576,27,FALSE)</f>
        <v>4</v>
      </c>
      <c r="AF41">
        <f>VLOOKUP($A41,SurveyData!$1:$1048576,28,FALSE)</f>
        <v>2</v>
      </c>
      <c r="AG41">
        <f>VLOOKUP($A41,SurveyData!$1:$1048576,29,FALSE)</f>
        <v>2</v>
      </c>
      <c r="AH41">
        <f>VLOOKUP($A41,SurveyData!$1:$1048576,30,FALSE)</f>
        <v>3</v>
      </c>
      <c r="AI41">
        <f>VLOOKUP($A41,SurveyData!$1:$1048576,31,FALSE)</f>
        <v>2</v>
      </c>
      <c r="AJ41">
        <f>VLOOKUP($A41,SurveyData!$1:$1048576,32,FALSE)</f>
        <v>2</v>
      </c>
      <c r="AK41">
        <f>VLOOKUP($A41,SurveyData!$1:$1048576,33,FALSE)</f>
        <v>2</v>
      </c>
      <c r="AL41">
        <f>VLOOKUP($A41,SurveyData!$1:$1048576,34,FALSE)</f>
        <v>3</v>
      </c>
      <c r="AM41">
        <f>VLOOKUP($A41,SurveyData!$1:$1048576,35,FALSE)</f>
        <v>4</v>
      </c>
      <c r="AN41">
        <f>VLOOKUP($A41,SurveyData!$1:$1048576,36,FALSE)</f>
        <v>2</v>
      </c>
      <c r="AO41">
        <f>VLOOKUP($A41,SurveyData!$1:$1048576,37,FALSE)</f>
        <v>2</v>
      </c>
      <c r="AP41">
        <f>VLOOKUP($A41,SurveyData!$1:$1048576,38,FALSE)</f>
        <v>2</v>
      </c>
      <c r="AQ41">
        <f>VLOOKUP($A41,SurveyData!$1:$1048576,39,FALSE)</f>
        <v>4</v>
      </c>
      <c r="AR41">
        <f>VLOOKUP($A41,SurveyData!$1:$1048576,40,FALSE)</f>
        <v>2</v>
      </c>
      <c r="AS41">
        <f>VLOOKUP($A41,SurveyData!$1:$1048576,41,FALSE)</f>
        <v>4</v>
      </c>
      <c r="AT41">
        <f>VLOOKUP($A41,SurveyData!$1:$1048576,42,FALSE)</f>
        <v>4</v>
      </c>
      <c r="AU41">
        <f>VLOOKUP($A41,SurveyData!$1:$1048576,43,FALSE)</f>
        <v>4</v>
      </c>
      <c r="AV41">
        <f>VLOOKUP($A41,SurveyData!$1:$1048576,44,FALSE)</f>
        <v>4</v>
      </c>
      <c r="AW41">
        <f>VLOOKUP($A41,SurveyData!$1:$1048576,45,FALSE)</f>
        <v>2</v>
      </c>
    </row>
    <row r="42" spans="1:49" x14ac:dyDescent="0.2">
      <c r="A42" s="9">
        <v>44</v>
      </c>
      <c r="B42" s="1" t="s">
        <v>10</v>
      </c>
      <c r="C42" s="2"/>
      <c r="D42" s="2">
        <v>53</v>
      </c>
      <c r="E42" s="2">
        <v>13.6</v>
      </c>
      <c r="F42">
        <f>VLOOKUP($A42,SurveyData!$1:$1048576,3,FALSE)</f>
        <v>33</v>
      </c>
      <c r="G42">
        <f>VLOOKUP($A42,SurveyData!$1:$1048576,4,FALSE)</f>
        <v>1.65</v>
      </c>
      <c r="H42">
        <f>VLOOKUP($A42,SurveyData!$1:$1048576,5,FALSE)</f>
        <v>66</v>
      </c>
      <c r="I42" t="str">
        <f>VLOOKUP($A42,SurveyData!$1:$1048576,6,FALSE)</f>
        <v>Nil</v>
      </c>
      <c r="J42" t="str">
        <f>VLOOKUP($A42,SurveyData!$1:$1048576,7,FALSE)</f>
        <v>Yes</v>
      </c>
      <c r="K42">
        <f>VLOOKUP($A42,SurveyData!$1:$1048576,8,FALSE)</f>
        <v>0</v>
      </c>
      <c r="L42">
        <f>VLOOKUP($A42,SurveyData!$1:$1048576,9,FALSE)</f>
        <v>0</v>
      </c>
      <c r="M42">
        <f>VLOOKUP($A42,SurveyData!$1:$1048576,10,FALSE)</f>
        <v>0</v>
      </c>
      <c r="N42">
        <f>VLOOKUP($A42,SurveyData!$1:$1048576,11,FALSE)</f>
        <v>0</v>
      </c>
      <c r="O42">
        <f>VLOOKUP($A42,SurveyData!$1:$1048576,12,FALSE)</f>
        <v>2</v>
      </c>
      <c r="P42">
        <f>VLOOKUP($A42,SurveyData!$1:$1048576,13,FALSE)</f>
        <v>12</v>
      </c>
      <c r="Q42" t="str">
        <f>VLOOKUP($A42,SurveyData!$1:$1048576,14,FALSE)</f>
        <v>No</v>
      </c>
      <c r="R42" t="str">
        <f>VLOOKUP($A42,SurveyData!$1:$1048576,15,FALSE)</f>
        <v>No</v>
      </c>
      <c r="S42" t="str">
        <f>VLOOKUP($A42,SurveyData!$1:$1048576,16,FALSE)</f>
        <v>No</v>
      </c>
      <c r="T42" t="str">
        <f>VLOOKUP($A42,SurveyData!$1:$1048576,17,FALSE)</f>
        <v>DK</v>
      </c>
      <c r="U42" t="str">
        <f>VLOOKUP($A42,SurveyData!$1:$1048576,18,FALSE)</f>
        <v>DK</v>
      </c>
      <c r="V42" t="str">
        <f>VLOOKUP($A42,SurveyData!$1:$1048576,19,FALSE)</f>
        <v>Yes</v>
      </c>
      <c r="W42" t="str">
        <f>VLOOKUP($A42,SurveyData!$1:$1048576,20,FALSE)</f>
        <v>Yes</v>
      </c>
      <c r="X42" t="str">
        <f>VLOOKUP($A42,SurveyData!$1:$1048576,21,FALSE)</f>
        <v>No</v>
      </c>
      <c r="Y42" t="str">
        <f>VLOOKUP($A42,SurveyData!$1:$1048576,22,FALSE)</f>
        <v>No</v>
      </c>
      <c r="Z42" t="str">
        <f>VLOOKUP($A42,SurveyData!$1:$1048576,23,FALSE)</f>
        <v>No</v>
      </c>
      <c r="AA42" t="str">
        <f>VLOOKUP($A42,SurveyData!$1:$1048576,24,FALSE)</f>
        <v>No</v>
      </c>
      <c r="AB42" t="s">
        <v>0</v>
      </c>
      <c r="AC42" t="str">
        <f>VLOOKUP($A42,SurveyData!$1:$1048576,25,FALSE)</f>
        <v>No</v>
      </c>
      <c r="AD42">
        <f>VLOOKUP($A42,SurveyData!$1:$1048576,26,FALSE)</f>
        <v>4</v>
      </c>
      <c r="AE42">
        <f>VLOOKUP($A42,SurveyData!$1:$1048576,27,FALSE)</f>
        <v>4</v>
      </c>
      <c r="AF42">
        <f>VLOOKUP($A42,SurveyData!$1:$1048576,28,FALSE)</f>
        <v>3</v>
      </c>
      <c r="AG42">
        <f>VLOOKUP($A42,SurveyData!$1:$1048576,29,FALSE)</f>
        <v>2</v>
      </c>
      <c r="AH42">
        <f>VLOOKUP($A42,SurveyData!$1:$1048576,30,FALSE)</f>
        <v>2</v>
      </c>
      <c r="AI42">
        <f>VLOOKUP($A42,SurveyData!$1:$1048576,31,FALSE)</f>
        <v>3</v>
      </c>
      <c r="AJ42">
        <f>VLOOKUP($A42,SurveyData!$1:$1048576,32,FALSE)</f>
        <v>2</v>
      </c>
      <c r="AK42">
        <f>VLOOKUP($A42,SurveyData!$1:$1048576,33,FALSE)</f>
        <v>4</v>
      </c>
      <c r="AL42">
        <f>VLOOKUP($A42,SurveyData!$1:$1048576,34,FALSE)</f>
        <v>3</v>
      </c>
      <c r="AM42">
        <f>VLOOKUP($A42,SurveyData!$1:$1048576,35,FALSE)</f>
        <v>3</v>
      </c>
      <c r="AN42">
        <f>VLOOKUP($A42,SurveyData!$1:$1048576,36,FALSE)</f>
        <v>3</v>
      </c>
      <c r="AO42">
        <f>VLOOKUP($A42,SurveyData!$1:$1048576,37,FALSE)</f>
        <v>3</v>
      </c>
      <c r="AP42">
        <f>VLOOKUP($A42,SurveyData!$1:$1048576,38,FALSE)</f>
        <v>3</v>
      </c>
      <c r="AQ42">
        <f>VLOOKUP($A42,SurveyData!$1:$1048576,39,FALSE)</f>
        <v>2</v>
      </c>
      <c r="AR42">
        <f>VLOOKUP($A42,SurveyData!$1:$1048576,40,FALSE)</f>
        <v>2</v>
      </c>
      <c r="AS42">
        <f>VLOOKUP($A42,SurveyData!$1:$1048576,41,FALSE)</f>
        <v>3</v>
      </c>
      <c r="AT42">
        <f>VLOOKUP($A42,SurveyData!$1:$1048576,42,FALSE)</f>
        <v>3</v>
      </c>
      <c r="AU42">
        <f>VLOOKUP($A42,SurveyData!$1:$1048576,43,FALSE)</f>
        <v>3</v>
      </c>
      <c r="AV42">
        <f>VLOOKUP($A42,SurveyData!$1:$1048576,44,FALSE)</f>
        <v>3</v>
      </c>
      <c r="AW42">
        <f>VLOOKUP($A42,SurveyData!$1:$1048576,45,FALSE)</f>
        <v>4</v>
      </c>
    </row>
    <row r="43" spans="1:49" x14ac:dyDescent="0.2">
      <c r="A43" s="9">
        <v>45</v>
      </c>
      <c r="B43" s="1" t="s">
        <v>10</v>
      </c>
      <c r="C43" s="2"/>
      <c r="D43" s="2">
        <v>28</v>
      </c>
      <c r="E43" s="2">
        <v>12.6</v>
      </c>
      <c r="F43">
        <f>VLOOKUP($A43,SurveyData!$1:$1048576,3,FALSE)</f>
        <v>30</v>
      </c>
      <c r="G43">
        <f>VLOOKUP($A43,SurveyData!$1:$1048576,4,FALSE)</f>
        <v>1.7</v>
      </c>
      <c r="H43">
        <f>VLOOKUP($A43,SurveyData!$1:$1048576,5,FALSE)</f>
        <v>60</v>
      </c>
      <c r="I43" t="str">
        <f>VLOOKUP($A43,SurveyData!$1:$1048576,6,FALSE)</f>
        <v>Nil</v>
      </c>
      <c r="J43" t="str">
        <f>VLOOKUP($A43,SurveyData!$1:$1048576,7,FALSE)</f>
        <v>No</v>
      </c>
      <c r="K43">
        <f>VLOOKUP($A43,SurveyData!$1:$1048576,8,FALSE)</f>
        <v>120</v>
      </c>
      <c r="L43">
        <f>VLOOKUP($A43,SurveyData!$1:$1048576,9,FALSE)</f>
        <v>30</v>
      </c>
      <c r="M43">
        <f>VLOOKUP($A43,SurveyData!$1:$1048576,10,FALSE)</f>
        <v>15</v>
      </c>
      <c r="N43">
        <f>VLOOKUP($A43,SurveyData!$1:$1048576,11,FALSE)</f>
        <v>0</v>
      </c>
      <c r="O43" t="str">
        <f>VLOOKUP($A43,SurveyData!$1:$1048576,12,FALSE)</f>
        <v>2,3</v>
      </c>
      <c r="P43">
        <f>VLOOKUP($A43,SurveyData!$1:$1048576,13,FALSE)</f>
        <v>12</v>
      </c>
      <c r="Q43" t="str">
        <f>VLOOKUP($A43,SurveyData!$1:$1048576,14,FALSE)</f>
        <v>No</v>
      </c>
      <c r="R43" t="str">
        <f>VLOOKUP($A43,SurveyData!$1:$1048576,15,FALSE)</f>
        <v>No</v>
      </c>
      <c r="S43" t="str">
        <f>VLOOKUP($A43,SurveyData!$1:$1048576,16,FALSE)</f>
        <v>DK</v>
      </c>
      <c r="T43" t="str">
        <f>VLOOKUP($A43,SurveyData!$1:$1048576,17,FALSE)</f>
        <v>No</v>
      </c>
      <c r="U43" t="str">
        <f>VLOOKUP($A43,SurveyData!$1:$1048576,18,FALSE)</f>
        <v>DK</v>
      </c>
      <c r="V43" t="str">
        <f>VLOOKUP($A43,SurveyData!$1:$1048576,19,FALSE)</f>
        <v>No</v>
      </c>
      <c r="W43" t="str">
        <f>VLOOKUP($A43,SurveyData!$1:$1048576,20,FALSE)</f>
        <v>DK</v>
      </c>
      <c r="X43" t="str">
        <f>VLOOKUP($A43,SurveyData!$1:$1048576,21,FALSE)</f>
        <v>No</v>
      </c>
      <c r="Y43" t="str">
        <f>VLOOKUP($A43,SurveyData!$1:$1048576,22,FALSE)</f>
        <v>No</v>
      </c>
      <c r="Z43" t="str">
        <f>VLOOKUP($A43,SurveyData!$1:$1048576,23,FALSE)</f>
        <v>No</v>
      </c>
      <c r="AA43" t="str">
        <f>VLOOKUP($A43,SurveyData!$1:$1048576,24,FALSE)</f>
        <v>No</v>
      </c>
      <c r="AB43" t="s">
        <v>0</v>
      </c>
      <c r="AC43" t="str">
        <f>VLOOKUP($A43,SurveyData!$1:$1048576,25,FALSE)</f>
        <v>No</v>
      </c>
      <c r="AD43">
        <f>VLOOKUP($A43,SurveyData!$1:$1048576,26,FALSE)</f>
        <v>2</v>
      </c>
      <c r="AE43">
        <f>VLOOKUP($A43,SurveyData!$1:$1048576,27,FALSE)</f>
        <v>5</v>
      </c>
      <c r="AF43">
        <f>VLOOKUP($A43,SurveyData!$1:$1048576,28,FALSE)</f>
        <v>3</v>
      </c>
      <c r="AG43">
        <f>VLOOKUP($A43,SurveyData!$1:$1048576,29,FALSE)</f>
        <v>1</v>
      </c>
      <c r="AH43">
        <f>VLOOKUP($A43,SurveyData!$1:$1048576,30,FALSE)</f>
        <v>4</v>
      </c>
      <c r="AI43">
        <f>VLOOKUP($A43,SurveyData!$1:$1048576,31,FALSE)</f>
        <v>3</v>
      </c>
      <c r="AJ43">
        <f>VLOOKUP($A43,SurveyData!$1:$1048576,32,FALSE)</f>
        <v>3</v>
      </c>
      <c r="AK43">
        <f>VLOOKUP($A43,SurveyData!$1:$1048576,33,FALSE)</f>
        <v>3</v>
      </c>
      <c r="AL43">
        <f>VLOOKUP($A43,SurveyData!$1:$1048576,34,FALSE)</f>
        <v>4</v>
      </c>
      <c r="AM43">
        <f>VLOOKUP($A43,SurveyData!$1:$1048576,35,FALSE)</f>
        <v>3</v>
      </c>
      <c r="AN43">
        <f>VLOOKUP($A43,SurveyData!$1:$1048576,36,FALSE)</f>
        <v>2</v>
      </c>
      <c r="AO43">
        <f>VLOOKUP($A43,SurveyData!$1:$1048576,37,FALSE)</f>
        <v>2</v>
      </c>
      <c r="AP43">
        <f>VLOOKUP($A43,SurveyData!$1:$1048576,38,FALSE)</f>
        <v>4</v>
      </c>
      <c r="AQ43">
        <f>VLOOKUP($A43,SurveyData!$1:$1048576,39,FALSE)</f>
        <v>5</v>
      </c>
      <c r="AR43">
        <f>VLOOKUP($A43,SurveyData!$1:$1048576,40,FALSE)</f>
        <v>1</v>
      </c>
      <c r="AS43">
        <f>VLOOKUP($A43,SurveyData!$1:$1048576,41,FALSE)</f>
        <v>4</v>
      </c>
      <c r="AT43">
        <f>VLOOKUP($A43,SurveyData!$1:$1048576,42,FALSE)</f>
        <v>3</v>
      </c>
      <c r="AU43">
        <f>VLOOKUP($A43,SurveyData!$1:$1048576,43,FALSE)</f>
        <v>5</v>
      </c>
      <c r="AV43">
        <f>VLOOKUP($A43,SurveyData!$1:$1048576,44,FALSE)</f>
        <v>5</v>
      </c>
      <c r="AW43">
        <f>VLOOKUP($A43,SurveyData!$1:$1048576,45,FALSE)</f>
        <v>2</v>
      </c>
    </row>
    <row r="44" spans="1:49" x14ac:dyDescent="0.2">
      <c r="A44" s="9">
        <v>46</v>
      </c>
      <c r="B44" s="1" t="s">
        <v>10</v>
      </c>
      <c r="C44" s="2"/>
      <c r="D44" s="2">
        <v>35</v>
      </c>
      <c r="E44" s="2">
        <v>13.7</v>
      </c>
      <c r="F44">
        <f>VLOOKUP($A44,SurveyData!$1:$1048576,3,FALSE)</f>
        <v>42</v>
      </c>
      <c r="G44">
        <f>VLOOKUP($A44,SurveyData!$1:$1048576,4,FALSE)</f>
        <v>1.45</v>
      </c>
      <c r="H44">
        <f>VLOOKUP($A44,SurveyData!$1:$1048576,5,FALSE)</f>
        <v>47</v>
      </c>
      <c r="I44" t="str">
        <f>VLOOKUP($A44,SurveyData!$1:$1048576,6,FALSE)</f>
        <v>Nil</v>
      </c>
      <c r="J44" t="str">
        <f>VLOOKUP($A44,SurveyData!$1:$1048576,7,FALSE)</f>
        <v>No</v>
      </c>
      <c r="K44">
        <f>VLOOKUP($A44,SurveyData!$1:$1048576,8,FALSE)</f>
        <v>0</v>
      </c>
      <c r="L44">
        <f>VLOOKUP($A44,SurveyData!$1:$1048576,9,FALSE)</f>
        <v>60</v>
      </c>
      <c r="M44">
        <f>VLOOKUP($A44,SurveyData!$1:$1048576,10,FALSE)</f>
        <v>0</v>
      </c>
      <c r="N44">
        <f>VLOOKUP($A44,SurveyData!$1:$1048576,11,FALSE)</f>
        <v>60</v>
      </c>
      <c r="O44">
        <f>VLOOKUP($A44,SurveyData!$1:$1048576,12,FALSE)</f>
        <v>2</v>
      </c>
      <c r="P44">
        <f>VLOOKUP($A44,SurveyData!$1:$1048576,13,FALSE)</f>
        <v>12</v>
      </c>
      <c r="Q44" t="str">
        <f>VLOOKUP($A44,SurveyData!$1:$1048576,14,FALSE)</f>
        <v>No</v>
      </c>
      <c r="R44" t="str">
        <f>VLOOKUP($A44,SurveyData!$1:$1048576,15,FALSE)</f>
        <v>No</v>
      </c>
      <c r="S44" t="str">
        <f>VLOOKUP($A44,SurveyData!$1:$1048576,16,FALSE)</f>
        <v>Nil</v>
      </c>
      <c r="T44" t="str">
        <f>VLOOKUP($A44,SurveyData!$1:$1048576,17,FALSE)</f>
        <v>No</v>
      </c>
      <c r="U44" t="str">
        <f>VLOOKUP($A44,SurveyData!$1:$1048576,18,FALSE)</f>
        <v>Nil</v>
      </c>
      <c r="V44" t="str">
        <f>VLOOKUP($A44,SurveyData!$1:$1048576,19,FALSE)</f>
        <v>No</v>
      </c>
      <c r="W44" t="str">
        <f>VLOOKUP($A44,SurveyData!$1:$1048576,20,FALSE)</f>
        <v>Nil</v>
      </c>
      <c r="X44" t="str">
        <f>VLOOKUP($A44,SurveyData!$1:$1048576,21,FALSE)</f>
        <v>No</v>
      </c>
      <c r="Y44" t="str">
        <f>VLOOKUP($A44,SurveyData!$1:$1048576,22,FALSE)</f>
        <v>No</v>
      </c>
      <c r="Z44" t="str">
        <f>VLOOKUP($A44,SurveyData!$1:$1048576,23,FALSE)</f>
        <v>No</v>
      </c>
      <c r="AA44" t="str">
        <f>VLOOKUP($A44,SurveyData!$1:$1048576,24,FALSE)</f>
        <v>No</v>
      </c>
      <c r="AB44" t="s">
        <v>0</v>
      </c>
      <c r="AC44" t="str">
        <f>VLOOKUP($A44,SurveyData!$1:$1048576,25,FALSE)</f>
        <v>No</v>
      </c>
      <c r="AD44">
        <f>VLOOKUP($A44,SurveyData!$1:$1048576,26,FALSE)</f>
        <v>1</v>
      </c>
      <c r="AE44">
        <f>VLOOKUP($A44,SurveyData!$1:$1048576,27,FALSE)</f>
        <v>2</v>
      </c>
      <c r="AF44">
        <f>VLOOKUP($A44,SurveyData!$1:$1048576,28,FALSE)</f>
        <v>1</v>
      </c>
      <c r="AG44">
        <f>VLOOKUP($A44,SurveyData!$1:$1048576,29,FALSE)</f>
        <v>1</v>
      </c>
      <c r="AH44">
        <f>VLOOKUP($A44,SurveyData!$1:$1048576,30,FALSE)</f>
        <v>3</v>
      </c>
      <c r="AI44">
        <f>VLOOKUP($A44,SurveyData!$1:$1048576,31,FALSE)</f>
        <v>1</v>
      </c>
      <c r="AJ44">
        <f>VLOOKUP($A44,SurveyData!$1:$1048576,32,FALSE)</f>
        <v>1</v>
      </c>
      <c r="AK44">
        <f>VLOOKUP($A44,SurveyData!$1:$1048576,33,FALSE)</f>
        <v>1</v>
      </c>
      <c r="AL44">
        <f>VLOOKUP($A44,SurveyData!$1:$1048576,34,FALSE)</f>
        <v>3</v>
      </c>
      <c r="AM44">
        <f>VLOOKUP($A44,SurveyData!$1:$1048576,35,FALSE)</f>
        <v>3</v>
      </c>
      <c r="AN44">
        <f>VLOOKUP($A44,SurveyData!$1:$1048576,36,FALSE)</f>
        <v>1</v>
      </c>
      <c r="AO44">
        <f>VLOOKUP($A44,SurveyData!$1:$1048576,37,FALSE)</f>
        <v>1</v>
      </c>
      <c r="AP44">
        <f>VLOOKUP($A44,SurveyData!$1:$1048576,38,FALSE)</f>
        <v>3</v>
      </c>
      <c r="AQ44">
        <f>VLOOKUP($A44,SurveyData!$1:$1048576,39,FALSE)</f>
        <v>5</v>
      </c>
      <c r="AR44">
        <f>VLOOKUP($A44,SurveyData!$1:$1048576,40,FALSE)</f>
        <v>2</v>
      </c>
      <c r="AS44">
        <f>VLOOKUP($A44,SurveyData!$1:$1048576,41,FALSE)</f>
        <v>3</v>
      </c>
      <c r="AT44">
        <f>VLOOKUP($A44,SurveyData!$1:$1048576,42,FALSE)</f>
        <v>3</v>
      </c>
      <c r="AU44">
        <f>VLOOKUP($A44,SurveyData!$1:$1048576,43,FALSE)</f>
        <v>3</v>
      </c>
      <c r="AV44">
        <f>VLOOKUP($A44,SurveyData!$1:$1048576,44,FALSE)</f>
        <v>3</v>
      </c>
      <c r="AW44">
        <f>VLOOKUP($A44,SurveyData!$1:$1048576,45,FALSE)</f>
        <v>2</v>
      </c>
    </row>
    <row r="45" spans="1:49" x14ac:dyDescent="0.2">
      <c r="A45" s="9">
        <v>47</v>
      </c>
      <c r="B45" s="1" t="s">
        <v>10</v>
      </c>
      <c r="C45" s="2"/>
      <c r="D45" s="4">
        <v>2</v>
      </c>
      <c r="E45" s="4">
        <v>9.5</v>
      </c>
      <c r="F45">
        <f>VLOOKUP($A45,SurveyData!$1:$1048576,3,FALSE)</f>
        <v>48</v>
      </c>
      <c r="G45">
        <f>VLOOKUP($A45,SurveyData!$1:$1048576,4,FALSE)</f>
        <v>1.59</v>
      </c>
      <c r="H45">
        <f>VLOOKUP($A45,SurveyData!$1:$1048576,5,FALSE)</f>
        <v>59</v>
      </c>
      <c r="I45" t="str">
        <f>VLOOKUP($A45,SurveyData!$1:$1048576,6,FALSE)</f>
        <v>Nil</v>
      </c>
      <c r="J45" t="str">
        <f>VLOOKUP($A45,SurveyData!$1:$1048576,7,FALSE)</f>
        <v>No</v>
      </c>
      <c r="K45">
        <f>VLOOKUP($A45,SurveyData!$1:$1048576,8,FALSE)</f>
        <v>60</v>
      </c>
      <c r="L45">
        <f>VLOOKUP($A45,SurveyData!$1:$1048576,9,FALSE)</f>
        <v>0</v>
      </c>
      <c r="M45">
        <f>VLOOKUP($A45,SurveyData!$1:$1048576,10,FALSE)</f>
        <v>0</v>
      </c>
      <c r="N45">
        <f>VLOOKUP($A45,SurveyData!$1:$1048576,11,FALSE)</f>
        <v>0</v>
      </c>
      <c r="O45">
        <f>VLOOKUP($A45,SurveyData!$1:$1048576,12,FALSE)</f>
        <v>3</v>
      </c>
      <c r="P45">
        <f>VLOOKUP($A45,SurveyData!$1:$1048576,13,FALSE)</f>
        <v>12</v>
      </c>
      <c r="Q45" t="str">
        <f>VLOOKUP($A45,SurveyData!$1:$1048576,14,FALSE)</f>
        <v>No</v>
      </c>
      <c r="R45" t="str">
        <f>VLOOKUP($A45,SurveyData!$1:$1048576,15,FALSE)</f>
        <v>DK</v>
      </c>
      <c r="S45" t="str">
        <f>VLOOKUP($A45,SurveyData!$1:$1048576,16,FALSE)</f>
        <v>Nil</v>
      </c>
      <c r="T45" t="str">
        <f>VLOOKUP($A45,SurveyData!$1:$1048576,17,FALSE)</f>
        <v>DK</v>
      </c>
      <c r="U45" t="str">
        <f>VLOOKUP($A45,SurveyData!$1:$1048576,18,FALSE)</f>
        <v>Nil</v>
      </c>
      <c r="V45" t="str">
        <f>VLOOKUP($A45,SurveyData!$1:$1048576,19,FALSE)</f>
        <v>No</v>
      </c>
      <c r="W45" t="str">
        <f>VLOOKUP($A45,SurveyData!$1:$1048576,20,FALSE)</f>
        <v>Nil</v>
      </c>
      <c r="X45" t="str">
        <f>VLOOKUP($A45,SurveyData!$1:$1048576,21,FALSE)</f>
        <v>No</v>
      </c>
      <c r="Y45" t="str">
        <f>VLOOKUP($A45,SurveyData!$1:$1048576,22,FALSE)</f>
        <v>No</v>
      </c>
      <c r="Z45" t="str">
        <f>VLOOKUP($A45,SurveyData!$1:$1048576,23,FALSE)</f>
        <v>No</v>
      </c>
      <c r="AA45" t="str">
        <f>VLOOKUP($A45,SurveyData!$1:$1048576,24,FALSE)</f>
        <v>No</v>
      </c>
      <c r="AB45" t="s">
        <v>0</v>
      </c>
      <c r="AC45" t="str">
        <f>VLOOKUP($A45,SurveyData!$1:$1048576,25,FALSE)</f>
        <v>No</v>
      </c>
      <c r="AD45">
        <f>VLOOKUP($A45,SurveyData!$1:$1048576,26,FALSE)</f>
        <v>1</v>
      </c>
      <c r="AE45">
        <f>VLOOKUP($A45,SurveyData!$1:$1048576,27,FALSE)</f>
        <v>5</v>
      </c>
      <c r="AF45">
        <f>VLOOKUP($A45,SurveyData!$1:$1048576,28,FALSE)</f>
        <v>1</v>
      </c>
      <c r="AG45">
        <f>VLOOKUP($A45,SurveyData!$1:$1048576,29,FALSE)</f>
        <v>1</v>
      </c>
      <c r="AH45">
        <f>VLOOKUP($A45,SurveyData!$1:$1048576,30,FALSE)</f>
        <v>3</v>
      </c>
      <c r="AI45">
        <f>VLOOKUP($A45,SurveyData!$1:$1048576,31,FALSE)</f>
        <v>2</v>
      </c>
      <c r="AJ45">
        <f>VLOOKUP($A45,SurveyData!$1:$1048576,32,FALSE)</f>
        <v>1</v>
      </c>
      <c r="AK45">
        <f>VLOOKUP($A45,SurveyData!$1:$1048576,33,FALSE)</f>
        <v>1</v>
      </c>
      <c r="AL45">
        <f>VLOOKUP($A45,SurveyData!$1:$1048576,34,FALSE)</f>
        <v>4</v>
      </c>
      <c r="AM45">
        <f>VLOOKUP($A45,SurveyData!$1:$1048576,35,FALSE)</f>
        <v>3</v>
      </c>
      <c r="AN45">
        <f>VLOOKUP($A45,SurveyData!$1:$1048576,36,FALSE)</f>
        <v>1</v>
      </c>
      <c r="AO45">
        <f>VLOOKUP($A45,SurveyData!$1:$1048576,37,FALSE)</f>
        <v>2</v>
      </c>
      <c r="AP45">
        <f>VLOOKUP($A45,SurveyData!$1:$1048576,38,FALSE)</f>
        <v>5</v>
      </c>
      <c r="AQ45">
        <f>VLOOKUP($A45,SurveyData!$1:$1048576,39,FALSE)</f>
        <v>5</v>
      </c>
      <c r="AR45">
        <f>VLOOKUP($A45,SurveyData!$1:$1048576,40,FALSE)</f>
        <v>1</v>
      </c>
      <c r="AS45">
        <f>VLOOKUP($A45,SurveyData!$1:$1048576,41,FALSE)</f>
        <v>5</v>
      </c>
      <c r="AT45">
        <f>VLOOKUP($A45,SurveyData!$1:$1048576,42,FALSE)</f>
        <v>5</v>
      </c>
      <c r="AU45">
        <f>VLOOKUP($A45,SurveyData!$1:$1048576,43,FALSE)</f>
        <v>5</v>
      </c>
      <c r="AV45">
        <f>VLOOKUP($A45,SurveyData!$1:$1048576,44,FALSE)</f>
        <v>3</v>
      </c>
      <c r="AW45">
        <f>VLOOKUP($A45,SurveyData!$1:$1048576,45,FALSE)</f>
        <v>1</v>
      </c>
    </row>
    <row r="46" spans="1:49" x14ac:dyDescent="0.2">
      <c r="A46" s="9">
        <v>48</v>
      </c>
      <c r="B46" s="1" t="s">
        <v>10</v>
      </c>
      <c r="C46" s="2"/>
      <c r="D46" s="2">
        <v>71</v>
      </c>
      <c r="E46" s="2">
        <v>12.5</v>
      </c>
      <c r="F46">
        <f>VLOOKUP($A46,SurveyData!$1:$1048576,3,FALSE)</f>
        <v>31</v>
      </c>
      <c r="G46">
        <f>VLOOKUP($A46,SurveyData!$1:$1048576,4,FALSE)</f>
        <v>1.67</v>
      </c>
      <c r="H46">
        <f>VLOOKUP($A46,SurveyData!$1:$1048576,5,FALSE)</f>
        <v>67</v>
      </c>
      <c r="I46" t="str">
        <f>VLOOKUP($A46,SurveyData!$1:$1048576,6,FALSE)</f>
        <v>Nil</v>
      </c>
      <c r="J46" t="str">
        <f>VLOOKUP($A46,SurveyData!$1:$1048576,7,FALSE)</f>
        <v>Yes</v>
      </c>
      <c r="K46">
        <f>VLOOKUP($A46,SurveyData!$1:$1048576,8,FALSE)</f>
        <v>60</v>
      </c>
      <c r="L46">
        <f>VLOOKUP($A46,SurveyData!$1:$1048576,9,FALSE)</f>
        <v>0</v>
      </c>
      <c r="M46">
        <f>VLOOKUP($A46,SurveyData!$1:$1048576,10,FALSE)</f>
        <v>0</v>
      </c>
      <c r="N46">
        <f>VLOOKUP($A46,SurveyData!$1:$1048576,11,FALSE)</f>
        <v>0</v>
      </c>
      <c r="O46">
        <f>VLOOKUP($A46,SurveyData!$1:$1048576,12,FALSE)</f>
        <v>2</v>
      </c>
      <c r="P46">
        <f>VLOOKUP($A46,SurveyData!$1:$1048576,13,FALSE)</f>
        <v>12</v>
      </c>
      <c r="Q46" t="str">
        <f>VLOOKUP($A46,SurveyData!$1:$1048576,14,FALSE)</f>
        <v>No</v>
      </c>
      <c r="R46" t="str">
        <f>VLOOKUP($A46,SurveyData!$1:$1048576,15,FALSE)</f>
        <v>DK</v>
      </c>
      <c r="S46" t="str">
        <f>VLOOKUP($A46,SurveyData!$1:$1048576,16,FALSE)</f>
        <v>Nil</v>
      </c>
      <c r="T46" t="str">
        <f>VLOOKUP($A46,SurveyData!$1:$1048576,17,FALSE)</f>
        <v>DK</v>
      </c>
      <c r="U46" t="str">
        <f>VLOOKUP($A46,SurveyData!$1:$1048576,18,FALSE)</f>
        <v>Nil</v>
      </c>
      <c r="V46" t="str">
        <f>VLOOKUP($A46,SurveyData!$1:$1048576,19,FALSE)</f>
        <v>DK</v>
      </c>
      <c r="W46" t="str">
        <f>VLOOKUP($A46,SurveyData!$1:$1048576,20,FALSE)</f>
        <v>Nil</v>
      </c>
      <c r="X46" t="str">
        <f>VLOOKUP($A46,SurveyData!$1:$1048576,21,FALSE)</f>
        <v>No</v>
      </c>
      <c r="Y46" t="str">
        <f>VLOOKUP($A46,SurveyData!$1:$1048576,22,FALSE)</f>
        <v>No</v>
      </c>
      <c r="Z46" t="str">
        <f>VLOOKUP($A46,SurveyData!$1:$1048576,23,FALSE)</f>
        <v>No</v>
      </c>
      <c r="AA46" t="str">
        <f>VLOOKUP($A46,SurveyData!$1:$1048576,24,FALSE)</f>
        <v>No</v>
      </c>
      <c r="AB46" t="s">
        <v>0</v>
      </c>
      <c r="AC46" t="str">
        <f>VLOOKUP($A46,SurveyData!$1:$1048576,25,FALSE)</f>
        <v>Yes</v>
      </c>
      <c r="AD46">
        <f>VLOOKUP($A46,SurveyData!$1:$1048576,26,FALSE)</f>
        <v>3</v>
      </c>
      <c r="AE46">
        <f>VLOOKUP($A46,SurveyData!$1:$1048576,27,FALSE)</f>
        <v>2</v>
      </c>
      <c r="AF46">
        <f>VLOOKUP($A46,SurveyData!$1:$1048576,28,FALSE)</f>
        <v>3</v>
      </c>
      <c r="AG46">
        <f>VLOOKUP($A46,SurveyData!$1:$1048576,29,FALSE)</f>
        <v>4</v>
      </c>
      <c r="AH46">
        <f>VLOOKUP($A46,SurveyData!$1:$1048576,30,FALSE)</f>
        <v>2</v>
      </c>
      <c r="AI46">
        <f>VLOOKUP($A46,SurveyData!$1:$1048576,31,FALSE)</f>
        <v>2</v>
      </c>
      <c r="AJ46">
        <f>VLOOKUP($A46,SurveyData!$1:$1048576,32,FALSE)</f>
        <v>3</v>
      </c>
      <c r="AK46">
        <f>VLOOKUP($A46,SurveyData!$1:$1048576,33,FALSE)</f>
        <v>3</v>
      </c>
      <c r="AL46">
        <f>VLOOKUP($A46,SurveyData!$1:$1048576,34,FALSE)</f>
        <v>3</v>
      </c>
      <c r="AM46">
        <f>VLOOKUP($A46,SurveyData!$1:$1048576,35,FALSE)</f>
        <v>2</v>
      </c>
      <c r="AN46">
        <f>VLOOKUP($A46,SurveyData!$1:$1048576,36,FALSE)</f>
        <v>2</v>
      </c>
      <c r="AO46">
        <f>VLOOKUP($A46,SurveyData!$1:$1048576,37,FALSE)</f>
        <v>3</v>
      </c>
      <c r="AP46">
        <f>VLOOKUP($A46,SurveyData!$1:$1048576,38,FALSE)</f>
        <v>2</v>
      </c>
      <c r="AQ46">
        <f>VLOOKUP($A46,SurveyData!$1:$1048576,39,FALSE)</f>
        <v>3</v>
      </c>
      <c r="AR46">
        <f>VLOOKUP($A46,SurveyData!$1:$1048576,40,FALSE)</f>
        <v>1</v>
      </c>
      <c r="AS46">
        <f>VLOOKUP($A46,SurveyData!$1:$1048576,41,FALSE)</f>
        <v>1</v>
      </c>
      <c r="AT46">
        <f>VLOOKUP($A46,SurveyData!$1:$1048576,42,FALSE)</f>
        <v>4</v>
      </c>
      <c r="AU46">
        <f>VLOOKUP($A46,SurveyData!$1:$1048576,43,FALSE)</f>
        <v>3</v>
      </c>
      <c r="AV46">
        <f>VLOOKUP($A46,SurveyData!$1:$1048576,44,FALSE)</f>
        <v>3</v>
      </c>
      <c r="AW46">
        <f>VLOOKUP($A46,SurveyData!$1:$1048576,45,FALSE)</f>
        <v>4</v>
      </c>
    </row>
    <row r="47" spans="1:49" x14ac:dyDescent="0.2">
      <c r="A47" s="9">
        <v>49</v>
      </c>
      <c r="B47" s="1" t="s">
        <v>10</v>
      </c>
      <c r="C47" s="2"/>
      <c r="D47" s="4">
        <v>4</v>
      </c>
      <c r="E47" s="2">
        <v>11.7</v>
      </c>
      <c r="F47">
        <f>VLOOKUP($A47,SurveyData!$1:$1048576,3,FALSE)</f>
        <v>40</v>
      </c>
      <c r="G47">
        <f>VLOOKUP($A47,SurveyData!$1:$1048576,4,FALSE)</f>
        <v>1.52</v>
      </c>
      <c r="H47">
        <f>VLOOKUP($A47,SurveyData!$1:$1048576,5,FALSE)</f>
        <v>57</v>
      </c>
      <c r="I47" t="str">
        <f>VLOOKUP($A47,SurveyData!$1:$1048576,6,FALSE)</f>
        <v>Nil</v>
      </c>
      <c r="J47" t="str">
        <f>VLOOKUP($A47,SurveyData!$1:$1048576,7,FALSE)</f>
        <v>No</v>
      </c>
      <c r="K47">
        <f>VLOOKUP($A47,SurveyData!$1:$1048576,8,FALSE)</f>
        <v>60</v>
      </c>
      <c r="L47">
        <f>VLOOKUP($A47,SurveyData!$1:$1048576,9,FALSE)</f>
        <v>0</v>
      </c>
      <c r="M47">
        <f>VLOOKUP($A47,SurveyData!$1:$1048576,10,FALSE)</f>
        <v>0</v>
      </c>
      <c r="N47" t="str">
        <f>VLOOKUP($A47,SurveyData!$1:$1048576,11,FALSE)</f>
        <v>Yoga (60)</v>
      </c>
      <c r="O47">
        <f>VLOOKUP($A47,SurveyData!$1:$1048576,12,FALSE)</f>
        <v>3</v>
      </c>
      <c r="P47">
        <f>VLOOKUP($A47,SurveyData!$1:$1048576,13,FALSE)</f>
        <v>12</v>
      </c>
      <c r="Q47" t="str">
        <f>VLOOKUP($A47,SurveyData!$1:$1048576,14,FALSE)</f>
        <v>Yes</v>
      </c>
      <c r="R47" t="str">
        <f>VLOOKUP($A47,SurveyData!$1:$1048576,15,FALSE)</f>
        <v>No</v>
      </c>
      <c r="S47" t="str">
        <f>VLOOKUP($A47,SurveyData!$1:$1048576,16,FALSE)</f>
        <v>Nil</v>
      </c>
      <c r="T47" t="str">
        <f>VLOOKUP($A47,SurveyData!$1:$1048576,17,FALSE)</f>
        <v>Yes</v>
      </c>
      <c r="U47" t="str">
        <f>VLOOKUP($A47,SurveyData!$1:$1048576,18,FALSE)</f>
        <v>No</v>
      </c>
      <c r="V47" t="str">
        <f>VLOOKUP($A47,SurveyData!$1:$1048576,19,FALSE)</f>
        <v>Yes</v>
      </c>
      <c r="W47" t="str">
        <f>VLOOKUP($A47,SurveyData!$1:$1048576,20,FALSE)</f>
        <v>No</v>
      </c>
      <c r="X47" t="str">
        <f>VLOOKUP($A47,SurveyData!$1:$1048576,21,FALSE)</f>
        <v>Yes</v>
      </c>
      <c r="Y47" t="str">
        <f>VLOOKUP($A47,SurveyData!$1:$1048576,22,FALSE)</f>
        <v>Yes</v>
      </c>
      <c r="Z47" t="str">
        <f>VLOOKUP($A47,SurveyData!$1:$1048576,23,FALSE)</f>
        <v>Yes</v>
      </c>
      <c r="AA47" t="str">
        <f>VLOOKUP($A47,SurveyData!$1:$1048576,24,FALSE)</f>
        <v>Yes</v>
      </c>
      <c r="AB47" t="s">
        <v>62</v>
      </c>
      <c r="AC47" t="str">
        <f>VLOOKUP($A47,SurveyData!$1:$1048576,25,FALSE)</f>
        <v>Yes</v>
      </c>
      <c r="AD47">
        <f>VLOOKUP($A47,SurveyData!$1:$1048576,26,FALSE)</f>
        <v>1</v>
      </c>
      <c r="AE47">
        <f>VLOOKUP($A47,SurveyData!$1:$1048576,27,FALSE)</f>
        <v>5</v>
      </c>
      <c r="AF47">
        <f>VLOOKUP($A47,SurveyData!$1:$1048576,28,FALSE)</f>
        <v>1</v>
      </c>
      <c r="AG47">
        <f>VLOOKUP($A47,SurveyData!$1:$1048576,29,FALSE)</f>
        <v>1</v>
      </c>
      <c r="AH47">
        <f>VLOOKUP($A47,SurveyData!$1:$1048576,30,FALSE)</f>
        <v>5</v>
      </c>
      <c r="AI47">
        <f>VLOOKUP($A47,SurveyData!$1:$1048576,31,FALSE)</f>
        <v>1</v>
      </c>
      <c r="AJ47">
        <f>VLOOKUP($A47,SurveyData!$1:$1048576,32,FALSE)</f>
        <v>1</v>
      </c>
      <c r="AK47">
        <f>VLOOKUP($A47,SurveyData!$1:$1048576,33,FALSE)</f>
        <v>1</v>
      </c>
      <c r="AL47">
        <f>VLOOKUP($A47,SurveyData!$1:$1048576,34,FALSE)</f>
        <v>1</v>
      </c>
      <c r="AM47">
        <f>VLOOKUP($A47,SurveyData!$1:$1048576,35,FALSE)</f>
        <v>5</v>
      </c>
      <c r="AN47">
        <f>VLOOKUP($A47,SurveyData!$1:$1048576,36,FALSE)</f>
        <v>1</v>
      </c>
      <c r="AO47">
        <f>VLOOKUP($A47,SurveyData!$1:$1048576,37,FALSE)</f>
        <v>2</v>
      </c>
      <c r="AP47">
        <f>VLOOKUP($A47,SurveyData!$1:$1048576,38,FALSE)</f>
        <v>5</v>
      </c>
      <c r="AQ47">
        <f>VLOOKUP($A47,SurveyData!$1:$1048576,39,FALSE)</f>
        <v>5</v>
      </c>
      <c r="AR47">
        <f>VLOOKUP($A47,SurveyData!$1:$1048576,40,FALSE)</f>
        <v>1</v>
      </c>
      <c r="AS47">
        <f>VLOOKUP($A47,SurveyData!$1:$1048576,41,FALSE)</f>
        <v>5</v>
      </c>
      <c r="AT47">
        <f>VLOOKUP($A47,SurveyData!$1:$1048576,42,FALSE)</f>
        <v>5</v>
      </c>
      <c r="AU47">
        <f>VLOOKUP($A47,SurveyData!$1:$1048576,43,FALSE)</f>
        <v>5</v>
      </c>
      <c r="AV47">
        <f>VLOOKUP($A47,SurveyData!$1:$1048576,44,FALSE)</f>
        <v>5</v>
      </c>
      <c r="AW47">
        <f>VLOOKUP($A47,SurveyData!$1:$1048576,45,FALSE)</f>
        <v>1</v>
      </c>
    </row>
    <row r="48" spans="1:49" x14ac:dyDescent="0.2">
      <c r="A48" s="9">
        <v>50</v>
      </c>
      <c r="B48" s="1" t="s">
        <v>10</v>
      </c>
      <c r="C48" s="2"/>
      <c r="D48" s="4">
        <v>8</v>
      </c>
      <c r="E48" s="2">
        <v>13.7</v>
      </c>
      <c r="F48">
        <f>VLOOKUP($A48,SurveyData!$1:$1048576,3,FALSE)</f>
        <v>27</v>
      </c>
      <c r="G48">
        <f>VLOOKUP($A48,SurveyData!$1:$1048576,4,FALSE)</f>
        <v>1.63</v>
      </c>
      <c r="H48">
        <f>VLOOKUP($A48,SurveyData!$1:$1048576,5,FALSE)</f>
        <v>53</v>
      </c>
      <c r="I48" t="str">
        <f>VLOOKUP($A48,SurveyData!$1:$1048576,6,FALSE)</f>
        <v>Nil</v>
      </c>
      <c r="J48" t="str">
        <f>VLOOKUP($A48,SurveyData!$1:$1048576,7,FALSE)</f>
        <v>No</v>
      </c>
      <c r="K48">
        <f>VLOOKUP($A48,SurveyData!$1:$1048576,8,FALSE)</f>
        <v>60</v>
      </c>
      <c r="L48">
        <f>VLOOKUP($A48,SurveyData!$1:$1048576,9,FALSE)</f>
        <v>0</v>
      </c>
      <c r="M48">
        <f>VLOOKUP($A48,SurveyData!$1:$1048576,10,FALSE)</f>
        <v>60</v>
      </c>
      <c r="N48">
        <f>VLOOKUP($A48,SurveyData!$1:$1048576,11,FALSE)</f>
        <v>0</v>
      </c>
      <c r="O48">
        <f>VLOOKUP($A48,SurveyData!$1:$1048576,12,FALSE)</f>
        <v>3</v>
      </c>
      <c r="P48">
        <f>VLOOKUP($A48,SurveyData!$1:$1048576,13,FALSE)</f>
        <v>11</v>
      </c>
      <c r="Q48" t="str">
        <f>VLOOKUP($A48,SurveyData!$1:$1048576,14,FALSE)</f>
        <v>No</v>
      </c>
      <c r="R48" t="str">
        <f>VLOOKUP($A48,SurveyData!$1:$1048576,15,FALSE)</f>
        <v>No</v>
      </c>
      <c r="S48" t="str">
        <f>VLOOKUP($A48,SurveyData!$1:$1048576,16,FALSE)</f>
        <v>Nil</v>
      </c>
      <c r="T48" t="str">
        <f>VLOOKUP($A48,SurveyData!$1:$1048576,17,FALSE)</f>
        <v>No</v>
      </c>
      <c r="U48" t="str">
        <f>VLOOKUP($A48,SurveyData!$1:$1048576,18,FALSE)</f>
        <v>Nil</v>
      </c>
      <c r="V48" t="str">
        <f>VLOOKUP($A48,SurveyData!$1:$1048576,19,FALSE)</f>
        <v>No</v>
      </c>
      <c r="W48" t="str">
        <f>VLOOKUP($A48,SurveyData!$1:$1048576,20,FALSE)</f>
        <v>Nil</v>
      </c>
      <c r="X48" t="str">
        <f>VLOOKUP($A48,SurveyData!$1:$1048576,21,FALSE)</f>
        <v>No</v>
      </c>
      <c r="Y48" t="str">
        <f>VLOOKUP($A48,SurveyData!$1:$1048576,22,FALSE)</f>
        <v>No</v>
      </c>
      <c r="Z48" t="str">
        <f>VLOOKUP($A48,SurveyData!$1:$1048576,23,FALSE)</f>
        <v>No</v>
      </c>
      <c r="AA48" t="str">
        <f>VLOOKUP($A48,SurveyData!$1:$1048576,24,FALSE)</f>
        <v>No</v>
      </c>
      <c r="AB48" t="s">
        <v>0</v>
      </c>
      <c r="AC48" t="str">
        <f>VLOOKUP($A48,SurveyData!$1:$1048576,25,FALSE)</f>
        <v>No</v>
      </c>
      <c r="AD48">
        <f>VLOOKUP($A48,SurveyData!$1:$1048576,26,FALSE)</f>
        <v>2</v>
      </c>
      <c r="AE48">
        <f>VLOOKUP($A48,SurveyData!$1:$1048576,27,FALSE)</f>
        <v>4</v>
      </c>
      <c r="AF48">
        <f>VLOOKUP($A48,SurveyData!$1:$1048576,28,FALSE)</f>
        <v>2</v>
      </c>
      <c r="AG48">
        <f>VLOOKUP($A48,SurveyData!$1:$1048576,29,FALSE)</f>
        <v>1</v>
      </c>
      <c r="AH48">
        <f>VLOOKUP($A48,SurveyData!$1:$1048576,30,FALSE)</f>
        <v>4</v>
      </c>
      <c r="AI48">
        <f>VLOOKUP($A48,SurveyData!$1:$1048576,31,FALSE)</f>
        <v>2</v>
      </c>
      <c r="AJ48">
        <f>VLOOKUP($A48,SurveyData!$1:$1048576,32,FALSE)</f>
        <v>2</v>
      </c>
      <c r="AK48">
        <f>VLOOKUP($A48,SurveyData!$1:$1048576,33,FALSE)</f>
        <v>2</v>
      </c>
      <c r="AL48">
        <f>VLOOKUP($A48,SurveyData!$1:$1048576,34,FALSE)</f>
        <v>4</v>
      </c>
      <c r="AM48">
        <f>VLOOKUP($A48,SurveyData!$1:$1048576,35,FALSE)</f>
        <v>4</v>
      </c>
      <c r="AN48">
        <f>VLOOKUP($A48,SurveyData!$1:$1048576,36,FALSE)</f>
        <v>2</v>
      </c>
      <c r="AO48">
        <f>VLOOKUP($A48,SurveyData!$1:$1048576,37,FALSE)</f>
        <v>2</v>
      </c>
      <c r="AP48">
        <f>VLOOKUP($A48,SurveyData!$1:$1048576,38,FALSE)</f>
        <v>4</v>
      </c>
      <c r="AQ48">
        <f>VLOOKUP($A48,SurveyData!$1:$1048576,39,FALSE)</f>
        <v>4</v>
      </c>
      <c r="AR48">
        <f>VLOOKUP($A48,SurveyData!$1:$1048576,40,FALSE)</f>
        <v>3</v>
      </c>
      <c r="AS48">
        <f>VLOOKUP($A48,SurveyData!$1:$1048576,41,FALSE)</f>
        <v>4</v>
      </c>
      <c r="AT48">
        <f>VLOOKUP($A48,SurveyData!$1:$1048576,42,FALSE)</f>
        <v>4</v>
      </c>
      <c r="AU48">
        <f>VLOOKUP($A48,SurveyData!$1:$1048576,43,FALSE)</f>
        <v>4</v>
      </c>
      <c r="AV48">
        <f>VLOOKUP($A48,SurveyData!$1:$1048576,44,FALSE)</f>
        <v>4</v>
      </c>
      <c r="AW48">
        <f>VLOOKUP($A48,SurveyData!$1:$1048576,45,FALSE)</f>
        <v>2</v>
      </c>
    </row>
    <row r="49" spans="1:49" x14ac:dyDescent="0.2">
      <c r="A49" s="9">
        <v>51</v>
      </c>
      <c r="B49" s="1" t="s">
        <v>10</v>
      </c>
      <c r="C49" s="2"/>
      <c r="D49" s="2">
        <v>54</v>
      </c>
      <c r="E49" s="2">
        <v>13.5</v>
      </c>
      <c r="F49">
        <f>VLOOKUP($A49,SurveyData!$1:$1048576,3,FALSE)</f>
        <v>34</v>
      </c>
      <c r="G49">
        <f>VLOOKUP($A49,SurveyData!$1:$1048576,4,FALSE)</f>
        <v>1.72</v>
      </c>
      <c r="H49">
        <f>VLOOKUP($A49,SurveyData!$1:$1048576,5,FALSE)</f>
        <v>90</v>
      </c>
      <c r="I49" t="str">
        <f>VLOOKUP($A49,SurveyData!$1:$1048576,6,FALSE)</f>
        <v>Hyper Tension</v>
      </c>
      <c r="J49" t="str">
        <f>VLOOKUP($A49,SurveyData!$1:$1048576,7,FALSE)</f>
        <v>Yes</v>
      </c>
      <c r="K49">
        <f>VLOOKUP($A49,SurveyData!$1:$1048576,8,FALSE)</f>
        <v>0</v>
      </c>
      <c r="L49">
        <f>VLOOKUP($A49,SurveyData!$1:$1048576,9,FALSE)</f>
        <v>0</v>
      </c>
      <c r="M49">
        <f>VLOOKUP($A49,SurveyData!$1:$1048576,10,FALSE)</f>
        <v>0</v>
      </c>
      <c r="N49" t="str">
        <f>VLOOKUP($A49,SurveyData!$1:$1048576,11,FALSE)</f>
        <v>Bowling</v>
      </c>
      <c r="O49">
        <f>VLOOKUP($A49,SurveyData!$1:$1048576,12,FALSE)</f>
        <v>3</v>
      </c>
      <c r="P49">
        <f>VLOOKUP($A49,SurveyData!$1:$1048576,13,FALSE)</f>
        <v>12</v>
      </c>
      <c r="Q49" t="str">
        <f>VLOOKUP($A49,SurveyData!$1:$1048576,14,FALSE)</f>
        <v>No</v>
      </c>
      <c r="R49" t="str">
        <f>VLOOKUP($A49,SurveyData!$1:$1048576,15,FALSE)</f>
        <v>No</v>
      </c>
      <c r="S49" t="str">
        <f>VLOOKUP($A49,SurveyData!$1:$1048576,16,FALSE)</f>
        <v>No</v>
      </c>
      <c r="T49" t="str">
        <f>VLOOKUP($A49,SurveyData!$1:$1048576,17,FALSE)</f>
        <v>DK</v>
      </c>
      <c r="U49" t="str">
        <f>VLOOKUP($A49,SurveyData!$1:$1048576,18,FALSE)</f>
        <v>DK</v>
      </c>
      <c r="V49" t="str">
        <f>VLOOKUP($A49,SurveyData!$1:$1048576,19,FALSE)</f>
        <v>No</v>
      </c>
      <c r="W49" t="str">
        <f>VLOOKUP($A49,SurveyData!$1:$1048576,20,FALSE)</f>
        <v>No</v>
      </c>
      <c r="X49" t="str">
        <f>VLOOKUP($A49,SurveyData!$1:$1048576,21,FALSE)</f>
        <v>Yes</v>
      </c>
      <c r="Y49" t="str">
        <f>VLOOKUP($A49,SurveyData!$1:$1048576,22,FALSE)</f>
        <v>Yes</v>
      </c>
      <c r="Z49" t="str">
        <f>VLOOKUP($A49,SurveyData!$1:$1048576,23,FALSE)</f>
        <v>No</v>
      </c>
      <c r="AA49" t="str">
        <f>VLOOKUP($A49,SurveyData!$1:$1048576,24,FALSE)</f>
        <v>No</v>
      </c>
      <c r="AB49" t="s">
        <v>62</v>
      </c>
      <c r="AC49" t="str">
        <f>VLOOKUP($A49,SurveyData!$1:$1048576,25,FALSE)</f>
        <v>No</v>
      </c>
      <c r="AD49">
        <f>VLOOKUP($A49,SurveyData!$1:$1048576,26,FALSE)</f>
        <v>4</v>
      </c>
      <c r="AE49">
        <f>VLOOKUP($A49,SurveyData!$1:$1048576,27,FALSE)</f>
        <v>3</v>
      </c>
      <c r="AF49">
        <f>VLOOKUP($A49,SurveyData!$1:$1048576,28,FALSE)</f>
        <v>4</v>
      </c>
      <c r="AG49">
        <f>VLOOKUP($A49,SurveyData!$1:$1048576,29,FALSE)</f>
        <v>3</v>
      </c>
      <c r="AH49">
        <f>VLOOKUP($A49,SurveyData!$1:$1048576,30,FALSE)</f>
        <v>3</v>
      </c>
      <c r="AI49">
        <f>VLOOKUP($A49,SurveyData!$1:$1048576,31,FALSE)</f>
        <v>3</v>
      </c>
      <c r="AJ49">
        <f>VLOOKUP($A49,SurveyData!$1:$1048576,32,FALSE)</f>
        <v>3</v>
      </c>
      <c r="AK49">
        <f>VLOOKUP($A49,SurveyData!$1:$1048576,33,FALSE)</f>
        <v>3</v>
      </c>
      <c r="AL49">
        <f>VLOOKUP($A49,SurveyData!$1:$1048576,34,FALSE)</f>
        <v>4</v>
      </c>
      <c r="AM49">
        <f>VLOOKUP($A49,SurveyData!$1:$1048576,35,FALSE)</f>
        <v>4</v>
      </c>
      <c r="AN49">
        <f>VLOOKUP($A49,SurveyData!$1:$1048576,36,FALSE)</f>
        <v>3</v>
      </c>
      <c r="AO49">
        <f>VLOOKUP($A49,SurveyData!$1:$1048576,37,FALSE)</f>
        <v>3</v>
      </c>
      <c r="AP49">
        <f>VLOOKUP($A49,SurveyData!$1:$1048576,38,FALSE)</f>
        <v>4</v>
      </c>
      <c r="AQ49">
        <f>VLOOKUP($A49,SurveyData!$1:$1048576,39,FALSE)</f>
        <v>4</v>
      </c>
      <c r="AR49">
        <f>VLOOKUP($A49,SurveyData!$1:$1048576,40,FALSE)</f>
        <v>3</v>
      </c>
      <c r="AS49">
        <f>VLOOKUP($A49,SurveyData!$1:$1048576,41,FALSE)</f>
        <v>4</v>
      </c>
      <c r="AT49">
        <f>VLOOKUP($A49,SurveyData!$1:$1048576,42,FALSE)</f>
        <v>4</v>
      </c>
      <c r="AU49">
        <f>VLOOKUP($A49,SurveyData!$1:$1048576,43,FALSE)</f>
        <v>4</v>
      </c>
      <c r="AV49">
        <f>VLOOKUP($A49,SurveyData!$1:$1048576,44,FALSE)</f>
        <v>3</v>
      </c>
      <c r="AW49">
        <f>VLOOKUP($A49,SurveyData!$1:$1048576,45,FALSE)</f>
        <v>3</v>
      </c>
    </row>
    <row r="50" spans="1:49" x14ac:dyDescent="0.2">
      <c r="A50" s="9">
        <v>52</v>
      </c>
      <c r="B50" s="1" t="s">
        <v>10</v>
      </c>
      <c r="C50" s="2"/>
      <c r="D50" s="2">
        <v>59</v>
      </c>
      <c r="E50" s="2">
        <v>13</v>
      </c>
      <c r="F50">
        <f>VLOOKUP($A50,SurveyData!$1:$1048576,3,FALSE)</f>
        <v>42</v>
      </c>
      <c r="G50">
        <f>VLOOKUP($A50,SurveyData!$1:$1048576,4,FALSE)</f>
        <v>1.56</v>
      </c>
      <c r="H50">
        <f>VLOOKUP($A50,SurveyData!$1:$1048576,5,FALSE)</f>
        <v>60</v>
      </c>
      <c r="I50" t="str">
        <f>VLOOKUP($A50,SurveyData!$1:$1048576,6,FALSE)</f>
        <v>Nil</v>
      </c>
      <c r="J50" t="str">
        <f>VLOOKUP($A50,SurveyData!$1:$1048576,7,FALSE)</f>
        <v>No</v>
      </c>
      <c r="K50">
        <f>VLOOKUP($A50,SurveyData!$1:$1048576,8,FALSE)</f>
        <v>0</v>
      </c>
      <c r="L50">
        <f>VLOOKUP($A50,SurveyData!$1:$1048576,9,FALSE)</f>
        <v>30</v>
      </c>
      <c r="M50">
        <f>VLOOKUP($A50,SurveyData!$1:$1048576,10,FALSE)</f>
        <v>0</v>
      </c>
      <c r="N50" t="str">
        <f>VLOOKUP($A50,SurveyData!$1:$1048576,11,FALSE)</f>
        <v>Brisk walking (120)</v>
      </c>
      <c r="O50">
        <f>VLOOKUP($A50,SurveyData!$1:$1048576,12,FALSE)</f>
        <v>2</v>
      </c>
      <c r="P50">
        <f>VLOOKUP($A50,SurveyData!$1:$1048576,13,FALSE)</f>
        <v>12</v>
      </c>
      <c r="Q50" t="str">
        <f>VLOOKUP($A50,SurveyData!$1:$1048576,14,FALSE)</f>
        <v>No</v>
      </c>
      <c r="R50" t="str">
        <f>VLOOKUP($A50,SurveyData!$1:$1048576,15,FALSE)</f>
        <v>No</v>
      </c>
      <c r="S50" t="str">
        <f>VLOOKUP($A50,SurveyData!$1:$1048576,16,FALSE)</f>
        <v>No</v>
      </c>
      <c r="T50" t="str">
        <f>VLOOKUP($A50,SurveyData!$1:$1048576,17,FALSE)</f>
        <v>DK</v>
      </c>
      <c r="U50" t="str">
        <f>VLOOKUP($A50,SurveyData!$1:$1048576,18,FALSE)</f>
        <v>DK</v>
      </c>
      <c r="V50" t="str">
        <f>VLOOKUP($A50,SurveyData!$1:$1048576,19,FALSE)</f>
        <v>DK</v>
      </c>
      <c r="W50" t="str">
        <f>VLOOKUP($A50,SurveyData!$1:$1048576,20,FALSE)</f>
        <v>DK</v>
      </c>
      <c r="X50" t="str">
        <f>VLOOKUP($A50,SurveyData!$1:$1048576,21,FALSE)</f>
        <v>No</v>
      </c>
      <c r="Y50" t="str">
        <f>VLOOKUP($A50,SurveyData!$1:$1048576,22,FALSE)</f>
        <v>No</v>
      </c>
      <c r="Z50" t="str">
        <f>VLOOKUP($A50,SurveyData!$1:$1048576,23,FALSE)</f>
        <v>No</v>
      </c>
      <c r="AA50" t="str">
        <f>VLOOKUP($A50,SurveyData!$1:$1048576,24,FALSE)</f>
        <v>Yes</v>
      </c>
      <c r="AB50" t="s">
        <v>0</v>
      </c>
      <c r="AC50" t="str">
        <f>VLOOKUP($A50,SurveyData!$1:$1048576,25,FALSE)</f>
        <v>Yes</v>
      </c>
      <c r="AD50">
        <f>VLOOKUP($A50,SurveyData!$1:$1048576,26,FALSE)</f>
        <v>3</v>
      </c>
      <c r="AE50">
        <f>VLOOKUP($A50,SurveyData!$1:$1048576,27,FALSE)</f>
        <v>3</v>
      </c>
      <c r="AF50">
        <f>VLOOKUP($A50,SurveyData!$1:$1048576,28,FALSE)</f>
        <v>3</v>
      </c>
      <c r="AG50">
        <f>VLOOKUP($A50,SurveyData!$1:$1048576,29,FALSE)</f>
        <v>3</v>
      </c>
      <c r="AH50">
        <f>VLOOKUP($A50,SurveyData!$1:$1048576,30,FALSE)</f>
        <v>2</v>
      </c>
      <c r="AI50">
        <f>VLOOKUP($A50,SurveyData!$1:$1048576,31,FALSE)</f>
        <v>3</v>
      </c>
      <c r="AJ50">
        <f>VLOOKUP($A50,SurveyData!$1:$1048576,32,FALSE)</f>
        <v>3</v>
      </c>
      <c r="AK50">
        <f>VLOOKUP($A50,SurveyData!$1:$1048576,33,FALSE)</f>
        <v>3</v>
      </c>
      <c r="AL50">
        <f>VLOOKUP($A50,SurveyData!$1:$1048576,34,FALSE)</f>
        <v>4</v>
      </c>
      <c r="AM50">
        <f>VLOOKUP($A50,SurveyData!$1:$1048576,35,FALSE)</f>
        <v>4</v>
      </c>
      <c r="AN50">
        <f>VLOOKUP($A50,SurveyData!$1:$1048576,36,FALSE)</f>
        <v>3</v>
      </c>
      <c r="AO50">
        <f>VLOOKUP($A50,SurveyData!$1:$1048576,37,FALSE)</f>
        <v>3</v>
      </c>
      <c r="AP50">
        <f>VLOOKUP($A50,SurveyData!$1:$1048576,38,FALSE)</f>
        <v>3</v>
      </c>
      <c r="AQ50">
        <f>VLOOKUP($A50,SurveyData!$1:$1048576,39,FALSE)</f>
        <v>5</v>
      </c>
      <c r="AR50">
        <f>VLOOKUP($A50,SurveyData!$1:$1048576,40,FALSE)</f>
        <v>3</v>
      </c>
      <c r="AS50">
        <f>VLOOKUP($A50,SurveyData!$1:$1048576,41,FALSE)</f>
        <v>3</v>
      </c>
      <c r="AT50">
        <f>VLOOKUP($A50,SurveyData!$1:$1048576,42,FALSE)</f>
        <v>4</v>
      </c>
      <c r="AU50">
        <f>VLOOKUP($A50,SurveyData!$1:$1048576,43,FALSE)</f>
        <v>4</v>
      </c>
      <c r="AV50">
        <f>VLOOKUP($A50,SurveyData!$1:$1048576,44,FALSE)</f>
        <v>3</v>
      </c>
      <c r="AW50">
        <f>VLOOKUP($A50,SurveyData!$1:$1048576,45,FALSE)</f>
        <v>3</v>
      </c>
    </row>
    <row r="51" spans="1:49" x14ac:dyDescent="0.2">
      <c r="A51" s="9">
        <v>53</v>
      </c>
      <c r="B51" s="1" t="s">
        <v>10</v>
      </c>
      <c r="C51" s="2"/>
      <c r="D51" s="2">
        <v>10</v>
      </c>
      <c r="E51" s="2">
        <v>12.5</v>
      </c>
      <c r="F51">
        <f>VLOOKUP($A51,SurveyData!$1:$1048576,3,FALSE)</f>
        <v>33</v>
      </c>
      <c r="G51">
        <f>VLOOKUP($A51,SurveyData!$1:$1048576,4,FALSE)</f>
        <v>1.68</v>
      </c>
      <c r="H51">
        <f>VLOOKUP($A51,SurveyData!$1:$1048576,5,FALSE)</f>
        <v>57</v>
      </c>
      <c r="I51" t="str">
        <f>VLOOKUP($A51,SurveyData!$1:$1048576,6,FALSE)</f>
        <v>Nil</v>
      </c>
      <c r="J51" t="str">
        <f>VLOOKUP($A51,SurveyData!$1:$1048576,7,FALSE)</f>
        <v>Yes</v>
      </c>
      <c r="K51">
        <f>VLOOKUP($A51,SurveyData!$1:$1048576,8,FALSE)</f>
        <v>500</v>
      </c>
      <c r="L51">
        <f>VLOOKUP($A51,SurveyData!$1:$1048576,9,FALSE)</f>
        <v>0</v>
      </c>
      <c r="M51">
        <f>VLOOKUP($A51,SurveyData!$1:$1048576,10,FALSE)</f>
        <v>0</v>
      </c>
      <c r="N51">
        <f>VLOOKUP($A51,SurveyData!$1:$1048576,11,FALSE)</f>
        <v>0</v>
      </c>
      <c r="O51">
        <f>VLOOKUP($A51,SurveyData!$1:$1048576,12,FALSE)</f>
        <v>3</v>
      </c>
      <c r="P51">
        <f>VLOOKUP($A51,SurveyData!$1:$1048576,13,FALSE)</f>
        <v>12</v>
      </c>
      <c r="Q51" t="str">
        <f>VLOOKUP($A51,SurveyData!$1:$1048576,14,FALSE)</f>
        <v>No</v>
      </c>
      <c r="R51" t="str">
        <f>VLOOKUP($A51,SurveyData!$1:$1048576,15,FALSE)</f>
        <v>DK</v>
      </c>
      <c r="S51" t="str">
        <f>VLOOKUP($A51,SurveyData!$1:$1048576,16,FALSE)</f>
        <v>DK</v>
      </c>
      <c r="T51" t="str">
        <f>VLOOKUP($A51,SurveyData!$1:$1048576,17,FALSE)</f>
        <v>DK</v>
      </c>
      <c r="U51" t="str">
        <f>VLOOKUP($A51,SurveyData!$1:$1048576,18,FALSE)</f>
        <v>DK</v>
      </c>
      <c r="V51" t="str">
        <f>VLOOKUP($A51,SurveyData!$1:$1048576,19,FALSE)</f>
        <v>No</v>
      </c>
      <c r="W51" t="str">
        <f>VLOOKUP($A51,SurveyData!$1:$1048576,20,FALSE)</f>
        <v>DK</v>
      </c>
      <c r="X51" t="str">
        <f>VLOOKUP($A51,SurveyData!$1:$1048576,21,FALSE)</f>
        <v>No</v>
      </c>
      <c r="Y51" t="str">
        <f>VLOOKUP($A51,SurveyData!$1:$1048576,22,FALSE)</f>
        <v>No</v>
      </c>
      <c r="Z51" t="str">
        <f>VLOOKUP($A51,SurveyData!$1:$1048576,23,FALSE)</f>
        <v>No</v>
      </c>
      <c r="AA51" t="str">
        <f>VLOOKUP($A51,SurveyData!$1:$1048576,24,FALSE)</f>
        <v>Yes</v>
      </c>
      <c r="AB51" t="s">
        <v>0</v>
      </c>
      <c r="AC51" t="str">
        <f>VLOOKUP($A51,SurveyData!$1:$1048576,25,FALSE)</f>
        <v>Yes</v>
      </c>
      <c r="AD51">
        <f>VLOOKUP($A51,SurveyData!$1:$1048576,26,FALSE)</f>
        <v>1</v>
      </c>
      <c r="AE51">
        <f>VLOOKUP($A51,SurveyData!$1:$1048576,27,FALSE)</f>
        <v>4</v>
      </c>
      <c r="AF51">
        <f>VLOOKUP($A51,SurveyData!$1:$1048576,28,FALSE)</f>
        <v>2</v>
      </c>
      <c r="AG51">
        <f>VLOOKUP($A51,SurveyData!$1:$1048576,29,FALSE)</f>
        <v>1</v>
      </c>
      <c r="AH51">
        <f>VLOOKUP($A51,SurveyData!$1:$1048576,30,FALSE)</f>
        <v>3</v>
      </c>
      <c r="AI51">
        <f>VLOOKUP($A51,SurveyData!$1:$1048576,31,FALSE)</f>
        <v>3</v>
      </c>
      <c r="AJ51">
        <f>VLOOKUP($A51,SurveyData!$1:$1048576,32,FALSE)</f>
        <v>3</v>
      </c>
      <c r="AK51">
        <f>VLOOKUP($A51,SurveyData!$1:$1048576,33,FALSE)</f>
        <v>2</v>
      </c>
      <c r="AL51">
        <f>VLOOKUP($A51,SurveyData!$1:$1048576,34,FALSE)</f>
        <v>4</v>
      </c>
      <c r="AM51">
        <f>VLOOKUP($A51,SurveyData!$1:$1048576,35,FALSE)</f>
        <v>3</v>
      </c>
      <c r="AN51">
        <f>VLOOKUP($A51,SurveyData!$1:$1048576,36,FALSE)</f>
        <v>3</v>
      </c>
      <c r="AO51">
        <f>VLOOKUP($A51,SurveyData!$1:$1048576,37,FALSE)</f>
        <v>4</v>
      </c>
      <c r="AP51">
        <f>VLOOKUP($A51,SurveyData!$1:$1048576,38,FALSE)</f>
        <v>2</v>
      </c>
      <c r="AQ51">
        <f>VLOOKUP($A51,SurveyData!$1:$1048576,39,FALSE)</f>
        <v>3</v>
      </c>
      <c r="AR51">
        <f>VLOOKUP($A51,SurveyData!$1:$1048576,40,FALSE)</f>
        <v>3</v>
      </c>
      <c r="AS51">
        <f>VLOOKUP($A51,SurveyData!$1:$1048576,41,FALSE)</f>
        <v>3</v>
      </c>
      <c r="AT51">
        <f>VLOOKUP($A51,SurveyData!$1:$1048576,42,FALSE)</f>
        <v>3</v>
      </c>
      <c r="AU51">
        <f>VLOOKUP($A51,SurveyData!$1:$1048576,43,FALSE)</f>
        <v>4</v>
      </c>
      <c r="AV51">
        <f>VLOOKUP($A51,SurveyData!$1:$1048576,44,FALSE)</f>
        <v>2</v>
      </c>
      <c r="AW51">
        <f>VLOOKUP($A51,SurveyData!$1:$1048576,45,FALSE)</f>
        <v>3</v>
      </c>
    </row>
    <row r="52" spans="1:49" x14ac:dyDescent="0.2">
      <c r="A52" s="9">
        <v>54</v>
      </c>
      <c r="B52" s="1" t="s">
        <v>10</v>
      </c>
      <c r="C52" s="2"/>
      <c r="D52" s="2">
        <v>43</v>
      </c>
      <c r="E52" s="2">
        <v>12.5</v>
      </c>
      <c r="F52">
        <f>VLOOKUP($A52,SurveyData!$1:$1048576,3,FALSE)</f>
        <v>47</v>
      </c>
      <c r="G52">
        <f>VLOOKUP($A52,SurveyData!$1:$1048576,4,FALSE)</f>
        <v>1.5</v>
      </c>
      <c r="H52">
        <f>VLOOKUP($A52,SurveyData!$1:$1048576,5,FALSE)</f>
        <v>50</v>
      </c>
      <c r="I52" t="str">
        <f>VLOOKUP($A52,SurveyData!$1:$1048576,6,FALSE)</f>
        <v>Nil</v>
      </c>
      <c r="J52" t="str">
        <f>VLOOKUP($A52,SurveyData!$1:$1048576,7,FALSE)</f>
        <v>No</v>
      </c>
      <c r="K52">
        <f>VLOOKUP($A52,SurveyData!$1:$1048576,8,FALSE)</f>
        <v>120</v>
      </c>
      <c r="L52">
        <f>VLOOKUP($A52,SurveyData!$1:$1048576,9,FALSE)</f>
        <v>0</v>
      </c>
      <c r="M52">
        <f>VLOOKUP($A52,SurveyData!$1:$1048576,10,FALSE)</f>
        <v>0</v>
      </c>
      <c r="N52" t="str">
        <f>VLOOKUP($A52,SurveyData!$1:$1048576,11,FALSE)</f>
        <v>Yoga (60)</v>
      </c>
      <c r="O52">
        <f>VLOOKUP($A52,SurveyData!$1:$1048576,12,FALSE)</f>
        <v>3</v>
      </c>
      <c r="P52">
        <f>VLOOKUP($A52,SurveyData!$1:$1048576,13,FALSE)</f>
        <v>12</v>
      </c>
      <c r="Q52" t="str">
        <f>VLOOKUP($A52,SurveyData!$1:$1048576,14,FALSE)</f>
        <v>No</v>
      </c>
      <c r="R52" t="str">
        <f>VLOOKUP($A52,SurveyData!$1:$1048576,15,FALSE)</f>
        <v>No</v>
      </c>
      <c r="S52" t="str">
        <f>VLOOKUP($A52,SurveyData!$1:$1048576,16,FALSE)</f>
        <v>Nil</v>
      </c>
      <c r="T52" t="str">
        <f>VLOOKUP($A52,SurveyData!$1:$1048576,17,FALSE)</f>
        <v>No</v>
      </c>
      <c r="U52" t="str">
        <f>VLOOKUP($A52,SurveyData!$1:$1048576,18,FALSE)</f>
        <v>Nil</v>
      </c>
      <c r="V52" t="str">
        <f>VLOOKUP($A52,SurveyData!$1:$1048576,19,FALSE)</f>
        <v>No</v>
      </c>
      <c r="W52" t="str">
        <f>VLOOKUP($A52,SurveyData!$1:$1048576,20,FALSE)</f>
        <v>Nil</v>
      </c>
      <c r="X52" t="str">
        <f>VLOOKUP($A52,SurveyData!$1:$1048576,21,FALSE)</f>
        <v>No</v>
      </c>
      <c r="Y52" t="str">
        <f>VLOOKUP($A52,SurveyData!$1:$1048576,22,FALSE)</f>
        <v>No</v>
      </c>
      <c r="Z52" t="str">
        <f>VLOOKUP($A52,SurveyData!$1:$1048576,23,FALSE)</f>
        <v>No</v>
      </c>
      <c r="AA52" t="str">
        <f>VLOOKUP($A52,SurveyData!$1:$1048576,24,FALSE)</f>
        <v>No</v>
      </c>
      <c r="AB52" t="s">
        <v>0</v>
      </c>
      <c r="AC52" t="str">
        <f>VLOOKUP($A52,SurveyData!$1:$1048576,25,FALSE)</f>
        <v>No</v>
      </c>
      <c r="AD52">
        <f>VLOOKUP($A52,SurveyData!$1:$1048576,26,FALSE)</f>
        <v>2</v>
      </c>
      <c r="AE52">
        <f>VLOOKUP($A52,SurveyData!$1:$1048576,27,FALSE)</f>
        <v>5</v>
      </c>
      <c r="AF52">
        <f>VLOOKUP($A52,SurveyData!$1:$1048576,28,FALSE)</f>
        <v>1</v>
      </c>
      <c r="AG52">
        <f>VLOOKUP($A52,SurveyData!$1:$1048576,29,FALSE)</f>
        <v>1</v>
      </c>
      <c r="AH52">
        <f>VLOOKUP($A52,SurveyData!$1:$1048576,30,FALSE)</f>
        <v>3</v>
      </c>
      <c r="AI52">
        <f>VLOOKUP($A52,SurveyData!$1:$1048576,31,FALSE)</f>
        <v>2</v>
      </c>
      <c r="AJ52">
        <f>VLOOKUP($A52,SurveyData!$1:$1048576,32,FALSE)</f>
        <v>2</v>
      </c>
      <c r="AK52">
        <f>VLOOKUP($A52,SurveyData!$1:$1048576,33,FALSE)</f>
        <v>2</v>
      </c>
      <c r="AL52">
        <f>VLOOKUP($A52,SurveyData!$1:$1048576,34,FALSE)</f>
        <v>4</v>
      </c>
      <c r="AM52">
        <f>VLOOKUP($A52,SurveyData!$1:$1048576,35,FALSE)</f>
        <v>4</v>
      </c>
      <c r="AN52">
        <f>VLOOKUP($A52,SurveyData!$1:$1048576,36,FALSE)</f>
        <v>2</v>
      </c>
      <c r="AO52">
        <f>VLOOKUP($A52,SurveyData!$1:$1048576,37,FALSE)</f>
        <v>2</v>
      </c>
      <c r="AP52">
        <f>VLOOKUP($A52,SurveyData!$1:$1048576,38,FALSE)</f>
        <v>5</v>
      </c>
      <c r="AQ52">
        <f>VLOOKUP($A52,SurveyData!$1:$1048576,39,FALSE)</f>
        <v>5</v>
      </c>
      <c r="AR52">
        <f>VLOOKUP($A52,SurveyData!$1:$1048576,40,FALSE)</f>
        <v>2</v>
      </c>
      <c r="AS52">
        <f>VLOOKUP($A52,SurveyData!$1:$1048576,41,FALSE)</f>
        <v>4</v>
      </c>
      <c r="AT52">
        <f>VLOOKUP($A52,SurveyData!$1:$1048576,42,FALSE)</f>
        <v>5</v>
      </c>
      <c r="AU52">
        <f>VLOOKUP($A52,SurveyData!$1:$1048576,43,FALSE)</f>
        <v>5</v>
      </c>
      <c r="AV52">
        <f>VLOOKUP($A52,SurveyData!$1:$1048576,44,FALSE)</f>
        <v>4</v>
      </c>
      <c r="AW52">
        <f>VLOOKUP($A52,SurveyData!$1:$1048576,45,FALSE)</f>
        <v>2</v>
      </c>
    </row>
    <row r="53" spans="1:49" x14ac:dyDescent="0.2">
      <c r="A53" s="9">
        <v>55</v>
      </c>
      <c r="B53" s="1" t="s">
        <v>10</v>
      </c>
      <c r="C53" s="2"/>
      <c r="D53" s="2">
        <v>26</v>
      </c>
      <c r="E53" s="2">
        <v>13</v>
      </c>
      <c r="F53">
        <f>VLOOKUP($A53,SurveyData!$1:$1048576,3,FALSE)</f>
        <v>34</v>
      </c>
      <c r="G53">
        <f>VLOOKUP($A53,SurveyData!$1:$1048576,4,FALSE)</f>
        <v>1.59</v>
      </c>
      <c r="H53">
        <f>VLOOKUP($A53,SurveyData!$1:$1048576,5,FALSE)</f>
        <v>50</v>
      </c>
      <c r="I53" t="str">
        <f>VLOOKUP($A53,SurveyData!$1:$1048576,6,FALSE)</f>
        <v>Nil</v>
      </c>
      <c r="J53" t="str">
        <f>VLOOKUP($A53,SurveyData!$1:$1048576,7,FALSE)</f>
        <v>Yes</v>
      </c>
      <c r="K53">
        <f>VLOOKUP($A53,SurveyData!$1:$1048576,8,FALSE)</f>
        <v>60</v>
      </c>
      <c r="L53">
        <f>VLOOKUP($A53,SurveyData!$1:$1048576,9,FALSE)</f>
        <v>60</v>
      </c>
      <c r="M53">
        <f>VLOOKUP($A53,SurveyData!$1:$1048576,10,FALSE)</f>
        <v>0</v>
      </c>
      <c r="N53">
        <f>VLOOKUP($A53,SurveyData!$1:$1048576,11,FALSE)</f>
        <v>0</v>
      </c>
      <c r="O53">
        <f>VLOOKUP($A53,SurveyData!$1:$1048576,12,FALSE)</f>
        <v>2.2999999999999998</v>
      </c>
      <c r="P53" t="str">
        <f>VLOOKUP($A53,SurveyData!$1:$1048576,13,FALSE)</f>
        <v>No answer</v>
      </c>
      <c r="Q53" t="str">
        <f>VLOOKUP($A53,SurveyData!$1:$1048576,14,FALSE)</f>
        <v>No</v>
      </c>
      <c r="R53" t="str">
        <f>VLOOKUP($A53,SurveyData!$1:$1048576,15,FALSE)</f>
        <v>No</v>
      </c>
      <c r="S53" t="str">
        <f>VLOOKUP($A53,SurveyData!$1:$1048576,16,FALSE)</f>
        <v>DK</v>
      </c>
      <c r="T53" t="str">
        <f>VLOOKUP($A53,SurveyData!$1:$1048576,17,FALSE)</f>
        <v>No</v>
      </c>
      <c r="U53" t="str">
        <f>VLOOKUP($A53,SurveyData!$1:$1048576,18,FALSE)</f>
        <v>DK</v>
      </c>
      <c r="V53" t="str">
        <f>VLOOKUP($A53,SurveyData!$1:$1048576,19,FALSE)</f>
        <v>No</v>
      </c>
      <c r="W53" t="str">
        <f>VLOOKUP($A53,SurveyData!$1:$1048576,20,FALSE)</f>
        <v>DK</v>
      </c>
      <c r="X53" t="str">
        <f>VLOOKUP($A53,SurveyData!$1:$1048576,21,FALSE)</f>
        <v>No</v>
      </c>
      <c r="Y53" t="str">
        <f>VLOOKUP($A53,SurveyData!$1:$1048576,22,FALSE)</f>
        <v>No</v>
      </c>
      <c r="Z53" t="str">
        <f>VLOOKUP($A53,SurveyData!$1:$1048576,23,FALSE)</f>
        <v>No</v>
      </c>
      <c r="AA53" t="str">
        <f>VLOOKUP($A53,SurveyData!$1:$1048576,24,FALSE)</f>
        <v>No</v>
      </c>
      <c r="AB53" t="s">
        <v>0</v>
      </c>
      <c r="AC53" t="str">
        <f>VLOOKUP($A53,SurveyData!$1:$1048576,25,FALSE)</f>
        <v>No</v>
      </c>
      <c r="AD53">
        <f>VLOOKUP($A53,SurveyData!$1:$1048576,26,FALSE)</f>
        <v>1</v>
      </c>
      <c r="AE53">
        <f>VLOOKUP($A53,SurveyData!$1:$1048576,27,FALSE)</f>
        <v>4</v>
      </c>
      <c r="AF53">
        <f>VLOOKUP($A53,SurveyData!$1:$1048576,28,FALSE)</f>
        <v>2</v>
      </c>
      <c r="AG53">
        <f>VLOOKUP($A53,SurveyData!$1:$1048576,29,FALSE)</f>
        <v>2</v>
      </c>
      <c r="AH53">
        <f>VLOOKUP($A53,SurveyData!$1:$1048576,30,FALSE)</f>
        <v>3</v>
      </c>
      <c r="AI53">
        <f>VLOOKUP($A53,SurveyData!$1:$1048576,31,FALSE)</f>
        <v>2</v>
      </c>
      <c r="AJ53">
        <f>VLOOKUP($A53,SurveyData!$1:$1048576,32,FALSE)</f>
        <v>2</v>
      </c>
      <c r="AK53">
        <f>VLOOKUP($A53,SurveyData!$1:$1048576,33,FALSE)</f>
        <v>2</v>
      </c>
      <c r="AL53">
        <f>VLOOKUP($A53,SurveyData!$1:$1048576,34,FALSE)</f>
        <v>2</v>
      </c>
      <c r="AM53">
        <f>VLOOKUP($A53,SurveyData!$1:$1048576,35,FALSE)</f>
        <v>4</v>
      </c>
      <c r="AN53">
        <f>VLOOKUP($A53,SurveyData!$1:$1048576,36,FALSE)</f>
        <v>3</v>
      </c>
      <c r="AO53">
        <f>VLOOKUP($A53,SurveyData!$1:$1048576,37,FALSE)</f>
        <v>3</v>
      </c>
      <c r="AP53">
        <f>VLOOKUP($A53,SurveyData!$1:$1048576,38,FALSE)</f>
        <v>2</v>
      </c>
      <c r="AQ53">
        <f>VLOOKUP($A53,SurveyData!$1:$1048576,39,FALSE)</f>
        <v>4</v>
      </c>
      <c r="AR53">
        <f>VLOOKUP($A53,SurveyData!$1:$1048576,40,FALSE)</f>
        <v>2</v>
      </c>
      <c r="AS53">
        <f>VLOOKUP($A53,SurveyData!$1:$1048576,41,FALSE)</f>
        <v>2</v>
      </c>
      <c r="AT53">
        <f>VLOOKUP($A53,SurveyData!$1:$1048576,42,FALSE)</f>
        <v>3</v>
      </c>
      <c r="AU53">
        <f>VLOOKUP($A53,SurveyData!$1:$1048576,43,FALSE)</f>
        <v>3</v>
      </c>
      <c r="AV53">
        <f>VLOOKUP($A53,SurveyData!$1:$1048576,44,FALSE)</f>
        <v>3</v>
      </c>
      <c r="AW53">
        <f>VLOOKUP($A53,SurveyData!$1:$1048576,45,FALSE)</f>
        <v>2</v>
      </c>
    </row>
    <row r="54" spans="1:49" x14ac:dyDescent="0.2">
      <c r="A54" s="9">
        <v>56</v>
      </c>
      <c r="B54" s="1" t="s">
        <v>10</v>
      </c>
      <c r="C54" s="2"/>
      <c r="D54" s="2">
        <v>77</v>
      </c>
      <c r="E54" s="2">
        <v>12.9</v>
      </c>
      <c r="F54">
        <f>VLOOKUP($A54,SurveyData!$1:$1048576,3,FALSE)</f>
        <v>67</v>
      </c>
      <c r="G54">
        <f>VLOOKUP($A54,SurveyData!$1:$1048576,4,FALSE)</f>
        <v>1.59</v>
      </c>
      <c r="H54">
        <f>VLOOKUP($A54,SurveyData!$1:$1048576,5,FALSE)</f>
        <v>49</v>
      </c>
      <c r="I54" t="str">
        <f>VLOOKUP($A54,SurveyData!$1:$1048576,6,FALSE)</f>
        <v>Nil</v>
      </c>
      <c r="J54" t="str">
        <f>VLOOKUP($A54,SurveyData!$1:$1048576,7,FALSE)</f>
        <v>No</v>
      </c>
      <c r="K54">
        <f>VLOOKUP($A54,SurveyData!$1:$1048576,8,FALSE)</f>
        <v>0</v>
      </c>
      <c r="L54">
        <f>VLOOKUP($A54,SurveyData!$1:$1048576,9,FALSE)</f>
        <v>0</v>
      </c>
      <c r="M54">
        <f>VLOOKUP($A54,SurveyData!$1:$1048576,10,FALSE)</f>
        <v>0</v>
      </c>
      <c r="N54">
        <f>VLOOKUP($A54,SurveyData!$1:$1048576,11,FALSE)</f>
        <v>0</v>
      </c>
      <c r="O54" t="str">
        <f>VLOOKUP($A54,SurveyData!$1:$1048576,12,FALSE)</f>
        <v>No answer</v>
      </c>
      <c r="P54" t="str">
        <f>VLOOKUP($A54,SurveyData!$1:$1048576,13,FALSE)</f>
        <v>No answer</v>
      </c>
      <c r="Q54" t="str">
        <f>VLOOKUP($A54,SurveyData!$1:$1048576,14,FALSE)</f>
        <v>No</v>
      </c>
      <c r="R54" t="str">
        <f>VLOOKUP($A54,SurveyData!$1:$1048576,15,FALSE)</f>
        <v>No</v>
      </c>
      <c r="S54" t="str">
        <f>VLOOKUP($A54,SurveyData!$1:$1048576,16,FALSE)</f>
        <v>Nil</v>
      </c>
      <c r="T54" t="str">
        <f>VLOOKUP($A54,SurveyData!$1:$1048576,17,FALSE)</f>
        <v>No</v>
      </c>
      <c r="U54" t="str">
        <f>VLOOKUP($A54,SurveyData!$1:$1048576,18,FALSE)</f>
        <v>Nil</v>
      </c>
      <c r="V54" t="str">
        <f>VLOOKUP($A54,SurveyData!$1:$1048576,19,FALSE)</f>
        <v>No</v>
      </c>
      <c r="W54" t="str">
        <f>VLOOKUP($A54,SurveyData!$1:$1048576,20,FALSE)</f>
        <v>Nil</v>
      </c>
      <c r="X54" t="str">
        <f>VLOOKUP($A54,SurveyData!$1:$1048576,21,FALSE)</f>
        <v>No</v>
      </c>
      <c r="Y54" t="str">
        <f>VLOOKUP($A54,SurveyData!$1:$1048576,22,FALSE)</f>
        <v>No</v>
      </c>
      <c r="Z54" t="str">
        <f>VLOOKUP($A54,SurveyData!$1:$1048576,23,FALSE)</f>
        <v>No</v>
      </c>
      <c r="AA54" t="str">
        <f>VLOOKUP($A54,SurveyData!$1:$1048576,24,FALSE)</f>
        <v>No</v>
      </c>
      <c r="AB54" t="s">
        <v>0</v>
      </c>
      <c r="AC54" t="str">
        <f>VLOOKUP($A54,SurveyData!$1:$1048576,25,FALSE)</f>
        <v>No</v>
      </c>
      <c r="AD54">
        <f>VLOOKUP($A54,SurveyData!$1:$1048576,26,FALSE)</f>
        <v>2</v>
      </c>
      <c r="AE54">
        <f>VLOOKUP($A54,SurveyData!$1:$1048576,27,FALSE)</f>
        <v>2</v>
      </c>
      <c r="AF54">
        <f>VLOOKUP($A54,SurveyData!$1:$1048576,28,FALSE)</f>
        <v>2</v>
      </c>
      <c r="AG54">
        <f>VLOOKUP($A54,SurveyData!$1:$1048576,29,FALSE)</f>
        <v>2</v>
      </c>
      <c r="AH54">
        <f>VLOOKUP($A54,SurveyData!$1:$1048576,30,FALSE)</f>
        <v>2</v>
      </c>
      <c r="AI54">
        <f>VLOOKUP($A54,SurveyData!$1:$1048576,31,FALSE)</f>
        <v>2</v>
      </c>
      <c r="AJ54">
        <f>VLOOKUP($A54,SurveyData!$1:$1048576,32,FALSE)</f>
        <v>2</v>
      </c>
      <c r="AK54">
        <f>VLOOKUP($A54,SurveyData!$1:$1048576,33,FALSE)</f>
        <v>2</v>
      </c>
      <c r="AL54">
        <f>VLOOKUP($A54,SurveyData!$1:$1048576,34,FALSE)</f>
        <v>2</v>
      </c>
      <c r="AM54">
        <f>VLOOKUP($A54,SurveyData!$1:$1048576,35,FALSE)</f>
        <v>3</v>
      </c>
      <c r="AN54">
        <f>VLOOKUP($A54,SurveyData!$1:$1048576,36,FALSE)</f>
        <v>2</v>
      </c>
      <c r="AO54">
        <f>VLOOKUP($A54,SurveyData!$1:$1048576,37,FALSE)</f>
        <v>3</v>
      </c>
      <c r="AP54">
        <f>VLOOKUP($A54,SurveyData!$1:$1048576,38,FALSE)</f>
        <v>4</v>
      </c>
      <c r="AQ54">
        <f>VLOOKUP($A54,SurveyData!$1:$1048576,39,FALSE)</f>
        <v>4</v>
      </c>
      <c r="AR54">
        <f>VLOOKUP($A54,SurveyData!$1:$1048576,40,FALSE)</f>
        <v>3</v>
      </c>
      <c r="AS54">
        <f>VLOOKUP($A54,SurveyData!$1:$1048576,41,FALSE)</f>
        <v>4</v>
      </c>
      <c r="AT54">
        <f>VLOOKUP($A54,SurveyData!$1:$1048576,42,FALSE)</f>
        <v>4</v>
      </c>
      <c r="AU54">
        <f>VLOOKUP($A54,SurveyData!$1:$1048576,43,FALSE)</f>
        <v>4</v>
      </c>
      <c r="AV54">
        <f>VLOOKUP($A54,SurveyData!$1:$1048576,44,FALSE)</f>
        <v>4</v>
      </c>
      <c r="AW54">
        <f>VLOOKUP($A54,SurveyData!$1:$1048576,45,FALSE)</f>
        <v>2</v>
      </c>
    </row>
    <row r="55" spans="1:49" x14ac:dyDescent="0.2">
      <c r="A55" s="9">
        <v>57</v>
      </c>
      <c r="B55" s="1" t="s">
        <v>10</v>
      </c>
      <c r="C55" s="2"/>
      <c r="D55" s="4">
        <v>5</v>
      </c>
      <c r="E55" s="2">
        <v>12.1</v>
      </c>
      <c r="F55">
        <f>VLOOKUP($A55,SurveyData!$1:$1048576,3,FALSE)</f>
        <v>38</v>
      </c>
      <c r="G55">
        <f>VLOOKUP($A55,SurveyData!$1:$1048576,4,FALSE)</f>
        <v>1.57</v>
      </c>
      <c r="H55">
        <f>VLOOKUP($A55,SurveyData!$1:$1048576,5,FALSE)</f>
        <v>54</v>
      </c>
      <c r="I55" t="str">
        <f>VLOOKUP($A55,SurveyData!$1:$1048576,6,FALSE)</f>
        <v>Nil</v>
      </c>
      <c r="J55" t="str">
        <f>VLOOKUP($A55,SurveyData!$1:$1048576,7,FALSE)</f>
        <v>No</v>
      </c>
      <c r="K55">
        <f>VLOOKUP($A55,SurveyData!$1:$1048576,8,FALSE)</f>
        <v>30</v>
      </c>
      <c r="L55">
        <f>VLOOKUP($A55,SurveyData!$1:$1048576,9,FALSE)</f>
        <v>0</v>
      </c>
      <c r="M55">
        <f>VLOOKUP($A55,SurveyData!$1:$1048576,10,FALSE)</f>
        <v>0</v>
      </c>
      <c r="N55">
        <f>VLOOKUP($A55,SurveyData!$1:$1048576,11,FALSE)</f>
        <v>0</v>
      </c>
      <c r="O55">
        <f>VLOOKUP($A55,SurveyData!$1:$1048576,12,FALSE)</f>
        <v>2</v>
      </c>
      <c r="P55">
        <f>VLOOKUP($A55,SurveyData!$1:$1048576,13,FALSE)</f>
        <v>12</v>
      </c>
      <c r="Q55" t="str">
        <f>VLOOKUP($A55,SurveyData!$1:$1048576,14,FALSE)</f>
        <v>No</v>
      </c>
      <c r="R55" t="str">
        <f>VLOOKUP($A55,SurveyData!$1:$1048576,15,FALSE)</f>
        <v>DK</v>
      </c>
      <c r="S55" t="str">
        <f>VLOOKUP($A55,SurveyData!$1:$1048576,16,FALSE)</f>
        <v>Nil</v>
      </c>
      <c r="T55" t="str">
        <f>VLOOKUP($A55,SurveyData!$1:$1048576,17,FALSE)</f>
        <v>DK</v>
      </c>
      <c r="U55" t="str">
        <f>VLOOKUP($A55,SurveyData!$1:$1048576,18,FALSE)</f>
        <v>Nil</v>
      </c>
      <c r="V55" t="str">
        <f>VLOOKUP($A55,SurveyData!$1:$1048576,19,FALSE)</f>
        <v>DK</v>
      </c>
      <c r="W55" t="str">
        <f>VLOOKUP($A55,SurveyData!$1:$1048576,20,FALSE)</f>
        <v>Nil</v>
      </c>
      <c r="X55" t="str">
        <f>VLOOKUP($A55,SurveyData!$1:$1048576,21,FALSE)</f>
        <v>No</v>
      </c>
      <c r="Y55" t="str">
        <f>VLOOKUP($A55,SurveyData!$1:$1048576,22,FALSE)</f>
        <v>No</v>
      </c>
      <c r="Z55" t="str">
        <f>VLOOKUP($A55,SurveyData!$1:$1048576,23,FALSE)</f>
        <v>No</v>
      </c>
      <c r="AA55" t="str">
        <f>VLOOKUP($A55,SurveyData!$1:$1048576,24,FALSE)</f>
        <v>No</v>
      </c>
      <c r="AB55" t="s">
        <v>0</v>
      </c>
      <c r="AC55" t="str">
        <f>VLOOKUP($A55,SurveyData!$1:$1048576,25,FALSE)</f>
        <v>No</v>
      </c>
      <c r="AD55">
        <f>VLOOKUP($A55,SurveyData!$1:$1048576,26,FALSE)</f>
        <v>3</v>
      </c>
      <c r="AE55">
        <f>VLOOKUP($A55,SurveyData!$1:$1048576,27,FALSE)</f>
        <v>3</v>
      </c>
      <c r="AF55">
        <f>VLOOKUP($A55,SurveyData!$1:$1048576,28,FALSE)</f>
        <v>2</v>
      </c>
      <c r="AG55">
        <f>VLOOKUP($A55,SurveyData!$1:$1048576,29,FALSE)</f>
        <v>2</v>
      </c>
      <c r="AH55">
        <f>VLOOKUP($A55,SurveyData!$1:$1048576,30,FALSE)</f>
        <v>2</v>
      </c>
      <c r="AI55">
        <f>VLOOKUP($A55,SurveyData!$1:$1048576,31,FALSE)</f>
        <v>2</v>
      </c>
      <c r="AJ55">
        <f>VLOOKUP($A55,SurveyData!$1:$1048576,32,FALSE)</f>
        <v>2</v>
      </c>
      <c r="AK55">
        <f>VLOOKUP($A55,SurveyData!$1:$1048576,33,FALSE)</f>
        <v>3</v>
      </c>
      <c r="AL55">
        <f>VLOOKUP($A55,SurveyData!$1:$1048576,34,FALSE)</f>
        <v>4</v>
      </c>
      <c r="AM55">
        <f>VLOOKUP($A55,SurveyData!$1:$1048576,35,FALSE)</f>
        <v>3</v>
      </c>
      <c r="AN55">
        <f>VLOOKUP($A55,SurveyData!$1:$1048576,36,FALSE)</f>
        <v>3</v>
      </c>
      <c r="AO55">
        <f>VLOOKUP($A55,SurveyData!$1:$1048576,37,FALSE)</f>
        <v>3</v>
      </c>
      <c r="AP55">
        <f>VLOOKUP($A55,SurveyData!$1:$1048576,38,FALSE)</f>
        <v>2</v>
      </c>
      <c r="AQ55">
        <f>VLOOKUP($A55,SurveyData!$1:$1048576,39,FALSE)</f>
        <v>3</v>
      </c>
      <c r="AR55">
        <f>VLOOKUP($A55,SurveyData!$1:$1048576,40,FALSE)</f>
        <v>2</v>
      </c>
      <c r="AS55">
        <f>VLOOKUP($A55,SurveyData!$1:$1048576,41,FALSE)</f>
        <v>4</v>
      </c>
      <c r="AT55">
        <f>VLOOKUP($A55,SurveyData!$1:$1048576,42,FALSE)</f>
        <v>3</v>
      </c>
      <c r="AU55">
        <f>VLOOKUP($A55,SurveyData!$1:$1048576,43,FALSE)</f>
        <v>3</v>
      </c>
      <c r="AV55">
        <f>VLOOKUP($A55,SurveyData!$1:$1048576,44,FALSE)</f>
        <v>3</v>
      </c>
      <c r="AW55">
        <f>VLOOKUP($A55,SurveyData!$1:$1048576,45,FALSE)</f>
        <v>3</v>
      </c>
    </row>
    <row r="56" spans="1:49" x14ac:dyDescent="0.2">
      <c r="A56" s="9">
        <v>58</v>
      </c>
      <c r="B56" s="1" t="s">
        <v>10</v>
      </c>
      <c r="C56" s="2"/>
      <c r="D56" s="2">
        <v>23</v>
      </c>
      <c r="E56" s="4">
        <v>11.2</v>
      </c>
      <c r="F56">
        <f>VLOOKUP($A56,SurveyData!$1:$1048576,3,FALSE)</f>
        <v>31</v>
      </c>
      <c r="G56">
        <f>VLOOKUP($A56,SurveyData!$1:$1048576,4,FALSE)</f>
        <v>1.61</v>
      </c>
      <c r="H56">
        <f>VLOOKUP($A56,SurveyData!$1:$1048576,5,FALSE)</f>
        <v>49</v>
      </c>
      <c r="I56" t="str">
        <f>VLOOKUP($A56,SurveyData!$1:$1048576,6,FALSE)</f>
        <v>Nil</v>
      </c>
      <c r="J56" t="str">
        <f>VLOOKUP($A56,SurveyData!$1:$1048576,7,FALSE)</f>
        <v>No</v>
      </c>
      <c r="K56">
        <f>VLOOKUP($A56,SurveyData!$1:$1048576,8,FALSE)</f>
        <v>0</v>
      </c>
      <c r="L56">
        <f>VLOOKUP($A56,SurveyData!$1:$1048576,9,FALSE)</f>
        <v>0</v>
      </c>
      <c r="M56">
        <f>VLOOKUP($A56,SurveyData!$1:$1048576,10,FALSE)</f>
        <v>0</v>
      </c>
      <c r="N56">
        <f>VLOOKUP($A56,SurveyData!$1:$1048576,11,FALSE)</f>
        <v>0</v>
      </c>
      <c r="O56" t="str">
        <f>VLOOKUP($A56,SurveyData!$1:$1048576,12,FALSE)</f>
        <v>2,3</v>
      </c>
      <c r="P56">
        <f>VLOOKUP($A56,SurveyData!$1:$1048576,13,FALSE)</f>
        <v>12</v>
      </c>
      <c r="Q56" t="str">
        <f>VLOOKUP($A56,SurveyData!$1:$1048576,14,FALSE)</f>
        <v>No</v>
      </c>
      <c r="R56" t="str">
        <f>VLOOKUP($A56,SurveyData!$1:$1048576,15,FALSE)</f>
        <v>DK</v>
      </c>
      <c r="S56" t="str">
        <f>VLOOKUP($A56,SurveyData!$1:$1048576,16,FALSE)</f>
        <v>No</v>
      </c>
      <c r="T56" t="str">
        <f>VLOOKUP($A56,SurveyData!$1:$1048576,17,FALSE)</f>
        <v>Yes</v>
      </c>
      <c r="U56" t="str">
        <f>VLOOKUP($A56,SurveyData!$1:$1048576,18,FALSE)</f>
        <v>No</v>
      </c>
      <c r="V56" t="str">
        <f>VLOOKUP($A56,SurveyData!$1:$1048576,19,FALSE)</f>
        <v>No</v>
      </c>
      <c r="W56" t="str">
        <f>VLOOKUP($A56,SurveyData!$1:$1048576,20,FALSE)</f>
        <v>No</v>
      </c>
      <c r="X56" t="str">
        <f>VLOOKUP($A56,SurveyData!$1:$1048576,21,FALSE)</f>
        <v>No</v>
      </c>
      <c r="Y56" t="str">
        <f>VLOOKUP($A56,SurveyData!$1:$1048576,22,FALSE)</f>
        <v>No</v>
      </c>
      <c r="Z56" t="str">
        <f>VLOOKUP($A56,SurveyData!$1:$1048576,23,FALSE)</f>
        <v>No</v>
      </c>
      <c r="AA56" t="str">
        <f>VLOOKUP($A56,SurveyData!$1:$1048576,24,FALSE)</f>
        <v>No</v>
      </c>
      <c r="AB56" t="s">
        <v>0</v>
      </c>
      <c r="AC56" t="str">
        <f>VLOOKUP($A56,SurveyData!$1:$1048576,25,FALSE)</f>
        <v>No</v>
      </c>
      <c r="AD56">
        <f>VLOOKUP($A56,SurveyData!$1:$1048576,26,FALSE)</f>
        <v>2</v>
      </c>
      <c r="AE56">
        <f>VLOOKUP($A56,SurveyData!$1:$1048576,27,FALSE)</f>
        <v>2</v>
      </c>
      <c r="AF56">
        <f>VLOOKUP($A56,SurveyData!$1:$1048576,28,FALSE)</f>
        <v>2</v>
      </c>
      <c r="AG56">
        <f>VLOOKUP($A56,SurveyData!$1:$1048576,29,FALSE)</f>
        <v>2</v>
      </c>
      <c r="AH56">
        <f>VLOOKUP($A56,SurveyData!$1:$1048576,30,FALSE)</f>
        <v>2</v>
      </c>
      <c r="AI56">
        <f>VLOOKUP($A56,SurveyData!$1:$1048576,31,FALSE)</f>
        <v>3</v>
      </c>
      <c r="AJ56">
        <f>VLOOKUP($A56,SurveyData!$1:$1048576,32,FALSE)</f>
        <v>2</v>
      </c>
      <c r="AK56">
        <f>VLOOKUP($A56,SurveyData!$1:$1048576,33,FALSE)</f>
        <v>2</v>
      </c>
      <c r="AL56">
        <f>VLOOKUP($A56,SurveyData!$1:$1048576,34,FALSE)</f>
        <v>3</v>
      </c>
      <c r="AM56">
        <f>VLOOKUP($A56,SurveyData!$1:$1048576,35,FALSE)</f>
        <v>3</v>
      </c>
      <c r="AN56">
        <f>VLOOKUP($A56,SurveyData!$1:$1048576,36,FALSE)</f>
        <v>2</v>
      </c>
      <c r="AO56">
        <f>VLOOKUP($A56,SurveyData!$1:$1048576,37,FALSE)</f>
        <v>2</v>
      </c>
      <c r="AP56">
        <f>VLOOKUP($A56,SurveyData!$1:$1048576,38,FALSE)</f>
        <v>3</v>
      </c>
      <c r="AQ56">
        <f>VLOOKUP($A56,SurveyData!$1:$1048576,39,FALSE)</f>
        <v>4</v>
      </c>
      <c r="AR56">
        <f>VLOOKUP($A56,SurveyData!$1:$1048576,40,FALSE)</f>
        <v>3</v>
      </c>
      <c r="AS56">
        <f>VLOOKUP($A56,SurveyData!$1:$1048576,41,FALSE)</f>
        <v>3</v>
      </c>
      <c r="AT56">
        <f>VLOOKUP($A56,SurveyData!$1:$1048576,42,FALSE)</f>
        <v>3</v>
      </c>
      <c r="AU56">
        <f>VLOOKUP($A56,SurveyData!$1:$1048576,43,FALSE)</f>
        <v>3</v>
      </c>
      <c r="AV56">
        <f>VLOOKUP($A56,SurveyData!$1:$1048576,44,FALSE)</f>
        <v>3</v>
      </c>
      <c r="AW56">
        <f>VLOOKUP($A56,SurveyData!$1:$1048576,45,FALSE)</f>
        <v>2</v>
      </c>
    </row>
    <row r="57" spans="1:49" x14ac:dyDescent="0.2">
      <c r="A57" s="9">
        <v>59</v>
      </c>
      <c r="B57" s="1" t="s">
        <v>10</v>
      </c>
      <c r="C57" s="2"/>
      <c r="D57" s="2">
        <v>34</v>
      </c>
      <c r="E57" s="2">
        <v>14.7</v>
      </c>
      <c r="F57">
        <f>VLOOKUP($A57,SurveyData!$1:$1048576,3,FALSE)</f>
        <v>33</v>
      </c>
      <c r="G57">
        <f>VLOOKUP($A57,SurveyData!$1:$1048576,4,FALSE)</f>
        <v>1.6</v>
      </c>
      <c r="H57">
        <f>VLOOKUP($A57,SurveyData!$1:$1048576,5,FALSE)</f>
        <v>57</v>
      </c>
      <c r="I57" t="str">
        <f>VLOOKUP($A57,SurveyData!$1:$1048576,6,FALSE)</f>
        <v>Nil</v>
      </c>
      <c r="J57" t="str">
        <f>VLOOKUP($A57,SurveyData!$1:$1048576,7,FALSE)</f>
        <v>No</v>
      </c>
      <c r="K57">
        <f>VLOOKUP($A57,SurveyData!$1:$1048576,8,FALSE)</f>
        <v>60</v>
      </c>
      <c r="L57">
        <f>VLOOKUP($A57,SurveyData!$1:$1048576,9,FALSE)</f>
        <v>45</v>
      </c>
      <c r="M57">
        <f>VLOOKUP($A57,SurveyData!$1:$1048576,10,FALSE)</f>
        <v>0</v>
      </c>
      <c r="N57" t="str">
        <f>VLOOKUP($A57,SurveyData!$1:$1048576,11,FALSE)</f>
        <v>Basketball, badminton</v>
      </c>
      <c r="O57">
        <f>VLOOKUP($A57,SurveyData!$1:$1048576,12,FALSE)</f>
        <v>3</v>
      </c>
      <c r="P57">
        <f>VLOOKUP($A57,SurveyData!$1:$1048576,13,FALSE)</f>
        <v>15</v>
      </c>
      <c r="Q57" t="str">
        <f>VLOOKUP($A57,SurveyData!$1:$1048576,14,FALSE)</f>
        <v>No</v>
      </c>
      <c r="R57" t="str">
        <f>VLOOKUP($A57,SurveyData!$1:$1048576,15,FALSE)</f>
        <v>DK</v>
      </c>
      <c r="S57" t="str">
        <f>VLOOKUP($A57,SurveyData!$1:$1048576,16,FALSE)</f>
        <v>DK</v>
      </c>
      <c r="T57" t="str">
        <f>VLOOKUP($A57,SurveyData!$1:$1048576,17,FALSE)</f>
        <v>DK</v>
      </c>
      <c r="U57" t="str">
        <f>VLOOKUP($A57,SurveyData!$1:$1048576,18,FALSE)</f>
        <v>DK</v>
      </c>
      <c r="V57" t="str">
        <f>VLOOKUP($A57,SurveyData!$1:$1048576,19,FALSE)</f>
        <v>DK</v>
      </c>
      <c r="W57" t="str">
        <f>VLOOKUP($A57,SurveyData!$1:$1048576,20,FALSE)</f>
        <v>DK</v>
      </c>
      <c r="X57" t="str">
        <f>VLOOKUP($A57,SurveyData!$1:$1048576,21,FALSE)</f>
        <v>No</v>
      </c>
      <c r="Y57" t="str">
        <f>VLOOKUP($A57,SurveyData!$1:$1048576,22,FALSE)</f>
        <v>No</v>
      </c>
      <c r="Z57" t="str">
        <f>VLOOKUP($A57,SurveyData!$1:$1048576,23,FALSE)</f>
        <v>No</v>
      </c>
      <c r="AA57" t="str">
        <f>VLOOKUP($A57,SurveyData!$1:$1048576,24,FALSE)</f>
        <v>No</v>
      </c>
      <c r="AB57" t="s">
        <v>0</v>
      </c>
      <c r="AC57" t="str">
        <f>VLOOKUP($A57,SurveyData!$1:$1048576,25,FALSE)</f>
        <v>Yes</v>
      </c>
      <c r="AD57">
        <f>VLOOKUP($A57,SurveyData!$1:$1048576,26,FALSE)</f>
        <v>2</v>
      </c>
      <c r="AE57">
        <f>VLOOKUP($A57,SurveyData!$1:$1048576,27,FALSE)</f>
        <v>4</v>
      </c>
      <c r="AF57">
        <f>VLOOKUP($A57,SurveyData!$1:$1048576,28,FALSE)</f>
        <v>2</v>
      </c>
      <c r="AG57">
        <f>VLOOKUP($A57,SurveyData!$1:$1048576,29,FALSE)</f>
        <v>2</v>
      </c>
      <c r="AH57">
        <f>VLOOKUP($A57,SurveyData!$1:$1048576,30,FALSE)</f>
        <v>3</v>
      </c>
      <c r="AI57">
        <f>VLOOKUP($A57,SurveyData!$1:$1048576,31,FALSE)</f>
        <v>2</v>
      </c>
      <c r="AJ57">
        <f>VLOOKUP($A57,SurveyData!$1:$1048576,32,FALSE)</f>
        <v>2</v>
      </c>
      <c r="AK57">
        <f>VLOOKUP($A57,SurveyData!$1:$1048576,33,FALSE)</f>
        <v>2</v>
      </c>
      <c r="AL57">
        <f>VLOOKUP($A57,SurveyData!$1:$1048576,34,FALSE)</f>
        <v>4</v>
      </c>
      <c r="AM57">
        <f>VLOOKUP($A57,SurveyData!$1:$1048576,35,FALSE)</f>
        <v>4</v>
      </c>
      <c r="AN57">
        <f>VLOOKUP($A57,SurveyData!$1:$1048576,36,FALSE)</f>
        <v>2</v>
      </c>
      <c r="AO57">
        <f>VLOOKUP($A57,SurveyData!$1:$1048576,37,FALSE)</f>
        <v>2</v>
      </c>
      <c r="AP57">
        <f>VLOOKUP($A57,SurveyData!$1:$1048576,38,FALSE)</f>
        <v>2</v>
      </c>
      <c r="AQ57">
        <f>VLOOKUP($A57,SurveyData!$1:$1048576,39,FALSE)</f>
        <v>4</v>
      </c>
      <c r="AR57">
        <f>VLOOKUP($A57,SurveyData!$1:$1048576,40,FALSE)</f>
        <v>2</v>
      </c>
      <c r="AS57">
        <f>VLOOKUP($A57,SurveyData!$1:$1048576,41,FALSE)</f>
        <v>4</v>
      </c>
      <c r="AT57">
        <f>VLOOKUP($A57,SurveyData!$1:$1048576,42,FALSE)</f>
        <v>4</v>
      </c>
      <c r="AU57">
        <f>VLOOKUP($A57,SurveyData!$1:$1048576,43,FALSE)</f>
        <v>4</v>
      </c>
      <c r="AV57">
        <f>VLOOKUP($A57,SurveyData!$1:$1048576,44,FALSE)</f>
        <v>4</v>
      </c>
      <c r="AW57">
        <f>VLOOKUP($A57,SurveyData!$1:$1048576,45,FALSE)</f>
        <v>3</v>
      </c>
    </row>
    <row r="58" spans="1:49" x14ac:dyDescent="0.2">
      <c r="A58" s="9">
        <v>60</v>
      </c>
      <c r="B58" s="1" t="s">
        <v>10</v>
      </c>
      <c r="C58" s="2"/>
      <c r="D58" s="2">
        <v>17</v>
      </c>
      <c r="E58" s="2">
        <v>13.6</v>
      </c>
      <c r="F58">
        <f>VLOOKUP($A58,SurveyData!$1:$1048576,3,FALSE)</f>
        <v>45</v>
      </c>
      <c r="G58">
        <f>VLOOKUP($A58,SurveyData!$1:$1048576,4,FALSE)</f>
        <v>1.5</v>
      </c>
      <c r="H58">
        <f>VLOOKUP($A58,SurveyData!$1:$1048576,5,FALSE)</f>
        <v>69</v>
      </c>
      <c r="I58" t="str">
        <f>VLOOKUP($A58,SurveyData!$1:$1048576,6,FALSE)</f>
        <v>Diabetes</v>
      </c>
      <c r="J58" t="str">
        <f>VLOOKUP($A58,SurveyData!$1:$1048576,7,FALSE)</f>
        <v>Yes</v>
      </c>
      <c r="K58">
        <f>VLOOKUP($A58,SurveyData!$1:$1048576,8,FALSE)</f>
        <v>0</v>
      </c>
      <c r="L58">
        <f>VLOOKUP($A58,SurveyData!$1:$1048576,9,FALSE)</f>
        <v>0</v>
      </c>
      <c r="M58">
        <f>VLOOKUP($A58,SurveyData!$1:$1048576,10,FALSE)</f>
        <v>0</v>
      </c>
      <c r="N58">
        <f>VLOOKUP($A58,SurveyData!$1:$1048576,11,FALSE)</f>
        <v>20</v>
      </c>
      <c r="O58">
        <f>VLOOKUP($A58,SurveyData!$1:$1048576,12,FALSE)</f>
        <v>2</v>
      </c>
      <c r="P58">
        <f>VLOOKUP($A58,SurveyData!$1:$1048576,13,FALSE)</f>
        <v>12</v>
      </c>
      <c r="Q58" t="str">
        <f>VLOOKUP($A58,SurveyData!$1:$1048576,14,FALSE)</f>
        <v>No</v>
      </c>
      <c r="R58" t="str">
        <f>VLOOKUP($A58,SurveyData!$1:$1048576,15,FALSE)</f>
        <v>DK</v>
      </c>
      <c r="S58" t="str">
        <f>VLOOKUP($A58,SurveyData!$1:$1048576,16,FALSE)</f>
        <v>No</v>
      </c>
      <c r="T58" t="str">
        <f>VLOOKUP($A58,SurveyData!$1:$1048576,17,FALSE)</f>
        <v>DK</v>
      </c>
      <c r="U58" t="str">
        <f>VLOOKUP($A58,SurveyData!$1:$1048576,18,FALSE)</f>
        <v>DK</v>
      </c>
      <c r="V58" t="str">
        <f>VLOOKUP($A58,SurveyData!$1:$1048576,19,FALSE)</f>
        <v>DK</v>
      </c>
      <c r="W58" t="str">
        <f>VLOOKUP($A58,SurveyData!$1:$1048576,20,FALSE)</f>
        <v>DK</v>
      </c>
      <c r="X58" t="str">
        <f>VLOOKUP($A58,SurveyData!$1:$1048576,21,FALSE)</f>
        <v>No</v>
      </c>
      <c r="Y58" t="str">
        <f>VLOOKUP($A58,SurveyData!$1:$1048576,22,FALSE)</f>
        <v>No</v>
      </c>
      <c r="Z58" t="str">
        <f>VLOOKUP($A58,SurveyData!$1:$1048576,23,FALSE)</f>
        <v>No</v>
      </c>
      <c r="AA58" t="str">
        <f>VLOOKUP($A58,SurveyData!$1:$1048576,24,FALSE)</f>
        <v>No</v>
      </c>
      <c r="AB58" t="s">
        <v>0</v>
      </c>
      <c r="AC58" t="str">
        <f>VLOOKUP($A58,SurveyData!$1:$1048576,25,FALSE)</f>
        <v>No</v>
      </c>
      <c r="AD58">
        <f>VLOOKUP($A58,SurveyData!$1:$1048576,26,FALSE)</f>
        <v>5</v>
      </c>
      <c r="AE58">
        <f>VLOOKUP($A58,SurveyData!$1:$1048576,27,FALSE)</f>
        <v>2</v>
      </c>
      <c r="AF58">
        <f>VLOOKUP($A58,SurveyData!$1:$1048576,28,FALSE)</f>
        <v>5</v>
      </c>
      <c r="AG58">
        <f>VLOOKUP($A58,SurveyData!$1:$1048576,29,FALSE)</f>
        <v>3</v>
      </c>
      <c r="AH58">
        <f>VLOOKUP($A58,SurveyData!$1:$1048576,30,FALSE)</f>
        <v>2</v>
      </c>
      <c r="AI58">
        <f>VLOOKUP($A58,SurveyData!$1:$1048576,31,FALSE)</f>
        <v>2</v>
      </c>
      <c r="AJ58">
        <f>VLOOKUP($A58,SurveyData!$1:$1048576,32,FALSE)</f>
        <v>2</v>
      </c>
      <c r="AK58">
        <f>VLOOKUP($A58,SurveyData!$1:$1048576,33,FALSE)</f>
        <v>5</v>
      </c>
      <c r="AL58">
        <f>VLOOKUP($A58,SurveyData!$1:$1048576,34,FALSE)</f>
        <v>4</v>
      </c>
      <c r="AM58">
        <f>VLOOKUP($A58,SurveyData!$1:$1048576,35,FALSE)</f>
        <v>3</v>
      </c>
      <c r="AN58">
        <f>VLOOKUP($A58,SurveyData!$1:$1048576,36,FALSE)</f>
        <v>4</v>
      </c>
      <c r="AO58">
        <f>VLOOKUP($A58,SurveyData!$1:$1048576,37,FALSE)</f>
        <v>5</v>
      </c>
      <c r="AP58">
        <f>VLOOKUP($A58,SurveyData!$1:$1048576,38,FALSE)</f>
        <v>2</v>
      </c>
      <c r="AQ58">
        <f>VLOOKUP($A58,SurveyData!$1:$1048576,39,FALSE)</f>
        <v>2</v>
      </c>
      <c r="AR58">
        <f>VLOOKUP($A58,SurveyData!$1:$1048576,40,FALSE)</f>
        <v>2</v>
      </c>
      <c r="AS58">
        <f>VLOOKUP($A58,SurveyData!$1:$1048576,41,FALSE)</f>
        <v>2</v>
      </c>
      <c r="AT58">
        <f>VLOOKUP($A58,SurveyData!$1:$1048576,42,FALSE)</f>
        <v>2</v>
      </c>
      <c r="AU58">
        <f>VLOOKUP($A58,SurveyData!$1:$1048576,43,FALSE)</f>
        <v>4</v>
      </c>
      <c r="AV58">
        <f>VLOOKUP($A58,SurveyData!$1:$1048576,44,FALSE)</f>
        <v>2</v>
      </c>
      <c r="AW58">
        <f>VLOOKUP($A58,SurveyData!$1:$1048576,45,FALSE)</f>
        <v>5</v>
      </c>
    </row>
    <row r="59" spans="1:49" x14ac:dyDescent="0.2">
      <c r="A59" s="9">
        <v>61</v>
      </c>
      <c r="B59" s="1" t="s">
        <v>10</v>
      </c>
      <c r="C59" s="2"/>
      <c r="D59" s="2">
        <v>39</v>
      </c>
      <c r="E59" s="2">
        <v>13</v>
      </c>
      <c r="F59">
        <f>VLOOKUP($A59,SurveyData!$1:$1048576,3,FALSE)</f>
        <v>38</v>
      </c>
      <c r="G59">
        <f>VLOOKUP($A59,SurveyData!$1:$1048576,4,FALSE)</f>
        <v>1.58</v>
      </c>
      <c r="H59">
        <f>VLOOKUP($A59,SurveyData!$1:$1048576,5,FALSE)</f>
        <v>42</v>
      </c>
      <c r="I59" t="str">
        <f>VLOOKUP($A59,SurveyData!$1:$1048576,6,FALSE)</f>
        <v>Nil</v>
      </c>
      <c r="J59" t="str">
        <f>VLOOKUP($A59,SurveyData!$1:$1048576,7,FALSE)</f>
        <v>No</v>
      </c>
      <c r="K59">
        <f>VLOOKUP($A59,SurveyData!$1:$1048576,8,FALSE)</f>
        <v>120</v>
      </c>
      <c r="L59">
        <f>VLOOKUP($A59,SurveyData!$1:$1048576,9,FALSE)</f>
        <v>120</v>
      </c>
      <c r="M59">
        <f>VLOOKUP($A59,SurveyData!$1:$1048576,10,FALSE)</f>
        <v>0</v>
      </c>
      <c r="N59" t="str">
        <f>VLOOKUP($A59,SurveyData!$1:$1048576,11,FALSE)</f>
        <v>Yoga (720)</v>
      </c>
      <c r="O59" t="str">
        <f>VLOOKUP($A59,SurveyData!$1:$1048576,12,FALSE)</f>
        <v>2,3</v>
      </c>
      <c r="P59">
        <f>VLOOKUP($A59,SurveyData!$1:$1048576,13,FALSE)</f>
        <v>12</v>
      </c>
      <c r="Q59" t="str">
        <f>VLOOKUP($A59,SurveyData!$1:$1048576,14,FALSE)</f>
        <v>No</v>
      </c>
      <c r="R59" t="str">
        <f>VLOOKUP($A59,SurveyData!$1:$1048576,15,FALSE)</f>
        <v>DK</v>
      </c>
      <c r="S59" t="str">
        <f>VLOOKUP($A59,SurveyData!$1:$1048576,16,FALSE)</f>
        <v>DK</v>
      </c>
      <c r="T59" t="str">
        <f>VLOOKUP($A59,SurveyData!$1:$1048576,17,FALSE)</f>
        <v>DK</v>
      </c>
      <c r="U59" t="str">
        <f>VLOOKUP($A59,SurveyData!$1:$1048576,18,FALSE)</f>
        <v>DK</v>
      </c>
      <c r="V59" t="str">
        <f>VLOOKUP($A59,SurveyData!$1:$1048576,19,FALSE)</f>
        <v>No</v>
      </c>
      <c r="W59" t="str">
        <f>VLOOKUP($A59,SurveyData!$1:$1048576,20,FALSE)</f>
        <v>No</v>
      </c>
      <c r="X59" t="str">
        <f>VLOOKUP($A59,SurveyData!$1:$1048576,21,FALSE)</f>
        <v>No</v>
      </c>
      <c r="Y59" t="str">
        <f>VLOOKUP($A59,SurveyData!$1:$1048576,22,FALSE)</f>
        <v>No</v>
      </c>
      <c r="Z59" t="str">
        <f>VLOOKUP($A59,SurveyData!$1:$1048576,23,FALSE)</f>
        <v>No</v>
      </c>
      <c r="AA59" t="str">
        <f>VLOOKUP($A59,SurveyData!$1:$1048576,24,FALSE)</f>
        <v>No</v>
      </c>
      <c r="AB59" t="s">
        <v>0</v>
      </c>
      <c r="AC59" t="str">
        <f>VLOOKUP($A59,SurveyData!$1:$1048576,25,FALSE)</f>
        <v>No</v>
      </c>
      <c r="AD59">
        <f>VLOOKUP($A59,SurveyData!$1:$1048576,26,FALSE)</f>
        <v>1</v>
      </c>
      <c r="AE59">
        <f>VLOOKUP($A59,SurveyData!$1:$1048576,27,FALSE)</f>
        <v>5</v>
      </c>
      <c r="AF59">
        <f>VLOOKUP($A59,SurveyData!$1:$1048576,28,FALSE)</f>
        <v>1</v>
      </c>
      <c r="AG59">
        <f>VLOOKUP($A59,SurveyData!$1:$1048576,29,FALSE)</f>
        <v>1</v>
      </c>
      <c r="AH59">
        <f>VLOOKUP($A59,SurveyData!$1:$1048576,30,FALSE)</f>
        <v>4</v>
      </c>
      <c r="AI59">
        <f>VLOOKUP($A59,SurveyData!$1:$1048576,31,FALSE)</f>
        <v>3</v>
      </c>
      <c r="AJ59">
        <f>VLOOKUP($A59,SurveyData!$1:$1048576,32,FALSE)</f>
        <v>2</v>
      </c>
      <c r="AK59">
        <f>VLOOKUP($A59,SurveyData!$1:$1048576,33,FALSE)</f>
        <v>2</v>
      </c>
      <c r="AL59">
        <f>VLOOKUP($A59,SurveyData!$1:$1048576,34,FALSE)</f>
        <v>4</v>
      </c>
      <c r="AM59">
        <f>VLOOKUP($A59,SurveyData!$1:$1048576,35,FALSE)</f>
        <v>5</v>
      </c>
      <c r="AN59">
        <f>VLOOKUP($A59,SurveyData!$1:$1048576,36,FALSE)</f>
        <v>1</v>
      </c>
      <c r="AO59">
        <f>VLOOKUP($A59,SurveyData!$1:$1048576,37,FALSE)</f>
        <v>1</v>
      </c>
      <c r="AP59">
        <f>VLOOKUP($A59,SurveyData!$1:$1048576,38,FALSE)</f>
        <v>5</v>
      </c>
      <c r="AQ59">
        <f>VLOOKUP($A59,SurveyData!$1:$1048576,39,FALSE)</f>
        <v>5</v>
      </c>
      <c r="AR59">
        <f>VLOOKUP($A59,SurveyData!$1:$1048576,40,FALSE)</f>
        <v>1</v>
      </c>
      <c r="AS59">
        <f>VLOOKUP($A59,SurveyData!$1:$1048576,41,FALSE)</f>
        <v>5</v>
      </c>
      <c r="AT59">
        <f>VLOOKUP($A59,SurveyData!$1:$1048576,42,FALSE)</f>
        <v>5</v>
      </c>
      <c r="AU59">
        <f>VLOOKUP($A59,SurveyData!$1:$1048576,43,FALSE)</f>
        <v>5</v>
      </c>
      <c r="AV59">
        <f>VLOOKUP($A59,SurveyData!$1:$1048576,44,FALSE)</f>
        <v>4</v>
      </c>
      <c r="AW59">
        <f>VLOOKUP($A59,SurveyData!$1:$1048576,45,FALSE)</f>
        <v>2</v>
      </c>
    </row>
    <row r="60" spans="1:49" x14ac:dyDescent="0.2">
      <c r="A60" s="9">
        <v>62</v>
      </c>
      <c r="B60" s="1" t="s">
        <v>10</v>
      </c>
      <c r="C60" s="2"/>
      <c r="D60" s="2">
        <v>48</v>
      </c>
      <c r="E60" s="2">
        <v>13.6</v>
      </c>
      <c r="F60">
        <f>VLOOKUP($A60,SurveyData!$1:$1048576,3,FALSE)</f>
        <v>54</v>
      </c>
      <c r="G60">
        <f>VLOOKUP($A60,SurveyData!$1:$1048576,4,FALSE)</f>
        <v>1.53</v>
      </c>
      <c r="H60">
        <f>VLOOKUP($A60,SurveyData!$1:$1048576,5,FALSE)</f>
        <v>57</v>
      </c>
      <c r="I60" t="str">
        <f>VLOOKUP($A60,SurveyData!$1:$1048576,6,FALSE)</f>
        <v>Nil</v>
      </c>
      <c r="J60" t="str">
        <f>VLOOKUP($A60,SurveyData!$1:$1048576,7,FALSE)</f>
        <v xml:space="preserve"> Yes</v>
      </c>
      <c r="K60">
        <f>VLOOKUP($A60,SurveyData!$1:$1048576,8,FALSE)</f>
        <v>120</v>
      </c>
      <c r="L60">
        <f>VLOOKUP($A60,SurveyData!$1:$1048576,9,FALSE)</f>
        <v>0</v>
      </c>
      <c r="M60">
        <f>VLOOKUP($A60,SurveyData!$1:$1048576,10,FALSE)</f>
        <v>0</v>
      </c>
      <c r="N60">
        <f>VLOOKUP($A60,SurveyData!$1:$1048576,11,FALSE)</f>
        <v>60</v>
      </c>
      <c r="O60">
        <f>VLOOKUP($A60,SurveyData!$1:$1048576,12,FALSE)</f>
        <v>3</v>
      </c>
      <c r="P60" t="str">
        <f>VLOOKUP($A60,SurveyData!$1:$1048576,13,FALSE)</f>
        <v>No answer</v>
      </c>
      <c r="Q60" t="str">
        <f>VLOOKUP($A60,SurveyData!$1:$1048576,14,FALSE)</f>
        <v>Yes</v>
      </c>
      <c r="R60" t="str">
        <f>VLOOKUP($A60,SurveyData!$1:$1048576,15,FALSE)</f>
        <v>DK</v>
      </c>
      <c r="S60" t="str">
        <f>VLOOKUP($A60,SurveyData!$1:$1048576,16,FALSE)</f>
        <v>Nil</v>
      </c>
      <c r="T60" t="str">
        <f>VLOOKUP($A60,SurveyData!$1:$1048576,17,FALSE)</f>
        <v>Yes</v>
      </c>
      <c r="U60" t="str">
        <f>VLOOKUP($A60,SurveyData!$1:$1048576,18,FALSE)</f>
        <v>DK</v>
      </c>
      <c r="V60" t="str">
        <f>VLOOKUP($A60,SurveyData!$1:$1048576,19,FALSE)</f>
        <v>No</v>
      </c>
      <c r="W60" t="str">
        <f>VLOOKUP($A60,SurveyData!$1:$1048576,20,FALSE)</f>
        <v>No</v>
      </c>
      <c r="X60" t="str">
        <f>VLOOKUP($A60,SurveyData!$1:$1048576,21,FALSE)</f>
        <v>Yes</v>
      </c>
      <c r="Y60" t="str">
        <f>VLOOKUP($A60,SurveyData!$1:$1048576,22,FALSE)</f>
        <v>No</v>
      </c>
      <c r="Z60" t="str">
        <f>VLOOKUP($A60,SurveyData!$1:$1048576,23,FALSE)</f>
        <v>No</v>
      </c>
      <c r="AA60" t="str">
        <f>VLOOKUP($A60,SurveyData!$1:$1048576,24,FALSE)</f>
        <v>Yes</v>
      </c>
      <c r="AB60" t="s">
        <v>62</v>
      </c>
      <c r="AC60" t="str">
        <f>VLOOKUP($A60,SurveyData!$1:$1048576,25,FALSE)</f>
        <v>Yes</v>
      </c>
      <c r="AD60">
        <f>VLOOKUP($A60,SurveyData!$1:$1048576,26,FALSE)</f>
        <v>1</v>
      </c>
      <c r="AE60">
        <f>VLOOKUP($A60,SurveyData!$1:$1048576,27,FALSE)</f>
        <v>2</v>
      </c>
      <c r="AF60">
        <f>VLOOKUP($A60,SurveyData!$1:$1048576,28,FALSE)</f>
        <v>2</v>
      </c>
      <c r="AG60">
        <f>VLOOKUP($A60,SurveyData!$1:$1048576,29,FALSE)</f>
        <v>2</v>
      </c>
      <c r="AH60">
        <f>VLOOKUP($A60,SurveyData!$1:$1048576,30,FALSE)</f>
        <v>3</v>
      </c>
      <c r="AI60">
        <f>VLOOKUP($A60,SurveyData!$1:$1048576,31,FALSE)</f>
        <v>3</v>
      </c>
      <c r="AJ60">
        <f>VLOOKUP($A60,SurveyData!$1:$1048576,32,FALSE)</f>
        <v>3</v>
      </c>
      <c r="AK60">
        <f>VLOOKUP($A60,SurveyData!$1:$1048576,33,FALSE)</f>
        <v>3</v>
      </c>
      <c r="AL60">
        <f>VLOOKUP($A60,SurveyData!$1:$1048576,34,FALSE)</f>
        <v>4</v>
      </c>
      <c r="AM60">
        <f>VLOOKUP($A60,SurveyData!$1:$1048576,35,FALSE)</f>
        <v>4</v>
      </c>
      <c r="AN60">
        <f>VLOOKUP($A60,SurveyData!$1:$1048576,36,FALSE)</f>
        <v>4</v>
      </c>
      <c r="AO60">
        <f>VLOOKUP($A60,SurveyData!$1:$1048576,37,FALSE)</f>
        <v>3</v>
      </c>
      <c r="AP60">
        <f>VLOOKUP($A60,SurveyData!$1:$1048576,38,FALSE)</f>
        <v>2</v>
      </c>
      <c r="AQ60">
        <f>VLOOKUP($A60,SurveyData!$1:$1048576,39,FALSE)</f>
        <v>3</v>
      </c>
      <c r="AR60">
        <f>VLOOKUP($A60,SurveyData!$1:$1048576,40,FALSE)</f>
        <v>4</v>
      </c>
      <c r="AS60">
        <f>VLOOKUP($A60,SurveyData!$1:$1048576,41,FALSE)</f>
        <v>3</v>
      </c>
      <c r="AT60">
        <f>VLOOKUP($A60,SurveyData!$1:$1048576,42,FALSE)</f>
        <v>3</v>
      </c>
      <c r="AU60">
        <f>VLOOKUP($A60,SurveyData!$1:$1048576,43,FALSE)</f>
        <v>3</v>
      </c>
      <c r="AV60">
        <f>VLOOKUP($A60,SurveyData!$1:$1048576,44,FALSE)</f>
        <v>2</v>
      </c>
      <c r="AW60">
        <f>VLOOKUP($A60,SurveyData!$1:$1048576,45,FALSE)</f>
        <v>3</v>
      </c>
    </row>
    <row r="61" spans="1:49" x14ac:dyDescent="0.2">
      <c r="A61" s="9">
        <v>63</v>
      </c>
      <c r="B61" s="1" t="s">
        <v>10</v>
      </c>
      <c r="C61" s="2"/>
      <c r="D61" s="2">
        <v>25</v>
      </c>
      <c r="E61" s="2">
        <v>14</v>
      </c>
      <c r="F61">
        <f>VLOOKUP($A61,SurveyData!$1:$1048576,3,FALSE)</f>
        <v>22</v>
      </c>
      <c r="G61">
        <f>VLOOKUP($A61,SurveyData!$1:$1048576,4,FALSE)</f>
        <v>1.69</v>
      </c>
      <c r="H61">
        <f>VLOOKUP($A61,SurveyData!$1:$1048576,5,FALSE)</f>
        <v>64</v>
      </c>
      <c r="I61" t="str">
        <f>VLOOKUP($A61,SurveyData!$1:$1048576,6,FALSE)</f>
        <v>Nil</v>
      </c>
      <c r="J61" t="str">
        <f>VLOOKUP($A61,SurveyData!$1:$1048576,7,FALSE)</f>
        <v>Yes</v>
      </c>
      <c r="K61">
        <f>VLOOKUP($A61,SurveyData!$1:$1048576,8,FALSE)</f>
        <v>120</v>
      </c>
      <c r="L61">
        <f>VLOOKUP($A61,SurveyData!$1:$1048576,9,FALSE)</f>
        <v>0</v>
      </c>
      <c r="M61">
        <f>VLOOKUP($A61,SurveyData!$1:$1048576,10,FALSE)</f>
        <v>0</v>
      </c>
      <c r="N61" t="str">
        <f>VLOOKUP($A61,SurveyData!$1:$1048576,11,FALSE)</f>
        <v>Yoga (240)</v>
      </c>
      <c r="O61">
        <f>VLOOKUP($A61,SurveyData!$1:$1048576,12,FALSE)</f>
        <v>2</v>
      </c>
      <c r="P61">
        <f>VLOOKUP($A61,SurveyData!$1:$1048576,13,FALSE)</f>
        <v>12</v>
      </c>
      <c r="Q61" t="str">
        <f>VLOOKUP($A61,SurveyData!$1:$1048576,14,FALSE)</f>
        <v>No</v>
      </c>
      <c r="R61" t="str">
        <f>VLOOKUP($A61,SurveyData!$1:$1048576,15,FALSE)</f>
        <v>DK</v>
      </c>
      <c r="S61" t="str">
        <f>VLOOKUP($A61,SurveyData!$1:$1048576,16,FALSE)</f>
        <v>DK</v>
      </c>
      <c r="T61" t="str">
        <f>VLOOKUP($A61,SurveyData!$1:$1048576,17,FALSE)</f>
        <v>DK</v>
      </c>
      <c r="U61" t="str">
        <f>VLOOKUP($A61,SurveyData!$1:$1048576,18,FALSE)</f>
        <v>DK</v>
      </c>
      <c r="V61" t="str">
        <f>VLOOKUP($A61,SurveyData!$1:$1048576,19,FALSE)</f>
        <v>Yes</v>
      </c>
      <c r="W61" t="str">
        <f>VLOOKUP($A61,SurveyData!$1:$1048576,20,FALSE)</f>
        <v>No</v>
      </c>
      <c r="X61" t="str">
        <f>VLOOKUP($A61,SurveyData!$1:$1048576,21,FALSE)</f>
        <v>Yes</v>
      </c>
      <c r="Y61" t="str">
        <f>VLOOKUP($A61,SurveyData!$1:$1048576,22,FALSE)</f>
        <v>Yes</v>
      </c>
      <c r="Z61" t="str">
        <f>VLOOKUP($A61,SurveyData!$1:$1048576,23,FALSE)</f>
        <v>No</v>
      </c>
      <c r="AA61" t="str">
        <f>VLOOKUP($A61,SurveyData!$1:$1048576,24,FALSE)</f>
        <v>No</v>
      </c>
      <c r="AB61" t="s">
        <v>62</v>
      </c>
      <c r="AC61" t="str">
        <f>VLOOKUP($A61,SurveyData!$1:$1048576,25,FALSE)</f>
        <v>Yes</v>
      </c>
      <c r="AD61">
        <f>VLOOKUP($A61,SurveyData!$1:$1048576,26,FALSE)</f>
        <v>2</v>
      </c>
      <c r="AE61">
        <f>VLOOKUP($A61,SurveyData!$1:$1048576,27,FALSE)</f>
        <v>5</v>
      </c>
      <c r="AF61">
        <f>VLOOKUP($A61,SurveyData!$1:$1048576,28,FALSE)</f>
        <v>2</v>
      </c>
      <c r="AG61">
        <f>VLOOKUP($A61,SurveyData!$1:$1048576,29,FALSE)</f>
        <v>2</v>
      </c>
      <c r="AH61">
        <f>VLOOKUP($A61,SurveyData!$1:$1048576,30,FALSE)</f>
        <v>1</v>
      </c>
      <c r="AI61">
        <f>VLOOKUP($A61,SurveyData!$1:$1048576,31,FALSE)</f>
        <v>1</v>
      </c>
      <c r="AJ61">
        <f>VLOOKUP($A61,SurveyData!$1:$1048576,32,FALSE)</f>
        <v>2</v>
      </c>
      <c r="AK61">
        <f>VLOOKUP($A61,SurveyData!$1:$1048576,33,FALSE)</f>
        <v>2</v>
      </c>
      <c r="AL61">
        <f>VLOOKUP($A61,SurveyData!$1:$1048576,34,FALSE)</f>
        <v>3</v>
      </c>
      <c r="AM61">
        <f>VLOOKUP($A61,SurveyData!$1:$1048576,35,FALSE)</f>
        <v>5</v>
      </c>
      <c r="AN61">
        <f>VLOOKUP($A61,SurveyData!$1:$1048576,36,FALSE)</f>
        <v>4</v>
      </c>
      <c r="AO61">
        <f>VLOOKUP($A61,SurveyData!$1:$1048576,37,FALSE)</f>
        <v>4</v>
      </c>
      <c r="AP61">
        <f>VLOOKUP($A61,SurveyData!$1:$1048576,38,FALSE)</f>
        <v>3</v>
      </c>
      <c r="AQ61">
        <f>VLOOKUP($A61,SurveyData!$1:$1048576,39,FALSE)</f>
        <v>3</v>
      </c>
      <c r="AR61">
        <f>VLOOKUP($A61,SurveyData!$1:$1048576,40,FALSE)</f>
        <v>1</v>
      </c>
      <c r="AS61">
        <f>VLOOKUP($A61,SurveyData!$1:$1048576,41,FALSE)</f>
        <v>1</v>
      </c>
      <c r="AT61">
        <f>VLOOKUP($A61,SurveyData!$1:$1048576,42,FALSE)</f>
        <v>4</v>
      </c>
      <c r="AU61">
        <f>VLOOKUP($A61,SurveyData!$1:$1048576,43,FALSE)</f>
        <v>2</v>
      </c>
      <c r="AV61">
        <f>VLOOKUP($A61,SurveyData!$1:$1048576,44,FALSE)</f>
        <v>2</v>
      </c>
      <c r="AW61">
        <f>VLOOKUP($A61,SurveyData!$1:$1048576,45,FALSE)</f>
        <v>2</v>
      </c>
    </row>
    <row r="62" spans="1:49" x14ac:dyDescent="0.2">
      <c r="A62" s="9">
        <v>64</v>
      </c>
      <c r="B62" s="1" t="s">
        <v>10</v>
      </c>
      <c r="C62" s="2"/>
      <c r="D62" s="2">
        <v>18</v>
      </c>
      <c r="E62" s="2">
        <v>13.4</v>
      </c>
      <c r="F62">
        <f>VLOOKUP($A62,SurveyData!$1:$1048576,3,FALSE)</f>
        <v>30</v>
      </c>
      <c r="G62">
        <f>VLOOKUP($A62,SurveyData!$1:$1048576,4,FALSE)</f>
        <v>1.6</v>
      </c>
      <c r="H62">
        <f>VLOOKUP($A62,SurveyData!$1:$1048576,5,FALSE)</f>
        <v>46</v>
      </c>
      <c r="I62" t="str">
        <f>VLOOKUP($A62,SurveyData!$1:$1048576,6,FALSE)</f>
        <v>Nil</v>
      </c>
      <c r="J62" t="str">
        <f>VLOOKUP($A62,SurveyData!$1:$1048576,7,FALSE)</f>
        <v>No</v>
      </c>
      <c r="K62">
        <f>VLOOKUP($A62,SurveyData!$1:$1048576,8,FALSE)</f>
        <v>120</v>
      </c>
      <c r="L62">
        <f>VLOOKUP($A62,SurveyData!$1:$1048576,9,FALSE)</f>
        <v>0</v>
      </c>
      <c r="M62">
        <f>VLOOKUP($A62,SurveyData!$1:$1048576,10,FALSE)</f>
        <v>0</v>
      </c>
      <c r="N62">
        <f>VLOOKUP($A62,SurveyData!$1:$1048576,11,FALSE)</f>
        <v>0</v>
      </c>
      <c r="O62">
        <f>VLOOKUP($A62,SurveyData!$1:$1048576,12,FALSE)</f>
        <v>3</v>
      </c>
      <c r="P62">
        <f>VLOOKUP($A62,SurveyData!$1:$1048576,13,FALSE)</f>
        <v>12</v>
      </c>
      <c r="Q62" t="str">
        <f>VLOOKUP($A62,SurveyData!$1:$1048576,14,FALSE)</f>
        <v>No</v>
      </c>
      <c r="R62" t="str">
        <f>VLOOKUP($A62,SurveyData!$1:$1048576,15,FALSE)</f>
        <v>DK</v>
      </c>
      <c r="S62" t="str">
        <f>VLOOKUP($A62,SurveyData!$1:$1048576,16,FALSE)</f>
        <v>No</v>
      </c>
      <c r="T62" t="str">
        <f>VLOOKUP($A62,SurveyData!$1:$1048576,17,FALSE)</f>
        <v>DK</v>
      </c>
      <c r="U62" t="str">
        <f>VLOOKUP($A62,SurveyData!$1:$1048576,18,FALSE)</f>
        <v>Nil</v>
      </c>
      <c r="V62" t="str">
        <f>VLOOKUP($A62,SurveyData!$1:$1048576,19,FALSE)</f>
        <v>No</v>
      </c>
      <c r="W62" t="str">
        <f>VLOOKUP($A62,SurveyData!$1:$1048576,20,FALSE)</f>
        <v>Nil</v>
      </c>
      <c r="X62" t="str">
        <f>VLOOKUP($A62,SurveyData!$1:$1048576,21,FALSE)</f>
        <v>Yes</v>
      </c>
      <c r="Y62" t="str">
        <f>VLOOKUP($A62,SurveyData!$1:$1048576,22,FALSE)</f>
        <v>No</v>
      </c>
      <c r="Z62" t="str">
        <f>VLOOKUP($A62,SurveyData!$1:$1048576,23,FALSE)</f>
        <v>No</v>
      </c>
      <c r="AA62" t="str">
        <f>VLOOKUP($A62,SurveyData!$1:$1048576,24,FALSE)</f>
        <v>No</v>
      </c>
      <c r="AB62" t="s">
        <v>0</v>
      </c>
      <c r="AC62" t="str">
        <f>VLOOKUP($A62,SurveyData!$1:$1048576,25,FALSE)</f>
        <v>No</v>
      </c>
      <c r="AD62">
        <f>VLOOKUP($A62,SurveyData!$1:$1048576,26,FALSE)</f>
        <v>3</v>
      </c>
      <c r="AE62">
        <f>VLOOKUP($A62,SurveyData!$1:$1048576,27,FALSE)</f>
        <v>3</v>
      </c>
      <c r="AF62">
        <f>VLOOKUP($A62,SurveyData!$1:$1048576,28,FALSE)</f>
        <v>3</v>
      </c>
      <c r="AG62">
        <f>VLOOKUP($A62,SurveyData!$1:$1048576,29,FALSE)</f>
        <v>2</v>
      </c>
      <c r="AH62">
        <f>VLOOKUP($A62,SurveyData!$1:$1048576,30,FALSE)</f>
        <v>3</v>
      </c>
      <c r="AI62">
        <f>VLOOKUP($A62,SurveyData!$1:$1048576,31,FALSE)</f>
        <v>2</v>
      </c>
      <c r="AJ62">
        <f>VLOOKUP($A62,SurveyData!$1:$1048576,32,FALSE)</f>
        <v>2</v>
      </c>
      <c r="AK62">
        <f>VLOOKUP($A62,SurveyData!$1:$1048576,33,FALSE)</f>
        <v>2</v>
      </c>
      <c r="AL62">
        <f>VLOOKUP($A62,SurveyData!$1:$1048576,34,FALSE)</f>
        <v>3</v>
      </c>
      <c r="AM62">
        <f>VLOOKUP($A62,SurveyData!$1:$1048576,35,FALSE)</f>
        <v>4</v>
      </c>
      <c r="AN62">
        <f>VLOOKUP($A62,SurveyData!$1:$1048576,36,FALSE)</f>
        <v>2</v>
      </c>
      <c r="AO62">
        <f>VLOOKUP($A62,SurveyData!$1:$1048576,37,FALSE)</f>
        <v>3</v>
      </c>
      <c r="AP62">
        <f>VLOOKUP($A62,SurveyData!$1:$1048576,38,FALSE)</f>
        <v>4</v>
      </c>
      <c r="AQ62">
        <f>VLOOKUP($A62,SurveyData!$1:$1048576,39,FALSE)</f>
        <v>4</v>
      </c>
      <c r="AR62">
        <f>VLOOKUP($A62,SurveyData!$1:$1048576,40,FALSE)</f>
        <v>2</v>
      </c>
      <c r="AS62">
        <f>VLOOKUP($A62,SurveyData!$1:$1048576,41,FALSE)</f>
        <v>4</v>
      </c>
      <c r="AT62">
        <f>VLOOKUP($A62,SurveyData!$1:$1048576,42,FALSE)</f>
        <v>4</v>
      </c>
      <c r="AU62">
        <f>VLOOKUP($A62,SurveyData!$1:$1048576,43,FALSE)</f>
        <v>4</v>
      </c>
      <c r="AV62">
        <f>VLOOKUP($A62,SurveyData!$1:$1048576,44,FALSE)</f>
        <v>4</v>
      </c>
      <c r="AW62">
        <f>VLOOKUP($A62,SurveyData!$1:$1048576,45,FALSE)</f>
        <v>3</v>
      </c>
    </row>
    <row r="63" spans="1:49" x14ac:dyDescent="0.2">
      <c r="A63" s="9">
        <v>65</v>
      </c>
      <c r="B63" s="1" t="s">
        <v>10</v>
      </c>
      <c r="C63" s="2"/>
      <c r="D63" s="2">
        <v>53</v>
      </c>
      <c r="E63" s="4">
        <v>10.3</v>
      </c>
      <c r="F63">
        <f>VLOOKUP($A63,SurveyData!$1:$1048576,3,FALSE)</f>
        <v>25</v>
      </c>
      <c r="G63">
        <f>VLOOKUP($A63,SurveyData!$1:$1048576,4,FALSE)</f>
        <v>1.65</v>
      </c>
      <c r="H63">
        <f>VLOOKUP($A63,SurveyData!$1:$1048576,5,FALSE)</f>
        <v>55</v>
      </c>
      <c r="I63" t="str">
        <f>VLOOKUP($A63,SurveyData!$1:$1048576,6,FALSE)</f>
        <v>Nil</v>
      </c>
      <c r="J63" t="str">
        <f>VLOOKUP($A63,SurveyData!$1:$1048576,7,FALSE)</f>
        <v>Yes</v>
      </c>
      <c r="K63">
        <f>VLOOKUP($A63,SurveyData!$1:$1048576,8,FALSE)</f>
        <v>30</v>
      </c>
      <c r="L63">
        <f>VLOOKUP($A63,SurveyData!$1:$1048576,9,FALSE)</f>
        <v>0</v>
      </c>
      <c r="M63">
        <f>VLOOKUP($A63,SurveyData!$1:$1048576,10,FALSE)</f>
        <v>0</v>
      </c>
      <c r="N63">
        <f>VLOOKUP($A63,SurveyData!$1:$1048576,11,FALSE)</f>
        <v>120</v>
      </c>
      <c r="O63">
        <f>VLOOKUP($A63,SurveyData!$1:$1048576,12,FALSE)</f>
        <v>2</v>
      </c>
      <c r="P63" t="str">
        <f>VLOOKUP($A63,SurveyData!$1:$1048576,13,FALSE)</f>
        <v>No answer</v>
      </c>
      <c r="Q63" t="str">
        <f>VLOOKUP($A63,SurveyData!$1:$1048576,14,FALSE)</f>
        <v>No</v>
      </c>
      <c r="R63" t="str">
        <f>VLOOKUP($A63,SurveyData!$1:$1048576,15,FALSE)</f>
        <v>DK</v>
      </c>
      <c r="S63" t="str">
        <f>VLOOKUP($A63,SurveyData!$1:$1048576,16,FALSE)</f>
        <v>Nil</v>
      </c>
      <c r="T63" t="str">
        <f>VLOOKUP($A63,SurveyData!$1:$1048576,17,FALSE)</f>
        <v>DK</v>
      </c>
      <c r="U63" t="str">
        <f>VLOOKUP($A63,SurveyData!$1:$1048576,18,FALSE)</f>
        <v>Nil</v>
      </c>
      <c r="V63" t="str">
        <f>VLOOKUP($A63,SurveyData!$1:$1048576,19,FALSE)</f>
        <v>DK</v>
      </c>
      <c r="W63" t="str">
        <f>VLOOKUP($A63,SurveyData!$1:$1048576,20,FALSE)</f>
        <v>Nil</v>
      </c>
      <c r="X63" t="str">
        <f>VLOOKUP($A63,SurveyData!$1:$1048576,21,FALSE)</f>
        <v>No</v>
      </c>
      <c r="Y63" t="str">
        <f>VLOOKUP($A63,SurveyData!$1:$1048576,22,FALSE)</f>
        <v>No</v>
      </c>
      <c r="Z63" t="str">
        <f>VLOOKUP($A63,SurveyData!$1:$1048576,23,FALSE)</f>
        <v>No</v>
      </c>
      <c r="AA63" t="str">
        <f>VLOOKUP($A63,SurveyData!$1:$1048576,24,FALSE)</f>
        <v>No</v>
      </c>
      <c r="AB63" t="s">
        <v>0</v>
      </c>
      <c r="AC63" t="str">
        <f>VLOOKUP($A63,SurveyData!$1:$1048576,25,FALSE)</f>
        <v>Yes</v>
      </c>
      <c r="AD63">
        <f>VLOOKUP($A63,SurveyData!$1:$1048576,26,FALSE)</f>
        <v>3</v>
      </c>
      <c r="AE63">
        <f>VLOOKUP($A63,SurveyData!$1:$1048576,27,FALSE)</f>
        <v>2</v>
      </c>
      <c r="AF63">
        <f>VLOOKUP($A63,SurveyData!$1:$1048576,28,FALSE)</f>
        <v>3</v>
      </c>
      <c r="AG63">
        <f>VLOOKUP($A63,SurveyData!$1:$1048576,29,FALSE)</f>
        <v>2</v>
      </c>
      <c r="AH63">
        <f>VLOOKUP($A63,SurveyData!$1:$1048576,30,FALSE)</f>
        <v>1</v>
      </c>
      <c r="AI63">
        <f>VLOOKUP($A63,SurveyData!$1:$1048576,31,FALSE)</f>
        <v>3</v>
      </c>
      <c r="AJ63">
        <f>VLOOKUP($A63,SurveyData!$1:$1048576,32,FALSE)</f>
        <v>3</v>
      </c>
      <c r="AK63">
        <f>VLOOKUP($A63,SurveyData!$1:$1048576,33,FALSE)</f>
        <v>3</v>
      </c>
      <c r="AL63">
        <f>VLOOKUP($A63,SurveyData!$1:$1048576,34,FALSE)</f>
        <v>3</v>
      </c>
      <c r="AM63">
        <f>VLOOKUP($A63,SurveyData!$1:$1048576,35,FALSE)</f>
        <v>3</v>
      </c>
      <c r="AN63">
        <f>VLOOKUP($A63,SurveyData!$1:$1048576,36,FALSE)</f>
        <v>2</v>
      </c>
      <c r="AO63">
        <f>VLOOKUP($A63,SurveyData!$1:$1048576,37,FALSE)</f>
        <v>3</v>
      </c>
      <c r="AP63">
        <f>VLOOKUP($A63,SurveyData!$1:$1048576,38,FALSE)</f>
        <v>2</v>
      </c>
      <c r="AQ63">
        <f>VLOOKUP($A63,SurveyData!$1:$1048576,39,FALSE)</f>
        <v>3</v>
      </c>
      <c r="AR63">
        <f>VLOOKUP($A63,SurveyData!$1:$1048576,40,FALSE)</f>
        <v>3</v>
      </c>
      <c r="AS63">
        <f>VLOOKUP($A63,SurveyData!$1:$1048576,41,FALSE)</f>
        <v>2</v>
      </c>
      <c r="AT63">
        <f>VLOOKUP($A63,SurveyData!$1:$1048576,42,FALSE)</f>
        <v>2</v>
      </c>
      <c r="AU63">
        <f>VLOOKUP($A63,SurveyData!$1:$1048576,43,FALSE)</f>
        <v>2</v>
      </c>
      <c r="AV63">
        <f>VLOOKUP($A63,SurveyData!$1:$1048576,44,FALSE)</f>
        <v>3</v>
      </c>
      <c r="AW63">
        <f>VLOOKUP($A63,SurveyData!$1:$1048576,45,FALSE)</f>
        <v>3</v>
      </c>
    </row>
    <row r="64" spans="1:49" x14ac:dyDescent="0.2">
      <c r="A64" s="9">
        <v>66</v>
      </c>
      <c r="B64" s="1" t="s">
        <v>10</v>
      </c>
      <c r="C64" s="2"/>
      <c r="D64" s="4">
        <v>5</v>
      </c>
      <c r="E64" s="2">
        <v>12.8</v>
      </c>
      <c r="F64">
        <f>VLOOKUP($A64,SurveyData!$1:$1048576,3,FALSE)</f>
        <v>30</v>
      </c>
      <c r="G64">
        <f>VLOOKUP($A64,SurveyData!$1:$1048576,4,FALSE)</f>
        <v>1.68</v>
      </c>
      <c r="H64">
        <f>VLOOKUP($A64,SurveyData!$1:$1048576,5,FALSE)</f>
        <v>58</v>
      </c>
      <c r="I64" t="str">
        <f>VLOOKUP($A64,SurveyData!$1:$1048576,6,FALSE)</f>
        <v>Nil</v>
      </c>
      <c r="J64" t="str">
        <f>VLOOKUP($A64,SurveyData!$1:$1048576,7,FALSE)</f>
        <v>No</v>
      </c>
      <c r="K64">
        <f>VLOOKUP($A64,SurveyData!$1:$1048576,8,FALSE)</f>
        <v>60</v>
      </c>
      <c r="L64">
        <f>VLOOKUP($A64,SurveyData!$1:$1048576,9,FALSE)</f>
        <v>0</v>
      </c>
      <c r="M64">
        <f>VLOOKUP($A64,SurveyData!$1:$1048576,10,FALSE)</f>
        <v>0</v>
      </c>
      <c r="N64">
        <f>VLOOKUP($A64,SurveyData!$1:$1048576,11,FALSE)</f>
        <v>0</v>
      </c>
      <c r="O64">
        <f>VLOOKUP($A64,SurveyData!$1:$1048576,12,FALSE)</f>
        <v>3</v>
      </c>
      <c r="P64" t="str">
        <f>VLOOKUP($A64,SurveyData!$1:$1048576,13,FALSE)</f>
        <v>No answer</v>
      </c>
      <c r="Q64" t="str">
        <f>VLOOKUP($A64,SurveyData!$1:$1048576,14,FALSE)</f>
        <v>No</v>
      </c>
      <c r="R64" t="str">
        <f>VLOOKUP($A64,SurveyData!$1:$1048576,15,FALSE)</f>
        <v>No</v>
      </c>
      <c r="S64" t="str">
        <f>VLOOKUP($A64,SurveyData!$1:$1048576,16,FALSE)</f>
        <v>Nil</v>
      </c>
      <c r="T64" t="str">
        <f>VLOOKUP($A64,SurveyData!$1:$1048576,17,FALSE)</f>
        <v>DK</v>
      </c>
      <c r="U64" t="str">
        <f>VLOOKUP($A64,SurveyData!$1:$1048576,18,FALSE)</f>
        <v>Nil</v>
      </c>
      <c r="V64" t="str">
        <f>VLOOKUP($A64,SurveyData!$1:$1048576,19,FALSE)</f>
        <v>Yes</v>
      </c>
      <c r="W64" t="str">
        <f>VLOOKUP($A64,SurveyData!$1:$1048576,20,FALSE)</f>
        <v>No</v>
      </c>
      <c r="X64" t="str">
        <f>VLOOKUP($A64,SurveyData!$1:$1048576,21,FALSE)</f>
        <v>Yes</v>
      </c>
      <c r="Y64" t="str">
        <f>VLOOKUP($A64,SurveyData!$1:$1048576,22,FALSE)</f>
        <v>No</v>
      </c>
      <c r="Z64" t="str">
        <f>VLOOKUP($A64,SurveyData!$1:$1048576,23,FALSE)</f>
        <v>Yes</v>
      </c>
      <c r="AA64" t="str">
        <f>VLOOKUP($A64,SurveyData!$1:$1048576,24,FALSE)</f>
        <v>Yes</v>
      </c>
      <c r="AB64" t="s">
        <v>62</v>
      </c>
      <c r="AC64" t="str">
        <f>VLOOKUP($A64,SurveyData!$1:$1048576,25,FALSE)</f>
        <v>Yes</v>
      </c>
      <c r="AD64">
        <f>VLOOKUP($A64,SurveyData!$1:$1048576,26,FALSE)</f>
        <v>2</v>
      </c>
      <c r="AE64">
        <f>VLOOKUP($A64,SurveyData!$1:$1048576,27,FALSE)</f>
        <v>3</v>
      </c>
      <c r="AF64">
        <f>VLOOKUP($A64,SurveyData!$1:$1048576,28,FALSE)</f>
        <v>3</v>
      </c>
      <c r="AG64">
        <f>VLOOKUP($A64,SurveyData!$1:$1048576,29,FALSE)</f>
        <v>1</v>
      </c>
      <c r="AH64">
        <f>VLOOKUP($A64,SurveyData!$1:$1048576,30,FALSE)</f>
        <v>2</v>
      </c>
      <c r="AI64">
        <f>VLOOKUP($A64,SurveyData!$1:$1048576,31,FALSE)</f>
        <v>3</v>
      </c>
      <c r="AJ64">
        <f>VLOOKUP($A64,SurveyData!$1:$1048576,32,FALSE)</f>
        <v>4</v>
      </c>
      <c r="AK64">
        <f>VLOOKUP($A64,SurveyData!$1:$1048576,33,FALSE)</f>
        <v>4</v>
      </c>
      <c r="AL64">
        <f>VLOOKUP($A64,SurveyData!$1:$1048576,34,FALSE)</f>
        <v>2</v>
      </c>
      <c r="AM64">
        <f>VLOOKUP($A64,SurveyData!$1:$1048576,35,FALSE)</f>
        <v>1</v>
      </c>
      <c r="AN64">
        <f>VLOOKUP($A64,SurveyData!$1:$1048576,36,FALSE)</f>
        <v>4</v>
      </c>
      <c r="AO64">
        <f>VLOOKUP($A64,SurveyData!$1:$1048576,37,FALSE)</f>
        <v>4</v>
      </c>
      <c r="AP64">
        <f>VLOOKUP($A64,SurveyData!$1:$1048576,38,FALSE)</f>
        <v>2</v>
      </c>
      <c r="AQ64">
        <f>VLOOKUP($A64,SurveyData!$1:$1048576,39,FALSE)</f>
        <v>2</v>
      </c>
      <c r="AR64">
        <f>VLOOKUP($A64,SurveyData!$1:$1048576,40,FALSE)</f>
        <v>1</v>
      </c>
      <c r="AS64">
        <f>VLOOKUP($A64,SurveyData!$1:$1048576,41,FALSE)</f>
        <v>2</v>
      </c>
      <c r="AT64">
        <f>VLOOKUP($A64,SurveyData!$1:$1048576,42,FALSE)</f>
        <v>2</v>
      </c>
      <c r="AU64">
        <f>VLOOKUP($A64,SurveyData!$1:$1048576,43,FALSE)</f>
        <v>1</v>
      </c>
      <c r="AV64">
        <f>VLOOKUP($A64,SurveyData!$1:$1048576,44,FALSE)</f>
        <v>1</v>
      </c>
      <c r="AW64">
        <f>VLOOKUP($A64,SurveyData!$1:$1048576,45,FALSE)</f>
        <v>2</v>
      </c>
    </row>
    <row r="65" spans="1:49" x14ac:dyDescent="0.2">
      <c r="A65" s="9">
        <v>67</v>
      </c>
      <c r="B65" s="1" t="s">
        <v>10</v>
      </c>
      <c r="C65" s="2"/>
      <c r="D65" s="2">
        <v>108</v>
      </c>
      <c r="E65" s="2">
        <v>13.5</v>
      </c>
      <c r="F65">
        <f>VLOOKUP($A65,SurveyData!$1:$1048576,3,FALSE)</f>
        <v>42</v>
      </c>
      <c r="G65">
        <f>VLOOKUP($A65,SurveyData!$1:$1048576,4,FALSE)</f>
        <v>1.54</v>
      </c>
      <c r="H65">
        <f>VLOOKUP($A65,SurveyData!$1:$1048576,5,FALSE)</f>
        <v>54</v>
      </c>
      <c r="I65" t="str">
        <f>VLOOKUP($A65,SurveyData!$1:$1048576,6,FALSE)</f>
        <v>Nil</v>
      </c>
      <c r="J65" t="str">
        <f>VLOOKUP($A65,SurveyData!$1:$1048576,7,FALSE)</f>
        <v>Yes</v>
      </c>
      <c r="K65">
        <f>VLOOKUP($A65,SurveyData!$1:$1048576,8,FALSE)</f>
        <v>60</v>
      </c>
      <c r="L65">
        <f>VLOOKUP($A65,SurveyData!$1:$1048576,9,FALSE)</f>
        <v>0</v>
      </c>
      <c r="M65">
        <f>VLOOKUP($A65,SurveyData!$1:$1048576,10,FALSE)</f>
        <v>0</v>
      </c>
      <c r="N65">
        <f>VLOOKUP($A65,SurveyData!$1:$1048576,11,FALSE)</f>
        <v>60</v>
      </c>
      <c r="O65">
        <f>VLOOKUP($A65,SurveyData!$1:$1048576,12,FALSE)</f>
        <v>3</v>
      </c>
      <c r="P65">
        <f>VLOOKUP($A65,SurveyData!$1:$1048576,13,FALSE)</f>
        <v>12</v>
      </c>
      <c r="Q65" t="str">
        <f>VLOOKUP($A65,SurveyData!$1:$1048576,14,FALSE)</f>
        <v>No</v>
      </c>
      <c r="R65" t="str">
        <f>VLOOKUP($A65,SurveyData!$1:$1048576,15,FALSE)</f>
        <v>No</v>
      </c>
      <c r="S65" t="str">
        <f>VLOOKUP($A65,SurveyData!$1:$1048576,16,FALSE)</f>
        <v>No</v>
      </c>
      <c r="T65" t="str">
        <f>VLOOKUP($A65,SurveyData!$1:$1048576,17,FALSE)</f>
        <v>DK</v>
      </c>
      <c r="U65" t="str">
        <f>VLOOKUP($A65,SurveyData!$1:$1048576,18,FALSE)</f>
        <v>Nil</v>
      </c>
      <c r="V65" t="str">
        <f>VLOOKUP($A65,SurveyData!$1:$1048576,19,FALSE)</f>
        <v>No</v>
      </c>
      <c r="W65" t="str">
        <f>VLOOKUP($A65,SurveyData!$1:$1048576,20,FALSE)</f>
        <v>Nil</v>
      </c>
      <c r="X65" t="str">
        <f>VLOOKUP($A65,SurveyData!$1:$1048576,21,FALSE)</f>
        <v>No</v>
      </c>
      <c r="Y65" t="str">
        <f>VLOOKUP($A65,SurveyData!$1:$1048576,22,FALSE)</f>
        <v>No</v>
      </c>
      <c r="Z65" t="str">
        <f>VLOOKUP($A65,SurveyData!$1:$1048576,23,FALSE)</f>
        <v>No</v>
      </c>
      <c r="AA65" t="str">
        <f>VLOOKUP($A65,SurveyData!$1:$1048576,24,FALSE)</f>
        <v>No</v>
      </c>
      <c r="AB65" t="s">
        <v>0</v>
      </c>
      <c r="AC65" t="str">
        <f>VLOOKUP($A65,SurveyData!$1:$1048576,25,FALSE)</f>
        <v>No</v>
      </c>
      <c r="AD65">
        <f>VLOOKUP($A65,SurveyData!$1:$1048576,26,FALSE)</f>
        <v>1</v>
      </c>
      <c r="AE65">
        <f>VLOOKUP($A65,SurveyData!$1:$1048576,27,FALSE)</f>
        <v>4</v>
      </c>
      <c r="AF65">
        <f>VLOOKUP($A65,SurveyData!$1:$1048576,28,FALSE)</f>
        <v>3</v>
      </c>
      <c r="AG65">
        <f>VLOOKUP($A65,SurveyData!$1:$1048576,29,FALSE)</f>
        <v>2</v>
      </c>
      <c r="AH65">
        <f>VLOOKUP($A65,SurveyData!$1:$1048576,30,FALSE)</f>
        <v>3</v>
      </c>
      <c r="AI65">
        <f>VLOOKUP($A65,SurveyData!$1:$1048576,31,FALSE)</f>
        <v>3</v>
      </c>
      <c r="AJ65">
        <f>VLOOKUP($A65,SurveyData!$1:$1048576,32,FALSE)</f>
        <v>2</v>
      </c>
      <c r="AK65">
        <f>VLOOKUP($A65,SurveyData!$1:$1048576,33,FALSE)</f>
        <v>2</v>
      </c>
      <c r="AL65">
        <f>VLOOKUP($A65,SurveyData!$1:$1048576,34,FALSE)</f>
        <v>4</v>
      </c>
      <c r="AM65">
        <f>VLOOKUP($A65,SurveyData!$1:$1048576,35,FALSE)</f>
        <v>3</v>
      </c>
      <c r="AN65">
        <f>VLOOKUP($A65,SurveyData!$1:$1048576,36,FALSE)</f>
        <v>2</v>
      </c>
      <c r="AO65">
        <f>VLOOKUP($A65,SurveyData!$1:$1048576,37,FALSE)</f>
        <v>2</v>
      </c>
      <c r="AP65">
        <f>VLOOKUP($A65,SurveyData!$1:$1048576,38,FALSE)</f>
        <v>5</v>
      </c>
      <c r="AQ65">
        <f>VLOOKUP($A65,SurveyData!$1:$1048576,39,FALSE)</f>
        <v>5</v>
      </c>
      <c r="AR65">
        <f>VLOOKUP($A65,SurveyData!$1:$1048576,40,FALSE)</f>
        <v>3</v>
      </c>
      <c r="AS65">
        <f>VLOOKUP($A65,SurveyData!$1:$1048576,41,FALSE)</f>
        <v>3</v>
      </c>
      <c r="AT65">
        <f>VLOOKUP($A65,SurveyData!$1:$1048576,42,FALSE)</f>
        <v>4</v>
      </c>
      <c r="AU65">
        <f>VLOOKUP($A65,SurveyData!$1:$1048576,43,FALSE)</f>
        <v>5</v>
      </c>
      <c r="AV65">
        <f>VLOOKUP($A65,SurveyData!$1:$1048576,44,FALSE)</f>
        <v>4</v>
      </c>
      <c r="AW65">
        <f>VLOOKUP($A65,SurveyData!$1:$1048576,45,FALSE)</f>
        <v>2</v>
      </c>
    </row>
    <row r="66" spans="1:49" x14ac:dyDescent="0.2">
      <c r="A66" s="9">
        <v>68</v>
      </c>
      <c r="B66" s="1" t="s">
        <v>10</v>
      </c>
      <c r="C66" s="2"/>
      <c r="D66" s="2">
        <v>66</v>
      </c>
      <c r="E66" s="2">
        <v>12.5</v>
      </c>
      <c r="F66">
        <f>VLOOKUP($A66,SurveyData!$1:$1048576,3,FALSE)</f>
        <v>56</v>
      </c>
      <c r="G66">
        <f>VLOOKUP($A66,SurveyData!$1:$1048576,4,FALSE)</f>
        <v>1.54</v>
      </c>
      <c r="H66">
        <f>VLOOKUP($A66,SurveyData!$1:$1048576,5,FALSE)</f>
        <v>60</v>
      </c>
      <c r="I66" t="str">
        <f>VLOOKUP($A66,SurveyData!$1:$1048576,6,FALSE)</f>
        <v>Nil</v>
      </c>
      <c r="J66" t="str">
        <f>VLOOKUP($A66,SurveyData!$1:$1048576,7,FALSE)</f>
        <v>No</v>
      </c>
      <c r="K66">
        <f>VLOOKUP($A66,SurveyData!$1:$1048576,8,FALSE)</f>
        <v>0</v>
      </c>
      <c r="L66">
        <f>VLOOKUP($A66,SurveyData!$1:$1048576,9,FALSE)</f>
        <v>0</v>
      </c>
      <c r="M66">
        <f>VLOOKUP($A66,SurveyData!$1:$1048576,10,FALSE)</f>
        <v>0</v>
      </c>
      <c r="N66">
        <f>VLOOKUP($A66,SurveyData!$1:$1048576,11,FALSE)</f>
        <v>60</v>
      </c>
      <c r="O66">
        <f>VLOOKUP($A66,SurveyData!$1:$1048576,12,FALSE)</f>
        <v>2</v>
      </c>
      <c r="P66" t="str">
        <f>VLOOKUP($A66,SurveyData!$1:$1048576,13,FALSE)</f>
        <v>No answer</v>
      </c>
      <c r="Q66" t="str">
        <f>VLOOKUP($A66,SurveyData!$1:$1048576,14,FALSE)</f>
        <v>No</v>
      </c>
      <c r="R66" t="str">
        <f>VLOOKUP($A66,SurveyData!$1:$1048576,15,FALSE)</f>
        <v>No</v>
      </c>
      <c r="S66" t="str">
        <f>VLOOKUP($A66,SurveyData!$1:$1048576,16,FALSE)</f>
        <v>No</v>
      </c>
      <c r="T66" t="str">
        <f>VLOOKUP($A66,SurveyData!$1:$1048576,17,FALSE)</f>
        <v>DK</v>
      </c>
      <c r="U66" t="str">
        <f>VLOOKUP($A66,SurveyData!$1:$1048576,18,FALSE)</f>
        <v>DK</v>
      </c>
      <c r="V66" t="str">
        <f>VLOOKUP($A66,SurveyData!$1:$1048576,19,FALSE)</f>
        <v>Yes</v>
      </c>
      <c r="W66" t="str">
        <f>VLOOKUP($A66,SurveyData!$1:$1048576,20,FALSE)</f>
        <v>No</v>
      </c>
      <c r="X66" t="str">
        <f>VLOOKUP($A66,SurveyData!$1:$1048576,21,FALSE)</f>
        <v>No</v>
      </c>
      <c r="Y66" t="str">
        <f>VLOOKUP($A66,SurveyData!$1:$1048576,22,FALSE)</f>
        <v>No</v>
      </c>
      <c r="Z66" t="str">
        <f>VLOOKUP($A66,SurveyData!$1:$1048576,23,FALSE)</f>
        <v>No</v>
      </c>
      <c r="AA66" t="str">
        <f>VLOOKUP($A66,SurveyData!$1:$1048576,24,FALSE)</f>
        <v>No</v>
      </c>
      <c r="AB66" t="s">
        <v>0</v>
      </c>
      <c r="AC66" t="str">
        <f>VLOOKUP($A66,SurveyData!$1:$1048576,25,FALSE)</f>
        <v>No</v>
      </c>
      <c r="AD66">
        <f>VLOOKUP($A66,SurveyData!$1:$1048576,26,FALSE)</f>
        <v>3</v>
      </c>
      <c r="AE66">
        <f>VLOOKUP($A66,SurveyData!$1:$1048576,27,FALSE)</f>
        <v>3</v>
      </c>
      <c r="AF66">
        <f>VLOOKUP($A66,SurveyData!$1:$1048576,28,FALSE)</f>
        <v>3</v>
      </c>
      <c r="AG66">
        <f>VLOOKUP($A66,SurveyData!$1:$1048576,29,FALSE)</f>
        <v>3</v>
      </c>
      <c r="AH66">
        <f>VLOOKUP($A66,SurveyData!$1:$1048576,30,FALSE)</f>
        <v>3</v>
      </c>
      <c r="AI66">
        <f>VLOOKUP($A66,SurveyData!$1:$1048576,31,FALSE)</f>
        <v>2</v>
      </c>
      <c r="AJ66">
        <f>VLOOKUP($A66,SurveyData!$1:$1048576,32,FALSE)</f>
        <v>2</v>
      </c>
      <c r="AK66">
        <f>VLOOKUP($A66,SurveyData!$1:$1048576,33,FALSE)</f>
        <v>2</v>
      </c>
      <c r="AL66">
        <f>VLOOKUP($A66,SurveyData!$1:$1048576,34,FALSE)</f>
        <v>4</v>
      </c>
      <c r="AM66">
        <f>VLOOKUP($A66,SurveyData!$1:$1048576,35,FALSE)</f>
        <v>4</v>
      </c>
      <c r="AN66">
        <f>VLOOKUP($A66,SurveyData!$1:$1048576,36,FALSE)</f>
        <v>2</v>
      </c>
      <c r="AO66">
        <f>VLOOKUP($A66,SurveyData!$1:$1048576,37,FALSE)</f>
        <v>2</v>
      </c>
      <c r="AP66">
        <f>VLOOKUP($A66,SurveyData!$1:$1048576,38,FALSE)</f>
        <v>3</v>
      </c>
      <c r="AQ66">
        <f>VLOOKUP($A66,SurveyData!$1:$1048576,39,FALSE)</f>
        <v>3</v>
      </c>
      <c r="AR66">
        <f>VLOOKUP($A66,SurveyData!$1:$1048576,40,FALSE)</f>
        <v>4</v>
      </c>
      <c r="AS66">
        <f>VLOOKUP($A66,SurveyData!$1:$1048576,41,FALSE)</f>
        <v>3</v>
      </c>
      <c r="AT66">
        <f>VLOOKUP($A66,SurveyData!$1:$1048576,42,FALSE)</f>
        <v>4</v>
      </c>
      <c r="AU66">
        <f>VLOOKUP($A66,SurveyData!$1:$1048576,43,FALSE)</f>
        <v>4</v>
      </c>
      <c r="AV66">
        <f>VLOOKUP($A66,SurveyData!$1:$1048576,44,FALSE)</f>
        <v>4</v>
      </c>
      <c r="AW66">
        <f>VLOOKUP($A66,SurveyData!$1:$1048576,45,FALSE)</f>
        <v>3</v>
      </c>
    </row>
    <row r="67" spans="1:49" x14ac:dyDescent="0.2">
      <c r="A67" s="9">
        <v>69</v>
      </c>
      <c r="B67" s="1" t="s">
        <v>10</v>
      </c>
      <c r="C67" s="2"/>
      <c r="D67" s="3">
        <v>247</v>
      </c>
      <c r="E67" s="2">
        <v>13.7</v>
      </c>
      <c r="F67">
        <f>VLOOKUP($A67,SurveyData!$1:$1048576,3,FALSE)</f>
        <v>53</v>
      </c>
      <c r="G67">
        <f>VLOOKUP($A67,SurveyData!$1:$1048576,4,FALSE)</f>
        <v>1.62</v>
      </c>
      <c r="H67">
        <f>VLOOKUP($A67,SurveyData!$1:$1048576,5,FALSE)</f>
        <v>54</v>
      </c>
      <c r="I67" t="str">
        <f>VLOOKUP($A67,SurveyData!$1:$1048576,6,FALSE)</f>
        <v>Nil</v>
      </c>
      <c r="J67" t="str">
        <f>VLOOKUP($A67,SurveyData!$1:$1048576,7,FALSE)</f>
        <v>No</v>
      </c>
      <c r="K67">
        <f>VLOOKUP($A67,SurveyData!$1:$1048576,8,FALSE)</f>
        <v>0</v>
      </c>
      <c r="L67">
        <f>VLOOKUP($A67,SurveyData!$1:$1048576,9,FALSE)</f>
        <v>0</v>
      </c>
      <c r="M67">
        <f>VLOOKUP($A67,SurveyData!$1:$1048576,10,FALSE)</f>
        <v>0</v>
      </c>
      <c r="N67">
        <f>VLOOKUP($A67,SurveyData!$1:$1048576,11,FALSE)</f>
        <v>0</v>
      </c>
      <c r="O67">
        <f>VLOOKUP($A67,SurveyData!$1:$1048576,12,FALSE)</f>
        <v>2</v>
      </c>
      <c r="P67">
        <f>VLOOKUP($A67,SurveyData!$1:$1048576,13,FALSE)</f>
        <v>0</v>
      </c>
      <c r="Q67" t="str">
        <f>VLOOKUP($A67,SurveyData!$1:$1048576,14,FALSE)</f>
        <v>No</v>
      </c>
      <c r="R67" t="str">
        <f>VLOOKUP($A67,SurveyData!$1:$1048576,15,FALSE)</f>
        <v>No</v>
      </c>
      <c r="S67" t="str">
        <f>VLOOKUP($A67,SurveyData!$1:$1048576,16,FALSE)</f>
        <v>Nil</v>
      </c>
      <c r="T67" t="str">
        <f>VLOOKUP($A67,SurveyData!$1:$1048576,17,FALSE)</f>
        <v>No</v>
      </c>
      <c r="U67" t="str">
        <f>VLOOKUP($A67,SurveyData!$1:$1048576,18,FALSE)</f>
        <v>Nil</v>
      </c>
      <c r="V67" t="str">
        <f>VLOOKUP($A67,SurveyData!$1:$1048576,19,FALSE)</f>
        <v>Yes</v>
      </c>
      <c r="W67" t="str">
        <f>VLOOKUP($A67,SurveyData!$1:$1048576,20,FALSE)</f>
        <v>No</v>
      </c>
      <c r="X67" t="str">
        <f>VLOOKUP($A67,SurveyData!$1:$1048576,21,FALSE)</f>
        <v>No</v>
      </c>
      <c r="Y67" t="str">
        <f>VLOOKUP($A67,SurveyData!$1:$1048576,22,FALSE)</f>
        <v>No</v>
      </c>
      <c r="Z67" t="str">
        <f>VLOOKUP($A67,SurveyData!$1:$1048576,23,FALSE)</f>
        <v>No</v>
      </c>
      <c r="AA67" t="str">
        <f>VLOOKUP($A67,SurveyData!$1:$1048576,24,FALSE)</f>
        <v>Yes</v>
      </c>
      <c r="AB67" t="s">
        <v>0</v>
      </c>
      <c r="AC67" t="str">
        <f>VLOOKUP($A67,SurveyData!$1:$1048576,25,FALSE)</f>
        <v>No</v>
      </c>
      <c r="AD67">
        <f>VLOOKUP($A67,SurveyData!$1:$1048576,26,FALSE)</f>
        <v>1</v>
      </c>
      <c r="AE67">
        <f>VLOOKUP($A67,SurveyData!$1:$1048576,27,FALSE)</f>
        <v>5</v>
      </c>
      <c r="AF67">
        <f>VLOOKUP($A67,SurveyData!$1:$1048576,28,FALSE)</f>
        <v>2</v>
      </c>
      <c r="AG67">
        <f>VLOOKUP($A67,SurveyData!$1:$1048576,29,FALSE)</f>
        <v>2</v>
      </c>
      <c r="AH67">
        <f>VLOOKUP($A67,SurveyData!$1:$1048576,30,FALSE)</f>
        <v>4</v>
      </c>
      <c r="AI67">
        <f>VLOOKUP($A67,SurveyData!$1:$1048576,31,FALSE)</f>
        <v>2</v>
      </c>
      <c r="AJ67">
        <f>VLOOKUP($A67,SurveyData!$1:$1048576,32,FALSE)</f>
        <v>2</v>
      </c>
      <c r="AK67">
        <f>VLOOKUP($A67,SurveyData!$1:$1048576,33,FALSE)</f>
        <v>2</v>
      </c>
      <c r="AL67">
        <f>VLOOKUP($A67,SurveyData!$1:$1048576,34,FALSE)</f>
        <v>4</v>
      </c>
      <c r="AM67">
        <f>VLOOKUP($A67,SurveyData!$1:$1048576,35,FALSE)</f>
        <v>5</v>
      </c>
      <c r="AN67">
        <f>VLOOKUP($A67,SurveyData!$1:$1048576,36,FALSE)</f>
        <v>2</v>
      </c>
      <c r="AO67">
        <f>VLOOKUP($A67,SurveyData!$1:$1048576,37,FALSE)</f>
        <v>2</v>
      </c>
      <c r="AP67">
        <f>VLOOKUP($A67,SurveyData!$1:$1048576,38,FALSE)</f>
        <v>4</v>
      </c>
      <c r="AQ67">
        <f>VLOOKUP($A67,SurveyData!$1:$1048576,39,FALSE)</f>
        <v>5</v>
      </c>
      <c r="AR67">
        <f>VLOOKUP($A67,SurveyData!$1:$1048576,40,FALSE)</f>
        <v>1</v>
      </c>
      <c r="AS67">
        <f>VLOOKUP($A67,SurveyData!$1:$1048576,41,FALSE)</f>
        <v>5</v>
      </c>
      <c r="AT67">
        <f>VLOOKUP($A67,SurveyData!$1:$1048576,42,FALSE)</f>
        <v>5</v>
      </c>
      <c r="AU67">
        <f>VLOOKUP($A67,SurveyData!$1:$1048576,43,FALSE)</f>
        <v>5</v>
      </c>
      <c r="AV67">
        <f>VLOOKUP($A67,SurveyData!$1:$1048576,44,FALSE)</f>
        <v>4</v>
      </c>
      <c r="AW67">
        <f>VLOOKUP($A67,SurveyData!$1:$1048576,45,FALSE)</f>
        <v>1</v>
      </c>
    </row>
    <row r="68" spans="1:49" x14ac:dyDescent="0.2">
      <c r="A68" s="9">
        <v>70</v>
      </c>
      <c r="B68" s="1" t="s">
        <v>10</v>
      </c>
      <c r="C68" s="2"/>
      <c r="D68" s="2">
        <v>35</v>
      </c>
      <c r="E68" s="2">
        <v>14.6</v>
      </c>
      <c r="F68">
        <f>VLOOKUP($A68,SurveyData!$1:$1048576,3,FALSE)</f>
        <v>17</v>
      </c>
      <c r="G68">
        <f>VLOOKUP($A68,SurveyData!$1:$1048576,4,FALSE)</f>
        <v>1.62</v>
      </c>
      <c r="H68">
        <f>VLOOKUP($A68,SurveyData!$1:$1048576,5,FALSE)</f>
        <v>52</v>
      </c>
      <c r="I68" t="str">
        <f>VLOOKUP($A68,SurveyData!$1:$1048576,6,FALSE)</f>
        <v>Nil</v>
      </c>
      <c r="J68" t="str">
        <f>VLOOKUP($A68,SurveyData!$1:$1048576,7,FALSE)</f>
        <v>Yes</v>
      </c>
      <c r="K68">
        <f>VLOOKUP($A68,SurveyData!$1:$1048576,8,FALSE)</f>
        <v>60</v>
      </c>
      <c r="L68">
        <f>VLOOKUP($A68,SurveyData!$1:$1048576,9,FALSE)</f>
        <v>0</v>
      </c>
      <c r="M68">
        <f>VLOOKUP($A68,SurveyData!$1:$1048576,10,FALSE)</f>
        <v>0</v>
      </c>
      <c r="N68">
        <f>VLOOKUP($A68,SurveyData!$1:$1048576,11,FALSE)</f>
        <v>0</v>
      </c>
      <c r="O68">
        <f>VLOOKUP($A68,SurveyData!$1:$1048576,12,FALSE)</f>
        <v>3</v>
      </c>
      <c r="P68">
        <f>VLOOKUP($A68,SurveyData!$1:$1048576,13,FALSE)</f>
        <v>9</v>
      </c>
      <c r="Q68" t="str">
        <f>VLOOKUP($A68,SurveyData!$1:$1048576,14,FALSE)</f>
        <v>No</v>
      </c>
      <c r="R68" t="str">
        <f>VLOOKUP($A68,SurveyData!$1:$1048576,15,FALSE)</f>
        <v>No</v>
      </c>
      <c r="S68" t="str">
        <f>VLOOKUP($A68,SurveyData!$1:$1048576,16,FALSE)</f>
        <v>Nil</v>
      </c>
      <c r="T68" t="str">
        <f>VLOOKUP($A68,SurveyData!$1:$1048576,17,FALSE)</f>
        <v>No</v>
      </c>
      <c r="U68" t="str">
        <f>VLOOKUP($A68,SurveyData!$1:$1048576,18,FALSE)</f>
        <v>Nil</v>
      </c>
      <c r="V68" t="str">
        <f>VLOOKUP($A68,SurveyData!$1:$1048576,19,FALSE)</f>
        <v>No</v>
      </c>
      <c r="W68" t="str">
        <f>VLOOKUP($A68,SurveyData!$1:$1048576,20,FALSE)</f>
        <v>Nil</v>
      </c>
      <c r="X68" t="str">
        <f>VLOOKUP($A68,SurveyData!$1:$1048576,21,FALSE)</f>
        <v>Yes</v>
      </c>
      <c r="Y68" t="str">
        <f>VLOOKUP($A68,SurveyData!$1:$1048576,22,FALSE)</f>
        <v>No</v>
      </c>
      <c r="Z68" t="str">
        <f>VLOOKUP($A68,SurveyData!$1:$1048576,23,FALSE)</f>
        <v>No</v>
      </c>
      <c r="AA68" t="str">
        <f>VLOOKUP($A68,SurveyData!$1:$1048576,24,FALSE)</f>
        <v>Yes</v>
      </c>
      <c r="AB68" t="s">
        <v>62</v>
      </c>
      <c r="AC68" t="str">
        <f>VLOOKUP($A68,SurveyData!$1:$1048576,25,FALSE)</f>
        <v>Yes</v>
      </c>
      <c r="AD68">
        <f>VLOOKUP($A68,SurveyData!$1:$1048576,26,FALSE)</f>
        <v>2</v>
      </c>
      <c r="AE68">
        <f>VLOOKUP($A68,SurveyData!$1:$1048576,27,FALSE)</f>
        <v>4</v>
      </c>
      <c r="AF68">
        <f>VLOOKUP($A68,SurveyData!$1:$1048576,28,FALSE)</f>
        <v>1</v>
      </c>
      <c r="AG68">
        <f>VLOOKUP($A68,SurveyData!$1:$1048576,29,FALSE)</f>
        <v>2</v>
      </c>
      <c r="AH68">
        <f>VLOOKUP($A68,SurveyData!$1:$1048576,30,FALSE)</f>
        <v>2</v>
      </c>
      <c r="AI68">
        <f>VLOOKUP($A68,SurveyData!$1:$1048576,31,FALSE)</f>
        <v>3</v>
      </c>
      <c r="AJ68">
        <f>VLOOKUP($A68,SurveyData!$1:$1048576,32,FALSE)</f>
        <v>3</v>
      </c>
      <c r="AK68">
        <f>VLOOKUP($A68,SurveyData!$1:$1048576,33,FALSE)</f>
        <v>2</v>
      </c>
      <c r="AL68">
        <f>VLOOKUP($A68,SurveyData!$1:$1048576,34,FALSE)</f>
        <v>4</v>
      </c>
      <c r="AM68">
        <f>VLOOKUP($A68,SurveyData!$1:$1048576,35,FALSE)</f>
        <v>3</v>
      </c>
      <c r="AN68">
        <f>VLOOKUP($A68,SurveyData!$1:$1048576,36,FALSE)</f>
        <v>2</v>
      </c>
      <c r="AO68">
        <f>VLOOKUP($A68,SurveyData!$1:$1048576,37,FALSE)</f>
        <v>4</v>
      </c>
      <c r="AP68">
        <f>VLOOKUP($A68,SurveyData!$1:$1048576,38,FALSE)</f>
        <v>4</v>
      </c>
      <c r="AQ68">
        <f>VLOOKUP($A68,SurveyData!$1:$1048576,39,FALSE)</f>
        <v>4</v>
      </c>
      <c r="AR68">
        <f>VLOOKUP($A68,SurveyData!$1:$1048576,40,FALSE)</f>
        <v>1</v>
      </c>
      <c r="AS68">
        <f>VLOOKUP($A68,SurveyData!$1:$1048576,41,FALSE)</f>
        <v>4</v>
      </c>
      <c r="AT68">
        <f>VLOOKUP($A68,SurveyData!$1:$1048576,42,FALSE)</f>
        <v>4</v>
      </c>
      <c r="AU68">
        <f>VLOOKUP($A68,SurveyData!$1:$1048576,43,FALSE)</f>
        <v>3</v>
      </c>
      <c r="AV68">
        <f>VLOOKUP($A68,SurveyData!$1:$1048576,44,FALSE)</f>
        <v>3</v>
      </c>
      <c r="AW68">
        <f>VLOOKUP($A68,SurveyData!$1:$1048576,45,FALSE)</f>
        <v>2</v>
      </c>
    </row>
    <row r="69" spans="1:49" x14ac:dyDescent="0.2">
      <c r="A69" s="9">
        <v>71</v>
      </c>
      <c r="B69" s="1" t="s">
        <v>10</v>
      </c>
      <c r="C69" s="2"/>
      <c r="D69" s="2">
        <v>12</v>
      </c>
      <c r="E69" s="2">
        <v>14</v>
      </c>
      <c r="F69">
        <f>VLOOKUP($A69,SurveyData!$1:$1048576,3,FALSE)</f>
        <v>42</v>
      </c>
      <c r="G69">
        <f>VLOOKUP($A69,SurveyData!$1:$1048576,4,FALSE)</f>
        <v>1.58</v>
      </c>
      <c r="H69">
        <f>VLOOKUP($A69,SurveyData!$1:$1048576,5,FALSE)</f>
        <v>51</v>
      </c>
      <c r="I69" t="str">
        <f>VLOOKUP($A69,SurveyData!$1:$1048576,6,FALSE)</f>
        <v>Nil</v>
      </c>
      <c r="J69" t="str">
        <f>VLOOKUP($A69,SurveyData!$1:$1048576,7,FALSE)</f>
        <v>No</v>
      </c>
      <c r="K69">
        <f>VLOOKUP($A69,SurveyData!$1:$1048576,8,FALSE)</f>
        <v>0</v>
      </c>
      <c r="L69">
        <f>VLOOKUP($A69,SurveyData!$1:$1048576,9,FALSE)</f>
        <v>0</v>
      </c>
      <c r="M69">
        <f>VLOOKUP($A69,SurveyData!$1:$1048576,10,FALSE)</f>
        <v>0</v>
      </c>
      <c r="N69" t="str">
        <f>VLOOKUP($A69,SurveyData!$1:$1048576,11,FALSE)</f>
        <v>Walking</v>
      </c>
      <c r="O69" t="str">
        <f>VLOOKUP($A69,SurveyData!$1:$1048576,12,FALSE)</f>
        <v>2,3</v>
      </c>
      <c r="P69">
        <f>VLOOKUP($A69,SurveyData!$1:$1048576,13,FALSE)</f>
        <v>12</v>
      </c>
      <c r="Q69" t="str">
        <f>VLOOKUP($A69,SurveyData!$1:$1048576,14,FALSE)</f>
        <v>No</v>
      </c>
      <c r="R69" t="str">
        <f>VLOOKUP($A69,SurveyData!$1:$1048576,15,FALSE)</f>
        <v>No</v>
      </c>
      <c r="S69" t="str">
        <f>VLOOKUP($A69,SurveyData!$1:$1048576,16,FALSE)</f>
        <v>Nil</v>
      </c>
      <c r="T69" t="str">
        <f>VLOOKUP($A69,SurveyData!$1:$1048576,17,FALSE)</f>
        <v>No</v>
      </c>
      <c r="U69" t="str">
        <f>VLOOKUP($A69,SurveyData!$1:$1048576,18,FALSE)</f>
        <v>Nil</v>
      </c>
      <c r="V69" t="str">
        <f>VLOOKUP($A69,SurveyData!$1:$1048576,19,FALSE)</f>
        <v>No</v>
      </c>
      <c r="W69" t="str">
        <f>VLOOKUP($A69,SurveyData!$1:$1048576,20,FALSE)</f>
        <v>Nil</v>
      </c>
      <c r="X69" t="str">
        <f>VLOOKUP($A69,SurveyData!$1:$1048576,21,FALSE)</f>
        <v>No</v>
      </c>
      <c r="Y69" t="str">
        <f>VLOOKUP($A69,SurveyData!$1:$1048576,22,FALSE)</f>
        <v>No</v>
      </c>
      <c r="Z69" t="str">
        <f>VLOOKUP($A69,SurveyData!$1:$1048576,23,FALSE)</f>
        <v>No</v>
      </c>
      <c r="AA69" t="str">
        <f>VLOOKUP($A69,SurveyData!$1:$1048576,24,FALSE)</f>
        <v>No</v>
      </c>
      <c r="AB69" t="s">
        <v>0</v>
      </c>
      <c r="AC69" t="str">
        <f>VLOOKUP($A69,SurveyData!$1:$1048576,25,FALSE)</f>
        <v>No</v>
      </c>
      <c r="AD69">
        <f>VLOOKUP($A69,SurveyData!$1:$1048576,26,FALSE)</f>
        <v>1</v>
      </c>
      <c r="AE69">
        <f>VLOOKUP($A69,SurveyData!$1:$1048576,27,FALSE)</f>
        <v>5</v>
      </c>
      <c r="AF69">
        <f>VLOOKUP($A69,SurveyData!$1:$1048576,28,FALSE)</f>
        <v>2</v>
      </c>
      <c r="AG69">
        <f>VLOOKUP($A69,SurveyData!$1:$1048576,29,FALSE)</f>
        <v>2</v>
      </c>
      <c r="AH69">
        <f>VLOOKUP($A69,SurveyData!$1:$1048576,30,FALSE)</f>
        <v>4</v>
      </c>
      <c r="AI69">
        <f>VLOOKUP($A69,SurveyData!$1:$1048576,31,FALSE)</f>
        <v>3</v>
      </c>
      <c r="AJ69">
        <f>VLOOKUP($A69,SurveyData!$1:$1048576,32,FALSE)</f>
        <v>2</v>
      </c>
      <c r="AK69">
        <f>VLOOKUP($A69,SurveyData!$1:$1048576,33,FALSE)</f>
        <v>2</v>
      </c>
      <c r="AL69">
        <f>VLOOKUP($A69,SurveyData!$1:$1048576,34,FALSE)</f>
        <v>4</v>
      </c>
      <c r="AM69">
        <f>VLOOKUP($A69,SurveyData!$1:$1048576,35,FALSE)</f>
        <v>4</v>
      </c>
      <c r="AN69">
        <f>VLOOKUP($A69,SurveyData!$1:$1048576,36,FALSE)</f>
        <v>2</v>
      </c>
      <c r="AO69">
        <f>VLOOKUP($A69,SurveyData!$1:$1048576,37,FALSE)</f>
        <v>2</v>
      </c>
      <c r="AP69">
        <f>VLOOKUP($A69,SurveyData!$1:$1048576,38,FALSE)</f>
        <v>4</v>
      </c>
      <c r="AQ69">
        <f>VLOOKUP($A69,SurveyData!$1:$1048576,39,FALSE)</f>
        <v>5</v>
      </c>
      <c r="AR69">
        <f>VLOOKUP($A69,SurveyData!$1:$1048576,40,FALSE)</f>
        <v>2</v>
      </c>
      <c r="AS69">
        <f>VLOOKUP($A69,SurveyData!$1:$1048576,41,FALSE)</f>
        <v>4</v>
      </c>
      <c r="AT69">
        <f>VLOOKUP($A69,SurveyData!$1:$1048576,42,FALSE)</f>
        <v>4</v>
      </c>
      <c r="AU69">
        <f>VLOOKUP($A69,SurveyData!$1:$1048576,43,FALSE)</f>
        <v>5</v>
      </c>
      <c r="AV69">
        <f>VLOOKUP($A69,SurveyData!$1:$1048576,44,FALSE)</f>
        <v>4</v>
      </c>
      <c r="AW69">
        <f>VLOOKUP($A69,SurveyData!$1:$1048576,45,FALSE)</f>
        <v>1</v>
      </c>
    </row>
    <row r="70" spans="1:49" x14ac:dyDescent="0.2">
      <c r="A70" s="9">
        <v>73</v>
      </c>
      <c r="B70" s="1" t="s">
        <v>10</v>
      </c>
      <c r="C70" s="2"/>
      <c r="D70" s="2">
        <v>63</v>
      </c>
      <c r="E70" s="2">
        <v>12</v>
      </c>
      <c r="F70">
        <f>VLOOKUP($A70,SurveyData!$1:$1048576,3,FALSE)</f>
        <v>47</v>
      </c>
      <c r="G70">
        <f>VLOOKUP($A70,SurveyData!$1:$1048576,4,FALSE)</f>
        <v>1.63</v>
      </c>
      <c r="H70">
        <f>VLOOKUP($A70,SurveyData!$1:$1048576,5,FALSE)</f>
        <v>59</v>
      </c>
      <c r="I70" t="str">
        <f>VLOOKUP($A70,SurveyData!$1:$1048576,6,FALSE)</f>
        <v>Nil</v>
      </c>
      <c r="J70" t="str">
        <f>VLOOKUP($A70,SurveyData!$1:$1048576,7,FALSE)</f>
        <v>Yes</v>
      </c>
      <c r="K70">
        <f>VLOOKUP($A70,SurveyData!$1:$1048576,8,FALSE)</f>
        <v>90</v>
      </c>
      <c r="L70">
        <f>VLOOKUP($A70,SurveyData!$1:$1048576,9,FALSE)</f>
        <v>0</v>
      </c>
      <c r="M70">
        <f>VLOOKUP($A70,SurveyData!$1:$1048576,10,FALSE)</f>
        <v>0</v>
      </c>
      <c r="N70">
        <f>VLOOKUP($A70,SurveyData!$1:$1048576,11,FALSE)</f>
        <v>0</v>
      </c>
      <c r="O70">
        <f>VLOOKUP($A70,SurveyData!$1:$1048576,12,FALSE)</f>
        <v>2</v>
      </c>
      <c r="P70" t="str">
        <f>VLOOKUP($A70,SurveyData!$1:$1048576,13,FALSE)</f>
        <v>No answer</v>
      </c>
      <c r="Q70" t="str">
        <f>VLOOKUP($A70,SurveyData!$1:$1048576,14,FALSE)</f>
        <v>No</v>
      </c>
      <c r="R70" t="str">
        <f>VLOOKUP($A70,SurveyData!$1:$1048576,15,FALSE)</f>
        <v>No</v>
      </c>
      <c r="S70" t="str">
        <f>VLOOKUP($A70,SurveyData!$1:$1048576,16,FALSE)</f>
        <v>Nil</v>
      </c>
      <c r="T70" t="str">
        <f>VLOOKUP($A70,SurveyData!$1:$1048576,17,FALSE)</f>
        <v>DK</v>
      </c>
      <c r="U70" t="str">
        <f>VLOOKUP($A70,SurveyData!$1:$1048576,18,FALSE)</f>
        <v>Nil</v>
      </c>
      <c r="V70" t="str">
        <f>VLOOKUP($A70,SurveyData!$1:$1048576,19,FALSE)</f>
        <v>No</v>
      </c>
      <c r="W70" t="str">
        <f>VLOOKUP($A70,SurveyData!$1:$1048576,20,FALSE)</f>
        <v>Nil</v>
      </c>
      <c r="X70" t="str">
        <f>VLOOKUP($A70,SurveyData!$1:$1048576,21,FALSE)</f>
        <v>No</v>
      </c>
      <c r="Y70" t="str">
        <f>VLOOKUP($A70,SurveyData!$1:$1048576,22,FALSE)</f>
        <v>No</v>
      </c>
      <c r="Z70" t="str">
        <f>VLOOKUP($A70,SurveyData!$1:$1048576,23,FALSE)</f>
        <v>No</v>
      </c>
      <c r="AA70" t="str">
        <f>VLOOKUP($A70,SurveyData!$1:$1048576,24,FALSE)</f>
        <v>No</v>
      </c>
      <c r="AB70" t="s">
        <v>0</v>
      </c>
      <c r="AC70" t="str">
        <f>VLOOKUP($A70,SurveyData!$1:$1048576,25,FALSE)</f>
        <v>No</v>
      </c>
      <c r="AD70">
        <f>VLOOKUP($A70,SurveyData!$1:$1048576,26,FALSE)</f>
        <v>1</v>
      </c>
      <c r="AE70">
        <f>VLOOKUP($A70,SurveyData!$1:$1048576,27,FALSE)</f>
        <v>5</v>
      </c>
      <c r="AF70">
        <f>VLOOKUP($A70,SurveyData!$1:$1048576,28,FALSE)</f>
        <v>1</v>
      </c>
      <c r="AG70">
        <f>VLOOKUP($A70,SurveyData!$1:$1048576,29,FALSE)</f>
        <v>1</v>
      </c>
      <c r="AH70">
        <f>VLOOKUP($A70,SurveyData!$1:$1048576,30,FALSE)</f>
        <v>5</v>
      </c>
      <c r="AI70">
        <f>VLOOKUP($A70,SurveyData!$1:$1048576,31,FALSE)</f>
        <v>5</v>
      </c>
      <c r="AJ70">
        <f>VLOOKUP($A70,SurveyData!$1:$1048576,32,FALSE)</f>
        <v>1</v>
      </c>
      <c r="AK70">
        <f>VLOOKUP($A70,SurveyData!$1:$1048576,33,FALSE)</f>
        <v>1</v>
      </c>
      <c r="AL70">
        <f>VLOOKUP($A70,SurveyData!$1:$1048576,34,FALSE)</f>
        <v>5</v>
      </c>
      <c r="AM70">
        <f>VLOOKUP($A70,SurveyData!$1:$1048576,35,FALSE)</f>
        <v>5</v>
      </c>
      <c r="AN70">
        <f>VLOOKUP($A70,SurveyData!$1:$1048576,36,FALSE)</f>
        <v>2</v>
      </c>
      <c r="AO70">
        <f>VLOOKUP($A70,SurveyData!$1:$1048576,37,FALSE)</f>
        <v>1</v>
      </c>
      <c r="AP70">
        <f>VLOOKUP($A70,SurveyData!$1:$1048576,38,FALSE)</f>
        <v>5</v>
      </c>
      <c r="AQ70">
        <f>VLOOKUP($A70,SurveyData!$1:$1048576,39,FALSE)</f>
        <v>5</v>
      </c>
      <c r="AR70">
        <f>VLOOKUP($A70,SurveyData!$1:$1048576,40,FALSE)</f>
        <v>5</v>
      </c>
      <c r="AS70">
        <f>VLOOKUP($A70,SurveyData!$1:$1048576,41,FALSE)</f>
        <v>5</v>
      </c>
      <c r="AT70">
        <f>VLOOKUP($A70,SurveyData!$1:$1048576,42,FALSE)</f>
        <v>5</v>
      </c>
      <c r="AU70">
        <f>VLOOKUP($A70,SurveyData!$1:$1048576,43,FALSE)</f>
        <v>5</v>
      </c>
      <c r="AV70">
        <f>VLOOKUP($A70,SurveyData!$1:$1048576,44,FALSE)</f>
        <v>5</v>
      </c>
      <c r="AW70">
        <f>VLOOKUP($A70,SurveyData!$1:$1048576,45,FALSE)</f>
        <v>1</v>
      </c>
    </row>
    <row r="71" spans="1:49" x14ac:dyDescent="0.2">
      <c r="A71" s="9">
        <v>74</v>
      </c>
      <c r="B71" s="1" t="s">
        <v>10</v>
      </c>
      <c r="C71" s="2"/>
      <c r="D71" s="2">
        <v>41</v>
      </c>
      <c r="E71" s="2">
        <v>12.6</v>
      </c>
      <c r="F71">
        <f>VLOOKUP($A71,SurveyData!$1:$1048576,3,FALSE)</f>
        <v>29</v>
      </c>
      <c r="G71">
        <f>VLOOKUP($A71,SurveyData!$1:$1048576,4,FALSE)</f>
        <v>1.51</v>
      </c>
      <c r="H71">
        <f>VLOOKUP($A71,SurveyData!$1:$1048576,5,FALSE)</f>
        <v>82</v>
      </c>
      <c r="I71" t="str">
        <f>VLOOKUP($A71,SurveyData!$1:$1048576,6,FALSE)</f>
        <v>Nil</v>
      </c>
      <c r="J71" t="str">
        <f>VLOOKUP($A71,SurveyData!$1:$1048576,7,FALSE)</f>
        <v>No</v>
      </c>
      <c r="K71">
        <f>VLOOKUP($A71,SurveyData!$1:$1048576,8,FALSE)</f>
        <v>30</v>
      </c>
      <c r="L71">
        <f>VLOOKUP($A71,SurveyData!$1:$1048576,9,FALSE)</f>
        <v>0</v>
      </c>
      <c r="M71">
        <f>VLOOKUP($A71,SurveyData!$1:$1048576,10,FALSE)</f>
        <v>0</v>
      </c>
      <c r="N71">
        <f>VLOOKUP($A71,SurveyData!$1:$1048576,11,FALSE)</f>
        <v>0</v>
      </c>
      <c r="O71">
        <f>VLOOKUP($A71,SurveyData!$1:$1048576,12,FALSE)</f>
        <v>2</v>
      </c>
      <c r="P71">
        <f>VLOOKUP($A71,SurveyData!$1:$1048576,13,FALSE)</f>
        <v>12</v>
      </c>
      <c r="Q71" t="str">
        <f>VLOOKUP($A71,SurveyData!$1:$1048576,14,FALSE)</f>
        <v>No</v>
      </c>
      <c r="R71" t="str">
        <f>VLOOKUP($A71,SurveyData!$1:$1048576,15,FALSE)</f>
        <v>No</v>
      </c>
      <c r="S71" t="str">
        <f>VLOOKUP($A71,SurveyData!$1:$1048576,16,FALSE)</f>
        <v>No</v>
      </c>
      <c r="T71" t="str">
        <f>VLOOKUP($A71,SurveyData!$1:$1048576,17,FALSE)</f>
        <v>No</v>
      </c>
      <c r="U71" t="str">
        <f>VLOOKUP($A71,SurveyData!$1:$1048576,18,FALSE)</f>
        <v>No</v>
      </c>
      <c r="V71" t="str">
        <f>VLOOKUP($A71,SurveyData!$1:$1048576,19,FALSE)</f>
        <v>No</v>
      </c>
      <c r="W71" t="str">
        <f>VLOOKUP($A71,SurveyData!$1:$1048576,20,FALSE)</f>
        <v>No</v>
      </c>
      <c r="X71" t="str">
        <f>VLOOKUP($A71,SurveyData!$1:$1048576,21,FALSE)</f>
        <v>No</v>
      </c>
      <c r="Y71" t="str">
        <f>VLOOKUP($A71,SurveyData!$1:$1048576,22,FALSE)</f>
        <v>No</v>
      </c>
      <c r="Z71" t="str">
        <f>VLOOKUP($A71,SurveyData!$1:$1048576,23,FALSE)</f>
        <v>No</v>
      </c>
      <c r="AA71" t="str">
        <f>VLOOKUP($A71,SurveyData!$1:$1048576,24,FALSE)</f>
        <v>No</v>
      </c>
      <c r="AB71" t="s">
        <v>0</v>
      </c>
      <c r="AC71" t="str">
        <f>VLOOKUP($A71,SurveyData!$1:$1048576,25,FALSE)</f>
        <v>No</v>
      </c>
      <c r="AD71">
        <f>VLOOKUP($A71,SurveyData!$1:$1048576,26,FALSE)</f>
        <v>4</v>
      </c>
      <c r="AE71">
        <f>VLOOKUP($A71,SurveyData!$1:$1048576,27,FALSE)</f>
        <v>4</v>
      </c>
      <c r="AF71">
        <f>VLOOKUP($A71,SurveyData!$1:$1048576,28,FALSE)</f>
        <v>3</v>
      </c>
      <c r="AG71">
        <f>VLOOKUP($A71,SurveyData!$1:$1048576,29,FALSE)</f>
        <v>1</v>
      </c>
      <c r="AH71">
        <f>VLOOKUP($A71,SurveyData!$1:$1048576,30,FALSE)</f>
        <v>3</v>
      </c>
      <c r="AI71">
        <f>VLOOKUP($A71,SurveyData!$1:$1048576,31,FALSE)</f>
        <v>3</v>
      </c>
      <c r="AJ71">
        <f>VLOOKUP($A71,SurveyData!$1:$1048576,32,FALSE)</f>
        <v>2</v>
      </c>
      <c r="AK71">
        <f>VLOOKUP($A71,SurveyData!$1:$1048576,33,FALSE)</f>
        <v>3</v>
      </c>
      <c r="AL71">
        <f>VLOOKUP($A71,SurveyData!$1:$1048576,34,FALSE)</f>
        <v>4</v>
      </c>
      <c r="AM71">
        <f>VLOOKUP($A71,SurveyData!$1:$1048576,35,FALSE)</f>
        <v>1</v>
      </c>
      <c r="AN71">
        <f>VLOOKUP($A71,SurveyData!$1:$1048576,36,FALSE)</f>
        <v>1</v>
      </c>
      <c r="AO71">
        <f>VLOOKUP($A71,SurveyData!$1:$1048576,37,FALSE)</f>
        <v>3</v>
      </c>
      <c r="AP71">
        <f>VLOOKUP($A71,SurveyData!$1:$1048576,38,FALSE)</f>
        <v>5</v>
      </c>
      <c r="AQ71">
        <f>VLOOKUP($A71,SurveyData!$1:$1048576,39,FALSE)</f>
        <v>4</v>
      </c>
      <c r="AR71">
        <f>VLOOKUP($A71,SurveyData!$1:$1048576,40,FALSE)</f>
        <v>3</v>
      </c>
      <c r="AS71">
        <f>VLOOKUP($A71,SurveyData!$1:$1048576,41,FALSE)</f>
        <v>2</v>
      </c>
      <c r="AT71">
        <f>VLOOKUP($A71,SurveyData!$1:$1048576,42,FALSE)</f>
        <v>3</v>
      </c>
      <c r="AU71">
        <f>VLOOKUP($A71,SurveyData!$1:$1048576,43,FALSE)</f>
        <v>5</v>
      </c>
      <c r="AV71">
        <f>VLOOKUP($A71,SurveyData!$1:$1048576,44,FALSE)</f>
        <v>5</v>
      </c>
      <c r="AW71">
        <f>VLOOKUP($A71,SurveyData!$1:$1048576,45,FALSE)</f>
        <v>3</v>
      </c>
    </row>
    <row r="72" spans="1:49" x14ac:dyDescent="0.2">
      <c r="A72" s="9">
        <v>75</v>
      </c>
      <c r="B72" s="1" t="s">
        <v>10</v>
      </c>
      <c r="C72" s="2"/>
      <c r="D72" s="2">
        <v>16</v>
      </c>
      <c r="E72" s="2">
        <v>14.8</v>
      </c>
      <c r="F72">
        <f>VLOOKUP($A72,SurveyData!$1:$1048576,3,FALSE)</f>
        <v>32</v>
      </c>
      <c r="G72">
        <f>VLOOKUP($A72,SurveyData!$1:$1048576,4,FALSE)</f>
        <v>1.63</v>
      </c>
      <c r="H72">
        <f>VLOOKUP($A72,SurveyData!$1:$1048576,5,FALSE)</f>
        <v>49</v>
      </c>
      <c r="I72" t="str">
        <f>VLOOKUP($A72,SurveyData!$1:$1048576,6,FALSE)</f>
        <v>Nil</v>
      </c>
      <c r="J72" t="str">
        <f>VLOOKUP($A72,SurveyData!$1:$1048576,7,FALSE)</f>
        <v>Yes</v>
      </c>
      <c r="K72">
        <f>VLOOKUP($A72,SurveyData!$1:$1048576,8,FALSE)</f>
        <v>0</v>
      </c>
      <c r="L72">
        <f>VLOOKUP($A72,SurveyData!$1:$1048576,9,FALSE)</f>
        <v>0</v>
      </c>
      <c r="M72">
        <f>VLOOKUP($A72,SurveyData!$1:$1048576,10,FALSE)</f>
        <v>0</v>
      </c>
      <c r="N72">
        <f>VLOOKUP($A72,SurveyData!$1:$1048576,11,FALSE)</f>
        <v>300</v>
      </c>
      <c r="O72">
        <f>VLOOKUP($A72,SurveyData!$1:$1048576,12,FALSE)</f>
        <v>4</v>
      </c>
      <c r="P72">
        <f>VLOOKUP($A72,SurveyData!$1:$1048576,13,FALSE)</f>
        <v>10</v>
      </c>
      <c r="Q72" t="str">
        <f>VLOOKUP($A72,SurveyData!$1:$1048576,14,FALSE)</f>
        <v>No</v>
      </c>
      <c r="R72" t="str">
        <f>VLOOKUP($A72,SurveyData!$1:$1048576,15,FALSE)</f>
        <v>DK</v>
      </c>
      <c r="S72" t="str">
        <f>VLOOKUP($A72,SurveyData!$1:$1048576,16,FALSE)</f>
        <v>Nil</v>
      </c>
      <c r="T72" t="str">
        <f>VLOOKUP($A72,SurveyData!$1:$1048576,17,FALSE)</f>
        <v>DK</v>
      </c>
      <c r="U72" t="str">
        <f>VLOOKUP($A72,SurveyData!$1:$1048576,18,FALSE)</f>
        <v>Nil</v>
      </c>
      <c r="V72" t="str">
        <f>VLOOKUP($A72,SurveyData!$1:$1048576,19,FALSE)</f>
        <v>No</v>
      </c>
      <c r="W72" t="str">
        <f>VLOOKUP($A72,SurveyData!$1:$1048576,20,FALSE)</f>
        <v>Nil</v>
      </c>
      <c r="X72" t="str">
        <f>VLOOKUP($A72,SurveyData!$1:$1048576,21,FALSE)</f>
        <v>No</v>
      </c>
      <c r="Y72" t="str">
        <f>VLOOKUP($A72,SurveyData!$1:$1048576,22,FALSE)</f>
        <v>No</v>
      </c>
      <c r="Z72" t="str">
        <f>VLOOKUP($A72,SurveyData!$1:$1048576,23,FALSE)</f>
        <v>No</v>
      </c>
      <c r="AA72" t="str">
        <f>VLOOKUP($A72,SurveyData!$1:$1048576,24,FALSE)</f>
        <v>Yes</v>
      </c>
      <c r="AB72" t="s">
        <v>0</v>
      </c>
      <c r="AC72" t="str">
        <f>VLOOKUP($A72,SurveyData!$1:$1048576,25,FALSE)</f>
        <v>Yes</v>
      </c>
      <c r="AD72">
        <f>VLOOKUP($A72,SurveyData!$1:$1048576,26,FALSE)</f>
        <v>3</v>
      </c>
      <c r="AE72">
        <f>VLOOKUP($A72,SurveyData!$1:$1048576,27,FALSE)</f>
        <v>3</v>
      </c>
      <c r="AF72">
        <f>VLOOKUP($A72,SurveyData!$1:$1048576,28,FALSE)</f>
        <v>2</v>
      </c>
      <c r="AG72">
        <f>VLOOKUP($A72,SurveyData!$1:$1048576,29,FALSE)</f>
        <v>3</v>
      </c>
      <c r="AH72">
        <f>VLOOKUP($A72,SurveyData!$1:$1048576,30,FALSE)</f>
        <v>3</v>
      </c>
      <c r="AI72">
        <f>VLOOKUP($A72,SurveyData!$1:$1048576,31,FALSE)</f>
        <v>3</v>
      </c>
      <c r="AJ72">
        <f>VLOOKUP($A72,SurveyData!$1:$1048576,32,FALSE)</f>
        <v>2</v>
      </c>
      <c r="AK72">
        <f>VLOOKUP($A72,SurveyData!$1:$1048576,33,FALSE)</f>
        <v>4</v>
      </c>
      <c r="AL72">
        <f>VLOOKUP($A72,SurveyData!$1:$1048576,34,FALSE)</f>
        <v>3</v>
      </c>
      <c r="AM72">
        <f>VLOOKUP($A72,SurveyData!$1:$1048576,35,FALSE)</f>
        <v>4</v>
      </c>
      <c r="AN72">
        <f>VLOOKUP($A72,SurveyData!$1:$1048576,36,FALSE)</f>
        <v>2</v>
      </c>
      <c r="AO72">
        <f>VLOOKUP($A72,SurveyData!$1:$1048576,37,FALSE)</f>
        <v>3</v>
      </c>
      <c r="AP72">
        <f>VLOOKUP($A72,SurveyData!$1:$1048576,38,FALSE)</f>
        <v>4</v>
      </c>
      <c r="AQ72">
        <f>VLOOKUP($A72,SurveyData!$1:$1048576,39,FALSE)</f>
        <v>4</v>
      </c>
      <c r="AR72">
        <f>VLOOKUP($A72,SurveyData!$1:$1048576,40,FALSE)</f>
        <v>3</v>
      </c>
      <c r="AS72">
        <f>VLOOKUP($A72,SurveyData!$1:$1048576,41,FALSE)</f>
        <v>3</v>
      </c>
      <c r="AT72">
        <f>VLOOKUP($A72,SurveyData!$1:$1048576,42,FALSE)</f>
        <v>4</v>
      </c>
      <c r="AU72">
        <f>VLOOKUP($A72,SurveyData!$1:$1048576,43,FALSE)</f>
        <v>3</v>
      </c>
      <c r="AV72">
        <f>VLOOKUP($A72,SurveyData!$1:$1048576,44,FALSE)</f>
        <v>4</v>
      </c>
      <c r="AW72">
        <f>VLOOKUP($A72,SurveyData!$1:$1048576,45,FALSE)</f>
        <v>3</v>
      </c>
    </row>
    <row r="73" spans="1:49" x14ac:dyDescent="0.2">
      <c r="A73" s="9">
        <v>76</v>
      </c>
      <c r="B73" s="1" t="s">
        <v>10</v>
      </c>
      <c r="C73" s="2"/>
      <c r="D73" s="2">
        <v>52</v>
      </c>
      <c r="E73" s="2">
        <v>14.2</v>
      </c>
      <c r="F73">
        <f>VLOOKUP($A73,SurveyData!$1:$1048576,3,FALSE)</f>
        <v>43</v>
      </c>
      <c r="G73">
        <f>VLOOKUP($A73,SurveyData!$1:$1048576,4,FALSE)</f>
        <v>1.55</v>
      </c>
      <c r="H73">
        <f>VLOOKUP($A73,SurveyData!$1:$1048576,5,FALSE)</f>
        <v>46</v>
      </c>
      <c r="I73" t="str">
        <f>VLOOKUP($A73,SurveyData!$1:$1048576,6,FALSE)</f>
        <v>Nil</v>
      </c>
      <c r="J73" t="str">
        <f>VLOOKUP($A73,SurveyData!$1:$1048576,7,FALSE)</f>
        <v>No answer</v>
      </c>
      <c r="K73">
        <f>VLOOKUP($A73,SurveyData!$1:$1048576,8,FALSE)</f>
        <v>60</v>
      </c>
      <c r="L73">
        <f>VLOOKUP($A73,SurveyData!$1:$1048576,9,FALSE)</f>
        <v>0</v>
      </c>
      <c r="M73">
        <f>VLOOKUP($A73,SurveyData!$1:$1048576,10,FALSE)</f>
        <v>0</v>
      </c>
      <c r="N73">
        <f>VLOOKUP($A73,SurveyData!$1:$1048576,11,FALSE)</f>
        <v>0</v>
      </c>
      <c r="O73" t="str">
        <f>VLOOKUP($A73,SurveyData!$1:$1048576,12,FALSE)</f>
        <v>No answer</v>
      </c>
      <c r="P73">
        <f>VLOOKUP($A73,SurveyData!$1:$1048576,13,FALSE)</f>
        <v>12</v>
      </c>
      <c r="Q73" t="str">
        <f>VLOOKUP($A73,SurveyData!$1:$1048576,14,FALSE)</f>
        <v>No</v>
      </c>
      <c r="R73" t="str">
        <f>VLOOKUP($A73,SurveyData!$1:$1048576,15,FALSE)</f>
        <v>DK</v>
      </c>
      <c r="S73" t="str">
        <f>VLOOKUP($A73,SurveyData!$1:$1048576,16,FALSE)</f>
        <v>Nil</v>
      </c>
      <c r="T73" t="str">
        <f>VLOOKUP($A73,SurveyData!$1:$1048576,17,FALSE)</f>
        <v>DK</v>
      </c>
      <c r="U73" t="str">
        <f>VLOOKUP($A73,SurveyData!$1:$1048576,18,FALSE)</f>
        <v>Nil</v>
      </c>
      <c r="V73" t="str">
        <f>VLOOKUP($A73,SurveyData!$1:$1048576,19,FALSE)</f>
        <v>No</v>
      </c>
      <c r="W73" t="str">
        <f>VLOOKUP($A73,SurveyData!$1:$1048576,20,FALSE)</f>
        <v>Nil</v>
      </c>
      <c r="X73" t="str">
        <f>VLOOKUP($A73,SurveyData!$1:$1048576,21,FALSE)</f>
        <v>No</v>
      </c>
      <c r="Y73" t="str">
        <f>VLOOKUP($A73,SurveyData!$1:$1048576,22,FALSE)</f>
        <v>No</v>
      </c>
      <c r="Z73" t="str">
        <f>VLOOKUP($A73,SurveyData!$1:$1048576,23,FALSE)</f>
        <v>No</v>
      </c>
      <c r="AA73" t="str">
        <f>VLOOKUP($A73,SurveyData!$1:$1048576,24,FALSE)</f>
        <v>No</v>
      </c>
      <c r="AB73" t="s">
        <v>0</v>
      </c>
      <c r="AC73" t="str">
        <f>VLOOKUP($A73,SurveyData!$1:$1048576,25,FALSE)</f>
        <v>No</v>
      </c>
      <c r="AD73">
        <f>VLOOKUP($A73,SurveyData!$1:$1048576,26,FALSE)</f>
        <v>1</v>
      </c>
      <c r="AE73">
        <f>VLOOKUP($A73,SurveyData!$1:$1048576,27,FALSE)</f>
        <v>4</v>
      </c>
      <c r="AF73">
        <f>VLOOKUP($A73,SurveyData!$1:$1048576,28,FALSE)</f>
        <v>2</v>
      </c>
      <c r="AG73">
        <f>VLOOKUP($A73,SurveyData!$1:$1048576,29,FALSE)</f>
        <v>3</v>
      </c>
      <c r="AH73">
        <f>VLOOKUP($A73,SurveyData!$1:$1048576,30,FALSE)</f>
        <v>3</v>
      </c>
      <c r="AI73">
        <f>VLOOKUP($A73,SurveyData!$1:$1048576,31,FALSE)</f>
        <v>3</v>
      </c>
      <c r="AJ73">
        <f>VLOOKUP($A73,SurveyData!$1:$1048576,32,FALSE)</f>
        <v>2</v>
      </c>
      <c r="AK73">
        <f>VLOOKUP($A73,SurveyData!$1:$1048576,33,FALSE)</f>
        <v>3</v>
      </c>
      <c r="AL73">
        <f>VLOOKUP($A73,SurveyData!$1:$1048576,34,FALSE)</f>
        <v>3</v>
      </c>
      <c r="AM73">
        <f>VLOOKUP($A73,SurveyData!$1:$1048576,35,FALSE)</f>
        <v>3</v>
      </c>
      <c r="AN73">
        <f>VLOOKUP($A73,SurveyData!$1:$1048576,36,FALSE)</f>
        <v>2</v>
      </c>
      <c r="AO73">
        <f>VLOOKUP($A73,SurveyData!$1:$1048576,37,FALSE)</f>
        <v>4</v>
      </c>
      <c r="AP73">
        <f>VLOOKUP($A73,SurveyData!$1:$1048576,38,FALSE)</f>
        <v>3</v>
      </c>
      <c r="AQ73">
        <f>VLOOKUP($A73,SurveyData!$1:$1048576,39,FALSE)</f>
        <v>4</v>
      </c>
      <c r="AR73">
        <f>VLOOKUP($A73,SurveyData!$1:$1048576,40,FALSE)</f>
        <v>3</v>
      </c>
      <c r="AS73">
        <f>VLOOKUP($A73,SurveyData!$1:$1048576,41,FALSE)</f>
        <v>3</v>
      </c>
      <c r="AT73">
        <f>VLOOKUP($A73,SurveyData!$1:$1048576,42,FALSE)</f>
        <v>4</v>
      </c>
      <c r="AU73">
        <f>VLOOKUP($A73,SurveyData!$1:$1048576,43,FALSE)</f>
        <v>4</v>
      </c>
      <c r="AV73">
        <f>VLOOKUP($A73,SurveyData!$1:$1048576,44,FALSE)</f>
        <v>4</v>
      </c>
      <c r="AW73">
        <f>VLOOKUP($A73,SurveyData!$1:$1048576,45,FALSE)</f>
        <v>3</v>
      </c>
    </row>
    <row r="74" spans="1:49" x14ac:dyDescent="0.2">
      <c r="A74" s="9">
        <v>77</v>
      </c>
      <c r="B74" s="1" t="s">
        <v>10</v>
      </c>
      <c r="C74" s="2"/>
      <c r="D74" s="2">
        <v>44</v>
      </c>
      <c r="E74" s="2">
        <v>13.1</v>
      </c>
      <c r="F74">
        <f>VLOOKUP($A74,SurveyData!$1:$1048576,3,FALSE)</f>
        <v>33</v>
      </c>
      <c r="G74">
        <f>VLOOKUP($A74,SurveyData!$1:$1048576,4,FALSE)</f>
        <v>1.66</v>
      </c>
      <c r="H74">
        <f>VLOOKUP($A74,SurveyData!$1:$1048576,5,FALSE)</f>
        <v>52</v>
      </c>
      <c r="I74" t="str">
        <f>VLOOKUP($A74,SurveyData!$1:$1048576,6,FALSE)</f>
        <v>Nil</v>
      </c>
      <c r="J74" t="str">
        <f>VLOOKUP($A74,SurveyData!$1:$1048576,7,FALSE)</f>
        <v>No</v>
      </c>
      <c r="K74">
        <f>VLOOKUP($A74,SurveyData!$1:$1048576,8,FALSE)</f>
        <v>180</v>
      </c>
      <c r="L74">
        <f>VLOOKUP($A74,SurveyData!$1:$1048576,9,FALSE)</f>
        <v>0</v>
      </c>
      <c r="M74">
        <f>VLOOKUP($A74,SurveyData!$1:$1048576,10,FALSE)</f>
        <v>0</v>
      </c>
      <c r="N74">
        <f>VLOOKUP($A74,SurveyData!$1:$1048576,11,FALSE)</f>
        <v>0</v>
      </c>
      <c r="O74" t="str">
        <f>VLOOKUP($A74,SurveyData!$1:$1048576,12,FALSE)</f>
        <v>No answer</v>
      </c>
      <c r="P74">
        <f>VLOOKUP($A74,SurveyData!$1:$1048576,13,FALSE)</f>
        <v>12</v>
      </c>
      <c r="Q74" t="str">
        <f>VLOOKUP($A74,SurveyData!$1:$1048576,14,FALSE)</f>
        <v>No</v>
      </c>
      <c r="R74" t="str">
        <f>VLOOKUP($A74,SurveyData!$1:$1048576,15,FALSE)</f>
        <v>No</v>
      </c>
      <c r="S74" t="str">
        <f>VLOOKUP($A74,SurveyData!$1:$1048576,16,FALSE)</f>
        <v>Nil</v>
      </c>
      <c r="T74" t="str">
        <f>VLOOKUP($A74,SurveyData!$1:$1048576,17,FALSE)</f>
        <v>Yes</v>
      </c>
      <c r="U74" t="str">
        <f>VLOOKUP($A74,SurveyData!$1:$1048576,18,FALSE)</f>
        <v>Nil</v>
      </c>
      <c r="V74" t="str">
        <f>VLOOKUP($A74,SurveyData!$1:$1048576,19,FALSE)</f>
        <v>No</v>
      </c>
      <c r="W74" t="str">
        <f>VLOOKUP($A74,SurveyData!$1:$1048576,20,FALSE)</f>
        <v>Nil</v>
      </c>
      <c r="X74" t="str">
        <f>VLOOKUP($A74,SurveyData!$1:$1048576,21,FALSE)</f>
        <v>No</v>
      </c>
      <c r="Y74" t="str">
        <f>VLOOKUP($A74,SurveyData!$1:$1048576,22,FALSE)</f>
        <v>No</v>
      </c>
      <c r="Z74" t="str">
        <f>VLOOKUP($A74,SurveyData!$1:$1048576,23,FALSE)</f>
        <v>No</v>
      </c>
      <c r="AA74" t="str">
        <f>VLOOKUP($A74,SurveyData!$1:$1048576,24,FALSE)</f>
        <v>No</v>
      </c>
      <c r="AB74" t="s">
        <v>0</v>
      </c>
      <c r="AC74" t="str">
        <f>VLOOKUP($A74,SurveyData!$1:$1048576,25,FALSE)</f>
        <v>No</v>
      </c>
      <c r="AD74">
        <f>VLOOKUP($A74,SurveyData!$1:$1048576,26,FALSE)</f>
        <v>1</v>
      </c>
      <c r="AE74">
        <f>VLOOKUP($A74,SurveyData!$1:$1048576,27,FALSE)</f>
        <v>2</v>
      </c>
      <c r="AF74">
        <f>VLOOKUP($A74,SurveyData!$1:$1048576,28,FALSE)</f>
        <v>2</v>
      </c>
      <c r="AG74">
        <f>VLOOKUP($A74,SurveyData!$1:$1048576,29,FALSE)</f>
        <v>2</v>
      </c>
      <c r="AH74">
        <f>VLOOKUP($A74,SurveyData!$1:$1048576,30,FALSE)</f>
        <v>3</v>
      </c>
      <c r="AI74">
        <f>VLOOKUP($A74,SurveyData!$1:$1048576,31,FALSE)</f>
        <v>3</v>
      </c>
      <c r="AJ74">
        <f>VLOOKUP($A74,SurveyData!$1:$1048576,32,FALSE)</f>
        <v>2</v>
      </c>
      <c r="AK74">
        <f>VLOOKUP($A74,SurveyData!$1:$1048576,33,FALSE)</f>
        <v>2</v>
      </c>
      <c r="AL74">
        <f>VLOOKUP($A74,SurveyData!$1:$1048576,34,FALSE)</f>
        <v>3</v>
      </c>
      <c r="AM74">
        <f>VLOOKUP($A74,SurveyData!$1:$1048576,35,FALSE)</f>
        <v>4</v>
      </c>
      <c r="AN74">
        <f>VLOOKUP($A74,SurveyData!$1:$1048576,36,FALSE)</f>
        <v>2</v>
      </c>
      <c r="AO74">
        <f>VLOOKUP($A74,SurveyData!$1:$1048576,37,FALSE)</f>
        <v>2</v>
      </c>
      <c r="AP74">
        <f>VLOOKUP($A74,SurveyData!$1:$1048576,38,FALSE)</f>
        <v>4</v>
      </c>
      <c r="AQ74">
        <f>VLOOKUP($A74,SurveyData!$1:$1048576,39,FALSE)</f>
        <v>4</v>
      </c>
      <c r="AR74">
        <f>VLOOKUP($A74,SurveyData!$1:$1048576,40,FALSE)</f>
        <v>2</v>
      </c>
      <c r="AS74">
        <f>VLOOKUP($A74,SurveyData!$1:$1048576,41,FALSE)</f>
        <v>2</v>
      </c>
      <c r="AT74">
        <f>VLOOKUP($A74,SurveyData!$1:$1048576,42,FALSE)</f>
        <v>3</v>
      </c>
      <c r="AU74">
        <f>VLOOKUP($A74,SurveyData!$1:$1048576,43,FALSE)</f>
        <v>4</v>
      </c>
      <c r="AV74">
        <f>VLOOKUP($A74,SurveyData!$1:$1048576,44,FALSE)</f>
        <v>3</v>
      </c>
      <c r="AW74">
        <f>VLOOKUP($A74,SurveyData!$1:$1048576,45,FALSE)</f>
        <v>1</v>
      </c>
    </row>
    <row r="75" spans="1:49" x14ac:dyDescent="0.2">
      <c r="A75" s="9">
        <v>78</v>
      </c>
      <c r="B75" s="1" t="s">
        <v>10</v>
      </c>
      <c r="C75" s="2"/>
      <c r="D75" s="4">
        <v>1</v>
      </c>
      <c r="E75" s="4">
        <v>8.6999999999999993</v>
      </c>
      <c r="F75">
        <f>VLOOKUP($A75,SurveyData!$1:$1048576,3,FALSE)</f>
        <v>36</v>
      </c>
      <c r="G75">
        <f>VLOOKUP($A75,SurveyData!$1:$1048576,4,FALSE)</f>
        <v>1.54</v>
      </c>
      <c r="H75">
        <f>VLOOKUP($A75,SurveyData!$1:$1048576,5,FALSE)</f>
        <v>50</v>
      </c>
      <c r="I75" t="str">
        <f>VLOOKUP($A75,SurveyData!$1:$1048576,6,FALSE)</f>
        <v>Anaemia</v>
      </c>
      <c r="J75" t="str">
        <f>VLOOKUP($A75,SurveyData!$1:$1048576,7,FALSE)</f>
        <v>No</v>
      </c>
      <c r="K75">
        <f>VLOOKUP($A75,SurveyData!$1:$1048576,8,FALSE)</f>
        <v>30</v>
      </c>
      <c r="L75">
        <f>VLOOKUP($A75,SurveyData!$1:$1048576,9,FALSE)</f>
        <v>0</v>
      </c>
      <c r="M75">
        <f>VLOOKUP($A75,SurveyData!$1:$1048576,10,FALSE)</f>
        <v>0</v>
      </c>
      <c r="N75" t="str">
        <f>VLOOKUP($A75,SurveyData!$1:$1048576,11,FALSE)</f>
        <v>Walking (60)</v>
      </c>
      <c r="O75">
        <f>VLOOKUP($A75,SurveyData!$1:$1048576,12,FALSE)</f>
        <v>2</v>
      </c>
      <c r="P75">
        <f>VLOOKUP($A75,SurveyData!$1:$1048576,13,FALSE)</f>
        <v>12</v>
      </c>
      <c r="Q75" t="str">
        <f>VLOOKUP($A75,SurveyData!$1:$1048576,14,FALSE)</f>
        <v>Yes</v>
      </c>
      <c r="R75" t="str">
        <f>VLOOKUP($A75,SurveyData!$1:$1048576,15,FALSE)</f>
        <v>Yes</v>
      </c>
      <c r="S75" t="str">
        <f>VLOOKUP($A75,SurveyData!$1:$1048576,16,FALSE)</f>
        <v>DK</v>
      </c>
      <c r="T75" t="str">
        <f>VLOOKUP($A75,SurveyData!$1:$1048576,17,FALSE)</f>
        <v>Yes</v>
      </c>
      <c r="U75" t="str">
        <f>VLOOKUP($A75,SurveyData!$1:$1048576,18,FALSE)</f>
        <v>DK</v>
      </c>
      <c r="V75" t="str">
        <f>VLOOKUP($A75,SurveyData!$1:$1048576,19,FALSE)</f>
        <v>Yes</v>
      </c>
      <c r="W75" t="str">
        <f>VLOOKUP($A75,SurveyData!$1:$1048576,20,FALSE)</f>
        <v>No</v>
      </c>
      <c r="X75" t="str">
        <f>VLOOKUP($A75,SurveyData!$1:$1048576,21,FALSE)</f>
        <v>Yes</v>
      </c>
      <c r="Y75" t="str">
        <f>VLOOKUP($A75,SurveyData!$1:$1048576,22,FALSE)</f>
        <v>Yes</v>
      </c>
      <c r="Z75" t="str">
        <f>VLOOKUP($A75,SurveyData!$1:$1048576,23,FALSE)</f>
        <v>Yes</v>
      </c>
      <c r="AA75" t="str">
        <f>VLOOKUP($A75,SurveyData!$1:$1048576,24,FALSE)</f>
        <v>Yes</v>
      </c>
      <c r="AB75" t="s">
        <v>62</v>
      </c>
      <c r="AC75" t="str">
        <f>VLOOKUP($A75,SurveyData!$1:$1048576,25,FALSE)</f>
        <v>Yes</v>
      </c>
      <c r="AD75">
        <f>VLOOKUP($A75,SurveyData!$1:$1048576,26,FALSE)</f>
        <v>4</v>
      </c>
      <c r="AE75">
        <f>VLOOKUP($A75,SurveyData!$1:$1048576,27,FALSE)</f>
        <v>3</v>
      </c>
      <c r="AF75">
        <f>VLOOKUP($A75,SurveyData!$1:$1048576,28,FALSE)</f>
        <v>4</v>
      </c>
      <c r="AG75">
        <f>VLOOKUP($A75,SurveyData!$1:$1048576,29,FALSE)</f>
        <v>4</v>
      </c>
      <c r="AH75">
        <f>VLOOKUP($A75,SurveyData!$1:$1048576,30,FALSE)</f>
        <v>2</v>
      </c>
      <c r="AI75">
        <f>VLOOKUP($A75,SurveyData!$1:$1048576,31,FALSE)</f>
        <v>3</v>
      </c>
      <c r="AJ75">
        <f>VLOOKUP($A75,SurveyData!$1:$1048576,32,FALSE)</f>
        <v>3</v>
      </c>
      <c r="AK75">
        <f>VLOOKUP($A75,SurveyData!$1:$1048576,33,FALSE)</f>
        <v>3</v>
      </c>
      <c r="AL75">
        <f>VLOOKUP($A75,SurveyData!$1:$1048576,34,FALSE)</f>
        <v>2</v>
      </c>
      <c r="AM75">
        <f>VLOOKUP($A75,SurveyData!$1:$1048576,35,FALSE)</f>
        <v>2</v>
      </c>
      <c r="AN75">
        <f>VLOOKUP($A75,SurveyData!$1:$1048576,36,FALSE)</f>
        <v>3</v>
      </c>
      <c r="AO75">
        <f>VLOOKUP($A75,SurveyData!$1:$1048576,37,FALSE)</f>
        <v>4</v>
      </c>
      <c r="AP75">
        <f>VLOOKUP($A75,SurveyData!$1:$1048576,38,FALSE)</f>
        <v>2</v>
      </c>
      <c r="AQ75">
        <f>VLOOKUP($A75,SurveyData!$1:$1048576,39,FALSE)</f>
        <v>2</v>
      </c>
      <c r="AR75">
        <f>VLOOKUP($A75,SurveyData!$1:$1048576,40,FALSE)</f>
        <v>3</v>
      </c>
      <c r="AS75">
        <f>VLOOKUP($A75,SurveyData!$1:$1048576,41,FALSE)</f>
        <v>2</v>
      </c>
      <c r="AT75">
        <f>VLOOKUP($A75,SurveyData!$1:$1048576,42,FALSE)</f>
        <v>2</v>
      </c>
      <c r="AU75">
        <f>VLOOKUP($A75,SurveyData!$1:$1048576,43,FALSE)</f>
        <v>2</v>
      </c>
      <c r="AV75">
        <f>VLOOKUP($A75,SurveyData!$1:$1048576,44,FALSE)</f>
        <v>2</v>
      </c>
      <c r="AW75">
        <f>VLOOKUP($A75,SurveyData!$1:$1048576,45,FALSE)</f>
        <v>4</v>
      </c>
    </row>
    <row r="76" spans="1:49" x14ac:dyDescent="0.2">
      <c r="A76" s="9">
        <v>80</v>
      </c>
      <c r="B76" s="1" t="s">
        <v>10</v>
      </c>
      <c r="C76" s="2"/>
      <c r="D76" s="3">
        <v>178</v>
      </c>
      <c r="E76" s="2">
        <v>12.1</v>
      </c>
      <c r="F76">
        <f>VLOOKUP($A76,SurveyData!$1:$1048576,3,FALSE)</f>
        <v>55</v>
      </c>
      <c r="G76">
        <f>VLOOKUP($A76,SurveyData!$1:$1048576,4,FALSE)</f>
        <v>1.46</v>
      </c>
      <c r="H76">
        <f>VLOOKUP($A76,SurveyData!$1:$1048576,5,FALSE)</f>
        <v>55</v>
      </c>
      <c r="I76" t="str">
        <f>VLOOKUP($A76,SurveyData!$1:$1048576,6,FALSE)</f>
        <v>Nil</v>
      </c>
      <c r="J76" t="str">
        <f>VLOOKUP($A76,SurveyData!$1:$1048576,7,FALSE)</f>
        <v>No</v>
      </c>
      <c r="K76">
        <f>VLOOKUP($A76,SurveyData!$1:$1048576,8,FALSE)</f>
        <v>0</v>
      </c>
      <c r="L76">
        <f>VLOOKUP($A76,SurveyData!$1:$1048576,9,FALSE)</f>
        <v>240</v>
      </c>
      <c r="M76">
        <f>VLOOKUP($A76,SurveyData!$1:$1048576,10,FALSE)</f>
        <v>0</v>
      </c>
      <c r="N76">
        <f>VLOOKUP($A76,SurveyData!$1:$1048576,11,FALSE)</f>
        <v>0</v>
      </c>
      <c r="O76">
        <f>VLOOKUP($A76,SurveyData!$1:$1048576,12,FALSE)</f>
        <v>2</v>
      </c>
      <c r="P76" t="str">
        <f>VLOOKUP($A76,SurveyData!$1:$1048576,13,FALSE)</f>
        <v>No answer</v>
      </c>
      <c r="Q76" t="str">
        <f>VLOOKUP($A76,SurveyData!$1:$1048576,14,FALSE)</f>
        <v>No</v>
      </c>
      <c r="R76" t="str">
        <f>VLOOKUP($A76,SurveyData!$1:$1048576,15,FALSE)</f>
        <v>DK</v>
      </c>
      <c r="S76" t="str">
        <f>VLOOKUP($A76,SurveyData!$1:$1048576,16,FALSE)</f>
        <v>Nil</v>
      </c>
      <c r="T76" t="str">
        <f>VLOOKUP($A76,SurveyData!$1:$1048576,17,FALSE)</f>
        <v>DK</v>
      </c>
      <c r="U76" t="str">
        <f>VLOOKUP($A76,SurveyData!$1:$1048576,18,FALSE)</f>
        <v>Nil</v>
      </c>
      <c r="V76" t="str">
        <f>VLOOKUP($A76,SurveyData!$1:$1048576,19,FALSE)</f>
        <v>Yes</v>
      </c>
      <c r="W76" t="str">
        <f>VLOOKUP($A76,SurveyData!$1:$1048576,20,FALSE)</f>
        <v>No</v>
      </c>
      <c r="X76" t="str">
        <f>VLOOKUP($A76,SurveyData!$1:$1048576,21,FALSE)</f>
        <v>Yes</v>
      </c>
      <c r="Y76" t="str">
        <f>VLOOKUP($A76,SurveyData!$1:$1048576,22,FALSE)</f>
        <v>No</v>
      </c>
      <c r="Z76" t="str">
        <f>VLOOKUP($A76,SurveyData!$1:$1048576,23,FALSE)</f>
        <v>No</v>
      </c>
      <c r="AA76" t="str">
        <f>VLOOKUP($A76,SurveyData!$1:$1048576,24,FALSE)</f>
        <v>Yes</v>
      </c>
      <c r="AB76" t="s">
        <v>62</v>
      </c>
      <c r="AC76" t="str">
        <f>VLOOKUP($A76,SurveyData!$1:$1048576,25,FALSE)</f>
        <v>No</v>
      </c>
      <c r="AD76">
        <f>VLOOKUP($A76,SurveyData!$1:$1048576,26,FALSE)</f>
        <v>1</v>
      </c>
      <c r="AE76">
        <f>VLOOKUP($A76,SurveyData!$1:$1048576,27,FALSE)</f>
        <v>4</v>
      </c>
      <c r="AF76">
        <f>VLOOKUP($A76,SurveyData!$1:$1048576,28,FALSE)</f>
        <v>2</v>
      </c>
      <c r="AG76">
        <f>VLOOKUP($A76,SurveyData!$1:$1048576,29,FALSE)</f>
        <v>1</v>
      </c>
      <c r="AH76">
        <f>VLOOKUP($A76,SurveyData!$1:$1048576,30,FALSE)</f>
        <v>3</v>
      </c>
      <c r="AI76">
        <f>VLOOKUP($A76,SurveyData!$1:$1048576,31,FALSE)</f>
        <v>3</v>
      </c>
      <c r="AJ76">
        <f>VLOOKUP($A76,SurveyData!$1:$1048576,32,FALSE)</f>
        <v>1</v>
      </c>
      <c r="AK76">
        <f>VLOOKUP($A76,SurveyData!$1:$1048576,33,FALSE)</f>
        <v>2</v>
      </c>
      <c r="AL76">
        <f>VLOOKUP($A76,SurveyData!$1:$1048576,34,FALSE)</f>
        <v>2</v>
      </c>
      <c r="AM76">
        <f>VLOOKUP($A76,SurveyData!$1:$1048576,35,FALSE)</f>
        <v>3</v>
      </c>
      <c r="AN76">
        <f>VLOOKUP($A76,SurveyData!$1:$1048576,36,FALSE)</f>
        <v>1</v>
      </c>
      <c r="AO76">
        <f>VLOOKUP($A76,SurveyData!$1:$1048576,37,FALSE)</f>
        <v>3</v>
      </c>
      <c r="AP76">
        <f>VLOOKUP($A76,SurveyData!$1:$1048576,38,FALSE)</f>
        <v>3</v>
      </c>
      <c r="AQ76">
        <f>VLOOKUP($A76,SurveyData!$1:$1048576,39,FALSE)</f>
        <v>3</v>
      </c>
      <c r="AR76">
        <f>VLOOKUP($A76,SurveyData!$1:$1048576,40,FALSE)</f>
        <v>3</v>
      </c>
      <c r="AS76">
        <f>VLOOKUP($A76,SurveyData!$1:$1048576,41,FALSE)</f>
        <v>3</v>
      </c>
      <c r="AT76">
        <f>VLOOKUP($A76,SurveyData!$1:$1048576,42,FALSE)</f>
        <v>4</v>
      </c>
      <c r="AU76">
        <f>VLOOKUP($A76,SurveyData!$1:$1048576,43,FALSE)</f>
        <v>4</v>
      </c>
      <c r="AV76">
        <f>VLOOKUP($A76,SurveyData!$1:$1048576,44,FALSE)</f>
        <v>4</v>
      </c>
      <c r="AW76">
        <f>VLOOKUP($A76,SurveyData!$1:$1048576,45,FALSE)</f>
        <v>3</v>
      </c>
    </row>
    <row r="77" spans="1:49" x14ac:dyDescent="0.2">
      <c r="A77" s="9">
        <v>81</v>
      </c>
      <c r="B77" s="1" t="s">
        <v>10</v>
      </c>
      <c r="C77" s="2"/>
      <c r="D77" s="3">
        <v>155</v>
      </c>
      <c r="E77" s="2">
        <v>14.2</v>
      </c>
      <c r="F77">
        <f>VLOOKUP($A77,SurveyData!$1:$1048576,3,FALSE)</f>
        <v>60</v>
      </c>
      <c r="G77">
        <f>VLOOKUP($A77,SurveyData!$1:$1048576,4,FALSE)</f>
        <v>1.58</v>
      </c>
      <c r="H77">
        <f>VLOOKUP($A77,SurveyData!$1:$1048576,5,FALSE)</f>
        <v>55</v>
      </c>
      <c r="I77" t="str">
        <f>VLOOKUP($A77,SurveyData!$1:$1048576,6,FALSE)</f>
        <v>Nil</v>
      </c>
      <c r="J77" t="str">
        <f>VLOOKUP($A77,SurveyData!$1:$1048576,7,FALSE)</f>
        <v>No</v>
      </c>
      <c r="K77">
        <f>VLOOKUP($A77,SurveyData!$1:$1048576,8,FALSE)</f>
        <v>60</v>
      </c>
      <c r="L77">
        <f>VLOOKUP($A77,SurveyData!$1:$1048576,9,FALSE)</f>
        <v>40</v>
      </c>
      <c r="M77">
        <f>VLOOKUP($A77,SurveyData!$1:$1048576,10,FALSE)</f>
        <v>0</v>
      </c>
      <c r="N77">
        <f>VLOOKUP($A77,SurveyData!$1:$1048576,11,FALSE)</f>
        <v>0</v>
      </c>
      <c r="O77">
        <f>VLOOKUP($A77,SurveyData!$1:$1048576,12,FALSE)</f>
        <v>3</v>
      </c>
      <c r="P77" t="str">
        <f>VLOOKUP($A77,SurveyData!$1:$1048576,13,FALSE)</f>
        <v>No answer</v>
      </c>
      <c r="Q77" t="str">
        <f>VLOOKUP($A77,SurveyData!$1:$1048576,14,FALSE)</f>
        <v>No</v>
      </c>
      <c r="R77" t="str">
        <f>VLOOKUP($A77,SurveyData!$1:$1048576,15,FALSE)</f>
        <v>No</v>
      </c>
      <c r="S77" t="str">
        <f>VLOOKUP($A77,SurveyData!$1:$1048576,16,FALSE)</f>
        <v>No</v>
      </c>
      <c r="T77" t="str">
        <f>VLOOKUP($A77,SurveyData!$1:$1048576,17,FALSE)</f>
        <v>No</v>
      </c>
      <c r="U77" t="str">
        <f>VLOOKUP($A77,SurveyData!$1:$1048576,18,FALSE)</f>
        <v>Nil</v>
      </c>
      <c r="V77" t="str">
        <f>VLOOKUP($A77,SurveyData!$1:$1048576,19,FALSE)</f>
        <v>No</v>
      </c>
      <c r="W77" t="str">
        <f>VLOOKUP($A77,SurveyData!$1:$1048576,20,FALSE)</f>
        <v>Nil</v>
      </c>
      <c r="X77" t="str">
        <f>VLOOKUP($A77,SurveyData!$1:$1048576,21,FALSE)</f>
        <v>No</v>
      </c>
      <c r="Y77" t="str">
        <f>VLOOKUP($A77,SurveyData!$1:$1048576,22,FALSE)</f>
        <v>No</v>
      </c>
      <c r="Z77" t="str">
        <f>VLOOKUP($A77,SurveyData!$1:$1048576,23,FALSE)</f>
        <v>No</v>
      </c>
      <c r="AA77" t="str">
        <f>VLOOKUP($A77,SurveyData!$1:$1048576,24,FALSE)</f>
        <v>No</v>
      </c>
      <c r="AB77" t="s">
        <v>0</v>
      </c>
      <c r="AC77" t="str">
        <f>VLOOKUP($A77,SurveyData!$1:$1048576,25,FALSE)</f>
        <v>No</v>
      </c>
      <c r="AD77">
        <f>VLOOKUP($A77,SurveyData!$1:$1048576,26,FALSE)</f>
        <v>2</v>
      </c>
      <c r="AE77">
        <f>VLOOKUP($A77,SurveyData!$1:$1048576,27,FALSE)</f>
        <v>1</v>
      </c>
      <c r="AF77">
        <f>VLOOKUP($A77,SurveyData!$1:$1048576,28,FALSE)</f>
        <v>1</v>
      </c>
      <c r="AG77">
        <f>VLOOKUP($A77,SurveyData!$1:$1048576,29,FALSE)</f>
        <v>1</v>
      </c>
      <c r="AH77">
        <f>VLOOKUP($A77,SurveyData!$1:$1048576,30,FALSE)</f>
        <v>4</v>
      </c>
      <c r="AI77">
        <f>VLOOKUP($A77,SurveyData!$1:$1048576,31,FALSE)</f>
        <v>1</v>
      </c>
      <c r="AJ77">
        <f>VLOOKUP($A77,SurveyData!$1:$1048576,32,FALSE)</f>
        <v>1</v>
      </c>
      <c r="AK77">
        <f>VLOOKUP($A77,SurveyData!$1:$1048576,33,FALSE)</f>
        <v>2</v>
      </c>
      <c r="AL77">
        <f>VLOOKUP($A77,SurveyData!$1:$1048576,34,FALSE)</f>
        <v>2</v>
      </c>
      <c r="AM77">
        <f>VLOOKUP($A77,SurveyData!$1:$1048576,35,FALSE)</f>
        <v>5</v>
      </c>
      <c r="AN77">
        <f>VLOOKUP($A77,SurveyData!$1:$1048576,36,FALSE)</f>
        <v>2</v>
      </c>
      <c r="AO77">
        <f>VLOOKUP($A77,SurveyData!$1:$1048576,37,FALSE)</f>
        <v>4</v>
      </c>
      <c r="AP77">
        <f>VLOOKUP($A77,SurveyData!$1:$1048576,38,FALSE)</f>
        <v>4</v>
      </c>
      <c r="AQ77">
        <f>VLOOKUP($A77,SurveyData!$1:$1048576,39,FALSE)</f>
        <v>5</v>
      </c>
      <c r="AR77">
        <f>VLOOKUP($A77,SurveyData!$1:$1048576,40,FALSE)</f>
        <v>2</v>
      </c>
      <c r="AS77">
        <f>VLOOKUP($A77,SurveyData!$1:$1048576,41,FALSE)</f>
        <v>4</v>
      </c>
      <c r="AT77">
        <f>VLOOKUP($A77,SurveyData!$1:$1048576,42,FALSE)</f>
        <v>2</v>
      </c>
      <c r="AU77">
        <f>VLOOKUP($A77,SurveyData!$1:$1048576,43,FALSE)</f>
        <v>2</v>
      </c>
      <c r="AV77">
        <f>VLOOKUP($A77,SurveyData!$1:$1048576,44,FALSE)</f>
        <v>4</v>
      </c>
      <c r="AW77">
        <f>VLOOKUP($A77,SurveyData!$1:$1048576,45,FALSE)</f>
        <v>2</v>
      </c>
    </row>
    <row r="78" spans="1:49" x14ac:dyDescent="0.2">
      <c r="A78" s="9">
        <v>82</v>
      </c>
      <c r="B78" s="1" t="s">
        <v>10</v>
      </c>
      <c r="C78" s="2"/>
      <c r="D78" s="2">
        <v>107</v>
      </c>
      <c r="E78" s="2">
        <v>14.3</v>
      </c>
      <c r="F78">
        <f>VLOOKUP($A78,SurveyData!$1:$1048576,3,FALSE)</f>
        <v>57</v>
      </c>
      <c r="G78">
        <f>VLOOKUP($A78,SurveyData!$1:$1048576,4,FALSE)</f>
        <v>1.57</v>
      </c>
      <c r="H78">
        <f>VLOOKUP($A78,SurveyData!$1:$1048576,5,FALSE)</f>
        <v>55</v>
      </c>
      <c r="I78" t="str">
        <f>VLOOKUP($A78,SurveyData!$1:$1048576,6,FALSE)</f>
        <v>Diabetes, menopaused</v>
      </c>
      <c r="J78" t="str">
        <f>VLOOKUP($A78,SurveyData!$1:$1048576,7,FALSE)</f>
        <v>No</v>
      </c>
      <c r="K78">
        <f>VLOOKUP($A78,SurveyData!$1:$1048576,8,FALSE)</f>
        <v>30</v>
      </c>
      <c r="L78">
        <f>VLOOKUP($A78,SurveyData!$1:$1048576,9,FALSE)</f>
        <v>0</v>
      </c>
      <c r="M78">
        <f>VLOOKUP($A78,SurveyData!$1:$1048576,10,FALSE)</f>
        <v>0</v>
      </c>
      <c r="N78">
        <f>VLOOKUP($A78,SurveyData!$1:$1048576,11,FALSE)</f>
        <v>0</v>
      </c>
      <c r="O78">
        <f>VLOOKUP($A78,SurveyData!$1:$1048576,12,FALSE)</f>
        <v>2</v>
      </c>
      <c r="P78">
        <f>VLOOKUP($A78,SurveyData!$1:$1048576,13,FALSE)</f>
        <v>0</v>
      </c>
      <c r="Q78" t="str">
        <f>VLOOKUP($A78,SurveyData!$1:$1048576,14,FALSE)</f>
        <v>No</v>
      </c>
      <c r="R78" t="str">
        <f>VLOOKUP($A78,SurveyData!$1:$1048576,15,FALSE)</f>
        <v>No</v>
      </c>
      <c r="S78" t="str">
        <f>VLOOKUP($A78,SurveyData!$1:$1048576,16,FALSE)</f>
        <v>No</v>
      </c>
      <c r="T78" t="str">
        <f>VLOOKUP($A78,SurveyData!$1:$1048576,17,FALSE)</f>
        <v>Yes</v>
      </c>
      <c r="U78" t="str">
        <f>VLOOKUP($A78,SurveyData!$1:$1048576,18,FALSE)</f>
        <v>No</v>
      </c>
      <c r="V78" t="str">
        <f>VLOOKUP($A78,SurveyData!$1:$1048576,19,FALSE)</f>
        <v>Yes</v>
      </c>
      <c r="W78" t="str">
        <f>VLOOKUP($A78,SurveyData!$1:$1048576,20,FALSE)</f>
        <v>No</v>
      </c>
      <c r="X78" t="str">
        <f>VLOOKUP($A78,SurveyData!$1:$1048576,21,FALSE)</f>
        <v>No</v>
      </c>
      <c r="Y78" t="str">
        <f>VLOOKUP($A78,SurveyData!$1:$1048576,22,FALSE)</f>
        <v>No</v>
      </c>
      <c r="Z78" t="str">
        <f>VLOOKUP($A78,SurveyData!$1:$1048576,23,FALSE)</f>
        <v>No</v>
      </c>
      <c r="AA78" t="str">
        <f>VLOOKUP($A78,SurveyData!$1:$1048576,24,FALSE)</f>
        <v>No</v>
      </c>
      <c r="AB78" t="s">
        <v>0</v>
      </c>
      <c r="AC78" t="str">
        <f>VLOOKUP($A78,SurveyData!$1:$1048576,25,FALSE)</f>
        <v>Yes</v>
      </c>
      <c r="AD78">
        <f>VLOOKUP($A78,SurveyData!$1:$1048576,26,FALSE)</f>
        <v>2</v>
      </c>
      <c r="AE78">
        <f>VLOOKUP($A78,SurveyData!$1:$1048576,27,FALSE)</f>
        <v>5</v>
      </c>
      <c r="AF78">
        <f>VLOOKUP($A78,SurveyData!$1:$1048576,28,FALSE)</f>
        <v>3</v>
      </c>
      <c r="AG78">
        <f>VLOOKUP($A78,SurveyData!$1:$1048576,29,FALSE)</f>
        <v>2</v>
      </c>
      <c r="AH78">
        <f>VLOOKUP($A78,SurveyData!$1:$1048576,30,FALSE)</f>
        <v>2</v>
      </c>
      <c r="AI78">
        <f>VLOOKUP($A78,SurveyData!$1:$1048576,31,FALSE)</f>
        <v>2</v>
      </c>
      <c r="AJ78">
        <f>VLOOKUP($A78,SurveyData!$1:$1048576,32,FALSE)</f>
        <v>1</v>
      </c>
      <c r="AK78">
        <f>VLOOKUP($A78,SurveyData!$1:$1048576,33,FALSE)</f>
        <v>2</v>
      </c>
      <c r="AL78">
        <f>VLOOKUP($A78,SurveyData!$1:$1048576,34,FALSE)</f>
        <v>4</v>
      </c>
      <c r="AM78">
        <f>VLOOKUP($A78,SurveyData!$1:$1048576,35,FALSE)</f>
        <v>4</v>
      </c>
      <c r="AN78">
        <f>VLOOKUP($A78,SurveyData!$1:$1048576,36,FALSE)</f>
        <v>3</v>
      </c>
      <c r="AO78">
        <f>VLOOKUP($A78,SurveyData!$1:$1048576,37,FALSE)</f>
        <v>4</v>
      </c>
      <c r="AP78">
        <f>VLOOKUP($A78,SurveyData!$1:$1048576,38,FALSE)</f>
        <v>4</v>
      </c>
      <c r="AQ78">
        <f>VLOOKUP($A78,SurveyData!$1:$1048576,39,FALSE)</f>
        <v>3</v>
      </c>
      <c r="AR78">
        <f>VLOOKUP($A78,SurveyData!$1:$1048576,40,FALSE)</f>
        <v>2</v>
      </c>
      <c r="AS78">
        <f>VLOOKUP($A78,SurveyData!$1:$1048576,41,FALSE)</f>
        <v>3</v>
      </c>
      <c r="AT78">
        <f>VLOOKUP($A78,SurveyData!$1:$1048576,42,FALSE)</f>
        <v>3</v>
      </c>
      <c r="AU78">
        <f>VLOOKUP($A78,SurveyData!$1:$1048576,43,FALSE)</f>
        <v>4</v>
      </c>
      <c r="AV78">
        <f>VLOOKUP($A78,SurveyData!$1:$1048576,44,FALSE)</f>
        <v>5</v>
      </c>
      <c r="AW78">
        <f>VLOOKUP($A78,SurveyData!$1:$1048576,45,FALSE)</f>
        <v>4</v>
      </c>
    </row>
    <row r="79" spans="1:49" x14ac:dyDescent="0.2">
      <c r="A79" s="9">
        <v>83</v>
      </c>
      <c r="B79" s="1" t="s">
        <v>10</v>
      </c>
      <c r="C79" s="2"/>
      <c r="D79" s="2">
        <v>33</v>
      </c>
      <c r="E79" s="2">
        <v>12.7</v>
      </c>
      <c r="F79">
        <f>VLOOKUP($A79,SurveyData!$1:$1048576,3,FALSE)</f>
        <v>31</v>
      </c>
      <c r="G79">
        <f>VLOOKUP($A79,SurveyData!$1:$1048576,4,FALSE)</f>
        <v>1.51</v>
      </c>
      <c r="H79">
        <f>VLOOKUP($A79,SurveyData!$1:$1048576,5,FALSE)</f>
        <v>54</v>
      </c>
      <c r="I79" t="str">
        <f>VLOOKUP($A79,SurveyData!$1:$1048576,6,FALSE)</f>
        <v>Nil</v>
      </c>
      <c r="J79" t="str">
        <f>VLOOKUP($A79,SurveyData!$1:$1048576,7,FALSE)</f>
        <v>No</v>
      </c>
      <c r="K79">
        <f>VLOOKUP($A79,SurveyData!$1:$1048576,8,FALSE)</f>
        <v>60</v>
      </c>
      <c r="L79">
        <f>VLOOKUP($A79,SurveyData!$1:$1048576,9,FALSE)</f>
        <v>0</v>
      </c>
      <c r="M79">
        <f>VLOOKUP($A79,SurveyData!$1:$1048576,10,FALSE)</f>
        <v>0</v>
      </c>
      <c r="N79">
        <f>VLOOKUP($A79,SurveyData!$1:$1048576,11,FALSE)</f>
        <v>0</v>
      </c>
      <c r="O79" t="str">
        <f>VLOOKUP($A79,SurveyData!$1:$1048576,12,FALSE)</f>
        <v>No answer</v>
      </c>
      <c r="P79">
        <f>VLOOKUP($A79,SurveyData!$1:$1048576,13,FALSE)</f>
        <v>12</v>
      </c>
      <c r="Q79" t="str">
        <f>VLOOKUP($A79,SurveyData!$1:$1048576,14,FALSE)</f>
        <v>Yes</v>
      </c>
      <c r="R79" t="str">
        <f>VLOOKUP($A79,SurveyData!$1:$1048576,15,FALSE)</f>
        <v>DK</v>
      </c>
      <c r="S79" t="str">
        <f>VLOOKUP($A79,SurveyData!$1:$1048576,16,FALSE)</f>
        <v>DK</v>
      </c>
      <c r="T79" t="str">
        <f>VLOOKUP($A79,SurveyData!$1:$1048576,17,FALSE)</f>
        <v>Yes</v>
      </c>
      <c r="U79" t="str">
        <f>VLOOKUP($A79,SurveyData!$1:$1048576,18,FALSE)</f>
        <v>Yes</v>
      </c>
      <c r="V79" t="str">
        <f>VLOOKUP($A79,SurveyData!$1:$1048576,19,FALSE)</f>
        <v>Yes</v>
      </c>
      <c r="W79" t="str">
        <f>VLOOKUP($A79,SurveyData!$1:$1048576,20,FALSE)</f>
        <v>Yes</v>
      </c>
      <c r="X79" t="str">
        <f>VLOOKUP($A79,SurveyData!$1:$1048576,21,FALSE)</f>
        <v>No</v>
      </c>
      <c r="Y79" t="str">
        <f>VLOOKUP($A79,SurveyData!$1:$1048576,22,FALSE)</f>
        <v>No</v>
      </c>
      <c r="Z79" t="str">
        <f>VLOOKUP($A79,SurveyData!$1:$1048576,23,FALSE)</f>
        <v>No</v>
      </c>
      <c r="AA79" t="str">
        <f>VLOOKUP($A79,SurveyData!$1:$1048576,24,FALSE)</f>
        <v>Yes</v>
      </c>
      <c r="AB79" t="s">
        <v>0</v>
      </c>
      <c r="AC79" t="str">
        <f>VLOOKUP($A79,SurveyData!$1:$1048576,25,FALSE)</f>
        <v>Yes</v>
      </c>
      <c r="AD79">
        <f>VLOOKUP($A79,SurveyData!$1:$1048576,26,FALSE)</f>
        <v>5</v>
      </c>
      <c r="AE79">
        <f>VLOOKUP($A79,SurveyData!$1:$1048576,27,FALSE)</f>
        <v>3</v>
      </c>
      <c r="AF79">
        <f>VLOOKUP($A79,SurveyData!$1:$1048576,28,FALSE)</f>
        <v>3</v>
      </c>
      <c r="AG79">
        <f>VLOOKUP($A79,SurveyData!$1:$1048576,29,FALSE)</f>
        <v>3</v>
      </c>
      <c r="AH79">
        <f>VLOOKUP($A79,SurveyData!$1:$1048576,30,FALSE)</f>
        <v>2</v>
      </c>
      <c r="AI79">
        <f>VLOOKUP($A79,SurveyData!$1:$1048576,31,FALSE)</f>
        <v>3</v>
      </c>
      <c r="AJ79">
        <f>VLOOKUP($A79,SurveyData!$1:$1048576,32,FALSE)</f>
        <v>1</v>
      </c>
      <c r="AK79">
        <f>VLOOKUP($A79,SurveyData!$1:$1048576,33,FALSE)</f>
        <v>3</v>
      </c>
      <c r="AL79">
        <f>VLOOKUP($A79,SurveyData!$1:$1048576,34,FALSE)</f>
        <v>3</v>
      </c>
      <c r="AM79">
        <f>VLOOKUP($A79,SurveyData!$1:$1048576,35,FALSE)</f>
        <v>3</v>
      </c>
      <c r="AN79">
        <f>VLOOKUP($A79,SurveyData!$1:$1048576,36,FALSE)</f>
        <v>3</v>
      </c>
      <c r="AO79">
        <f>VLOOKUP($A79,SurveyData!$1:$1048576,37,FALSE)</f>
        <v>4</v>
      </c>
      <c r="AP79">
        <f>VLOOKUP($A79,SurveyData!$1:$1048576,38,FALSE)</f>
        <v>4</v>
      </c>
      <c r="AQ79">
        <f>VLOOKUP($A79,SurveyData!$1:$1048576,39,FALSE)</f>
        <v>3</v>
      </c>
      <c r="AR79">
        <f>VLOOKUP($A79,SurveyData!$1:$1048576,40,FALSE)</f>
        <v>2</v>
      </c>
      <c r="AS79">
        <f>VLOOKUP($A79,SurveyData!$1:$1048576,41,FALSE)</f>
        <v>2</v>
      </c>
      <c r="AT79">
        <f>VLOOKUP($A79,SurveyData!$1:$1048576,42,FALSE)</f>
        <v>2</v>
      </c>
      <c r="AU79">
        <f>VLOOKUP($A79,SurveyData!$1:$1048576,43,FALSE)</f>
        <v>2</v>
      </c>
      <c r="AV79">
        <f>VLOOKUP($A79,SurveyData!$1:$1048576,44,FALSE)</f>
        <v>5</v>
      </c>
      <c r="AW79">
        <f>VLOOKUP($A79,SurveyData!$1:$1048576,45,FALSE)</f>
        <v>3</v>
      </c>
    </row>
    <row r="80" spans="1:49" x14ac:dyDescent="0.2">
      <c r="A80" s="9">
        <v>84</v>
      </c>
      <c r="B80" s="1" t="s">
        <v>10</v>
      </c>
      <c r="C80" s="2"/>
      <c r="D80" s="3">
        <v>184</v>
      </c>
      <c r="E80" s="2">
        <v>11.1</v>
      </c>
      <c r="F80">
        <f>VLOOKUP($A80,SurveyData!$1:$1048576,3,FALSE)</f>
        <v>52</v>
      </c>
      <c r="G80">
        <f>VLOOKUP($A80,SurveyData!$1:$1048576,4,FALSE)</f>
        <v>1.49</v>
      </c>
      <c r="H80">
        <f>VLOOKUP($A80,SurveyData!$1:$1048576,5,FALSE)</f>
        <v>42</v>
      </c>
      <c r="I80" t="str">
        <f>VLOOKUP($A80,SurveyData!$1:$1048576,6,FALSE)</f>
        <v>Nil</v>
      </c>
      <c r="J80" t="str">
        <f>VLOOKUP($A80,SurveyData!$1:$1048576,7,FALSE)</f>
        <v>No</v>
      </c>
      <c r="K80">
        <f>VLOOKUP($A80,SurveyData!$1:$1048576,8,FALSE)</f>
        <v>300</v>
      </c>
      <c r="L80">
        <f>VLOOKUP($A80,SurveyData!$1:$1048576,9,FALSE)</f>
        <v>0</v>
      </c>
      <c r="M80">
        <f>VLOOKUP($A80,SurveyData!$1:$1048576,10,FALSE)</f>
        <v>60</v>
      </c>
      <c r="N80">
        <f>VLOOKUP($A80,SurveyData!$1:$1048576,11,FALSE)</f>
        <v>0</v>
      </c>
      <c r="O80">
        <f>VLOOKUP($A80,SurveyData!$1:$1048576,12,FALSE)</f>
        <v>3</v>
      </c>
      <c r="P80">
        <f>VLOOKUP($A80,SurveyData!$1:$1048576,13,FALSE)</f>
        <v>12</v>
      </c>
      <c r="Q80" t="str">
        <f>VLOOKUP($A80,SurveyData!$1:$1048576,14,FALSE)</f>
        <v>No</v>
      </c>
      <c r="R80" t="str">
        <f>VLOOKUP($A80,SurveyData!$1:$1048576,15,FALSE)</f>
        <v>Yes</v>
      </c>
      <c r="S80" t="str">
        <f>VLOOKUP($A80,SurveyData!$1:$1048576,16,FALSE)</f>
        <v>No</v>
      </c>
      <c r="T80" t="str">
        <f>VLOOKUP($A80,SurveyData!$1:$1048576,17,FALSE)</f>
        <v>Yes</v>
      </c>
      <c r="U80" t="str">
        <f>VLOOKUP($A80,SurveyData!$1:$1048576,18,FALSE)</f>
        <v>No</v>
      </c>
      <c r="V80" t="str">
        <f>VLOOKUP($A80,SurveyData!$1:$1048576,19,FALSE)</f>
        <v>Yes</v>
      </c>
      <c r="W80" t="str">
        <f>VLOOKUP($A80,SurveyData!$1:$1048576,20,FALSE)</f>
        <v>Yes</v>
      </c>
      <c r="X80" t="str">
        <f>VLOOKUP($A80,SurveyData!$1:$1048576,21,FALSE)</f>
        <v>No</v>
      </c>
      <c r="Y80" t="str">
        <f>VLOOKUP($A80,SurveyData!$1:$1048576,22,FALSE)</f>
        <v>No</v>
      </c>
      <c r="Z80" t="str">
        <f>VLOOKUP($A80,SurveyData!$1:$1048576,23,FALSE)</f>
        <v>No</v>
      </c>
      <c r="AA80" t="str">
        <f>VLOOKUP($A80,SurveyData!$1:$1048576,24,FALSE)</f>
        <v>No</v>
      </c>
      <c r="AB80" t="s">
        <v>0</v>
      </c>
      <c r="AC80" t="str">
        <f>VLOOKUP($A80,SurveyData!$1:$1048576,25,FALSE)</f>
        <v>No</v>
      </c>
      <c r="AD80">
        <f>VLOOKUP($A80,SurveyData!$1:$1048576,26,FALSE)</f>
        <v>1</v>
      </c>
      <c r="AE80">
        <f>VLOOKUP($A80,SurveyData!$1:$1048576,27,FALSE)</f>
        <v>5</v>
      </c>
      <c r="AF80">
        <f>VLOOKUP($A80,SurveyData!$1:$1048576,28,FALSE)</f>
        <v>2</v>
      </c>
      <c r="AG80">
        <f>VLOOKUP($A80,SurveyData!$1:$1048576,29,FALSE)</f>
        <v>1</v>
      </c>
      <c r="AH80">
        <f>VLOOKUP($A80,SurveyData!$1:$1048576,30,FALSE)</f>
        <v>4</v>
      </c>
      <c r="AI80">
        <f>VLOOKUP($A80,SurveyData!$1:$1048576,31,FALSE)</f>
        <v>2</v>
      </c>
      <c r="AJ80">
        <f>VLOOKUP($A80,SurveyData!$1:$1048576,32,FALSE)</f>
        <v>1</v>
      </c>
      <c r="AK80">
        <f>VLOOKUP($A80,SurveyData!$1:$1048576,33,FALSE)</f>
        <v>2</v>
      </c>
      <c r="AL80">
        <f>VLOOKUP($A80,SurveyData!$1:$1048576,34,FALSE)</f>
        <v>5</v>
      </c>
      <c r="AM80">
        <f>VLOOKUP($A80,SurveyData!$1:$1048576,35,FALSE)</f>
        <v>5</v>
      </c>
      <c r="AN80">
        <f>VLOOKUP($A80,SurveyData!$1:$1048576,36,FALSE)</f>
        <v>1</v>
      </c>
      <c r="AO80">
        <f>VLOOKUP($A80,SurveyData!$1:$1048576,37,FALSE)</f>
        <v>2</v>
      </c>
      <c r="AP80">
        <f>VLOOKUP($A80,SurveyData!$1:$1048576,38,FALSE)</f>
        <v>5</v>
      </c>
      <c r="AQ80">
        <f>VLOOKUP($A80,SurveyData!$1:$1048576,39,FALSE)</f>
        <v>5</v>
      </c>
      <c r="AR80">
        <f>VLOOKUP($A80,SurveyData!$1:$1048576,40,FALSE)</f>
        <v>1</v>
      </c>
      <c r="AS80">
        <f>VLOOKUP($A80,SurveyData!$1:$1048576,41,FALSE)</f>
        <v>5</v>
      </c>
      <c r="AT80">
        <f>VLOOKUP($A80,SurveyData!$1:$1048576,42,FALSE)</f>
        <v>5</v>
      </c>
      <c r="AU80">
        <f>VLOOKUP($A80,SurveyData!$1:$1048576,43,FALSE)</f>
        <v>5</v>
      </c>
      <c r="AV80">
        <f>VLOOKUP($A80,SurveyData!$1:$1048576,44,FALSE)</f>
        <v>2</v>
      </c>
      <c r="AW80">
        <f>VLOOKUP($A80,SurveyData!$1:$1048576,45,FALSE)</f>
        <v>1</v>
      </c>
    </row>
    <row r="81" spans="1:49" x14ac:dyDescent="0.2">
      <c r="A81" s="9">
        <v>85</v>
      </c>
      <c r="B81" s="1" t="s">
        <v>10</v>
      </c>
      <c r="C81" s="2"/>
      <c r="D81" s="3">
        <v>157</v>
      </c>
      <c r="E81" s="2">
        <v>14.8</v>
      </c>
      <c r="F81">
        <f>VLOOKUP($A81,SurveyData!$1:$1048576,3,FALSE)</f>
        <v>33</v>
      </c>
      <c r="G81">
        <f>VLOOKUP($A81,SurveyData!$1:$1048576,4,FALSE)</f>
        <v>1.56</v>
      </c>
      <c r="H81">
        <f>VLOOKUP($A81,SurveyData!$1:$1048576,5,FALSE)</f>
        <v>50.5</v>
      </c>
      <c r="I81" t="str">
        <f>VLOOKUP($A81,SurveyData!$1:$1048576,6,FALSE)</f>
        <v>Nil</v>
      </c>
      <c r="J81" t="str">
        <f>VLOOKUP($A81,SurveyData!$1:$1048576,7,FALSE)</f>
        <v>No</v>
      </c>
      <c r="K81">
        <f>VLOOKUP($A81,SurveyData!$1:$1048576,8,FALSE)</f>
        <v>90</v>
      </c>
      <c r="L81">
        <f>VLOOKUP($A81,SurveyData!$1:$1048576,9,FALSE)</f>
        <v>0</v>
      </c>
      <c r="M81">
        <f>VLOOKUP($A81,SurveyData!$1:$1048576,10,FALSE)</f>
        <v>0</v>
      </c>
      <c r="N81">
        <f>VLOOKUP($A81,SurveyData!$1:$1048576,11,FALSE)</f>
        <v>0</v>
      </c>
      <c r="O81">
        <f>VLOOKUP($A81,SurveyData!$1:$1048576,12,FALSE)</f>
        <v>2</v>
      </c>
      <c r="P81">
        <f>VLOOKUP($A81,SurveyData!$1:$1048576,13,FALSE)</f>
        <v>12</v>
      </c>
      <c r="Q81" t="str">
        <f>VLOOKUP($A81,SurveyData!$1:$1048576,14,FALSE)</f>
        <v>No</v>
      </c>
      <c r="R81" t="str">
        <f>VLOOKUP($A81,SurveyData!$1:$1048576,15,FALSE)</f>
        <v>DK</v>
      </c>
      <c r="S81" t="str">
        <f>VLOOKUP($A81,SurveyData!$1:$1048576,16,FALSE)</f>
        <v>Nil</v>
      </c>
      <c r="T81" t="str">
        <f>VLOOKUP($A81,SurveyData!$1:$1048576,17,FALSE)</f>
        <v>DK</v>
      </c>
      <c r="U81" t="str">
        <f>VLOOKUP($A81,SurveyData!$1:$1048576,18,FALSE)</f>
        <v>DK</v>
      </c>
      <c r="V81" t="str">
        <f>VLOOKUP($A81,SurveyData!$1:$1048576,19,FALSE)</f>
        <v>No</v>
      </c>
      <c r="W81" t="str">
        <f>VLOOKUP($A81,SurveyData!$1:$1048576,20,FALSE)</f>
        <v>No</v>
      </c>
      <c r="X81" t="str">
        <f>VLOOKUP($A81,SurveyData!$1:$1048576,21,FALSE)</f>
        <v>No</v>
      </c>
      <c r="Y81" t="str">
        <f>VLOOKUP($A81,SurveyData!$1:$1048576,22,FALSE)</f>
        <v>No</v>
      </c>
      <c r="Z81" t="str">
        <f>VLOOKUP($A81,SurveyData!$1:$1048576,23,FALSE)</f>
        <v>No</v>
      </c>
      <c r="AA81" t="str">
        <f>VLOOKUP($A81,SurveyData!$1:$1048576,24,FALSE)</f>
        <v>No</v>
      </c>
      <c r="AB81" t="s">
        <v>0</v>
      </c>
      <c r="AC81" t="str">
        <f>VLOOKUP($A81,SurveyData!$1:$1048576,25,FALSE)</f>
        <v>No</v>
      </c>
      <c r="AD81">
        <f>VLOOKUP($A81,SurveyData!$1:$1048576,26,FALSE)</f>
        <v>1</v>
      </c>
      <c r="AE81">
        <f>VLOOKUP($A81,SurveyData!$1:$1048576,27,FALSE)</f>
        <v>2</v>
      </c>
      <c r="AF81">
        <f>VLOOKUP($A81,SurveyData!$1:$1048576,28,FALSE)</f>
        <v>2</v>
      </c>
      <c r="AG81">
        <f>VLOOKUP($A81,SurveyData!$1:$1048576,29,FALSE)</f>
        <v>1</v>
      </c>
      <c r="AH81">
        <f>VLOOKUP($A81,SurveyData!$1:$1048576,30,FALSE)</f>
        <v>5</v>
      </c>
      <c r="AI81">
        <f>VLOOKUP($A81,SurveyData!$1:$1048576,31,FALSE)</f>
        <v>3</v>
      </c>
      <c r="AJ81">
        <f>VLOOKUP($A81,SurveyData!$1:$1048576,32,FALSE)</f>
        <v>5</v>
      </c>
      <c r="AK81">
        <f>VLOOKUP($A81,SurveyData!$1:$1048576,33,FALSE)</f>
        <v>2</v>
      </c>
      <c r="AL81">
        <f>VLOOKUP($A81,SurveyData!$1:$1048576,34,FALSE)</f>
        <v>2</v>
      </c>
      <c r="AM81">
        <f>VLOOKUP($A81,SurveyData!$1:$1048576,35,FALSE)</f>
        <v>5</v>
      </c>
      <c r="AN81">
        <f>VLOOKUP($A81,SurveyData!$1:$1048576,36,FALSE)</f>
        <v>1</v>
      </c>
      <c r="AO81">
        <f>VLOOKUP($A81,SurveyData!$1:$1048576,37,FALSE)</f>
        <v>1</v>
      </c>
      <c r="AP81">
        <f>VLOOKUP($A81,SurveyData!$1:$1048576,38,FALSE)</f>
        <v>5</v>
      </c>
      <c r="AQ81">
        <f>VLOOKUP($A81,SurveyData!$1:$1048576,39,FALSE)</f>
        <v>1</v>
      </c>
      <c r="AR81">
        <f>VLOOKUP($A81,SurveyData!$1:$1048576,40,FALSE)</f>
        <v>1</v>
      </c>
      <c r="AS81">
        <f>VLOOKUP($A81,SurveyData!$1:$1048576,41,FALSE)</f>
        <v>5</v>
      </c>
      <c r="AT81">
        <f>VLOOKUP($A81,SurveyData!$1:$1048576,42,FALSE)</f>
        <v>5</v>
      </c>
      <c r="AU81">
        <f>VLOOKUP($A81,SurveyData!$1:$1048576,43,FALSE)</f>
        <v>5</v>
      </c>
      <c r="AV81">
        <f>VLOOKUP($A81,SurveyData!$1:$1048576,44,FALSE)</f>
        <v>5</v>
      </c>
      <c r="AW81">
        <f>VLOOKUP($A81,SurveyData!$1:$1048576,45,FALSE)</f>
        <v>1</v>
      </c>
    </row>
    <row r="82" spans="1:49" x14ac:dyDescent="0.2">
      <c r="A82" s="9">
        <v>86</v>
      </c>
      <c r="B82" s="1" t="s">
        <v>10</v>
      </c>
      <c r="C82" s="2"/>
      <c r="D82" s="2">
        <v>70</v>
      </c>
      <c r="E82" s="2">
        <v>13.3</v>
      </c>
      <c r="F82">
        <f>VLOOKUP($A82,SurveyData!$1:$1048576,3,FALSE)</f>
        <v>40</v>
      </c>
      <c r="G82">
        <f>VLOOKUP($A82,SurveyData!$1:$1048576,4,FALSE)</f>
        <v>1.58</v>
      </c>
      <c r="H82">
        <f>VLOOKUP($A82,SurveyData!$1:$1048576,5,FALSE)</f>
        <v>58</v>
      </c>
      <c r="I82" t="str">
        <f>VLOOKUP($A82,SurveyData!$1:$1048576,6,FALSE)</f>
        <v>Thalassemia</v>
      </c>
      <c r="J82" t="str">
        <f>VLOOKUP($A82,SurveyData!$1:$1048576,7,FALSE)</f>
        <v>No</v>
      </c>
      <c r="K82">
        <f>VLOOKUP($A82,SurveyData!$1:$1048576,8,FALSE)</f>
        <v>30</v>
      </c>
      <c r="L82">
        <f>VLOOKUP($A82,SurveyData!$1:$1048576,9,FALSE)</f>
        <v>0</v>
      </c>
      <c r="M82">
        <f>VLOOKUP($A82,SurveyData!$1:$1048576,10,FALSE)</f>
        <v>0</v>
      </c>
      <c r="N82">
        <f>VLOOKUP($A82,SurveyData!$1:$1048576,11,FALSE)</f>
        <v>0</v>
      </c>
      <c r="O82">
        <f>VLOOKUP($A82,SurveyData!$1:$1048576,12,FALSE)</f>
        <v>3</v>
      </c>
      <c r="P82">
        <f>VLOOKUP($A82,SurveyData!$1:$1048576,13,FALSE)</f>
        <v>12</v>
      </c>
      <c r="Q82" t="str">
        <f>VLOOKUP($A82,SurveyData!$1:$1048576,14,FALSE)</f>
        <v>No</v>
      </c>
      <c r="R82" t="str">
        <f>VLOOKUP($A82,SurveyData!$1:$1048576,15,FALSE)</f>
        <v>Yes</v>
      </c>
      <c r="S82" t="str">
        <f>VLOOKUP($A82,SurveyData!$1:$1048576,16,FALSE)</f>
        <v>No</v>
      </c>
      <c r="T82" t="str">
        <f>VLOOKUP($A82,SurveyData!$1:$1048576,17,FALSE)</f>
        <v>DK</v>
      </c>
      <c r="U82" t="str">
        <f>VLOOKUP($A82,SurveyData!$1:$1048576,18,FALSE)</f>
        <v>Nil</v>
      </c>
      <c r="V82" t="str">
        <f>VLOOKUP($A82,SurveyData!$1:$1048576,19,FALSE)</f>
        <v>Yes</v>
      </c>
      <c r="W82" t="str">
        <f>VLOOKUP($A82,SurveyData!$1:$1048576,20,FALSE)</f>
        <v>No</v>
      </c>
      <c r="X82" t="str">
        <f>VLOOKUP($A82,SurveyData!$1:$1048576,21,FALSE)</f>
        <v>No</v>
      </c>
      <c r="Y82" t="str">
        <f>VLOOKUP($A82,SurveyData!$1:$1048576,22,FALSE)</f>
        <v>No</v>
      </c>
      <c r="Z82" t="str">
        <f>VLOOKUP($A82,SurveyData!$1:$1048576,23,FALSE)</f>
        <v>No</v>
      </c>
      <c r="AA82" t="str">
        <f>VLOOKUP($A82,SurveyData!$1:$1048576,24,FALSE)</f>
        <v>Yes</v>
      </c>
      <c r="AB82" t="s">
        <v>0</v>
      </c>
      <c r="AC82" t="str">
        <f>VLOOKUP($A82,SurveyData!$1:$1048576,25,FALSE)</f>
        <v>No</v>
      </c>
      <c r="AD82">
        <f>VLOOKUP($A82,SurveyData!$1:$1048576,26,FALSE)</f>
        <v>3</v>
      </c>
      <c r="AE82">
        <f>VLOOKUP($A82,SurveyData!$1:$1048576,27,FALSE)</f>
        <v>4</v>
      </c>
      <c r="AF82">
        <f>VLOOKUP($A82,SurveyData!$1:$1048576,28,FALSE)</f>
        <v>3</v>
      </c>
      <c r="AG82">
        <f>VLOOKUP($A82,SurveyData!$1:$1048576,29,FALSE)</f>
        <v>3</v>
      </c>
      <c r="AH82">
        <f>VLOOKUP($A82,SurveyData!$1:$1048576,30,FALSE)</f>
        <v>1</v>
      </c>
      <c r="AI82">
        <f>VLOOKUP($A82,SurveyData!$1:$1048576,31,FALSE)</f>
        <v>4</v>
      </c>
      <c r="AJ82">
        <f>VLOOKUP($A82,SurveyData!$1:$1048576,32,FALSE)</f>
        <v>1</v>
      </c>
      <c r="AK82">
        <f>VLOOKUP($A82,SurveyData!$1:$1048576,33,FALSE)</f>
        <v>4</v>
      </c>
      <c r="AL82">
        <f>VLOOKUP($A82,SurveyData!$1:$1048576,34,FALSE)</f>
        <v>2</v>
      </c>
      <c r="AM82">
        <f>VLOOKUP($A82,SurveyData!$1:$1048576,35,FALSE)</f>
        <v>2</v>
      </c>
      <c r="AN82">
        <f>VLOOKUP($A82,SurveyData!$1:$1048576,36,FALSE)</f>
        <v>4</v>
      </c>
      <c r="AO82">
        <f>VLOOKUP($A82,SurveyData!$1:$1048576,37,FALSE)</f>
        <v>4</v>
      </c>
      <c r="AP82">
        <f>VLOOKUP($A82,SurveyData!$1:$1048576,38,FALSE)</f>
        <v>2</v>
      </c>
      <c r="AQ82">
        <f>VLOOKUP($A82,SurveyData!$1:$1048576,39,FALSE)</f>
        <v>2</v>
      </c>
      <c r="AR82">
        <f>VLOOKUP($A82,SurveyData!$1:$1048576,40,FALSE)</f>
        <v>4</v>
      </c>
      <c r="AS82">
        <f>VLOOKUP($A82,SurveyData!$1:$1048576,41,FALSE)</f>
        <v>1</v>
      </c>
      <c r="AT82">
        <f>VLOOKUP($A82,SurveyData!$1:$1048576,42,FALSE)</f>
        <v>4</v>
      </c>
      <c r="AU82">
        <f>VLOOKUP($A82,SurveyData!$1:$1048576,43,FALSE)</f>
        <v>1</v>
      </c>
      <c r="AV82">
        <f>VLOOKUP($A82,SurveyData!$1:$1048576,44,FALSE)</f>
        <v>2</v>
      </c>
      <c r="AW82">
        <f>VLOOKUP($A82,SurveyData!$1:$1048576,45,FALSE)</f>
        <v>4</v>
      </c>
    </row>
    <row r="83" spans="1:49" x14ac:dyDescent="0.2">
      <c r="A83" s="9">
        <v>87</v>
      </c>
      <c r="B83" s="1" t="s">
        <v>10</v>
      </c>
      <c r="C83" s="2"/>
      <c r="D83" s="2">
        <v>32</v>
      </c>
      <c r="E83" s="2">
        <v>14</v>
      </c>
      <c r="F83">
        <f>VLOOKUP($A83,SurveyData!$1:$1048576,3,FALSE)</f>
        <v>35</v>
      </c>
      <c r="G83">
        <f>VLOOKUP($A83,SurveyData!$1:$1048576,4,FALSE)</f>
        <v>1.58</v>
      </c>
      <c r="H83">
        <f>VLOOKUP($A83,SurveyData!$1:$1048576,5,FALSE)</f>
        <v>55</v>
      </c>
      <c r="I83" t="str">
        <f>VLOOKUP($A83,SurveyData!$1:$1048576,6,FALSE)</f>
        <v>Diabetes Type II</v>
      </c>
      <c r="J83" t="str">
        <f>VLOOKUP($A83,SurveyData!$1:$1048576,7,FALSE)</f>
        <v>No</v>
      </c>
      <c r="K83">
        <f>VLOOKUP($A83,SurveyData!$1:$1048576,8,FALSE)</f>
        <v>180</v>
      </c>
      <c r="L83">
        <f>VLOOKUP($A83,SurveyData!$1:$1048576,9,FALSE)</f>
        <v>0</v>
      </c>
      <c r="M83">
        <f>VLOOKUP($A83,SurveyData!$1:$1048576,10,FALSE)</f>
        <v>0</v>
      </c>
      <c r="N83">
        <f>VLOOKUP($A83,SurveyData!$1:$1048576,11,FALSE)</f>
        <v>60</v>
      </c>
      <c r="O83">
        <f>VLOOKUP($A83,SurveyData!$1:$1048576,12,FALSE)</f>
        <v>3</v>
      </c>
      <c r="P83">
        <f>VLOOKUP($A83,SurveyData!$1:$1048576,13,FALSE)</f>
        <v>12</v>
      </c>
      <c r="Q83" t="str">
        <f>VLOOKUP($A83,SurveyData!$1:$1048576,14,FALSE)</f>
        <v>No</v>
      </c>
      <c r="R83" t="str">
        <f>VLOOKUP($A83,SurveyData!$1:$1048576,15,FALSE)</f>
        <v>No</v>
      </c>
      <c r="S83" t="str">
        <f>VLOOKUP($A83,SurveyData!$1:$1048576,16,FALSE)</f>
        <v>Nil</v>
      </c>
      <c r="T83" t="str">
        <f>VLOOKUP($A83,SurveyData!$1:$1048576,17,FALSE)</f>
        <v>No</v>
      </c>
      <c r="U83" t="str">
        <f>VLOOKUP($A83,SurveyData!$1:$1048576,18,FALSE)</f>
        <v>Nil</v>
      </c>
      <c r="V83" t="str">
        <f>VLOOKUP($A83,SurveyData!$1:$1048576,19,FALSE)</f>
        <v>No</v>
      </c>
      <c r="W83" t="str">
        <f>VLOOKUP($A83,SurveyData!$1:$1048576,20,FALSE)</f>
        <v>Nil</v>
      </c>
      <c r="X83" t="str">
        <f>VLOOKUP($A83,SurveyData!$1:$1048576,21,FALSE)</f>
        <v>Yes</v>
      </c>
      <c r="Y83" t="str">
        <f>VLOOKUP($A83,SurveyData!$1:$1048576,22,FALSE)</f>
        <v>No</v>
      </c>
      <c r="Z83" t="str">
        <f>VLOOKUP($A83,SurveyData!$1:$1048576,23,FALSE)</f>
        <v>No</v>
      </c>
      <c r="AA83" t="str">
        <f>VLOOKUP($A83,SurveyData!$1:$1048576,24,FALSE)</f>
        <v>No</v>
      </c>
      <c r="AB83" t="s">
        <v>0</v>
      </c>
      <c r="AC83" t="str">
        <f>VLOOKUP($A83,SurveyData!$1:$1048576,25,FALSE)</f>
        <v>No</v>
      </c>
      <c r="AD83">
        <f>VLOOKUP($A83,SurveyData!$1:$1048576,26,FALSE)</f>
        <v>1</v>
      </c>
      <c r="AE83">
        <f>VLOOKUP($A83,SurveyData!$1:$1048576,27,FALSE)</f>
        <v>5</v>
      </c>
      <c r="AF83">
        <f>VLOOKUP($A83,SurveyData!$1:$1048576,28,FALSE)</f>
        <v>2</v>
      </c>
      <c r="AG83">
        <f>VLOOKUP($A83,SurveyData!$1:$1048576,29,FALSE)</f>
        <v>1</v>
      </c>
      <c r="AH83">
        <f>VLOOKUP($A83,SurveyData!$1:$1048576,30,FALSE)</f>
        <v>4</v>
      </c>
      <c r="AI83">
        <f>VLOOKUP($A83,SurveyData!$1:$1048576,31,FALSE)</f>
        <v>2</v>
      </c>
      <c r="AJ83">
        <f>VLOOKUP($A83,SurveyData!$1:$1048576,32,FALSE)</f>
        <v>2</v>
      </c>
      <c r="AK83">
        <f>VLOOKUP($A83,SurveyData!$1:$1048576,33,FALSE)</f>
        <v>2</v>
      </c>
      <c r="AL83">
        <f>VLOOKUP($A83,SurveyData!$1:$1048576,34,FALSE)</f>
        <v>4</v>
      </c>
      <c r="AM83">
        <f>VLOOKUP($A83,SurveyData!$1:$1048576,35,FALSE)</f>
        <v>4</v>
      </c>
      <c r="AN83">
        <f>VLOOKUP($A83,SurveyData!$1:$1048576,36,FALSE)</f>
        <v>3</v>
      </c>
      <c r="AO83">
        <f>VLOOKUP($A83,SurveyData!$1:$1048576,37,FALSE)</f>
        <v>3</v>
      </c>
      <c r="AP83">
        <f>VLOOKUP($A83,SurveyData!$1:$1048576,38,FALSE)</f>
        <v>4</v>
      </c>
      <c r="AQ83">
        <f>VLOOKUP($A83,SurveyData!$1:$1048576,39,FALSE)</f>
        <v>4</v>
      </c>
      <c r="AR83">
        <f>VLOOKUP($A83,SurveyData!$1:$1048576,40,FALSE)</f>
        <v>4</v>
      </c>
      <c r="AS83">
        <f>VLOOKUP($A83,SurveyData!$1:$1048576,41,FALSE)</f>
        <v>4</v>
      </c>
      <c r="AT83">
        <f>VLOOKUP($A83,SurveyData!$1:$1048576,42,FALSE)</f>
        <v>4</v>
      </c>
      <c r="AU83">
        <f>VLOOKUP($A83,SurveyData!$1:$1048576,43,FALSE)</f>
        <v>4</v>
      </c>
      <c r="AV83">
        <f>VLOOKUP($A83,SurveyData!$1:$1048576,44,FALSE)</f>
        <v>4</v>
      </c>
      <c r="AW83">
        <f>VLOOKUP($A83,SurveyData!$1:$1048576,45,FALSE)</f>
        <v>2</v>
      </c>
    </row>
    <row r="84" spans="1:49" x14ac:dyDescent="0.2">
      <c r="A84" s="9">
        <v>88</v>
      </c>
      <c r="B84" s="1" t="s">
        <v>10</v>
      </c>
      <c r="C84" s="2"/>
      <c r="D84" s="2">
        <v>108</v>
      </c>
      <c r="E84" s="2">
        <v>14.2</v>
      </c>
      <c r="F84">
        <f>VLOOKUP($A84,SurveyData!$1:$1048576,3,FALSE)</f>
        <v>36</v>
      </c>
      <c r="G84">
        <f>VLOOKUP($A84,SurveyData!$1:$1048576,4,FALSE)</f>
        <v>1.7</v>
      </c>
      <c r="H84">
        <f>VLOOKUP($A84,SurveyData!$1:$1048576,5,FALSE)</f>
        <v>83</v>
      </c>
      <c r="I84" t="str">
        <f>VLOOKUP($A84,SurveyData!$1:$1048576,6,FALSE)</f>
        <v>Nil</v>
      </c>
      <c r="J84" t="str">
        <f>VLOOKUP($A84,SurveyData!$1:$1048576,7,FALSE)</f>
        <v>No</v>
      </c>
      <c r="K84">
        <f>VLOOKUP($A84,SurveyData!$1:$1048576,8,FALSE)</f>
        <v>60</v>
      </c>
      <c r="L84">
        <f>VLOOKUP($A84,SurveyData!$1:$1048576,9,FALSE)</f>
        <v>60</v>
      </c>
      <c r="M84">
        <f>VLOOKUP($A84,SurveyData!$1:$1048576,10,FALSE)</f>
        <v>0</v>
      </c>
      <c r="N84" t="str">
        <f>VLOOKUP($A84,SurveyData!$1:$1048576,11,FALSE)</f>
        <v>Walking (180)</v>
      </c>
      <c r="O84">
        <f>VLOOKUP($A84,SurveyData!$1:$1048576,12,FALSE)</f>
        <v>3</v>
      </c>
      <c r="P84">
        <f>VLOOKUP($A84,SurveyData!$1:$1048576,13,FALSE)</f>
        <v>2</v>
      </c>
      <c r="Q84" t="str">
        <f>VLOOKUP($A84,SurveyData!$1:$1048576,14,FALSE)</f>
        <v>No</v>
      </c>
      <c r="R84" t="str">
        <f>VLOOKUP($A84,SurveyData!$1:$1048576,15,FALSE)</f>
        <v>DK</v>
      </c>
      <c r="S84" t="str">
        <f>VLOOKUP($A84,SurveyData!$1:$1048576,16,FALSE)</f>
        <v>Nil</v>
      </c>
      <c r="T84" t="str">
        <f>VLOOKUP($A84,SurveyData!$1:$1048576,17,FALSE)</f>
        <v>No</v>
      </c>
      <c r="U84" t="str">
        <f>VLOOKUP($A84,SurveyData!$1:$1048576,18,FALSE)</f>
        <v>Nil</v>
      </c>
      <c r="V84" t="str">
        <f>VLOOKUP($A84,SurveyData!$1:$1048576,19,FALSE)</f>
        <v>No</v>
      </c>
      <c r="W84" t="str">
        <f>VLOOKUP($A84,SurveyData!$1:$1048576,20,FALSE)</f>
        <v>Nil</v>
      </c>
      <c r="X84" t="str">
        <f>VLOOKUP($A84,SurveyData!$1:$1048576,21,FALSE)</f>
        <v>No</v>
      </c>
      <c r="Y84" t="str">
        <f>VLOOKUP($A84,SurveyData!$1:$1048576,22,FALSE)</f>
        <v>No</v>
      </c>
      <c r="Z84" t="str">
        <f>VLOOKUP($A84,SurveyData!$1:$1048576,23,FALSE)</f>
        <v>No</v>
      </c>
      <c r="AA84" t="str">
        <f>VLOOKUP($A84,SurveyData!$1:$1048576,24,FALSE)</f>
        <v>No</v>
      </c>
      <c r="AB84" t="s">
        <v>0</v>
      </c>
      <c r="AC84" t="str">
        <f>VLOOKUP($A84,SurveyData!$1:$1048576,25,FALSE)</f>
        <v>No</v>
      </c>
      <c r="AD84">
        <f>VLOOKUP($A84,SurveyData!$1:$1048576,26,FALSE)</f>
        <v>2</v>
      </c>
      <c r="AE84">
        <f>VLOOKUP($A84,SurveyData!$1:$1048576,27,FALSE)</f>
        <v>5</v>
      </c>
      <c r="AF84">
        <f>VLOOKUP($A84,SurveyData!$1:$1048576,28,FALSE)</f>
        <v>2</v>
      </c>
      <c r="AG84">
        <f>VLOOKUP($A84,SurveyData!$1:$1048576,29,FALSE)</f>
        <v>2</v>
      </c>
      <c r="AH84">
        <f>VLOOKUP($A84,SurveyData!$1:$1048576,30,FALSE)</f>
        <v>4</v>
      </c>
      <c r="AI84">
        <f>VLOOKUP($A84,SurveyData!$1:$1048576,31,FALSE)</f>
        <v>2</v>
      </c>
      <c r="AJ84">
        <f>VLOOKUP($A84,SurveyData!$1:$1048576,32,FALSE)</f>
        <v>2</v>
      </c>
      <c r="AK84">
        <f>VLOOKUP($A84,SurveyData!$1:$1048576,33,FALSE)</f>
        <v>2</v>
      </c>
      <c r="AL84">
        <f>VLOOKUP($A84,SurveyData!$1:$1048576,34,FALSE)</f>
        <v>4</v>
      </c>
      <c r="AM84">
        <f>VLOOKUP($A84,SurveyData!$1:$1048576,35,FALSE)</f>
        <v>5</v>
      </c>
      <c r="AN84">
        <f>VLOOKUP($A84,SurveyData!$1:$1048576,36,FALSE)</f>
        <v>2</v>
      </c>
      <c r="AO84">
        <f>VLOOKUP($A84,SurveyData!$1:$1048576,37,FALSE)</f>
        <v>3</v>
      </c>
      <c r="AP84">
        <f>VLOOKUP($A84,SurveyData!$1:$1048576,38,FALSE)</f>
        <v>4</v>
      </c>
      <c r="AQ84">
        <f>VLOOKUP($A84,SurveyData!$1:$1048576,39,FALSE)</f>
        <v>4</v>
      </c>
      <c r="AR84">
        <f>VLOOKUP($A84,SurveyData!$1:$1048576,40,FALSE)</f>
        <v>2</v>
      </c>
      <c r="AS84">
        <f>VLOOKUP($A84,SurveyData!$1:$1048576,41,FALSE)</f>
        <v>4</v>
      </c>
      <c r="AT84">
        <f>VLOOKUP($A84,SurveyData!$1:$1048576,42,FALSE)</f>
        <v>4</v>
      </c>
      <c r="AU84">
        <f>VLOOKUP($A84,SurveyData!$1:$1048576,43,FALSE)</f>
        <v>5</v>
      </c>
      <c r="AV84">
        <f>VLOOKUP($A84,SurveyData!$1:$1048576,44,FALSE)</f>
        <v>4</v>
      </c>
      <c r="AW84">
        <f>VLOOKUP($A84,SurveyData!$1:$1048576,45,FALSE)</f>
        <v>3</v>
      </c>
    </row>
    <row r="85" spans="1:49" x14ac:dyDescent="0.2">
      <c r="A85" s="9">
        <v>89</v>
      </c>
      <c r="B85" s="1" t="s">
        <v>10</v>
      </c>
      <c r="C85" s="2"/>
      <c r="D85" s="2">
        <v>39</v>
      </c>
      <c r="E85" s="2">
        <v>12.2</v>
      </c>
      <c r="F85">
        <f>VLOOKUP($A85,SurveyData!$1:$1048576,3,FALSE)</f>
        <v>34</v>
      </c>
      <c r="G85">
        <f>VLOOKUP($A85,SurveyData!$1:$1048576,4,FALSE)</f>
        <v>1.67</v>
      </c>
      <c r="H85">
        <f>VLOOKUP($A85,SurveyData!$1:$1048576,5,FALSE)</f>
        <v>57</v>
      </c>
      <c r="I85" t="str">
        <f>VLOOKUP($A85,SurveyData!$1:$1048576,6,FALSE)</f>
        <v>Nil</v>
      </c>
      <c r="J85" t="str">
        <f>VLOOKUP($A85,SurveyData!$1:$1048576,7,FALSE)</f>
        <v>No</v>
      </c>
      <c r="K85">
        <f>VLOOKUP($A85,SurveyData!$1:$1048576,8,FALSE)</f>
        <v>120</v>
      </c>
      <c r="L85">
        <f>VLOOKUP($A85,SurveyData!$1:$1048576,9,FALSE)</f>
        <v>0</v>
      </c>
      <c r="M85">
        <f>VLOOKUP($A85,SurveyData!$1:$1048576,10,FALSE)</f>
        <v>180</v>
      </c>
      <c r="N85" t="str">
        <f>VLOOKUP($A85,SurveyData!$1:$1048576,11,FALSE)</f>
        <v>Yoga (60)</v>
      </c>
      <c r="O85" t="str">
        <f>VLOOKUP($A85,SurveyData!$1:$1048576,12,FALSE)</f>
        <v>3,5</v>
      </c>
      <c r="P85" t="str">
        <f>VLOOKUP($A85,SurveyData!$1:$1048576,13,FALSE)</f>
        <v>No answer</v>
      </c>
      <c r="Q85" t="str">
        <f>VLOOKUP($A85,SurveyData!$1:$1048576,14,FALSE)</f>
        <v>No</v>
      </c>
      <c r="R85" t="str">
        <f>VLOOKUP($A85,SurveyData!$1:$1048576,15,FALSE)</f>
        <v>No</v>
      </c>
      <c r="S85" t="str">
        <f>VLOOKUP($A85,SurveyData!$1:$1048576,16,FALSE)</f>
        <v>Nil</v>
      </c>
      <c r="T85" t="str">
        <f>VLOOKUP($A85,SurveyData!$1:$1048576,17,FALSE)</f>
        <v>Yes</v>
      </c>
      <c r="U85" t="str">
        <f>VLOOKUP($A85,SurveyData!$1:$1048576,18,FALSE)</f>
        <v>Yes</v>
      </c>
      <c r="V85" t="str">
        <f>VLOOKUP($A85,SurveyData!$1:$1048576,19,FALSE)</f>
        <v>Yes</v>
      </c>
      <c r="W85" t="str">
        <f>VLOOKUP($A85,SurveyData!$1:$1048576,20,FALSE)</f>
        <v>Yes</v>
      </c>
      <c r="X85" t="str">
        <f>VLOOKUP($A85,SurveyData!$1:$1048576,21,FALSE)</f>
        <v>No</v>
      </c>
      <c r="Y85" t="str">
        <f>VLOOKUP($A85,SurveyData!$1:$1048576,22,FALSE)</f>
        <v>Yes</v>
      </c>
      <c r="Z85" t="str">
        <f>VLOOKUP($A85,SurveyData!$1:$1048576,23,FALSE)</f>
        <v>No</v>
      </c>
      <c r="AA85" t="str">
        <f>VLOOKUP($A85,SurveyData!$1:$1048576,24,FALSE)</f>
        <v>Yes</v>
      </c>
      <c r="AB85" t="s">
        <v>314</v>
      </c>
      <c r="AC85" t="str">
        <f>VLOOKUP($A85,SurveyData!$1:$1048576,25,FALSE)</f>
        <v>No</v>
      </c>
      <c r="AD85">
        <f>VLOOKUP($A85,SurveyData!$1:$1048576,26,FALSE)</f>
        <v>1</v>
      </c>
      <c r="AE85">
        <f>VLOOKUP($A85,SurveyData!$1:$1048576,27,FALSE)</f>
        <v>2</v>
      </c>
      <c r="AF85">
        <f>VLOOKUP($A85,SurveyData!$1:$1048576,28,FALSE)</f>
        <v>2</v>
      </c>
      <c r="AG85">
        <f>VLOOKUP($A85,SurveyData!$1:$1048576,29,FALSE)</f>
        <v>2</v>
      </c>
      <c r="AH85">
        <f>VLOOKUP($A85,SurveyData!$1:$1048576,30,FALSE)</f>
        <v>3</v>
      </c>
      <c r="AI85">
        <f>VLOOKUP($A85,SurveyData!$1:$1048576,31,FALSE)</f>
        <v>3</v>
      </c>
      <c r="AJ85">
        <f>VLOOKUP($A85,SurveyData!$1:$1048576,32,FALSE)</f>
        <v>1</v>
      </c>
      <c r="AK85">
        <f>VLOOKUP($A85,SurveyData!$1:$1048576,33,FALSE)</f>
        <v>3</v>
      </c>
      <c r="AL85">
        <f>VLOOKUP($A85,SurveyData!$1:$1048576,34,FALSE)</f>
        <v>5</v>
      </c>
      <c r="AM85">
        <f>VLOOKUP($A85,SurveyData!$1:$1048576,35,FALSE)</f>
        <v>5</v>
      </c>
      <c r="AN85">
        <f>VLOOKUP($A85,SurveyData!$1:$1048576,36,FALSE)</f>
        <v>2</v>
      </c>
      <c r="AO85">
        <f>VLOOKUP($A85,SurveyData!$1:$1048576,37,FALSE)</f>
        <v>3</v>
      </c>
      <c r="AP85">
        <f>VLOOKUP($A85,SurveyData!$1:$1048576,38,FALSE)</f>
        <v>5</v>
      </c>
      <c r="AQ85">
        <f>VLOOKUP($A85,SurveyData!$1:$1048576,39,FALSE)</f>
        <v>4</v>
      </c>
      <c r="AR85">
        <f>VLOOKUP($A85,SurveyData!$1:$1048576,40,FALSE)</f>
        <v>1</v>
      </c>
      <c r="AS85">
        <f>VLOOKUP($A85,SurveyData!$1:$1048576,41,FALSE)</f>
        <v>3</v>
      </c>
      <c r="AT85">
        <f>VLOOKUP($A85,SurveyData!$1:$1048576,42,FALSE)</f>
        <v>5</v>
      </c>
      <c r="AU85">
        <f>VLOOKUP($A85,SurveyData!$1:$1048576,43,FALSE)</f>
        <v>5</v>
      </c>
      <c r="AV85">
        <f>VLOOKUP($A85,SurveyData!$1:$1048576,44,FALSE)</f>
        <v>5</v>
      </c>
      <c r="AW85">
        <f>VLOOKUP($A85,SurveyData!$1:$1048576,45,FALSE)</f>
        <v>2</v>
      </c>
    </row>
    <row r="86" spans="1:49" x14ac:dyDescent="0.2">
      <c r="A86" s="9">
        <v>90</v>
      </c>
      <c r="B86" s="1" t="s">
        <v>10</v>
      </c>
      <c r="C86" s="2"/>
      <c r="D86" s="2">
        <v>43</v>
      </c>
      <c r="E86" s="2">
        <v>13.4</v>
      </c>
      <c r="F86">
        <f>VLOOKUP($A86,SurveyData!$1:$1048576,3,FALSE)</f>
        <v>44</v>
      </c>
      <c r="G86">
        <f>VLOOKUP($A86,SurveyData!$1:$1048576,4,FALSE)</f>
        <v>1.6</v>
      </c>
      <c r="H86">
        <f>VLOOKUP($A86,SurveyData!$1:$1048576,5,FALSE)</f>
        <v>70</v>
      </c>
      <c r="I86" t="str">
        <f>VLOOKUP($A86,SurveyData!$1:$1048576,6,FALSE)</f>
        <v>Nil</v>
      </c>
      <c r="J86" t="str">
        <f>VLOOKUP($A86,SurveyData!$1:$1048576,7,FALSE)</f>
        <v>Yes</v>
      </c>
      <c r="K86">
        <f>VLOOKUP($A86,SurveyData!$1:$1048576,8,FALSE)</f>
        <v>100</v>
      </c>
      <c r="L86">
        <f>VLOOKUP($A86,SurveyData!$1:$1048576,9,FALSE)</f>
        <v>0</v>
      </c>
      <c r="M86">
        <f>VLOOKUP($A86,SurveyData!$1:$1048576,10,FALSE)</f>
        <v>30</v>
      </c>
      <c r="N86">
        <f>VLOOKUP($A86,SurveyData!$1:$1048576,11,FALSE)</f>
        <v>0</v>
      </c>
      <c r="O86" t="str">
        <f>VLOOKUP($A86,SurveyData!$1:$1048576,12,FALSE)</f>
        <v>2,3</v>
      </c>
      <c r="P86">
        <f>VLOOKUP($A86,SurveyData!$1:$1048576,13,FALSE)</f>
        <v>10</v>
      </c>
      <c r="Q86" t="str">
        <f>VLOOKUP($A86,SurveyData!$1:$1048576,14,FALSE)</f>
        <v>Yes</v>
      </c>
      <c r="R86" t="str">
        <f>VLOOKUP($A86,SurveyData!$1:$1048576,15,FALSE)</f>
        <v>DK</v>
      </c>
      <c r="S86" t="str">
        <f>VLOOKUP($A86,SurveyData!$1:$1048576,16,FALSE)</f>
        <v>Nil</v>
      </c>
      <c r="T86" t="str">
        <f>VLOOKUP($A86,SurveyData!$1:$1048576,17,FALSE)</f>
        <v>DK</v>
      </c>
      <c r="U86" t="str">
        <f>VLOOKUP($A86,SurveyData!$1:$1048576,18,FALSE)</f>
        <v>Nil</v>
      </c>
      <c r="V86" t="str">
        <f>VLOOKUP($A86,SurveyData!$1:$1048576,19,FALSE)</f>
        <v>No</v>
      </c>
      <c r="W86" t="str">
        <f>VLOOKUP($A86,SurveyData!$1:$1048576,20,FALSE)</f>
        <v>Nil</v>
      </c>
      <c r="X86" t="str">
        <f>VLOOKUP($A86,SurveyData!$1:$1048576,21,FALSE)</f>
        <v>Yes</v>
      </c>
      <c r="Y86" t="str">
        <f>VLOOKUP($A86,SurveyData!$1:$1048576,22,FALSE)</f>
        <v>No</v>
      </c>
      <c r="Z86" t="str">
        <f>VLOOKUP($A86,SurveyData!$1:$1048576,23,FALSE)</f>
        <v>Yes</v>
      </c>
      <c r="AA86" t="str">
        <f>VLOOKUP($A86,SurveyData!$1:$1048576,24,FALSE)</f>
        <v>Yes</v>
      </c>
      <c r="AB86" t="s">
        <v>62</v>
      </c>
      <c r="AC86" t="str">
        <f>VLOOKUP($A86,SurveyData!$1:$1048576,25,FALSE)</f>
        <v>Yes</v>
      </c>
      <c r="AD86">
        <f>VLOOKUP($A86,SurveyData!$1:$1048576,26,FALSE)</f>
        <v>3</v>
      </c>
      <c r="AE86">
        <f>VLOOKUP($A86,SurveyData!$1:$1048576,27,FALSE)</f>
        <v>4</v>
      </c>
      <c r="AF86">
        <f>VLOOKUP($A86,SurveyData!$1:$1048576,28,FALSE)</f>
        <v>2</v>
      </c>
      <c r="AG86">
        <f>VLOOKUP($A86,SurveyData!$1:$1048576,29,FALSE)</f>
        <v>2</v>
      </c>
      <c r="AH86">
        <f>VLOOKUP($A86,SurveyData!$1:$1048576,30,FALSE)</f>
        <v>4</v>
      </c>
      <c r="AI86">
        <f>VLOOKUP($A86,SurveyData!$1:$1048576,31,FALSE)</f>
        <v>3</v>
      </c>
      <c r="AJ86">
        <f>VLOOKUP($A86,SurveyData!$1:$1048576,32,FALSE)</f>
        <v>3</v>
      </c>
      <c r="AK86">
        <f>VLOOKUP($A86,SurveyData!$1:$1048576,33,FALSE)</f>
        <v>3</v>
      </c>
      <c r="AL86">
        <f>VLOOKUP($A86,SurveyData!$1:$1048576,34,FALSE)</f>
        <v>4</v>
      </c>
      <c r="AM86">
        <f>VLOOKUP($A86,SurveyData!$1:$1048576,35,FALSE)</f>
        <v>3</v>
      </c>
      <c r="AN86">
        <f>VLOOKUP($A86,SurveyData!$1:$1048576,36,FALSE)</f>
        <v>2</v>
      </c>
      <c r="AO86">
        <f>VLOOKUP($A86,SurveyData!$1:$1048576,37,FALSE)</f>
        <v>2</v>
      </c>
      <c r="AP86">
        <f>VLOOKUP($A86,SurveyData!$1:$1048576,38,FALSE)</f>
        <v>4</v>
      </c>
      <c r="AQ86">
        <f>VLOOKUP($A86,SurveyData!$1:$1048576,39,FALSE)</f>
        <v>5</v>
      </c>
      <c r="AR86">
        <f>VLOOKUP($A86,SurveyData!$1:$1048576,40,FALSE)</f>
        <v>2</v>
      </c>
      <c r="AS86">
        <f>VLOOKUP($A86,SurveyData!$1:$1048576,41,FALSE)</f>
        <v>3</v>
      </c>
      <c r="AT86">
        <f>VLOOKUP($A86,SurveyData!$1:$1048576,42,FALSE)</f>
        <v>3</v>
      </c>
      <c r="AU86">
        <f>VLOOKUP($A86,SurveyData!$1:$1048576,43,FALSE)</f>
        <v>4</v>
      </c>
      <c r="AV86">
        <f>VLOOKUP($A86,SurveyData!$1:$1048576,44,FALSE)</f>
        <v>3</v>
      </c>
      <c r="AW86">
        <f>VLOOKUP($A86,SurveyData!$1:$1048576,45,FALSE)</f>
        <v>2</v>
      </c>
    </row>
    <row r="87" spans="1:49" x14ac:dyDescent="0.2">
      <c r="A87" s="9">
        <v>91</v>
      </c>
      <c r="B87" s="1" t="s">
        <v>10</v>
      </c>
      <c r="C87" s="2"/>
      <c r="D87" s="2">
        <v>50</v>
      </c>
      <c r="E87" s="2">
        <v>14.4</v>
      </c>
      <c r="F87">
        <f>VLOOKUP($A87,SurveyData!$1:$1048576,3,FALSE)</f>
        <v>47</v>
      </c>
      <c r="G87">
        <f>VLOOKUP($A87,SurveyData!$1:$1048576,4,FALSE)</f>
        <v>1.5</v>
      </c>
      <c r="H87">
        <f>VLOOKUP($A87,SurveyData!$1:$1048576,5,FALSE)</f>
        <v>52</v>
      </c>
      <c r="I87" t="str">
        <f>VLOOKUP($A87,SurveyData!$1:$1048576,6,FALSE)</f>
        <v>Nil</v>
      </c>
      <c r="J87" t="str">
        <f>VLOOKUP($A87,SurveyData!$1:$1048576,7,FALSE)</f>
        <v>No</v>
      </c>
      <c r="K87">
        <f>VLOOKUP($A87,SurveyData!$1:$1048576,8,FALSE)</f>
        <v>30</v>
      </c>
      <c r="L87">
        <f>VLOOKUP($A87,SurveyData!$1:$1048576,9,FALSE)</f>
        <v>0</v>
      </c>
      <c r="M87">
        <f>VLOOKUP($A87,SurveyData!$1:$1048576,10,FALSE)</f>
        <v>0</v>
      </c>
      <c r="N87">
        <f>VLOOKUP($A87,SurveyData!$1:$1048576,11,FALSE)</f>
        <v>0</v>
      </c>
      <c r="O87" t="str">
        <f>VLOOKUP($A87,SurveyData!$1:$1048576,12,FALSE)</f>
        <v>No answer</v>
      </c>
      <c r="P87" t="str">
        <f>VLOOKUP($A87,SurveyData!$1:$1048576,13,FALSE)</f>
        <v>No answer</v>
      </c>
      <c r="Q87" t="str">
        <f>VLOOKUP($A87,SurveyData!$1:$1048576,14,FALSE)</f>
        <v>Yes</v>
      </c>
      <c r="R87" t="str">
        <f>VLOOKUP($A87,SurveyData!$1:$1048576,15,FALSE)</f>
        <v>No</v>
      </c>
      <c r="S87" t="str">
        <f>VLOOKUP($A87,SurveyData!$1:$1048576,16,FALSE)</f>
        <v>Nil</v>
      </c>
      <c r="T87" t="str">
        <f>VLOOKUP($A87,SurveyData!$1:$1048576,17,FALSE)</f>
        <v>No</v>
      </c>
      <c r="U87" t="str">
        <f>VLOOKUP($A87,SurveyData!$1:$1048576,18,FALSE)</f>
        <v>Nil</v>
      </c>
      <c r="V87" t="str">
        <f>VLOOKUP($A87,SurveyData!$1:$1048576,19,FALSE)</f>
        <v>DK</v>
      </c>
      <c r="W87" t="str">
        <f>VLOOKUP($A87,SurveyData!$1:$1048576,20,FALSE)</f>
        <v>Nil</v>
      </c>
      <c r="X87" t="str">
        <f>VLOOKUP($A87,SurveyData!$1:$1048576,21,FALSE)</f>
        <v>No</v>
      </c>
      <c r="Y87" t="str">
        <f>VLOOKUP($A87,SurveyData!$1:$1048576,22,FALSE)</f>
        <v>No</v>
      </c>
      <c r="Z87" t="str">
        <f>VLOOKUP($A87,SurveyData!$1:$1048576,23,FALSE)</f>
        <v>No</v>
      </c>
      <c r="AA87" t="str">
        <f>VLOOKUP($A87,SurveyData!$1:$1048576,24,FALSE)</f>
        <v>No</v>
      </c>
      <c r="AB87" t="s">
        <v>0</v>
      </c>
      <c r="AC87" t="str">
        <f>VLOOKUP($A87,SurveyData!$1:$1048576,25,FALSE)</f>
        <v>No</v>
      </c>
      <c r="AD87">
        <f>VLOOKUP($A87,SurveyData!$1:$1048576,26,FALSE)</f>
        <v>3</v>
      </c>
      <c r="AE87">
        <f>VLOOKUP($A87,SurveyData!$1:$1048576,27,FALSE)</f>
        <v>3</v>
      </c>
      <c r="AF87">
        <f>VLOOKUP($A87,SurveyData!$1:$1048576,28,FALSE)</f>
        <v>3</v>
      </c>
      <c r="AG87">
        <f>VLOOKUP($A87,SurveyData!$1:$1048576,29,FALSE)</f>
        <v>2</v>
      </c>
      <c r="AH87">
        <f>VLOOKUP($A87,SurveyData!$1:$1048576,30,FALSE)</f>
        <v>2</v>
      </c>
      <c r="AI87">
        <f>VLOOKUP($A87,SurveyData!$1:$1048576,31,FALSE)</f>
        <v>3</v>
      </c>
      <c r="AJ87">
        <f>VLOOKUP($A87,SurveyData!$1:$1048576,32,FALSE)</f>
        <v>3</v>
      </c>
      <c r="AK87">
        <f>VLOOKUP($A87,SurveyData!$1:$1048576,33,FALSE)</f>
        <v>3</v>
      </c>
      <c r="AL87">
        <f>VLOOKUP($A87,SurveyData!$1:$1048576,34,FALSE)</f>
        <v>3</v>
      </c>
      <c r="AM87">
        <f>VLOOKUP($A87,SurveyData!$1:$1048576,35,FALSE)</f>
        <v>2</v>
      </c>
      <c r="AN87">
        <f>VLOOKUP($A87,SurveyData!$1:$1048576,36,FALSE)</f>
        <v>2</v>
      </c>
      <c r="AO87">
        <f>VLOOKUP($A87,SurveyData!$1:$1048576,37,FALSE)</f>
        <v>2</v>
      </c>
      <c r="AP87">
        <f>VLOOKUP($A87,SurveyData!$1:$1048576,38,FALSE)</f>
        <v>3</v>
      </c>
      <c r="AQ87">
        <f>VLOOKUP($A87,SurveyData!$1:$1048576,39,FALSE)</f>
        <v>3</v>
      </c>
      <c r="AR87">
        <f>VLOOKUP($A87,SurveyData!$1:$1048576,40,FALSE)</f>
        <v>2</v>
      </c>
      <c r="AS87">
        <f>VLOOKUP($A87,SurveyData!$1:$1048576,41,FALSE)</f>
        <v>1</v>
      </c>
      <c r="AT87">
        <f>VLOOKUP($A87,SurveyData!$1:$1048576,42,FALSE)</f>
        <v>3</v>
      </c>
      <c r="AU87">
        <f>VLOOKUP($A87,SurveyData!$1:$1048576,43,FALSE)</f>
        <v>3</v>
      </c>
      <c r="AV87">
        <f>VLOOKUP($A87,SurveyData!$1:$1048576,44,FALSE)</f>
        <v>3</v>
      </c>
      <c r="AW87">
        <f>VLOOKUP($A87,SurveyData!$1:$1048576,45,FALSE)</f>
        <v>2</v>
      </c>
    </row>
    <row r="88" spans="1:49" x14ac:dyDescent="0.2">
      <c r="A88" s="9">
        <v>92</v>
      </c>
      <c r="B88" s="1" t="s">
        <v>10</v>
      </c>
      <c r="C88" s="2"/>
      <c r="D88" s="3">
        <v>164</v>
      </c>
      <c r="E88" s="2">
        <v>13.6</v>
      </c>
      <c r="F88">
        <f>VLOOKUP($A88,SurveyData!$1:$1048576,3,FALSE)</f>
        <v>26</v>
      </c>
      <c r="G88">
        <f>VLOOKUP($A88,SurveyData!$1:$1048576,4,FALSE)</f>
        <v>1.58</v>
      </c>
      <c r="H88">
        <f>VLOOKUP($A88,SurveyData!$1:$1048576,5,FALSE)</f>
        <v>50</v>
      </c>
      <c r="I88" t="str">
        <f>VLOOKUP($A88,SurveyData!$1:$1048576,6,FALSE)</f>
        <v>Nil</v>
      </c>
      <c r="J88">
        <f>VLOOKUP($A88,SurveyData!$1:$1048576,7,FALSE)</f>
        <v>0</v>
      </c>
      <c r="K88">
        <f>VLOOKUP($A88,SurveyData!$1:$1048576,8,FALSE)</f>
        <v>0</v>
      </c>
      <c r="L88">
        <f>VLOOKUP($A88,SurveyData!$1:$1048576,9,FALSE)</f>
        <v>0</v>
      </c>
      <c r="M88">
        <f>VLOOKUP($A88,SurveyData!$1:$1048576,10,FALSE)</f>
        <v>0</v>
      </c>
      <c r="N88">
        <f>VLOOKUP($A88,SurveyData!$1:$1048576,11,FALSE)</f>
        <v>0</v>
      </c>
      <c r="O88" t="str">
        <f>VLOOKUP($A88,SurveyData!$1:$1048576,12,FALSE)</f>
        <v>Nil</v>
      </c>
      <c r="P88">
        <f>VLOOKUP($A88,SurveyData!$1:$1048576,13,FALSE)</f>
        <v>0</v>
      </c>
      <c r="Q88">
        <f>VLOOKUP($A88,SurveyData!$1:$1048576,14,FALSE)</f>
        <v>0</v>
      </c>
      <c r="R88">
        <f>VLOOKUP($A88,SurveyData!$1:$1048576,15,FALSE)</f>
        <v>0</v>
      </c>
      <c r="S88">
        <f>VLOOKUP($A88,SurveyData!$1:$1048576,16,FALSE)</f>
        <v>0</v>
      </c>
      <c r="T88">
        <f>VLOOKUP($A88,SurveyData!$1:$1048576,17,FALSE)</f>
        <v>0</v>
      </c>
      <c r="U88">
        <f>VLOOKUP($A88,SurveyData!$1:$1048576,18,FALSE)</f>
        <v>0</v>
      </c>
      <c r="V88">
        <f>VLOOKUP($A88,SurveyData!$1:$1048576,19,FALSE)</f>
        <v>0</v>
      </c>
      <c r="W88">
        <f>VLOOKUP($A88,SurveyData!$1:$1048576,20,FALSE)</f>
        <v>0</v>
      </c>
      <c r="X88" t="str">
        <f>VLOOKUP($A88,SurveyData!$1:$1048576,21,FALSE)</f>
        <v>No</v>
      </c>
      <c r="Y88" t="str">
        <f>VLOOKUP($A88,SurveyData!$1:$1048576,22,FALSE)</f>
        <v>No</v>
      </c>
      <c r="Z88" t="str">
        <f>VLOOKUP($A88,SurveyData!$1:$1048576,23,FALSE)</f>
        <v>No</v>
      </c>
      <c r="AA88" t="str">
        <f>VLOOKUP($A88,SurveyData!$1:$1048576,24,FALSE)</f>
        <v>No</v>
      </c>
      <c r="AB88" t="s">
        <v>0</v>
      </c>
      <c r="AC88">
        <f>VLOOKUP($A88,SurveyData!$1:$1048576,25,FALSE)</f>
        <v>0</v>
      </c>
      <c r="AD88">
        <f>VLOOKUP($A88,SurveyData!$1:$1048576,26,FALSE)</f>
        <v>0</v>
      </c>
      <c r="AE88">
        <f>VLOOKUP($A88,SurveyData!$1:$1048576,27,FALSE)</f>
        <v>0</v>
      </c>
      <c r="AF88">
        <f>VLOOKUP($A88,SurveyData!$1:$1048576,28,FALSE)</f>
        <v>0</v>
      </c>
      <c r="AG88">
        <f>VLOOKUP($A88,SurveyData!$1:$1048576,29,FALSE)</f>
        <v>0</v>
      </c>
      <c r="AH88">
        <f>VLOOKUP($A88,SurveyData!$1:$1048576,30,FALSE)</f>
        <v>0</v>
      </c>
      <c r="AI88">
        <f>VLOOKUP($A88,SurveyData!$1:$1048576,31,FALSE)</f>
        <v>0</v>
      </c>
      <c r="AJ88">
        <f>VLOOKUP($A88,SurveyData!$1:$1048576,32,FALSE)</f>
        <v>0</v>
      </c>
      <c r="AK88">
        <f>VLOOKUP($A88,SurveyData!$1:$1048576,33,FALSE)</f>
        <v>0</v>
      </c>
      <c r="AL88">
        <f>VLOOKUP($A88,SurveyData!$1:$1048576,34,FALSE)</f>
        <v>0</v>
      </c>
      <c r="AM88">
        <f>VLOOKUP($A88,SurveyData!$1:$1048576,35,FALSE)</f>
        <v>0</v>
      </c>
      <c r="AN88">
        <f>VLOOKUP($A88,SurveyData!$1:$1048576,36,FALSE)</f>
        <v>0</v>
      </c>
      <c r="AO88">
        <f>VLOOKUP($A88,SurveyData!$1:$1048576,37,FALSE)</f>
        <v>0</v>
      </c>
      <c r="AP88">
        <f>VLOOKUP($A88,SurveyData!$1:$1048576,38,FALSE)</f>
        <v>0</v>
      </c>
      <c r="AQ88">
        <f>VLOOKUP($A88,SurveyData!$1:$1048576,39,FALSE)</f>
        <v>0</v>
      </c>
      <c r="AR88">
        <f>VLOOKUP($A88,SurveyData!$1:$1048576,40,FALSE)</f>
        <v>0</v>
      </c>
      <c r="AS88">
        <f>VLOOKUP($A88,SurveyData!$1:$1048576,41,FALSE)</f>
        <v>0</v>
      </c>
      <c r="AT88">
        <f>VLOOKUP($A88,SurveyData!$1:$1048576,42,FALSE)</f>
        <v>0</v>
      </c>
      <c r="AU88">
        <f>VLOOKUP($A88,SurveyData!$1:$1048576,43,FALSE)</f>
        <v>0</v>
      </c>
      <c r="AV88">
        <f>VLOOKUP($A88,SurveyData!$1:$1048576,44,FALSE)</f>
        <v>0</v>
      </c>
      <c r="AW88">
        <f>VLOOKUP($A88,SurveyData!$1:$1048576,45,FALSE)</f>
        <v>0</v>
      </c>
    </row>
    <row r="89" spans="1:49" x14ac:dyDescent="0.2">
      <c r="A89" s="9">
        <v>95</v>
      </c>
      <c r="B89" s="1" t="s">
        <v>10</v>
      </c>
      <c r="C89" s="2"/>
      <c r="D89" s="2">
        <v>71</v>
      </c>
      <c r="E89" s="2">
        <v>14.2</v>
      </c>
      <c r="F89">
        <f>VLOOKUP($A89,SurveyData!$1:$1048576,3,FALSE)</f>
        <v>55</v>
      </c>
      <c r="G89">
        <f>VLOOKUP($A89,SurveyData!$1:$1048576,4,FALSE)</f>
        <v>1.5</v>
      </c>
      <c r="H89">
        <f>VLOOKUP($A89,SurveyData!$1:$1048576,5,FALSE)</f>
        <v>41</v>
      </c>
      <c r="I89" t="str">
        <f>VLOOKUP($A89,SurveyData!$1:$1048576,6,FALSE)</f>
        <v>Nil</v>
      </c>
      <c r="J89" t="str">
        <f>VLOOKUP($A89,SurveyData!$1:$1048576,7,FALSE)</f>
        <v>No</v>
      </c>
      <c r="K89">
        <f>VLOOKUP($A89,SurveyData!$1:$1048576,8,FALSE)</f>
        <v>60</v>
      </c>
      <c r="L89">
        <f>VLOOKUP($A89,SurveyData!$1:$1048576,9,FALSE)</f>
        <v>0</v>
      </c>
      <c r="M89">
        <f>VLOOKUP($A89,SurveyData!$1:$1048576,10,FALSE)</f>
        <v>0</v>
      </c>
      <c r="N89">
        <f>VLOOKUP($A89,SurveyData!$1:$1048576,11,FALSE)</f>
        <v>0</v>
      </c>
      <c r="O89">
        <f>VLOOKUP($A89,SurveyData!$1:$1048576,12,FALSE)</f>
        <v>3</v>
      </c>
      <c r="P89">
        <f>VLOOKUP($A89,SurveyData!$1:$1048576,13,FALSE)</f>
        <v>12</v>
      </c>
      <c r="Q89" t="str">
        <f>VLOOKUP($A89,SurveyData!$1:$1048576,14,FALSE)</f>
        <v>No</v>
      </c>
      <c r="R89" t="str">
        <f>VLOOKUP($A89,SurveyData!$1:$1048576,15,FALSE)</f>
        <v>DK</v>
      </c>
      <c r="S89" t="str">
        <f>VLOOKUP($A89,SurveyData!$1:$1048576,16,FALSE)</f>
        <v>Nil</v>
      </c>
      <c r="T89" t="str">
        <f>VLOOKUP($A89,SurveyData!$1:$1048576,17,FALSE)</f>
        <v>DK</v>
      </c>
      <c r="U89" t="str">
        <f>VLOOKUP($A89,SurveyData!$1:$1048576,18,FALSE)</f>
        <v>Nil</v>
      </c>
      <c r="V89" t="str">
        <f>VLOOKUP($A89,SurveyData!$1:$1048576,19,FALSE)</f>
        <v>No</v>
      </c>
      <c r="W89" t="str">
        <f>VLOOKUP($A89,SurveyData!$1:$1048576,20,FALSE)</f>
        <v>Nil</v>
      </c>
      <c r="X89" t="str">
        <f>VLOOKUP($A89,SurveyData!$1:$1048576,21,FALSE)</f>
        <v>No</v>
      </c>
      <c r="Y89" t="str">
        <f>VLOOKUP($A89,SurveyData!$1:$1048576,22,FALSE)</f>
        <v>No</v>
      </c>
      <c r="Z89" t="str">
        <f>VLOOKUP($A89,SurveyData!$1:$1048576,23,FALSE)</f>
        <v>No</v>
      </c>
      <c r="AA89" t="str">
        <f>VLOOKUP($A89,SurveyData!$1:$1048576,24,FALSE)</f>
        <v>No</v>
      </c>
      <c r="AB89" t="s">
        <v>0</v>
      </c>
      <c r="AC89" t="str">
        <f>VLOOKUP($A89,SurveyData!$1:$1048576,25,FALSE)</f>
        <v>No</v>
      </c>
      <c r="AD89">
        <f>VLOOKUP($A89,SurveyData!$1:$1048576,26,FALSE)</f>
        <v>3</v>
      </c>
      <c r="AE89">
        <f>VLOOKUP($A89,SurveyData!$1:$1048576,27,FALSE)</f>
        <v>3</v>
      </c>
      <c r="AF89">
        <f>VLOOKUP($A89,SurveyData!$1:$1048576,28,FALSE)</f>
        <v>1</v>
      </c>
      <c r="AG89">
        <f>VLOOKUP($A89,SurveyData!$1:$1048576,29,FALSE)</f>
        <v>1</v>
      </c>
      <c r="AH89">
        <f>VLOOKUP($A89,SurveyData!$1:$1048576,30,FALSE)</f>
        <v>3</v>
      </c>
      <c r="AI89">
        <f>VLOOKUP($A89,SurveyData!$1:$1048576,31,FALSE)</f>
        <v>2</v>
      </c>
      <c r="AJ89">
        <f>VLOOKUP($A89,SurveyData!$1:$1048576,32,FALSE)</f>
        <v>2</v>
      </c>
      <c r="AK89">
        <f>VLOOKUP($A89,SurveyData!$1:$1048576,33,FALSE)</f>
        <v>1</v>
      </c>
      <c r="AL89">
        <f>VLOOKUP($A89,SurveyData!$1:$1048576,34,FALSE)</f>
        <v>3</v>
      </c>
      <c r="AM89">
        <f>VLOOKUP($A89,SurveyData!$1:$1048576,35,FALSE)</f>
        <v>2</v>
      </c>
      <c r="AN89">
        <f>VLOOKUP($A89,SurveyData!$1:$1048576,36,FALSE)</f>
        <v>3</v>
      </c>
      <c r="AO89">
        <f>VLOOKUP($A89,SurveyData!$1:$1048576,37,FALSE)</f>
        <v>4</v>
      </c>
      <c r="AP89">
        <f>VLOOKUP($A89,SurveyData!$1:$1048576,38,FALSE)</f>
        <v>4</v>
      </c>
      <c r="AQ89">
        <f>VLOOKUP($A89,SurveyData!$1:$1048576,39,FALSE)</f>
        <v>3</v>
      </c>
      <c r="AR89">
        <f>VLOOKUP($A89,SurveyData!$1:$1048576,40,FALSE)</f>
        <v>3</v>
      </c>
      <c r="AS89">
        <f>VLOOKUP($A89,SurveyData!$1:$1048576,41,FALSE)</f>
        <v>3</v>
      </c>
      <c r="AT89">
        <f>VLOOKUP($A89,SurveyData!$1:$1048576,42,FALSE)</f>
        <v>3</v>
      </c>
      <c r="AU89">
        <f>VLOOKUP($A89,SurveyData!$1:$1048576,43,FALSE)</f>
        <v>3</v>
      </c>
      <c r="AV89">
        <f>VLOOKUP($A89,SurveyData!$1:$1048576,44,FALSE)</f>
        <v>2</v>
      </c>
      <c r="AW89">
        <f>VLOOKUP($A89,SurveyData!$1:$1048576,45,FALSE)</f>
        <v>3</v>
      </c>
    </row>
    <row r="90" spans="1:49" x14ac:dyDescent="0.2">
      <c r="A90" s="9">
        <v>96</v>
      </c>
      <c r="B90" s="1" t="s">
        <v>10</v>
      </c>
      <c r="C90" s="2"/>
      <c r="D90" s="2">
        <v>22</v>
      </c>
      <c r="E90" s="2">
        <v>12.5</v>
      </c>
      <c r="F90">
        <f>VLOOKUP($A90,SurveyData!$1:$1048576,3,FALSE)</f>
        <v>38</v>
      </c>
      <c r="G90">
        <f>VLOOKUP($A90,SurveyData!$1:$1048576,4,FALSE)</f>
        <v>1.57</v>
      </c>
      <c r="H90">
        <f>VLOOKUP($A90,SurveyData!$1:$1048576,5,FALSE)</f>
        <v>65</v>
      </c>
      <c r="I90" t="str">
        <f>VLOOKUP($A90,SurveyData!$1:$1048576,6,FALSE)</f>
        <v>Nil</v>
      </c>
      <c r="J90" t="str">
        <f>VLOOKUP($A90,SurveyData!$1:$1048576,7,FALSE)</f>
        <v>No</v>
      </c>
      <c r="K90">
        <f>VLOOKUP($A90,SurveyData!$1:$1048576,8,FALSE)</f>
        <v>0</v>
      </c>
      <c r="L90">
        <f>VLOOKUP($A90,SurveyData!$1:$1048576,9,FALSE)</f>
        <v>0</v>
      </c>
      <c r="M90">
        <f>VLOOKUP($A90,SurveyData!$1:$1048576,10,FALSE)</f>
        <v>0</v>
      </c>
      <c r="N90">
        <f>VLOOKUP($A90,SurveyData!$1:$1048576,11,FALSE)</f>
        <v>0</v>
      </c>
      <c r="O90">
        <f>VLOOKUP($A90,SurveyData!$1:$1048576,12,FALSE)</f>
        <v>2</v>
      </c>
      <c r="P90">
        <f>VLOOKUP($A90,SurveyData!$1:$1048576,13,FALSE)</f>
        <v>12</v>
      </c>
      <c r="Q90" t="str">
        <f>VLOOKUP($A90,SurveyData!$1:$1048576,14,FALSE)</f>
        <v>No</v>
      </c>
      <c r="R90" t="str">
        <f>VLOOKUP($A90,SurveyData!$1:$1048576,15,FALSE)</f>
        <v>DK</v>
      </c>
      <c r="S90" t="str">
        <f>VLOOKUP($A90,SurveyData!$1:$1048576,16,FALSE)</f>
        <v>DK</v>
      </c>
      <c r="T90" t="str">
        <f>VLOOKUP($A90,SurveyData!$1:$1048576,17,FALSE)</f>
        <v>Yes</v>
      </c>
      <c r="U90" t="str">
        <f>VLOOKUP($A90,SurveyData!$1:$1048576,18,FALSE)</f>
        <v>DK</v>
      </c>
      <c r="V90" t="str">
        <f>VLOOKUP($A90,SurveyData!$1:$1048576,19,FALSE)</f>
        <v>Yes</v>
      </c>
      <c r="W90" t="str">
        <f>VLOOKUP($A90,SurveyData!$1:$1048576,20,FALSE)</f>
        <v>No</v>
      </c>
      <c r="X90" t="str">
        <f>VLOOKUP($A90,SurveyData!$1:$1048576,21,FALSE)</f>
        <v>Yes</v>
      </c>
      <c r="Y90" t="str">
        <f>VLOOKUP($A90,SurveyData!$1:$1048576,22,FALSE)</f>
        <v>No</v>
      </c>
      <c r="Z90" t="str">
        <f>VLOOKUP($A90,SurveyData!$1:$1048576,23,FALSE)</f>
        <v>No</v>
      </c>
      <c r="AA90" t="str">
        <f>VLOOKUP($A90,SurveyData!$1:$1048576,24,FALSE)</f>
        <v>Yes</v>
      </c>
      <c r="AB90" t="s">
        <v>62</v>
      </c>
      <c r="AC90" t="str">
        <f>VLOOKUP($A90,SurveyData!$1:$1048576,25,FALSE)</f>
        <v>Yes</v>
      </c>
      <c r="AD90">
        <f>VLOOKUP($A90,SurveyData!$1:$1048576,26,FALSE)</f>
        <v>3</v>
      </c>
      <c r="AE90">
        <f>VLOOKUP($A90,SurveyData!$1:$1048576,27,FALSE)</f>
        <v>3</v>
      </c>
      <c r="AF90">
        <f>VLOOKUP($A90,SurveyData!$1:$1048576,28,FALSE)</f>
        <v>3</v>
      </c>
      <c r="AG90">
        <f>VLOOKUP($A90,SurveyData!$1:$1048576,29,FALSE)</f>
        <v>3</v>
      </c>
      <c r="AH90">
        <f>VLOOKUP($A90,SurveyData!$1:$1048576,30,FALSE)</f>
        <v>2</v>
      </c>
      <c r="AI90">
        <f>VLOOKUP($A90,SurveyData!$1:$1048576,31,FALSE)</f>
        <v>3</v>
      </c>
      <c r="AJ90">
        <f>VLOOKUP($A90,SurveyData!$1:$1048576,32,FALSE)</f>
        <v>3</v>
      </c>
      <c r="AK90">
        <f>VLOOKUP($A90,SurveyData!$1:$1048576,33,FALSE)</f>
        <v>4</v>
      </c>
      <c r="AL90">
        <f>VLOOKUP($A90,SurveyData!$1:$1048576,34,FALSE)</f>
        <v>2</v>
      </c>
      <c r="AM90">
        <f>VLOOKUP($A90,SurveyData!$1:$1048576,35,FALSE)</f>
        <v>3</v>
      </c>
      <c r="AN90">
        <f>VLOOKUP($A90,SurveyData!$1:$1048576,36,FALSE)</f>
        <v>3</v>
      </c>
      <c r="AO90">
        <f>VLOOKUP($A90,SurveyData!$1:$1048576,37,FALSE)</f>
        <v>4</v>
      </c>
      <c r="AP90">
        <f>VLOOKUP($A90,SurveyData!$1:$1048576,38,FALSE)</f>
        <v>2</v>
      </c>
      <c r="AQ90">
        <f>VLOOKUP($A90,SurveyData!$1:$1048576,39,FALSE)</f>
        <v>3</v>
      </c>
      <c r="AR90">
        <f>VLOOKUP($A90,SurveyData!$1:$1048576,40,FALSE)</f>
        <v>2</v>
      </c>
      <c r="AS90">
        <f>VLOOKUP($A90,SurveyData!$1:$1048576,41,FALSE)</f>
        <v>2</v>
      </c>
      <c r="AT90">
        <f>VLOOKUP($A90,SurveyData!$1:$1048576,42,FALSE)</f>
        <v>3</v>
      </c>
      <c r="AU90">
        <f>VLOOKUP($A90,SurveyData!$1:$1048576,43,FALSE)</f>
        <v>3</v>
      </c>
      <c r="AV90">
        <f>VLOOKUP($A90,SurveyData!$1:$1048576,44,FALSE)</f>
        <v>2</v>
      </c>
      <c r="AW90">
        <f>VLOOKUP($A90,SurveyData!$1:$1048576,45,FALSE)</f>
        <v>3</v>
      </c>
    </row>
    <row r="91" spans="1:49" x14ac:dyDescent="0.2">
      <c r="A91" s="9">
        <v>97</v>
      </c>
      <c r="B91" s="1" t="s">
        <v>10</v>
      </c>
      <c r="C91" s="2"/>
      <c r="D91" s="4">
        <v>6</v>
      </c>
      <c r="E91" s="4">
        <v>10.6</v>
      </c>
      <c r="F91">
        <f>VLOOKUP($A91,SurveyData!$1:$1048576,3,FALSE)</f>
        <v>49</v>
      </c>
      <c r="G91">
        <f>VLOOKUP($A91,SurveyData!$1:$1048576,4,FALSE)</f>
        <v>1.63</v>
      </c>
      <c r="H91">
        <f>VLOOKUP($A91,SurveyData!$1:$1048576,5,FALSE)</f>
        <v>60</v>
      </c>
      <c r="I91" t="str">
        <f>VLOOKUP($A91,SurveyData!$1:$1048576,6,FALSE)</f>
        <v>Nil</v>
      </c>
      <c r="J91" t="str">
        <f>VLOOKUP($A91,SurveyData!$1:$1048576,7,FALSE)</f>
        <v>Yes</v>
      </c>
      <c r="K91">
        <f>VLOOKUP($A91,SurveyData!$1:$1048576,8,FALSE)</f>
        <v>45</v>
      </c>
      <c r="L91">
        <f>VLOOKUP($A91,SurveyData!$1:$1048576,9,FALSE)</f>
        <v>0</v>
      </c>
      <c r="M91">
        <f>VLOOKUP($A91,SurveyData!$1:$1048576,10,FALSE)</f>
        <v>0</v>
      </c>
      <c r="N91">
        <f>VLOOKUP($A91,SurveyData!$1:$1048576,11,FALSE)</f>
        <v>0</v>
      </c>
      <c r="O91" t="str">
        <f>VLOOKUP($A91,SurveyData!$1:$1048576,12,FALSE)</f>
        <v>No answer</v>
      </c>
      <c r="P91" t="str">
        <f>VLOOKUP($A91,SurveyData!$1:$1048576,13,FALSE)</f>
        <v>No answer</v>
      </c>
      <c r="Q91" t="str">
        <f>VLOOKUP($A91,SurveyData!$1:$1048576,14,FALSE)</f>
        <v>No</v>
      </c>
      <c r="R91" t="str">
        <f>VLOOKUP($A91,SurveyData!$1:$1048576,15,FALSE)</f>
        <v>No</v>
      </c>
      <c r="S91" t="str">
        <f>VLOOKUP($A91,SurveyData!$1:$1048576,16,FALSE)</f>
        <v>No</v>
      </c>
      <c r="T91" t="str">
        <f>VLOOKUP($A91,SurveyData!$1:$1048576,17,FALSE)</f>
        <v>Yes</v>
      </c>
      <c r="U91" t="str">
        <f>VLOOKUP($A91,SurveyData!$1:$1048576,18,FALSE)</f>
        <v>DK</v>
      </c>
      <c r="V91" t="str">
        <f>VLOOKUP($A91,SurveyData!$1:$1048576,19,FALSE)</f>
        <v>Yes</v>
      </c>
      <c r="W91" t="str">
        <f>VLOOKUP($A91,SurveyData!$1:$1048576,20,FALSE)</f>
        <v>Yes</v>
      </c>
      <c r="X91" t="str">
        <f>VLOOKUP($A91,SurveyData!$1:$1048576,21,FALSE)</f>
        <v>No</v>
      </c>
      <c r="Y91" t="str">
        <f>VLOOKUP($A91,SurveyData!$1:$1048576,22,FALSE)</f>
        <v>No</v>
      </c>
      <c r="Z91" t="str">
        <f>VLOOKUP($A91,SurveyData!$1:$1048576,23,FALSE)</f>
        <v>No</v>
      </c>
      <c r="AA91" t="str">
        <f>VLOOKUP($A91,SurveyData!$1:$1048576,24,FALSE)</f>
        <v>No</v>
      </c>
      <c r="AB91" t="s">
        <v>0</v>
      </c>
      <c r="AC91" t="str">
        <f>VLOOKUP($A91,SurveyData!$1:$1048576,25,FALSE)</f>
        <v>No</v>
      </c>
      <c r="AD91">
        <f>VLOOKUP($A91,SurveyData!$1:$1048576,26,FALSE)</f>
        <v>1</v>
      </c>
      <c r="AE91">
        <f>VLOOKUP($A91,SurveyData!$1:$1048576,27,FALSE)</f>
        <v>4</v>
      </c>
      <c r="AF91">
        <f>VLOOKUP($A91,SurveyData!$1:$1048576,28,FALSE)</f>
        <v>3</v>
      </c>
      <c r="AG91">
        <f>VLOOKUP($A91,SurveyData!$1:$1048576,29,FALSE)</f>
        <v>3</v>
      </c>
      <c r="AH91">
        <f>VLOOKUP($A91,SurveyData!$1:$1048576,30,FALSE)</f>
        <v>2</v>
      </c>
      <c r="AI91">
        <f>VLOOKUP($A91,SurveyData!$1:$1048576,31,FALSE)</f>
        <v>3</v>
      </c>
      <c r="AJ91">
        <f>VLOOKUP($A91,SurveyData!$1:$1048576,32,FALSE)</f>
        <v>3</v>
      </c>
      <c r="AK91">
        <f>VLOOKUP($A91,SurveyData!$1:$1048576,33,FALSE)</f>
        <v>3</v>
      </c>
      <c r="AL91">
        <f>VLOOKUP($A91,SurveyData!$1:$1048576,34,FALSE)</f>
        <v>4</v>
      </c>
      <c r="AM91">
        <f>VLOOKUP($A91,SurveyData!$1:$1048576,35,FALSE)</f>
        <v>3</v>
      </c>
      <c r="AN91">
        <f>VLOOKUP($A91,SurveyData!$1:$1048576,36,FALSE)</f>
        <v>4</v>
      </c>
      <c r="AO91">
        <f>VLOOKUP($A91,SurveyData!$1:$1048576,37,FALSE)</f>
        <v>4</v>
      </c>
      <c r="AP91">
        <f>VLOOKUP($A91,SurveyData!$1:$1048576,38,FALSE)</f>
        <v>3</v>
      </c>
      <c r="AQ91">
        <f>VLOOKUP($A91,SurveyData!$1:$1048576,39,FALSE)</f>
        <v>3</v>
      </c>
      <c r="AR91">
        <f>VLOOKUP($A91,SurveyData!$1:$1048576,40,FALSE)</f>
        <v>2</v>
      </c>
      <c r="AS91">
        <f>VLOOKUP($A91,SurveyData!$1:$1048576,41,FALSE)</f>
        <v>2</v>
      </c>
      <c r="AT91">
        <f>VLOOKUP($A91,SurveyData!$1:$1048576,42,FALSE)</f>
        <v>3</v>
      </c>
      <c r="AU91">
        <f>VLOOKUP($A91,SurveyData!$1:$1048576,43,FALSE)</f>
        <v>4</v>
      </c>
      <c r="AV91">
        <f>VLOOKUP($A91,SurveyData!$1:$1048576,44,FALSE)</f>
        <v>3</v>
      </c>
      <c r="AW91">
        <f>VLOOKUP($A91,SurveyData!$1:$1048576,45,FALSE)</f>
        <v>3</v>
      </c>
    </row>
    <row r="92" spans="1:49" x14ac:dyDescent="0.2">
      <c r="A92" s="9">
        <v>98</v>
      </c>
      <c r="B92" s="1" t="s">
        <v>10</v>
      </c>
      <c r="C92" s="2"/>
      <c r="D92" s="2">
        <v>19</v>
      </c>
      <c r="E92" s="2">
        <v>14.9</v>
      </c>
      <c r="F92">
        <f>VLOOKUP($A92,SurveyData!$1:$1048576,3,FALSE)</f>
        <v>45</v>
      </c>
      <c r="G92">
        <f>VLOOKUP($A92,SurveyData!$1:$1048576,4,FALSE)</f>
        <v>1.62</v>
      </c>
      <c r="H92">
        <f>VLOOKUP($A92,SurveyData!$1:$1048576,5,FALSE)</f>
        <v>52</v>
      </c>
      <c r="I92" t="str">
        <f>VLOOKUP($A92,SurveyData!$1:$1048576,6,FALSE)</f>
        <v>Nil</v>
      </c>
      <c r="J92" t="str">
        <f>VLOOKUP($A92,SurveyData!$1:$1048576,7,FALSE)</f>
        <v>No</v>
      </c>
      <c r="K92">
        <f>VLOOKUP($A92,SurveyData!$1:$1048576,8,FALSE)</f>
        <v>120</v>
      </c>
      <c r="L92">
        <f>VLOOKUP($A92,SurveyData!$1:$1048576,9,FALSE)</f>
        <v>60</v>
      </c>
      <c r="M92">
        <f>VLOOKUP($A92,SurveyData!$1:$1048576,10,FALSE)</f>
        <v>0</v>
      </c>
      <c r="N92">
        <f>VLOOKUP($A92,SurveyData!$1:$1048576,11,FALSE)</f>
        <v>0</v>
      </c>
      <c r="O92">
        <f>VLOOKUP($A92,SurveyData!$1:$1048576,12,FALSE)</f>
        <v>3</v>
      </c>
      <c r="P92">
        <f>VLOOKUP($A92,SurveyData!$1:$1048576,13,FALSE)</f>
        <v>12</v>
      </c>
      <c r="Q92" t="str">
        <f>VLOOKUP($A92,SurveyData!$1:$1048576,14,FALSE)</f>
        <v>No</v>
      </c>
      <c r="R92" t="str">
        <f>VLOOKUP($A92,SurveyData!$1:$1048576,15,FALSE)</f>
        <v>No</v>
      </c>
      <c r="S92" t="str">
        <f>VLOOKUP($A92,SurveyData!$1:$1048576,16,FALSE)</f>
        <v>Nil</v>
      </c>
      <c r="T92" t="str">
        <f>VLOOKUP($A92,SurveyData!$1:$1048576,17,FALSE)</f>
        <v>No</v>
      </c>
      <c r="U92" t="str">
        <f>VLOOKUP($A92,SurveyData!$1:$1048576,18,FALSE)</f>
        <v>Nil</v>
      </c>
      <c r="V92" t="str">
        <f>VLOOKUP($A92,SurveyData!$1:$1048576,19,FALSE)</f>
        <v>No</v>
      </c>
      <c r="W92" t="str">
        <f>VLOOKUP($A92,SurveyData!$1:$1048576,20,FALSE)</f>
        <v>Nil</v>
      </c>
      <c r="X92" t="str">
        <f>VLOOKUP($A92,SurveyData!$1:$1048576,21,FALSE)</f>
        <v>No</v>
      </c>
      <c r="Y92" t="str">
        <f>VLOOKUP($A92,SurveyData!$1:$1048576,22,FALSE)</f>
        <v>No</v>
      </c>
      <c r="Z92" t="str">
        <f>VLOOKUP($A92,SurveyData!$1:$1048576,23,FALSE)</f>
        <v>No</v>
      </c>
      <c r="AA92" t="str">
        <f>VLOOKUP($A92,SurveyData!$1:$1048576,24,FALSE)</f>
        <v>No</v>
      </c>
      <c r="AB92" t="s">
        <v>0</v>
      </c>
      <c r="AC92" t="str">
        <f>VLOOKUP($A92,SurveyData!$1:$1048576,25,FALSE)</f>
        <v>No</v>
      </c>
      <c r="AD92">
        <f>VLOOKUP($A92,SurveyData!$1:$1048576,26,FALSE)</f>
        <v>1</v>
      </c>
      <c r="AE92">
        <f>VLOOKUP($A92,SurveyData!$1:$1048576,27,FALSE)</f>
        <v>5</v>
      </c>
      <c r="AF92">
        <f>VLOOKUP($A92,SurveyData!$1:$1048576,28,FALSE)</f>
        <v>1</v>
      </c>
      <c r="AG92">
        <f>VLOOKUP($A92,SurveyData!$1:$1048576,29,FALSE)</f>
        <v>1</v>
      </c>
      <c r="AH92">
        <f>VLOOKUP($A92,SurveyData!$1:$1048576,30,FALSE)</f>
        <v>5</v>
      </c>
      <c r="AI92">
        <f>VLOOKUP($A92,SurveyData!$1:$1048576,31,FALSE)</f>
        <v>5</v>
      </c>
      <c r="AJ92">
        <f>VLOOKUP($A92,SurveyData!$1:$1048576,32,FALSE)</f>
        <v>1</v>
      </c>
      <c r="AK92">
        <f>VLOOKUP($A92,SurveyData!$1:$1048576,33,FALSE)</f>
        <v>1</v>
      </c>
      <c r="AL92">
        <f>VLOOKUP($A92,SurveyData!$1:$1048576,34,FALSE)</f>
        <v>5</v>
      </c>
      <c r="AM92">
        <f>VLOOKUP($A92,SurveyData!$1:$1048576,35,FALSE)</f>
        <v>5</v>
      </c>
      <c r="AN92">
        <f>VLOOKUP($A92,SurveyData!$1:$1048576,36,FALSE)</f>
        <v>1</v>
      </c>
      <c r="AO92">
        <f>VLOOKUP($A92,SurveyData!$1:$1048576,37,FALSE)</f>
        <v>1</v>
      </c>
      <c r="AP92">
        <f>VLOOKUP($A92,SurveyData!$1:$1048576,38,FALSE)</f>
        <v>5</v>
      </c>
      <c r="AQ92">
        <f>VLOOKUP($A92,SurveyData!$1:$1048576,39,FALSE)</f>
        <v>5</v>
      </c>
      <c r="AR92">
        <f>VLOOKUP($A92,SurveyData!$1:$1048576,40,FALSE)</f>
        <v>3</v>
      </c>
      <c r="AS92">
        <f>VLOOKUP($A92,SurveyData!$1:$1048576,41,FALSE)</f>
        <v>5</v>
      </c>
      <c r="AT92">
        <f>VLOOKUP($A92,SurveyData!$1:$1048576,42,FALSE)</f>
        <v>5</v>
      </c>
      <c r="AU92">
        <f>VLOOKUP($A92,SurveyData!$1:$1048576,43,FALSE)</f>
        <v>5</v>
      </c>
      <c r="AV92">
        <f>VLOOKUP($A92,SurveyData!$1:$1048576,44,FALSE)</f>
        <v>5</v>
      </c>
      <c r="AW92">
        <f>VLOOKUP($A92,SurveyData!$1:$1048576,45,FALSE)</f>
        <v>3</v>
      </c>
    </row>
    <row r="93" spans="1:49" x14ac:dyDescent="0.2">
      <c r="A93" s="9">
        <v>99</v>
      </c>
      <c r="B93" s="1" t="s">
        <v>10</v>
      </c>
      <c r="C93" s="2"/>
      <c r="D93" s="4">
        <v>6</v>
      </c>
      <c r="E93" s="2">
        <v>14.7</v>
      </c>
      <c r="F93">
        <f>VLOOKUP($A93,SurveyData!$1:$1048576,3,FALSE)</f>
        <v>35</v>
      </c>
      <c r="G93">
        <f>VLOOKUP($A93,SurveyData!$1:$1048576,4,FALSE)</f>
        <v>1.55</v>
      </c>
      <c r="H93">
        <f>VLOOKUP($A93,SurveyData!$1:$1048576,5,FALSE)</f>
        <v>45</v>
      </c>
      <c r="I93" t="str">
        <f>VLOOKUP($A93,SurveyData!$1:$1048576,6,FALSE)</f>
        <v>Nil</v>
      </c>
      <c r="J93" t="str">
        <f>VLOOKUP($A93,SurveyData!$1:$1048576,7,FALSE)</f>
        <v>No</v>
      </c>
      <c r="K93">
        <f>VLOOKUP($A93,SurveyData!$1:$1048576,8,FALSE)</f>
        <v>180</v>
      </c>
      <c r="L93">
        <f>VLOOKUP($A93,SurveyData!$1:$1048576,9,FALSE)</f>
        <v>90</v>
      </c>
      <c r="M93">
        <f>VLOOKUP($A93,SurveyData!$1:$1048576,10,FALSE)</f>
        <v>60</v>
      </c>
      <c r="N93" t="str">
        <f>VLOOKUP($A93,SurveyData!$1:$1048576,11,FALSE)</f>
        <v>Yoga (90)</v>
      </c>
      <c r="O93">
        <f>VLOOKUP($A93,SurveyData!$1:$1048576,12,FALSE)</f>
        <v>2</v>
      </c>
      <c r="P93">
        <f>VLOOKUP($A93,SurveyData!$1:$1048576,13,FALSE)</f>
        <v>11</v>
      </c>
      <c r="Q93" t="str">
        <f>VLOOKUP($A93,SurveyData!$1:$1048576,14,FALSE)</f>
        <v>No</v>
      </c>
      <c r="R93" t="str">
        <f>VLOOKUP($A93,SurveyData!$1:$1048576,15,FALSE)</f>
        <v>DK</v>
      </c>
      <c r="S93" t="str">
        <f>VLOOKUP($A93,SurveyData!$1:$1048576,16,FALSE)</f>
        <v>DK</v>
      </c>
      <c r="T93" t="str">
        <f>VLOOKUP($A93,SurveyData!$1:$1048576,17,FALSE)</f>
        <v>DK</v>
      </c>
      <c r="U93" t="str">
        <f>VLOOKUP($A93,SurveyData!$1:$1048576,18,FALSE)</f>
        <v>DK</v>
      </c>
      <c r="V93" t="str">
        <f>VLOOKUP($A93,SurveyData!$1:$1048576,19,FALSE)</f>
        <v>No</v>
      </c>
      <c r="W93" t="str">
        <f>VLOOKUP($A93,SurveyData!$1:$1048576,20,FALSE)</f>
        <v>No</v>
      </c>
      <c r="X93" t="str">
        <f>VLOOKUP($A93,SurveyData!$1:$1048576,21,FALSE)</f>
        <v>Yes</v>
      </c>
      <c r="Y93" t="str">
        <f>VLOOKUP($A93,SurveyData!$1:$1048576,22,FALSE)</f>
        <v>No</v>
      </c>
      <c r="Z93" t="str">
        <f>VLOOKUP($A93,SurveyData!$1:$1048576,23,FALSE)</f>
        <v>No</v>
      </c>
      <c r="AA93" t="str">
        <f>VLOOKUP($A93,SurveyData!$1:$1048576,24,FALSE)</f>
        <v>No</v>
      </c>
      <c r="AB93" t="s">
        <v>0</v>
      </c>
      <c r="AC93" t="str">
        <f>VLOOKUP($A93,SurveyData!$1:$1048576,25,FALSE)</f>
        <v>No</v>
      </c>
      <c r="AD93">
        <f>VLOOKUP($A93,SurveyData!$1:$1048576,26,FALSE)</f>
        <v>2</v>
      </c>
      <c r="AE93">
        <f>VLOOKUP($A93,SurveyData!$1:$1048576,27,FALSE)</f>
        <v>4</v>
      </c>
      <c r="AF93">
        <f>VLOOKUP($A93,SurveyData!$1:$1048576,28,FALSE)</f>
        <v>2</v>
      </c>
      <c r="AG93">
        <f>VLOOKUP($A93,SurveyData!$1:$1048576,29,FALSE)</f>
        <v>2</v>
      </c>
      <c r="AH93">
        <f>VLOOKUP($A93,SurveyData!$1:$1048576,30,FALSE)</f>
        <v>4</v>
      </c>
      <c r="AI93">
        <f>VLOOKUP($A93,SurveyData!$1:$1048576,31,FALSE)</f>
        <v>4</v>
      </c>
      <c r="AJ93">
        <f>VLOOKUP($A93,SurveyData!$1:$1048576,32,FALSE)</f>
        <v>2</v>
      </c>
      <c r="AK93">
        <f>VLOOKUP($A93,SurveyData!$1:$1048576,33,FALSE)</f>
        <v>2</v>
      </c>
      <c r="AL93">
        <f>VLOOKUP($A93,SurveyData!$1:$1048576,34,FALSE)</f>
        <v>2</v>
      </c>
      <c r="AM93">
        <f>VLOOKUP($A93,SurveyData!$1:$1048576,35,FALSE)</f>
        <v>2</v>
      </c>
      <c r="AN93">
        <f>VLOOKUP($A93,SurveyData!$1:$1048576,36,FALSE)</f>
        <v>4</v>
      </c>
      <c r="AO93">
        <f>VLOOKUP($A93,SurveyData!$1:$1048576,37,FALSE)</f>
        <v>2</v>
      </c>
      <c r="AP93">
        <f>VLOOKUP($A93,SurveyData!$1:$1048576,38,FALSE)</f>
        <v>4</v>
      </c>
      <c r="AQ93">
        <f>VLOOKUP($A93,SurveyData!$1:$1048576,39,FALSE)</f>
        <v>4</v>
      </c>
      <c r="AR93">
        <f>VLOOKUP($A93,SurveyData!$1:$1048576,40,FALSE)</f>
        <v>4</v>
      </c>
      <c r="AS93">
        <f>VLOOKUP($A93,SurveyData!$1:$1048576,41,FALSE)</f>
        <v>4</v>
      </c>
      <c r="AT93">
        <f>VLOOKUP($A93,SurveyData!$1:$1048576,42,FALSE)</f>
        <v>4</v>
      </c>
      <c r="AU93">
        <f>VLOOKUP($A93,SurveyData!$1:$1048576,43,FALSE)</f>
        <v>3</v>
      </c>
      <c r="AV93">
        <f>VLOOKUP($A93,SurveyData!$1:$1048576,44,FALSE)</f>
        <v>2</v>
      </c>
      <c r="AW93">
        <f>VLOOKUP($A93,SurveyData!$1:$1048576,45,FALSE)</f>
        <v>2</v>
      </c>
    </row>
    <row r="94" spans="1:49" x14ac:dyDescent="0.2">
      <c r="A94" s="9">
        <v>100</v>
      </c>
      <c r="B94" s="1" t="s">
        <v>10</v>
      </c>
      <c r="C94" s="2"/>
      <c r="D94" s="2">
        <v>29</v>
      </c>
      <c r="E94" s="2">
        <v>13.1</v>
      </c>
      <c r="F94">
        <f>VLOOKUP($A94,SurveyData!$1:$1048576,3,FALSE)</f>
        <v>43</v>
      </c>
      <c r="G94">
        <f>VLOOKUP($A94,SurveyData!$1:$1048576,4,FALSE)</f>
        <v>1.6</v>
      </c>
      <c r="H94">
        <f>VLOOKUP($A94,SurveyData!$1:$1048576,5,FALSE)</f>
        <v>52</v>
      </c>
      <c r="I94" t="str">
        <f>VLOOKUP($A94,SurveyData!$1:$1048576,6,FALSE)</f>
        <v>Nil</v>
      </c>
      <c r="J94" t="str">
        <f>VLOOKUP($A94,SurveyData!$1:$1048576,7,FALSE)</f>
        <v>Yes</v>
      </c>
      <c r="K94">
        <f>VLOOKUP($A94,SurveyData!$1:$1048576,8,FALSE)</f>
        <v>60</v>
      </c>
      <c r="L94">
        <f>VLOOKUP($A94,SurveyData!$1:$1048576,9,FALSE)</f>
        <v>30</v>
      </c>
      <c r="M94">
        <f>VLOOKUP($A94,SurveyData!$1:$1048576,10,FALSE)</f>
        <v>0</v>
      </c>
      <c r="N94">
        <f>VLOOKUP($A94,SurveyData!$1:$1048576,11,FALSE)</f>
        <v>0</v>
      </c>
      <c r="O94" t="str">
        <f>VLOOKUP($A94,SurveyData!$1:$1048576,12,FALSE)</f>
        <v>2,3</v>
      </c>
      <c r="P94">
        <f>VLOOKUP($A94,SurveyData!$1:$1048576,13,FALSE)</f>
        <v>12</v>
      </c>
      <c r="Q94" t="str">
        <f>VLOOKUP($A94,SurveyData!$1:$1048576,14,FALSE)</f>
        <v>No</v>
      </c>
      <c r="R94" t="str">
        <f>VLOOKUP($A94,SurveyData!$1:$1048576,15,FALSE)</f>
        <v>No</v>
      </c>
      <c r="S94" t="str">
        <f>VLOOKUP($A94,SurveyData!$1:$1048576,16,FALSE)</f>
        <v>No</v>
      </c>
      <c r="T94" t="str">
        <f>VLOOKUP($A94,SurveyData!$1:$1048576,17,FALSE)</f>
        <v>No</v>
      </c>
      <c r="U94" t="str">
        <f>VLOOKUP($A94,SurveyData!$1:$1048576,18,FALSE)</f>
        <v>No</v>
      </c>
      <c r="V94" t="str">
        <f>VLOOKUP($A94,SurveyData!$1:$1048576,19,FALSE)</f>
        <v>Yes</v>
      </c>
      <c r="W94" t="str">
        <f>VLOOKUP($A94,SurveyData!$1:$1048576,20,FALSE)</f>
        <v>No</v>
      </c>
      <c r="X94" t="str">
        <f>VLOOKUP($A94,SurveyData!$1:$1048576,21,FALSE)</f>
        <v>No</v>
      </c>
      <c r="Y94" t="str">
        <f>VLOOKUP($A94,SurveyData!$1:$1048576,22,FALSE)</f>
        <v>No</v>
      </c>
      <c r="Z94" t="str">
        <f>VLOOKUP($A94,SurveyData!$1:$1048576,23,FALSE)</f>
        <v>No</v>
      </c>
      <c r="AA94" t="str">
        <f>VLOOKUP($A94,SurveyData!$1:$1048576,24,FALSE)</f>
        <v>No</v>
      </c>
      <c r="AB94" t="s">
        <v>0</v>
      </c>
      <c r="AC94" t="str">
        <f>VLOOKUP($A94,SurveyData!$1:$1048576,25,FALSE)</f>
        <v>Yes</v>
      </c>
      <c r="AD94">
        <f>VLOOKUP($A94,SurveyData!$1:$1048576,26,FALSE)</f>
        <v>2</v>
      </c>
      <c r="AE94">
        <f>VLOOKUP($A94,SurveyData!$1:$1048576,27,FALSE)</f>
        <v>4</v>
      </c>
      <c r="AF94">
        <f>VLOOKUP($A94,SurveyData!$1:$1048576,28,FALSE)</f>
        <v>2</v>
      </c>
      <c r="AG94">
        <f>VLOOKUP($A94,SurveyData!$1:$1048576,29,FALSE)</f>
        <v>2</v>
      </c>
      <c r="AH94">
        <f>VLOOKUP($A94,SurveyData!$1:$1048576,30,FALSE)</f>
        <v>2</v>
      </c>
      <c r="AI94">
        <f>VLOOKUP($A94,SurveyData!$1:$1048576,31,FALSE)</f>
        <v>2</v>
      </c>
      <c r="AJ94">
        <f>VLOOKUP($A94,SurveyData!$1:$1048576,32,FALSE)</f>
        <v>2</v>
      </c>
      <c r="AK94">
        <f>VLOOKUP($A94,SurveyData!$1:$1048576,33,FALSE)</f>
        <v>3</v>
      </c>
      <c r="AL94">
        <f>VLOOKUP($A94,SurveyData!$1:$1048576,34,FALSE)</f>
        <v>4</v>
      </c>
      <c r="AM94">
        <f>VLOOKUP($A94,SurveyData!$1:$1048576,35,FALSE)</f>
        <v>4</v>
      </c>
      <c r="AN94">
        <f>VLOOKUP($A94,SurveyData!$1:$1048576,36,FALSE)</f>
        <v>2</v>
      </c>
      <c r="AO94">
        <f>VLOOKUP($A94,SurveyData!$1:$1048576,37,FALSE)</f>
        <v>2</v>
      </c>
      <c r="AP94">
        <f>VLOOKUP($A94,SurveyData!$1:$1048576,38,FALSE)</f>
        <v>2</v>
      </c>
      <c r="AQ94">
        <f>VLOOKUP($A94,SurveyData!$1:$1048576,39,FALSE)</f>
        <v>4</v>
      </c>
      <c r="AR94">
        <f>VLOOKUP($A94,SurveyData!$1:$1048576,40,FALSE)</f>
        <v>2</v>
      </c>
      <c r="AS94">
        <f>VLOOKUP($A94,SurveyData!$1:$1048576,41,FALSE)</f>
        <v>2</v>
      </c>
      <c r="AT94">
        <f>VLOOKUP($A94,SurveyData!$1:$1048576,42,FALSE)</f>
        <v>4</v>
      </c>
      <c r="AU94">
        <f>VLOOKUP($A94,SurveyData!$1:$1048576,43,FALSE)</f>
        <v>4</v>
      </c>
      <c r="AV94">
        <f>VLOOKUP($A94,SurveyData!$1:$1048576,44,FALSE)</f>
        <v>4</v>
      </c>
      <c r="AW94">
        <f>VLOOKUP($A94,SurveyData!$1:$1048576,45,FALSE)</f>
        <v>3</v>
      </c>
    </row>
    <row r="95" spans="1:49" x14ac:dyDescent="0.2">
      <c r="A95" s="9">
        <v>101</v>
      </c>
      <c r="B95" s="1" t="s">
        <v>10</v>
      </c>
      <c r="C95" s="2"/>
      <c r="D95" s="2">
        <v>87</v>
      </c>
      <c r="E95" s="2">
        <v>12</v>
      </c>
      <c r="F95">
        <f>VLOOKUP($A95,SurveyData!$1:$1048576,3,FALSE)</f>
        <v>23</v>
      </c>
      <c r="G95">
        <f>VLOOKUP($A95,SurveyData!$1:$1048576,4,FALSE)</f>
        <v>1.58</v>
      </c>
      <c r="H95">
        <f>VLOOKUP($A95,SurveyData!$1:$1048576,5,FALSE)</f>
        <v>45</v>
      </c>
      <c r="I95" t="str">
        <f>VLOOKUP($A95,SurveyData!$1:$1048576,6,FALSE)</f>
        <v>Nil</v>
      </c>
      <c r="J95" t="str">
        <f>VLOOKUP($A95,SurveyData!$1:$1048576,7,FALSE)</f>
        <v>No</v>
      </c>
      <c r="K95">
        <f>VLOOKUP($A95,SurveyData!$1:$1048576,8,FALSE)</f>
        <v>60</v>
      </c>
      <c r="L95">
        <f>VLOOKUP($A95,SurveyData!$1:$1048576,9,FALSE)</f>
        <v>0</v>
      </c>
      <c r="M95">
        <f>VLOOKUP($A95,SurveyData!$1:$1048576,10,FALSE)</f>
        <v>0</v>
      </c>
      <c r="N95">
        <f>VLOOKUP($A95,SurveyData!$1:$1048576,11,FALSE)</f>
        <v>0</v>
      </c>
      <c r="O95">
        <f>VLOOKUP($A95,SurveyData!$1:$1048576,12,FALSE)</f>
        <v>5</v>
      </c>
      <c r="P95" t="str">
        <f>VLOOKUP($A95,SurveyData!$1:$1048576,13,FALSE)</f>
        <v>No answer</v>
      </c>
      <c r="Q95" t="str">
        <f>VLOOKUP($A95,SurveyData!$1:$1048576,14,FALSE)</f>
        <v>No</v>
      </c>
      <c r="R95" t="str">
        <f>VLOOKUP($A95,SurveyData!$1:$1048576,15,FALSE)</f>
        <v>No</v>
      </c>
      <c r="S95" t="str">
        <f>VLOOKUP($A95,SurveyData!$1:$1048576,16,FALSE)</f>
        <v>Nil</v>
      </c>
      <c r="T95" t="str">
        <f>VLOOKUP($A95,SurveyData!$1:$1048576,17,FALSE)</f>
        <v>DK</v>
      </c>
      <c r="U95" t="str">
        <f>VLOOKUP($A95,SurveyData!$1:$1048576,18,FALSE)</f>
        <v>Nil</v>
      </c>
      <c r="V95" t="str">
        <f>VLOOKUP($A95,SurveyData!$1:$1048576,19,FALSE)</f>
        <v>DK</v>
      </c>
      <c r="W95" t="str">
        <f>VLOOKUP($A95,SurveyData!$1:$1048576,20,FALSE)</f>
        <v>Nil</v>
      </c>
      <c r="X95" t="str">
        <f>VLOOKUP($A95,SurveyData!$1:$1048576,21,FALSE)</f>
        <v>No</v>
      </c>
      <c r="Y95" t="str">
        <f>VLOOKUP($A95,SurveyData!$1:$1048576,22,FALSE)</f>
        <v>No</v>
      </c>
      <c r="Z95" t="str">
        <f>VLOOKUP($A95,SurveyData!$1:$1048576,23,FALSE)</f>
        <v>No</v>
      </c>
      <c r="AA95" t="str">
        <f>VLOOKUP($A95,SurveyData!$1:$1048576,24,FALSE)</f>
        <v>No</v>
      </c>
      <c r="AB95" t="s">
        <v>0</v>
      </c>
      <c r="AC95" t="str">
        <f>VLOOKUP($A95,SurveyData!$1:$1048576,25,FALSE)</f>
        <v>No</v>
      </c>
      <c r="AD95">
        <f>VLOOKUP($A95,SurveyData!$1:$1048576,26,FALSE)</f>
        <v>2</v>
      </c>
      <c r="AE95">
        <f>VLOOKUP($A95,SurveyData!$1:$1048576,27,FALSE)</f>
        <v>4</v>
      </c>
      <c r="AF95">
        <f>VLOOKUP($A95,SurveyData!$1:$1048576,28,FALSE)</f>
        <v>2</v>
      </c>
      <c r="AG95">
        <f>VLOOKUP($A95,SurveyData!$1:$1048576,29,FALSE)</f>
        <v>3</v>
      </c>
      <c r="AH95">
        <f>VLOOKUP($A95,SurveyData!$1:$1048576,30,FALSE)</f>
        <v>3</v>
      </c>
      <c r="AI95">
        <f>VLOOKUP($A95,SurveyData!$1:$1048576,31,FALSE)</f>
        <v>3</v>
      </c>
      <c r="AJ95">
        <f>VLOOKUP($A95,SurveyData!$1:$1048576,32,FALSE)</f>
        <v>3</v>
      </c>
      <c r="AK95">
        <f>VLOOKUP($A95,SurveyData!$1:$1048576,33,FALSE)</f>
        <v>2</v>
      </c>
      <c r="AL95">
        <f>VLOOKUP($A95,SurveyData!$1:$1048576,34,FALSE)</f>
        <v>3</v>
      </c>
      <c r="AM95">
        <f>VLOOKUP($A95,SurveyData!$1:$1048576,35,FALSE)</f>
        <v>4</v>
      </c>
      <c r="AN95">
        <f>VLOOKUP($A95,SurveyData!$1:$1048576,36,FALSE)</f>
        <v>3</v>
      </c>
      <c r="AO95">
        <f>VLOOKUP($A95,SurveyData!$1:$1048576,37,FALSE)</f>
        <v>4</v>
      </c>
      <c r="AP95">
        <f>VLOOKUP($A95,SurveyData!$1:$1048576,38,FALSE)</f>
        <v>4</v>
      </c>
      <c r="AQ95">
        <f>VLOOKUP($A95,SurveyData!$1:$1048576,39,FALSE)</f>
        <v>4</v>
      </c>
      <c r="AR95">
        <f>VLOOKUP($A95,SurveyData!$1:$1048576,40,FALSE)</f>
        <v>3</v>
      </c>
      <c r="AS95">
        <f>VLOOKUP($A95,SurveyData!$1:$1048576,41,FALSE)</f>
        <v>3</v>
      </c>
      <c r="AT95">
        <f>VLOOKUP($A95,SurveyData!$1:$1048576,42,FALSE)</f>
        <v>4</v>
      </c>
      <c r="AU95">
        <f>VLOOKUP($A95,SurveyData!$1:$1048576,43,FALSE)</f>
        <v>3</v>
      </c>
      <c r="AV95">
        <f>VLOOKUP($A95,SurveyData!$1:$1048576,44,FALSE)</f>
        <v>2</v>
      </c>
      <c r="AW95">
        <f>VLOOKUP($A95,SurveyData!$1:$1048576,45,FALSE)</f>
        <v>3</v>
      </c>
    </row>
    <row r="96" spans="1:49" x14ac:dyDescent="0.2">
      <c r="A96" s="9">
        <v>102</v>
      </c>
      <c r="B96" s="1" t="s">
        <v>10</v>
      </c>
      <c r="C96" s="2"/>
      <c r="D96" s="2">
        <v>36</v>
      </c>
      <c r="E96" s="2">
        <v>12.8</v>
      </c>
      <c r="F96">
        <f>VLOOKUP($A96,SurveyData!$1:$1048576,3,FALSE)</f>
        <v>50</v>
      </c>
      <c r="G96">
        <f>VLOOKUP($A96,SurveyData!$1:$1048576,4,FALSE)</f>
        <v>1.59</v>
      </c>
      <c r="H96">
        <f>VLOOKUP($A96,SurveyData!$1:$1048576,5,FALSE)</f>
        <v>53</v>
      </c>
      <c r="I96" t="str">
        <f>VLOOKUP($A96,SurveyData!$1:$1048576,6,FALSE)</f>
        <v>Nil</v>
      </c>
      <c r="J96" t="str">
        <f>VLOOKUP($A96,SurveyData!$1:$1048576,7,FALSE)</f>
        <v>Yes</v>
      </c>
      <c r="K96">
        <f>VLOOKUP($A96,SurveyData!$1:$1048576,8,FALSE)</f>
        <v>30</v>
      </c>
      <c r="L96">
        <f>VLOOKUP($A96,SurveyData!$1:$1048576,9,FALSE)</f>
        <v>60</v>
      </c>
      <c r="M96">
        <f>VLOOKUP($A96,SurveyData!$1:$1048576,10,FALSE)</f>
        <v>0</v>
      </c>
      <c r="N96">
        <f>VLOOKUP($A96,SurveyData!$1:$1048576,11,FALSE)</f>
        <v>0</v>
      </c>
      <c r="O96" t="str">
        <f>VLOOKUP($A96,SurveyData!$1:$1048576,12,FALSE)</f>
        <v>2,3</v>
      </c>
      <c r="P96">
        <f>VLOOKUP($A96,SurveyData!$1:$1048576,13,FALSE)</f>
        <v>12</v>
      </c>
      <c r="Q96" t="str">
        <f>VLOOKUP($A96,SurveyData!$1:$1048576,14,FALSE)</f>
        <v>No</v>
      </c>
      <c r="R96" t="str">
        <f>VLOOKUP($A96,SurveyData!$1:$1048576,15,FALSE)</f>
        <v>No</v>
      </c>
      <c r="S96" t="str">
        <f>VLOOKUP($A96,SurveyData!$1:$1048576,16,FALSE)</f>
        <v>Nil</v>
      </c>
      <c r="T96" t="str">
        <f>VLOOKUP($A96,SurveyData!$1:$1048576,17,FALSE)</f>
        <v>DK</v>
      </c>
      <c r="U96" t="str">
        <f>VLOOKUP($A96,SurveyData!$1:$1048576,18,FALSE)</f>
        <v>Nil</v>
      </c>
      <c r="V96" t="str">
        <f>VLOOKUP($A96,SurveyData!$1:$1048576,19,FALSE)</f>
        <v>No</v>
      </c>
      <c r="W96" t="str">
        <f>VLOOKUP($A96,SurveyData!$1:$1048576,20,FALSE)</f>
        <v>Nil</v>
      </c>
      <c r="X96" t="str">
        <f>VLOOKUP($A96,SurveyData!$1:$1048576,21,FALSE)</f>
        <v>No</v>
      </c>
      <c r="Y96" t="str">
        <f>VLOOKUP($A96,SurveyData!$1:$1048576,22,FALSE)</f>
        <v>No</v>
      </c>
      <c r="Z96" t="str">
        <f>VLOOKUP($A96,SurveyData!$1:$1048576,23,FALSE)</f>
        <v>No</v>
      </c>
      <c r="AA96" t="str">
        <f>VLOOKUP($A96,SurveyData!$1:$1048576,24,FALSE)</f>
        <v>Yes</v>
      </c>
      <c r="AB96" t="s">
        <v>0</v>
      </c>
      <c r="AC96" t="str">
        <f>VLOOKUP($A96,SurveyData!$1:$1048576,25,FALSE)</f>
        <v>Yes</v>
      </c>
      <c r="AD96">
        <f>VLOOKUP($A96,SurveyData!$1:$1048576,26,FALSE)</f>
        <v>4</v>
      </c>
      <c r="AE96">
        <f>VLOOKUP($A96,SurveyData!$1:$1048576,27,FALSE)</f>
        <v>5</v>
      </c>
      <c r="AF96">
        <f>VLOOKUP($A96,SurveyData!$1:$1048576,28,FALSE)</f>
        <v>3</v>
      </c>
      <c r="AG96">
        <f>VLOOKUP($A96,SurveyData!$1:$1048576,29,FALSE)</f>
        <v>2</v>
      </c>
      <c r="AH96">
        <f>VLOOKUP($A96,SurveyData!$1:$1048576,30,FALSE)</f>
        <v>2</v>
      </c>
      <c r="AI96">
        <f>VLOOKUP($A96,SurveyData!$1:$1048576,31,FALSE)</f>
        <v>4</v>
      </c>
      <c r="AJ96">
        <f>VLOOKUP($A96,SurveyData!$1:$1048576,32,FALSE)</f>
        <v>1</v>
      </c>
      <c r="AK96">
        <f>VLOOKUP($A96,SurveyData!$1:$1048576,33,FALSE)</f>
        <v>2</v>
      </c>
      <c r="AL96">
        <f>VLOOKUP($A96,SurveyData!$1:$1048576,34,FALSE)</f>
        <v>5</v>
      </c>
      <c r="AM96">
        <f>VLOOKUP($A96,SurveyData!$1:$1048576,35,FALSE)</f>
        <v>5</v>
      </c>
      <c r="AN96">
        <f>VLOOKUP($A96,SurveyData!$1:$1048576,36,FALSE)</f>
        <v>1</v>
      </c>
      <c r="AO96">
        <f>VLOOKUP($A96,SurveyData!$1:$1048576,37,FALSE)</f>
        <v>1</v>
      </c>
      <c r="AP96">
        <f>VLOOKUP($A96,SurveyData!$1:$1048576,38,FALSE)</f>
        <v>5</v>
      </c>
      <c r="AQ96">
        <f>VLOOKUP($A96,SurveyData!$1:$1048576,39,FALSE)</f>
        <v>5</v>
      </c>
      <c r="AR96">
        <f>VLOOKUP($A96,SurveyData!$1:$1048576,40,FALSE)</f>
        <v>1</v>
      </c>
      <c r="AS96">
        <f>VLOOKUP($A96,SurveyData!$1:$1048576,41,FALSE)</f>
        <v>3</v>
      </c>
      <c r="AT96">
        <f>VLOOKUP($A96,SurveyData!$1:$1048576,42,FALSE)</f>
        <v>4</v>
      </c>
      <c r="AU96">
        <f>VLOOKUP($A96,SurveyData!$1:$1048576,43,FALSE)</f>
        <v>5</v>
      </c>
      <c r="AV96">
        <f>VLOOKUP($A96,SurveyData!$1:$1048576,44,FALSE)</f>
        <v>5</v>
      </c>
      <c r="AW96">
        <f>VLOOKUP($A96,SurveyData!$1:$1048576,45,FALSE)</f>
        <v>2</v>
      </c>
    </row>
    <row r="97" spans="1:49" x14ac:dyDescent="0.2">
      <c r="A97" s="9">
        <v>103</v>
      </c>
      <c r="B97" s="1" t="s">
        <v>10</v>
      </c>
      <c r="C97" s="2"/>
      <c r="D97" s="3">
        <v>167</v>
      </c>
      <c r="E97" s="2">
        <v>13.5</v>
      </c>
      <c r="F97">
        <f>VLOOKUP($A97,SurveyData!$1:$1048576,3,FALSE)</f>
        <v>53</v>
      </c>
      <c r="G97">
        <f>VLOOKUP($A97,SurveyData!$1:$1048576,4,FALSE)</f>
        <v>1.5</v>
      </c>
      <c r="H97">
        <f>VLOOKUP($A97,SurveyData!$1:$1048576,5,FALSE)</f>
        <v>55.4</v>
      </c>
      <c r="I97" t="str">
        <f>VLOOKUP($A97,SurveyData!$1:$1048576,6,FALSE)</f>
        <v>In menopause</v>
      </c>
      <c r="J97" t="str">
        <f>VLOOKUP($A97,SurveyData!$1:$1048576,7,FALSE)</f>
        <v>No</v>
      </c>
      <c r="K97">
        <f>VLOOKUP($A97,SurveyData!$1:$1048576,8,FALSE)</f>
        <v>50</v>
      </c>
      <c r="L97">
        <f>VLOOKUP($A97,SurveyData!$1:$1048576,9,FALSE)</f>
        <v>0</v>
      </c>
      <c r="M97">
        <f>VLOOKUP($A97,SurveyData!$1:$1048576,10,FALSE)</f>
        <v>0</v>
      </c>
      <c r="N97">
        <f>VLOOKUP($A97,SurveyData!$1:$1048576,11,FALSE)</f>
        <v>0</v>
      </c>
      <c r="O97">
        <f>VLOOKUP($A97,SurveyData!$1:$1048576,12,FALSE)</f>
        <v>2</v>
      </c>
      <c r="P97" t="str">
        <f>VLOOKUP($A97,SurveyData!$1:$1048576,13,FALSE)</f>
        <v>No answer</v>
      </c>
      <c r="Q97" t="str">
        <f>VLOOKUP($A97,SurveyData!$1:$1048576,14,FALSE)</f>
        <v>No</v>
      </c>
      <c r="R97" t="str">
        <f>VLOOKUP($A97,SurveyData!$1:$1048576,15,FALSE)</f>
        <v>No</v>
      </c>
      <c r="S97" t="str">
        <f>VLOOKUP($A97,SurveyData!$1:$1048576,16,FALSE)</f>
        <v>No</v>
      </c>
      <c r="T97" t="str">
        <f>VLOOKUP($A97,SurveyData!$1:$1048576,17,FALSE)</f>
        <v>DK</v>
      </c>
      <c r="U97" t="str">
        <f>VLOOKUP($A97,SurveyData!$1:$1048576,18,FALSE)</f>
        <v>DK</v>
      </c>
      <c r="V97" t="str">
        <f>VLOOKUP($A97,SurveyData!$1:$1048576,19,FALSE)</f>
        <v>No</v>
      </c>
      <c r="W97" t="str">
        <f>VLOOKUP($A97,SurveyData!$1:$1048576,20,FALSE)</f>
        <v>No</v>
      </c>
      <c r="X97" t="str">
        <f>VLOOKUP($A97,SurveyData!$1:$1048576,21,FALSE)</f>
        <v>No</v>
      </c>
      <c r="Y97" t="str">
        <f>VLOOKUP($A97,SurveyData!$1:$1048576,22,FALSE)</f>
        <v>No</v>
      </c>
      <c r="Z97" t="str">
        <f>VLOOKUP($A97,SurveyData!$1:$1048576,23,FALSE)</f>
        <v>No</v>
      </c>
      <c r="AA97" t="str">
        <f>VLOOKUP($A97,SurveyData!$1:$1048576,24,FALSE)</f>
        <v>No</v>
      </c>
      <c r="AB97" t="s">
        <v>0</v>
      </c>
      <c r="AC97" t="str">
        <f>VLOOKUP($A97,SurveyData!$1:$1048576,25,FALSE)</f>
        <v>No</v>
      </c>
      <c r="AD97">
        <f>VLOOKUP($A97,SurveyData!$1:$1048576,26,FALSE)</f>
        <v>4</v>
      </c>
      <c r="AE97">
        <f>VLOOKUP($A97,SurveyData!$1:$1048576,27,FALSE)</f>
        <v>2</v>
      </c>
      <c r="AF97">
        <f>VLOOKUP($A97,SurveyData!$1:$1048576,28,FALSE)</f>
        <v>4</v>
      </c>
      <c r="AG97">
        <f>VLOOKUP($A97,SurveyData!$1:$1048576,29,FALSE)</f>
        <v>2</v>
      </c>
      <c r="AH97">
        <f>VLOOKUP($A97,SurveyData!$1:$1048576,30,FALSE)</f>
        <v>2</v>
      </c>
      <c r="AI97">
        <f>VLOOKUP($A97,SurveyData!$1:$1048576,31,FALSE)</f>
        <v>4</v>
      </c>
      <c r="AJ97">
        <f>VLOOKUP($A97,SurveyData!$1:$1048576,32,FALSE)</f>
        <v>2</v>
      </c>
      <c r="AK97">
        <f>VLOOKUP($A97,SurveyData!$1:$1048576,33,FALSE)</f>
        <v>4</v>
      </c>
      <c r="AL97">
        <f>VLOOKUP($A97,SurveyData!$1:$1048576,34,FALSE)</f>
        <v>4</v>
      </c>
      <c r="AM97">
        <f>VLOOKUP($A97,SurveyData!$1:$1048576,35,FALSE)</f>
        <v>3</v>
      </c>
      <c r="AN97">
        <f>VLOOKUP($A97,SurveyData!$1:$1048576,36,FALSE)</f>
        <v>3</v>
      </c>
      <c r="AO97">
        <f>VLOOKUP($A97,SurveyData!$1:$1048576,37,FALSE)</f>
        <v>3</v>
      </c>
      <c r="AP97">
        <f>VLOOKUP($A97,SurveyData!$1:$1048576,38,FALSE)</f>
        <v>3</v>
      </c>
      <c r="AQ97">
        <f>VLOOKUP($A97,SurveyData!$1:$1048576,39,FALSE)</f>
        <v>4</v>
      </c>
      <c r="AR97">
        <f>VLOOKUP($A97,SurveyData!$1:$1048576,40,FALSE)</f>
        <v>2</v>
      </c>
      <c r="AS97">
        <f>VLOOKUP($A97,SurveyData!$1:$1048576,41,FALSE)</f>
        <v>4</v>
      </c>
      <c r="AT97">
        <f>VLOOKUP($A97,SurveyData!$1:$1048576,42,FALSE)</f>
        <v>3</v>
      </c>
      <c r="AU97">
        <f>VLOOKUP($A97,SurveyData!$1:$1048576,43,FALSE)</f>
        <v>3</v>
      </c>
      <c r="AV97">
        <f>VLOOKUP($A97,SurveyData!$1:$1048576,44,FALSE)</f>
        <v>3</v>
      </c>
      <c r="AW97">
        <f>VLOOKUP($A97,SurveyData!$1:$1048576,45,FALSE)</f>
        <v>4</v>
      </c>
    </row>
    <row r="98" spans="1:49" x14ac:dyDescent="0.2">
      <c r="A98" s="9">
        <v>104</v>
      </c>
      <c r="B98" s="1" t="s">
        <v>10</v>
      </c>
      <c r="C98" s="2"/>
      <c r="D98" s="2">
        <v>38</v>
      </c>
      <c r="E98" s="2">
        <v>13.5</v>
      </c>
      <c r="F98">
        <f>VLOOKUP($A98,SurveyData!$1:$1048576,3,FALSE)</f>
        <v>43</v>
      </c>
      <c r="G98">
        <f>VLOOKUP($A98,SurveyData!$1:$1048576,4,FALSE)</f>
        <v>1.53</v>
      </c>
      <c r="H98">
        <f>VLOOKUP($A98,SurveyData!$1:$1048576,5,FALSE)</f>
        <v>65</v>
      </c>
      <c r="I98" t="str">
        <f>VLOOKUP($A98,SurveyData!$1:$1048576,6,FALSE)</f>
        <v>Nil</v>
      </c>
      <c r="J98" t="str">
        <f>VLOOKUP($A98,SurveyData!$1:$1048576,7,FALSE)</f>
        <v>No</v>
      </c>
      <c r="K98">
        <f>VLOOKUP($A98,SurveyData!$1:$1048576,8,FALSE)</f>
        <v>0</v>
      </c>
      <c r="L98">
        <f>VLOOKUP($A98,SurveyData!$1:$1048576,9,FALSE)</f>
        <v>0</v>
      </c>
      <c r="M98">
        <f>VLOOKUP($A98,SurveyData!$1:$1048576,10,FALSE)</f>
        <v>0</v>
      </c>
      <c r="N98">
        <f>VLOOKUP($A98,SurveyData!$1:$1048576,11,FALSE)</f>
        <v>0</v>
      </c>
      <c r="O98">
        <f>VLOOKUP($A98,SurveyData!$1:$1048576,12,FALSE)</f>
        <v>1</v>
      </c>
      <c r="P98">
        <f>VLOOKUP($A98,SurveyData!$1:$1048576,13,FALSE)</f>
        <v>12</v>
      </c>
      <c r="Q98" t="str">
        <f>VLOOKUP($A98,SurveyData!$1:$1048576,14,FALSE)</f>
        <v>No</v>
      </c>
      <c r="R98" t="str">
        <f>VLOOKUP($A98,SurveyData!$1:$1048576,15,FALSE)</f>
        <v>No</v>
      </c>
      <c r="S98" t="str">
        <f>VLOOKUP($A98,SurveyData!$1:$1048576,16,FALSE)</f>
        <v>Nil</v>
      </c>
      <c r="T98" t="str">
        <f>VLOOKUP($A98,SurveyData!$1:$1048576,17,FALSE)</f>
        <v>No</v>
      </c>
      <c r="U98" t="str">
        <f>VLOOKUP($A98,SurveyData!$1:$1048576,18,FALSE)</f>
        <v>Nil</v>
      </c>
      <c r="V98" t="str">
        <f>VLOOKUP($A98,SurveyData!$1:$1048576,19,FALSE)</f>
        <v>No</v>
      </c>
      <c r="W98" t="str">
        <f>VLOOKUP($A98,SurveyData!$1:$1048576,20,FALSE)</f>
        <v>Nil</v>
      </c>
      <c r="X98" t="str">
        <f>VLOOKUP($A98,SurveyData!$1:$1048576,21,FALSE)</f>
        <v>No</v>
      </c>
      <c r="Y98" t="str">
        <f>VLOOKUP($A98,SurveyData!$1:$1048576,22,FALSE)</f>
        <v>Yes</v>
      </c>
      <c r="Z98" t="str">
        <f>VLOOKUP($A98,SurveyData!$1:$1048576,23,FALSE)</f>
        <v>Yes</v>
      </c>
      <c r="AA98" t="str">
        <f>VLOOKUP($A98,SurveyData!$1:$1048576,24,FALSE)</f>
        <v>Yes</v>
      </c>
      <c r="AB98" t="s">
        <v>314</v>
      </c>
      <c r="AC98" t="str">
        <f>VLOOKUP($A98,SurveyData!$1:$1048576,25,FALSE)</f>
        <v>Yes</v>
      </c>
      <c r="AD98">
        <f>VLOOKUP($A98,SurveyData!$1:$1048576,26,FALSE)</f>
        <v>4</v>
      </c>
      <c r="AE98">
        <f>VLOOKUP($A98,SurveyData!$1:$1048576,27,FALSE)</f>
        <v>1</v>
      </c>
      <c r="AF98">
        <f>VLOOKUP($A98,SurveyData!$1:$1048576,28,FALSE)</f>
        <v>3</v>
      </c>
      <c r="AG98">
        <f>VLOOKUP($A98,SurveyData!$1:$1048576,29,FALSE)</f>
        <v>1</v>
      </c>
      <c r="AH98">
        <f>VLOOKUP($A98,SurveyData!$1:$1048576,30,FALSE)</f>
        <v>1</v>
      </c>
      <c r="AI98">
        <f>VLOOKUP($A98,SurveyData!$1:$1048576,31,FALSE)</f>
        <v>4</v>
      </c>
      <c r="AJ98">
        <f>VLOOKUP($A98,SurveyData!$1:$1048576,32,FALSE)</f>
        <v>4</v>
      </c>
      <c r="AK98">
        <f>VLOOKUP($A98,SurveyData!$1:$1048576,33,FALSE)</f>
        <v>4</v>
      </c>
      <c r="AL98">
        <f>VLOOKUP($A98,SurveyData!$1:$1048576,34,FALSE)</f>
        <v>1</v>
      </c>
      <c r="AM98">
        <f>VLOOKUP($A98,SurveyData!$1:$1048576,35,FALSE)</f>
        <v>1</v>
      </c>
      <c r="AN98">
        <f>VLOOKUP($A98,SurveyData!$1:$1048576,36,FALSE)</f>
        <v>4</v>
      </c>
      <c r="AO98">
        <f>VLOOKUP($A98,SurveyData!$1:$1048576,37,FALSE)</f>
        <v>4</v>
      </c>
      <c r="AP98">
        <f>VLOOKUP($A98,SurveyData!$1:$1048576,38,FALSE)</f>
        <v>1</v>
      </c>
      <c r="AQ98">
        <f>VLOOKUP($A98,SurveyData!$1:$1048576,39,FALSE)</f>
        <v>1</v>
      </c>
      <c r="AR98">
        <f>VLOOKUP($A98,SurveyData!$1:$1048576,40,FALSE)</f>
        <v>4</v>
      </c>
      <c r="AS98">
        <f>VLOOKUP($A98,SurveyData!$1:$1048576,41,FALSE)</f>
        <v>1</v>
      </c>
      <c r="AT98">
        <f>VLOOKUP($A98,SurveyData!$1:$1048576,42,FALSE)</f>
        <v>1</v>
      </c>
      <c r="AU98">
        <f>VLOOKUP($A98,SurveyData!$1:$1048576,43,FALSE)</f>
        <v>1</v>
      </c>
      <c r="AV98">
        <f>VLOOKUP($A98,SurveyData!$1:$1048576,44,FALSE)</f>
        <v>1</v>
      </c>
      <c r="AW98">
        <f>VLOOKUP($A98,SurveyData!$1:$1048576,45,FALSE)</f>
        <v>4</v>
      </c>
    </row>
    <row r="99" spans="1:49" x14ac:dyDescent="0.2">
      <c r="A99" s="9">
        <v>105</v>
      </c>
      <c r="B99" s="1" t="s">
        <v>10</v>
      </c>
      <c r="C99" s="2"/>
      <c r="D99" s="2">
        <v>34</v>
      </c>
      <c r="E99" s="2">
        <v>13.1</v>
      </c>
      <c r="F99">
        <f>VLOOKUP($A99,SurveyData!$1:$1048576,3,FALSE)</f>
        <v>36</v>
      </c>
      <c r="G99">
        <f>VLOOKUP($A99,SurveyData!$1:$1048576,4,FALSE)</f>
        <v>1.75</v>
      </c>
      <c r="H99">
        <f>VLOOKUP($A99,SurveyData!$1:$1048576,5,FALSE)</f>
        <v>60</v>
      </c>
      <c r="I99" t="str">
        <f>VLOOKUP($A99,SurveyData!$1:$1048576,6,FALSE)</f>
        <v>Nil</v>
      </c>
      <c r="J99" t="str">
        <f>VLOOKUP($A99,SurveyData!$1:$1048576,7,FALSE)</f>
        <v>No</v>
      </c>
      <c r="K99">
        <f>VLOOKUP($A99,SurveyData!$1:$1048576,8,FALSE)</f>
        <v>60</v>
      </c>
      <c r="L99">
        <f>VLOOKUP($A99,SurveyData!$1:$1048576,9,FALSE)</f>
        <v>0</v>
      </c>
      <c r="M99">
        <f>VLOOKUP($A99,SurveyData!$1:$1048576,10,FALSE)</f>
        <v>0</v>
      </c>
      <c r="N99">
        <f>VLOOKUP($A99,SurveyData!$1:$1048576,11,FALSE)</f>
        <v>120</v>
      </c>
      <c r="O99">
        <f>VLOOKUP($A99,SurveyData!$1:$1048576,12,FALSE)</f>
        <v>3</v>
      </c>
      <c r="P99">
        <f>VLOOKUP($A99,SurveyData!$1:$1048576,13,FALSE)</f>
        <v>12</v>
      </c>
      <c r="Q99" t="str">
        <f>VLOOKUP($A99,SurveyData!$1:$1048576,14,FALSE)</f>
        <v>No</v>
      </c>
      <c r="R99" t="str">
        <f>VLOOKUP($A99,SurveyData!$1:$1048576,15,FALSE)</f>
        <v>No</v>
      </c>
      <c r="S99" t="str">
        <f>VLOOKUP($A99,SurveyData!$1:$1048576,16,FALSE)</f>
        <v>No</v>
      </c>
      <c r="T99" t="str">
        <f>VLOOKUP($A99,SurveyData!$1:$1048576,17,FALSE)</f>
        <v>Yes</v>
      </c>
      <c r="U99" t="str">
        <f>VLOOKUP($A99,SurveyData!$1:$1048576,18,FALSE)</f>
        <v>DK</v>
      </c>
      <c r="V99" t="str">
        <f>VLOOKUP($A99,SurveyData!$1:$1048576,19,FALSE)</f>
        <v>Yes</v>
      </c>
      <c r="W99" t="str">
        <f>VLOOKUP($A99,SurveyData!$1:$1048576,20,FALSE)</f>
        <v>No</v>
      </c>
      <c r="X99" t="str">
        <f>VLOOKUP($A99,SurveyData!$1:$1048576,21,FALSE)</f>
        <v>No</v>
      </c>
      <c r="Y99" t="str">
        <f>VLOOKUP($A99,SurveyData!$1:$1048576,22,FALSE)</f>
        <v>No</v>
      </c>
      <c r="Z99" t="str">
        <f>VLOOKUP($A99,SurveyData!$1:$1048576,23,FALSE)</f>
        <v>No</v>
      </c>
      <c r="AA99" t="str">
        <f>VLOOKUP($A99,SurveyData!$1:$1048576,24,FALSE)</f>
        <v>Yes</v>
      </c>
      <c r="AB99" t="s">
        <v>0</v>
      </c>
      <c r="AC99" t="str">
        <f>VLOOKUP($A99,SurveyData!$1:$1048576,25,FALSE)</f>
        <v>No</v>
      </c>
      <c r="AD99">
        <f>VLOOKUP($A99,SurveyData!$1:$1048576,26,FALSE)</f>
        <v>2</v>
      </c>
      <c r="AE99">
        <f>VLOOKUP($A99,SurveyData!$1:$1048576,27,FALSE)</f>
        <v>5</v>
      </c>
      <c r="AF99">
        <f>VLOOKUP($A99,SurveyData!$1:$1048576,28,FALSE)</f>
        <v>2</v>
      </c>
      <c r="AG99">
        <f>VLOOKUP($A99,SurveyData!$1:$1048576,29,FALSE)</f>
        <v>2</v>
      </c>
      <c r="AH99">
        <f>VLOOKUP($A99,SurveyData!$1:$1048576,30,FALSE)</f>
        <v>4</v>
      </c>
      <c r="AI99">
        <f>VLOOKUP($A99,SurveyData!$1:$1048576,31,FALSE)</f>
        <v>3</v>
      </c>
      <c r="AJ99">
        <f>VLOOKUP($A99,SurveyData!$1:$1048576,32,FALSE)</f>
        <v>2</v>
      </c>
      <c r="AK99">
        <f>VLOOKUP($A99,SurveyData!$1:$1048576,33,FALSE)</f>
        <v>2</v>
      </c>
      <c r="AL99">
        <f>VLOOKUP($A99,SurveyData!$1:$1048576,34,FALSE)</f>
        <v>4</v>
      </c>
      <c r="AM99">
        <f>VLOOKUP($A99,SurveyData!$1:$1048576,35,FALSE)</f>
        <v>3</v>
      </c>
      <c r="AN99">
        <f>VLOOKUP($A99,SurveyData!$1:$1048576,36,FALSE)</f>
        <v>2</v>
      </c>
      <c r="AO99">
        <f>VLOOKUP($A99,SurveyData!$1:$1048576,37,FALSE)</f>
        <v>2</v>
      </c>
      <c r="AP99">
        <f>VLOOKUP($A99,SurveyData!$1:$1048576,38,FALSE)</f>
        <v>4</v>
      </c>
      <c r="AQ99">
        <f>VLOOKUP($A99,SurveyData!$1:$1048576,39,FALSE)</f>
        <v>4</v>
      </c>
      <c r="AR99">
        <f>VLOOKUP($A99,SurveyData!$1:$1048576,40,FALSE)</f>
        <v>3</v>
      </c>
      <c r="AS99">
        <f>VLOOKUP($A99,SurveyData!$1:$1048576,41,FALSE)</f>
        <v>4</v>
      </c>
      <c r="AT99">
        <f>VLOOKUP($A99,SurveyData!$1:$1048576,42,FALSE)</f>
        <v>5</v>
      </c>
      <c r="AU99">
        <f>VLOOKUP($A99,SurveyData!$1:$1048576,43,FALSE)</f>
        <v>5</v>
      </c>
      <c r="AV99">
        <f>VLOOKUP($A99,SurveyData!$1:$1048576,44,FALSE)</f>
        <v>4</v>
      </c>
      <c r="AW99">
        <f>VLOOKUP($A99,SurveyData!$1:$1048576,45,FALSE)</f>
        <v>2</v>
      </c>
    </row>
    <row r="100" spans="1:49" x14ac:dyDescent="0.2">
      <c r="A100" s="9">
        <v>106</v>
      </c>
      <c r="B100" s="1" t="s">
        <v>10</v>
      </c>
      <c r="C100" s="2"/>
      <c r="D100" s="2">
        <v>25</v>
      </c>
      <c r="E100" s="2">
        <v>13.8</v>
      </c>
      <c r="F100">
        <f>VLOOKUP($A100,SurveyData!$1:$1048576,3,FALSE)</f>
        <v>26</v>
      </c>
      <c r="G100">
        <f>VLOOKUP($A100,SurveyData!$1:$1048576,4,FALSE)</f>
        <v>1.62</v>
      </c>
      <c r="H100">
        <f>VLOOKUP($A100,SurveyData!$1:$1048576,5,FALSE)</f>
        <v>69</v>
      </c>
      <c r="I100" t="str">
        <f>VLOOKUP($A100,SurveyData!$1:$1048576,6,FALSE)</f>
        <v>Nil</v>
      </c>
      <c r="J100" t="str">
        <f>VLOOKUP($A100,SurveyData!$1:$1048576,7,FALSE)</f>
        <v>No</v>
      </c>
      <c r="K100">
        <f>VLOOKUP($A100,SurveyData!$1:$1048576,8,FALSE)</f>
        <v>0</v>
      </c>
      <c r="L100">
        <f>VLOOKUP($A100,SurveyData!$1:$1048576,9,FALSE)</f>
        <v>0</v>
      </c>
      <c r="M100">
        <f>VLOOKUP($A100,SurveyData!$1:$1048576,10,FALSE)</f>
        <v>0</v>
      </c>
      <c r="N100" t="str">
        <f>VLOOKUP($A100,SurveyData!$1:$1048576,11,FALSE)</f>
        <v>Walking (140)</v>
      </c>
      <c r="O100">
        <f>VLOOKUP($A100,SurveyData!$1:$1048576,12,FALSE)</f>
        <v>2</v>
      </c>
      <c r="P100">
        <f>VLOOKUP($A100,SurveyData!$1:$1048576,13,FALSE)</f>
        <v>12</v>
      </c>
      <c r="Q100" t="str">
        <f>VLOOKUP($A100,SurveyData!$1:$1048576,14,FALSE)</f>
        <v>No</v>
      </c>
      <c r="R100" t="str">
        <f>VLOOKUP($A100,SurveyData!$1:$1048576,15,FALSE)</f>
        <v>No</v>
      </c>
      <c r="S100" t="str">
        <f>VLOOKUP($A100,SurveyData!$1:$1048576,16,FALSE)</f>
        <v>Nil</v>
      </c>
      <c r="T100" t="str">
        <f>VLOOKUP($A100,SurveyData!$1:$1048576,17,FALSE)</f>
        <v>No</v>
      </c>
      <c r="U100" t="str">
        <f>VLOOKUP($A100,SurveyData!$1:$1048576,18,FALSE)</f>
        <v>Nil</v>
      </c>
      <c r="V100" t="str">
        <f>VLOOKUP($A100,SurveyData!$1:$1048576,19,FALSE)</f>
        <v>Yes</v>
      </c>
      <c r="W100" t="str">
        <f>VLOOKUP($A100,SurveyData!$1:$1048576,20,FALSE)</f>
        <v>No</v>
      </c>
      <c r="X100" t="str">
        <f>VLOOKUP($A100,SurveyData!$1:$1048576,21,FALSE)</f>
        <v>Yes</v>
      </c>
      <c r="Y100" t="str">
        <f>VLOOKUP($A100,SurveyData!$1:$1048576,22,FALSE)</f>
        <v>No</v>
      </c>
      <c r="Z100" t="str">
        <f>VLOOKUP($A100,SurveyData!$1:$1048576,23,FALSE)</f>
        <v>No</v>
      </c>
      <c r="AA100" t="str">
        <f>VLOOKUP($A100,SurveyData!$1:$1048576,24,FALSE)</f>
        <v>No</v>
      </c>
      <c r="AB100" t="s">
        <v>0</v>
      </c>
      <c r="AC100" t="str">
        <f>VLOOKUP($A100,SurveyData!$1:$1048576,25,FALSE)</f>
        <v>No</v>
      </c>
      <c r="AD100">
        <f>VLOOKUP($A100,SurveyData!$1:$1048576,26,FALSE)</f>
        <v>3</v>
      </c>
      <c r="AE100">
        <f>VLOOKUP($A100,SurveyData!$1:$1048576,27,FALSE)</f>
        <v>4</v>
      </c>
      <c r="AF100">
        <f>VLOOKUP($A100,SurveyData!$1:$1048576,28,FALSE)</f>
        <v>3</v>
      </c>
      <c r="AG100">
        <f>VLOOKUP($A100,SurveyData!$1:$1048576,29,FALSE)</f>
        <v>1</v>
      </c>
      <c r="AH100">
        <f>VLOOKUP($A100,SurveyData!$1:$1048576,30,FALSE)</f>
        <v>4</v>
      </c>
      <c r="AI100">
        <f>VLOOKUP($A100,SurveyData!$1:$1048576,31,FALSE)</f>
        <v>2</v>
      </c>
      <c r="AJ100">
        <f>VLOOKUP($A100,SurveyData!$1:$1048576,32,FALSE)</f>
        <v>1</v>
      </c>
      <c r="AK100">
        <f>VLOOKUP($A100,SurveyData!$1:$1048576,33,FALSE)</f>
        <v>1</v>
      </c>
      <c r="AL100">
        <f>VLOOKUP($A100,SurveyData!$1:$1048576,34,FALSE)</f>
        <v>2</v>
      </c>
      <c r="AM100">
        <f>VLOOKUP($A100,SurveyData!$1:$1048576,35,FALSE)</f>
        <v>5</v>
      </c>
      <c r="AN100">
        <f>VLOOKUP($A100,SurveyData!$1:$1048576,36,FALSE)</f>
        <v>2</v>
      </c>
      <c r="AO100">
        <f>VLOOKUP($A100,SurveyData!$1:$1048576,37,FALSE)</f>
        <v>2</v>
      </c>
      <c r="AP100">
        <f>VLOOKUP($A100,SurveyData!$1:$1048576,38,FALSE)</f>
        <v>5</v>
      </c>
      <c r="AQ100">
        <f>VLOOKUP($A100,SurveyData!$1:$1048576,39,FALSE)</f>
        <v>5</v>
      </c>
      <c r="AR100">
        <f>VLOOKUP($A100,SurveyData!$1:$1048576,40,FALSE)</f>
        <v>1</v>
      </c>
      <c r="AS100">
        <f>VLOOKUP($A100,SurveyData!$1:$1048576,41,FALSE)</f>
        <v>3</v>
      </c>
      <c r="AT100">
        <f>VLOOKUP($A100,SurveyData!$1:$1048576,42,FALSE)</f>
        <v>2</v>
      </c>
      <c r="AU100">
        <f>VLOOKUP($A100,SurveyData!$1:$1048576,43,FALSE)</f>
        <v>5</v>
      </c>
      <c r="AV100">
        <f>VLOOKUP($A100,SurveyData!$1:$1048576,44,FALSE)</f>
        <v>4</v>
      </c>
      <c r="AW100">
        <f>VLOOKUP($A100,SurveyData!$1:$1048576,45,FALSE)</f>
        <v>3</v>
      </c>
    </row>
    <row r="101" spans="1:49" x14ac:dyDescent="0.2">
      <c r="A101" s="9">
        <v>107</v>
      </c>
      <c r="B101" s="1" t="s">
        <v>10</v>
      </c>
      <c r="C101" s="2"/>
      <c r="D101" s="2">
        <v>33</v>
      </c>
      <c r="E101" s="2">
        <v>13.5</v>
      </c>
      <c r="F101">
        <f>VLOOKUP($A101,SurveyData!$1:$1048576,3,FALSE)</f>
        <v>42</v>
      </c>
      <c r="G101">
        <f>VLOOKUP($A101,SurveyData!$1:$1048576,4,FALSE)</f>
        <v>1.62</v>
      </c>
      <c r="H101">
        <f>VLOOKUP($A101,SurveyData!$1:$1048576,5,FALSE)</f>
        <v>58</v>
      </c>
      <c r="I101" t="str">
        <f>VLOOKUP($A101,SurveyData!$1:$1048576,6,FALSE)</f>
        <v>Mitral Value Prolapse</v>
      </c>
      <c r="J101" t="str">
        <f>VLOOKUP($A101,SurveyData!$1:$1048576,7,FALSE)</f>
        <v>Yes</v>
      </c>
      <c r="K101">
        <f>VLOOKUP($A101,SurveyData!$1:$1048576,8,FALSE)</f>
        <v>120</v>
      </c>
      <c r="L101">
        <f>VLOOKUP($A101,SurveyData!$1:$1048576,9,FALSE)</f>
        <v>0</v>
      </c>
      <c r="M101">
        <f>VLOOKUP($A101,SurveyData!$1:$1048576,10,FALSE)</f>
        <v>60</v>
      </c>
      <c r="N101" t="str">
        <f>VLOOKUP($A101,SurveyData!$1:$1048576,11,FALSE)</f>
        <v>Deep water workout (120)</v>
      </c>
      <c r="O101">
        <f>VLOOKUP($A101,SurveyData!$1:$1048576,12,FALSE)</f>
        <v>3</v>
      </c>
      <c r="P101">
        <f>VLOOKUP($A101,SurveyData!$1:$1048576,13,FALSE)</f>
        <v>12</v>
      </c>
      <c r="Q101" t="str">
        <f>VLOOKUP($A101,SurveyData!$1:$1048576,14,FALSE)</f>
        <v>No</v>
      </c>
      <c r="R101" t="str">
        <f>VLOOKUP($A101,SurveyData!$1:$1048576,15,FALSE)</f>
        <v>DK</v>
      </c>
      <c r="S101" t="str">
        <f>VLOOKUP($A101,SurveyData!$1:$1048576,16,FALSE)</f>
        <v>DK</v>
      </c>
      <c r="T101" t="str">
        <f>VLOOKUP($A101,SurveyData!$1:$1048576,17,FALSE)</f>
        <v>Yes</v>
      </c>
      <c r="U101" t="str">
        <f>VLOOKUP($A101,SurveyData!$1:$1048576,18,FALSE)</f>
        <v>DK</v>
      </c>
      <c r="V101" t="str">
        <f>VLOOKUP($A101,SurveyData!$1:$1048576,19,FALSE)</f>
        <v>Yes</v>
      </c>
      <c r="W101" t="str">
        <f>VLOOKUP($A101,SurveyData!$1:$1048576,20,FALSE)</f>
        <v>No</v>
      </c>
      <c r="X101" t="str">
        <f>VLOOKUP($A101,SurveyData!$1:$1048576,21,FALSE)</f>
        <v>No</v>
      </c>
      <c r="Y101" t="str">
        <f>VLOOKUP($A101,SurveyData!$1:$1048576,22,FALSE)</f>
        <v>No</v>
      </c>
      <c r="Z101" t="str">
        <f>VLOOKUP($A101,SurveyData!$1:$1048576,23,FALSE)</f>
        <v>No</v>
      </c>
      <c r="AA101" t="str">
        <f>VLOOKUP($A101,SurveyData!$1:$1048576,24,FALSE)</f>
        <v>No</v>
      </c>
      <c r="AB101" t="s">
        <v>0</v>
      </c>
      <c r="AC101" t="str">
        <f>VLOOKUP($A101,SurveyData!$1:$1048576,25,FALSE)</f>
        <v>No</v>
      </c>
      <c r="AD101">
        <f>VLOOKUP($A101,SurveyData!$1:$1048576,26,FALSE)</f>
        <v>2</v>
      </c>
      <c r="AE101">
        <f>VLOOKUP($A101,SurveyData!$1:$1048576,27,FALSE)</f>
        <v>4</v>
      </c>
      <c r="AF101">
        <f>VLOOKUP($A101,SurveyData!$1:$1048576,28,FALSE)</f>
        <v>2</v>
      </c>
      <c r="AG101">
        <f>VLOOKUP($A101,SurveyData!$1:$1048576,29,FALSE)</f>
        <v>2</v>
      </c>
      <c r="AH101">
        <f>VLOOKUP($A101,SurveyData!$1:$1048576,30,FALSE)</f>
        <v>1</v>
      </c>
      <c r="AI101">
        <f>VLOOKUP($A101,SurveyData!$1:$1048576,31,FALSE)</f>
        <v>1</v>
      </c>
      <c r="AJ101">
        <f>VLOOKUP($A101,SurveyData!$1:$1048576,32,FALSE)</f>
        <v>2</v>
      </c>
      <c r="AK101">
        <f>VLOOKUP($A101,SurveyData!$1:$1048576,33,FALSE)</f>
        <v>1</v>
      </c>
      <c r="AL101">
        <f>VLOOKUP($A101,SurveyData!$1:$1048576,34,FALSE)</f>
        <v>3</v>
      </c>
      <c r="AM101">
        <f>VLOOKUP($A101,SurveyData!$1:$1048576,35,FALSE)</f>
        <v>5</v>
      </c>
      <c r="AN101">
        <f>VLOOKUP($A101,SurveyData!$1:$1048576,36,FALSE)</f>
        <v>2</v>
      </c>
      <c r="AO101">
        <f>VLOOKUP($A101,SurveyData!$1:$1048576,37,FALSE)</f>
        <v>5</v>
      </c>
      <c r="AP101">
        <f>VLOOKUP($A101,SurveyData!$1:$1048576,38,FALSE)</f>
        <v>3</v>
      </c>
      <c r="AQ101">
        <f>VLOOKUP($A101,SurveyData!$1:$1048576,39,FALSE)</f>
        <v>2</v>
      </c>
      <c r="AR101">
        <f>VLOOKUP($A101,SurveyData!$1:$1048576,40,FALSE)</f>
        <v>2</v>
      </c>
      <c r="AS101">
        <f>VLOOKUP($A101,SurveyData!$1:$1048576,41,FALSE)</f>
        <v>3</v>
      </c>
      <c r="AT101">
        <f>VLOOKUP($A101,SurveyData!$1:$1048576,42,FALSE)</f>
        <v>4</v>
      </c>
      <c r="AU101">
        <f>VLOOKUP($A101,SurveyData!$1:$1048576,43,FALSE)</f>
        <v>3</v>
      </c>
      <c r="AV101">
        <f>VLOOKUP($A101,SurveyData!$1:$1048576,44,FALSE)</f>
        <v>2</v>
      </c>
      <c r="AW101">
        <f>VLOOKUP($A101,SurveyData!$1:$1048576,45,FALSE)</f>
        <v>2</v>
      </c>
    </row>
    <row r="102" spans="1:49" x14ac:dyDescent="0.2">
      <c r="A102" s="9">
        <v>108</v>
      </c>
      <c r="B102" s="1" t="s">
        <v>10</v>
      </c>
      <c r="C102" s="2"/>
      <c r="D102" s="4">
        <v>1</v>
      </c>
      <c r="E102" s="4">
        <v>10.6</v>
      </c>
      <c r="F102">
        <f>VLOOKUP($A102,SurveyData!$1:$1048576,3,FALSE)</f>
        <v>21</v>
      </c>
      <c r="G102">
        <f>VLOOKUP($A102,SurveyData!$1:$1048576,4,FALSE)</f>
        <v>1.54</v>
      </c>
      <c r="H102">
        <f>VLOOKUP($A102,SurveyData!$1:$1048576,5,FALSE)</f>
        <v>40</v>
      </c>
      <c r="I102" t="str">
        <f>VLOOKUP($A102,SurveyData!$1:$1048576,6,FALSE)</f>
        <v>Nil</v>
      </c>
      <c r="J102" t="str">
        <f>VLOOKUP($A102,SurveyData!$1:$1048576,7,FALSE)</f>
        <v>No</v>
      </c>
      <c r="K102">
        <f>VLOOKUP($A102,SurveyData!$1:$1048576,8,FALSE)</f>
        <v>0</v>
      </c>
      <c r="L102">
        <f>VLOOKUP($A102,SurveyData!$1:$1048576,9,FALSE)</f>
        <v>0</v>
      </c>
      <c r="M102">
        <f>VLOOKUP($A102,SurveyData!$1:$1048576,10,FALSE)</f>
        <v>0</v>
      </c>
      <c r="N102">
        <f>VLOOKUP($A102,SurveyData!$1:$1048576,11,FALSE)</f>
        <v>0</v>
      </c>
      <c r="O102">
        <f>VLOOKUP($A102,SurveyData!$1:$1048576,12,FALSE)</f>
        <v>1</v>
      </c>
      <c r="P102">
        <f>VLOOKUP($A102,SurveyData!$1:$1048576,13,FALSE)</f>
        <v>12</v>
      </c>
      <c r="Q102" t="str">
        <f>VLOOKUP($A102,SurveyData!$1:$1048576,14,FALSE)</f>
        <v>No</v>
      </c>
      <c r="R102" t="str">
        <f>VLOOKUP($A102,SurveyData!$1:$1048576,15,FALSE)</f>
        <v>DK</v>
      </c>
      <c r="S102" t="str">
        <f>VLOOKUP($A102,SurveyData!$1:$1048576,16,FALSE)</f>
        <v>DK</v>
      </c>
      <c r="T102" t="str">
        <f>VLOOKUP($A102,SurveyData!$1:$1048576,17,FALSE)</f>
        <v>DK</v>
      </c>
      <c r="U102" t="str">
        <f>VLOOKUP($A102,SurveyData!$1:$1048576,18,FALSE)</f>
        <v>DK</v>
      </c>
      <c r="V102" t="str">
        <f>VLOOKUP($A102,SurveyData!$1:$1048576,19,FALSE)</f>
        <v>DK</v>
      </c>
      <c r="W102" t="str">
        <f>VLOOKUP($A102,SurveyData!$1:$1048576,20,FALSE)</f>
        <v>DK</v>
      </c>
      <c r="X102" t="str">
        <f>VLOOKUP($A102,SurveyData!$1:$1048576,21,FALSE)</f>
        <v>No</v>
      </c>
      <c r="Y102" t="str">
        <f>VLOOKUP($A102,SurveyData!$1:$1048576,22,FALSE)</f>
        <v>No</v>
      </c>
      <c r="Z102" t="str">
        <f>VLOOKUP($A102,SurveyData!$1:$1048576,23,FALSE)</f>
        <v>No</v>
      </c>
      <c r="AA102" t="str">
        <f>VLOOKUP($A102,SurveyData!$1:$1048576,24,FALSE)</f>
        <v>Yes</v>
      </c>
      <c r="AB102" t="s">
        <v>0</v>
      </c>
      <c r="AC102" t="str">
        <f>VLOOKUP($A102,SurveyData!$1:$1048576,25,FALSE)</f>
        <v>No</v>
      </c>
      <c r="AD102">
        <f>VLOOKUP($A102,SurveyData!$1:$1048576,26,FALSE)</f>
        <v>3</v>
      </c>
      <c r="AE102">
        <f>VLOOKUP($A102,SurveyData!$1:$1048576,27,FALSE)</f>
        <v>1</v>
      </c>
      <c r="AF102">
        <f>VLOOKUP($A102,SurveyData!$1:$1048576,28,FALSE)</f>
        <v>4</v>
      </c>
      <c r="AG102">
        <f>VLOOKUP($A102,SurveyData!$1:$1048576,29,FALSE)</f>
        <v>1</v>
      </c>
      <c r="AH102">
        <f>VLOOKUP($A102,SurveyData!$1:$1048576,30,FALSE)</f>
        <v>1</v>
      </c>
      <c r="AI102">
        <f>VLOOKUP($A102,SurveyData!$1:$1048576,31,FALSE)</f>
        <v>2</v>
      </c>
      <c r="AJ102">
        <f>VLOOKUP($A102,SurveyData!$1:$1048576,32,FALSE)</f>
        <v>4</v>
      </c>
      <c r="AK102">
        <f>VLOOKUP($A102,SurveyData!$1:$1048576,33,FALSE)</f>
        <v>4</v>
      </c>
      <c r="AL102">
        <f>VLOOKUP($A102,SurveyData!$1:$1048576,34,FALSE)</f>
        <v>5</v>
      </c>
      <c r="AM102">
        <f>VLOOKUP($A102,SurveyData!$1:$1048576,35,FALSE)</f>
        <v>4</v>
      </c>
      <c r="AN102">
        <f>VLOOKUP($A102,SurveyData!$1:$1048576,36,FALSE)</f>
        <v>5</v>
      </c>
      <c r="AO102">
        <f>VLOOKUP($A102,SurveyData!$1:$1048576,37,FALSE)</f>
        <v>5</v>
      </c>
      <c r="AP102">
        <f>VLOOKUP($A102,SurveyData!$1:$1048576,38,FALSE)</f>
        <v>1</v>
      </c>
      <c r="AQ102">
        <f>VLOOKUP($A102,SurveyData!$1:$1048576,39,FALSE)</f>
        <v>3</v>
      </c>
      <c r="AR102">
        <f>VLOOKUP($A102,SurveyData!$1:$1048576,40,FALSE)</f>
        <v>1</v>
      </c>
      <c r="AS102">
        <f>VLOOKUP($A102,SurveyData!$1:$1048576,41,FALSE)</f>
        <v>1</v>
      </c>
      <c r="AT102">
        <f>VLOOKUP($A102,SurveyData!$1:$1048576,42,FALSE)</f>
        <v>2</v>
      </c>
      <c r="AU102">
        <f>VLOOKUP($A102,SurveyData!$1:$1048576,43,FALSE)</f>
        <v>4</v>
      </c>
      <c r="AV102">
        <f>VLOOKUP($A102,SurveyData!$1:$1048576,44,FALSE)</f>
        <v>1</v>
      </c>
      <c r="AW102">
        <f>VLOOKUP($A102,SurveyData!$1:$1048576,45,FALSE)</f>
        <v>4</v>
      </c>
    </row>
    <row r="103" spans="1:49" x14ac:dyDescent="0.2">
      <c r="A103" s="9">
        <v>109</v>
      </c>
      <c r="B103" s="1" t="s">
        <v>10</v>
      </c>
      <c r="C103" s="2"/>
      <c r="D103" s="2">
        <v>70</v>
      </c>
      <c r="E103" s="2">
        <v>12.9</v>
      </c>
      <c r="F103">
        <f>VLOOKUP($A103,SurveyData!$1:$1048576,3,FALSE)</f>
        <v>23</v>
      </c>
      <c r="G103">
        <f>VLOOKUP($A103,SurveyData!$1:$1048576,4,FALSE)</f>
        <v>1.6</v>
      </c>
      <c r="H103">
        <f>VLOOKUP($A103,SurveyData!$1:$1048576,5,FALSE)</f>
        <v>58</v>
      </c>
      <c r="I103" t="str">
        <f>VLOOKUP($A103,SurveyData!$1:$1048576,6,FALSE)</f>
        <v>Nil</v>
      </c>
      <c r="J103" t="str">
        <f>VLOOKUP($A103,SurveyData!$1:$1048576,7,FALSE)</f>
        <v>Yes</v>
      </c>
      <c r="K103">
        <f>VLOOKUP($A103,SurveyData!$1:$1048576,8,FALSE)</f>
        <v>30</v>
      </c>
      <c r="L103">
        <f>VLOOKUP($A103,SurveyData!$1:$1048576,9,FALSE)</f>
        <v>0</v>
      </c>
      <c r="M103">
        <f>VLOOKUP($A103,SurveyData!$1:$1048576,10,FALSE)</f>
        <v>0</v>
      </c>
      <c r="N103" t="str">
        <f>VLOOKUP($A103,SurveyData!$1:$1048576,11,FALSE)</f>
        <v>Piloxing(60)</v>
      </c>
      <c r="O103">
        <f>VLOOKUP($A103,SurveyData!$1:$1048576,12,FALSE)</f>
        <v>2</v>
      </c>
      <c r="P103">
        <f>VLOOKUP($A103,SurveyData!$1:$1048576,13,FALSE)</f>
        <v>12</v>
      </c>
      <c r="Q103" t="str">
        <f>VLOOKUP($A103,SurveyData!$1:$1048576,14,FALSE)</f>
        <v>No</v>
      </c>
      <c r="R103" t="str">
        <f>VLOOKUP($A103,SurveyData!$1:$1048576,15,FALSE)</f>
        <v>DK</v>
      </c>
      <c r="S103" t="str">
        <f>VLOOKUP($A103,SurveyData!$1:$1048576,16,FALSE)</f>
        <v>Nil</v>
      </c>
      <c r="T103" t="str">
        <f>VLOOKUP($A103,SurveyData!$1:$1048576,17,FALSE)</f>
        <v>No</v>
      </c>
      <c r="U103" t="str">
        <f>VLOOKUP($A103,SurveyData!$1:$1048576,18,FALSE)</f>
        <v>Nil</v>
      </c>
      <c r="V103" t="str">
        <f>VLOOKUP($A103,SurveyData!$1:$1048576,19,FALSE)</f>
        <v>No</v>
      </c>
      <c r="W103" t="str">
        <f>VLOOKUP($A103,SurveyData!$1:$1048576,20,FALSE)</f>
        <v>Nil</v>
      </c>
      <c r="X103" t="str">
        <f>VLOOKUP($A103,SurveyData!$1:$1048576,21,FALSE)</f>
        <v>No</v>
      </c>
      <c r="Y103" t="str">
        <f>VLOOKUP($A103,SurveyData!$1:$1048576,22,FALSE)</f>
        <v>No</v>
      </c>
      <c r="Z103" t="str">
        <f>VLOOKUP($A103,SurveyData!$1:$1048576,23,FALSE)</f>
        <v>No</v>
      </c>
      <c r="AA103" t="str">
        <f>VLOOKUP($A103,SurveyData!$1:$1048576,24,FALSE)</f>
        <v>No</v>
      </c>
      <c r="AB103" t="s">
        <v>0</v>
      </c>
      <c r="AC103" t="str">
        <f>VLOOKUP($A103,SurveyData!$1:$1048576,25,FALSE)</f>
        <v>No</v>
      </c>
      <c r="AD103">
        <f>VLOOKUP($A103,SurveyData!$1:$1048576,26,FALSE)</f>
        <v>4</v>
      </c>
      <c r="AE103">
        <f>VLOOKUP($A103,SurveyData!$1:$1048576,27,FALSE)</f>
        <v>4</v>
      </c>
      <c r="AF103">
        <f>VLOOKUP($A103,SurveyData!$1:$1048576,28,FALSE)</f>
        <v>4</v>
      </c>
      <c r="AG103">
        <f>VLOOKUP($A103,SurveyData!$1:$1048576,29,FALSE)</f>
        <v>3</v>
      </c>
      <c r="AH103">
        <f>VLOOKUP($A103,SurveyData!$1:$1048576,30,FALSE)</f>
        <v>3</v>
      </c>
      <c r="AI103">
        <f>VLOOKUP($A103,SurveyData!$1:$1048576,31,FALSE)</f>
        <v>3</v>
      </c>
      <c r="AJ103">
        <f>VLOOKUP($A103,SurveyData!$1:$1048576,32,FALSE)</f>
        <v>4</v>
      </c>
      <c r="AK103">
        <f>VLOOKUP($A103,SurveyData!$1:$1048576,33,FALSE)</f>
        <v>4</v>
      </c>
      <c r="AL103">
        <f>VLOOKUP($A103,SurveyData!$1:$1048576,34,FALSE)</f>
        <v>4</v>
      </c>
      <c r="AM103">
        <f>VLOOKUP($A103,SurveyData!$1:$1048576,35,FALSE)</f>
        <v>3</v>
      </c>
      <c r="AN103">
        <f>VLOOKUP($A103,SurveyData!$1:$1048576,36,FALSE)</f>
        <v>3</v>
      </c>
      <c r="AO103">
        <f>VLOOKUP($A103,SurveyData!$1:$1048576,37,FALSE)</f>
        <v>4</v>
      </c>
      <c r="AP103">
        <f>VLOOKUP($A103,SurveyData!$1:$1048576,38,FALSE)</f>
        <v>3</v>
      </c>
      <c r="AQ103">
        <f>VLOOKUP($A103,SurveyData!$1:$1048576,39,FALSE)</f>
        <v>2</v>
      </c>
      <c r="AR103">
        <f>VLOOKUP($A103,SurveyData!$1:$1048576,40,FALSE)</f>
        <v>4</v>
      </c>
      <c r="AS103">
        <f>VLOOKUP($A103,SurveyData!$1:$1048576,41,FALSE)</f>
        <v>4</v>
      </c>
      <c r="AT103">
        <f>VLOOKUP($A103,SurveyData!$1:$1048576,42,FALSE)</f>
        <v>4</v>
      </c>
      <c r="AU103">
        <f>VLOOKUP($A103,SurveyData!$1:$1048576,43,FALSE)</f>
        <v>4</v>
      </c>
      <c r="AV103">
        <f>VLOOKUP($A103,SurveyData!$1:$1048576,44,FALSE)</f>
        <v>3</v>
      </c>
      <c r="AW103">
        <f>VLOOKUP($A103,SurveyData!$1:$1048576,45,FALSE)</f>
        <v>4</v>
      </c>
    </row>
    <row r="104" spans="1:49" x14ac:dyDescent="0.2">
      <c r="A104" s="9">
        <v>110</v>
      </c>
      <c r="B104" s="1" t="s">
        <v>10</v>
      </c>
      <c r="C104" s="2"/>
      <c r="D104" s="2">
        <v>34</v>
      </c>
      <c r="E104" s="2">
        <v>12.7</v>
      </c>
      <c r="F104">
        <f>VLOOKUP($A104,SurveyData!$1:$1048576,3,FALSE)</f>
        <v>24</v>
      </c>
      <c r="G104">
        <f>VLOOKUP($A104,SurveyData!$1:$1048576,4,FALSE)</f>
        <v>1.62</v>
      </c>
      <c r="H104">
        <f>VLOOKUP($A104,SurveyData!$1:$1048576,5,FALSE)</f>
        <v>60</v>
      </c>
      <c r="I104" t="str">
        <f>VLOOKUP($A104,SurveyData!$1:$1048576,6,FALSE)</f>
        <v>Nil</v>
      </c>
      <c r="J104" t="str">
        <f>VLOOKUP($A104,SurveyData!$1:$1048576,7,FALSE)</f>
        <v>Yes</v>
      </c>
      <c r="K104">
        <f>VLOOKUP($A104,SurveyData!$1:$1048576,8,FALSE)</f>
        <v>0</v>
      </c>
      <c r="L104">
        <f>VLOOKUP($A104,SurveyData!$1:$1048576,9,FALSE)</f>
        <v>0</v>
      </c>
      <c r="M104">
        <f>VLOOKUP($A104,SurveyData!$1:$1048576,10,FALSE)</f>
        <v>0</v>
      </c>
      <c r="N104" t="str">
        <f>VLOOKUP($A104,SurveyData!$1:$1048576,11,FALSE)</f>
        <v>Climb hill (50)</v>
      </c>
      <c r="O104">
        <f>VLOOKUP($A104,SurveyData!$1:$1048576,12,FALSE)</f>
        <v>2</v>
      </c>
      <c r="P104">
        <f>VLOOKUP($A104,SurveyData!$1:$1048576,13,FALSE)</f>
        <v>12</v>
      </c>
      <c r="Q104" t="str">
        <f>VLOOKUP($A104,SurveyData!$1:$1048576,14,FALSE)</f>
        <v>No</v>
      </c>
      <c r="R104" t="str">
        <f>VLOOKUP($A104,SurveyData!$1:$1048576,15,FALSE)</f>
        <v>DK</v>
      </c>
      <c r="S104" t="str">
        <f>VLOOKUP($A104,SurveyData!$1:$1048576,16,FALSE)</f>
        <v>Nil</v>
      </c>
      <c r="T104" t="str">
        <f>VLOOKUP($A104,SurveyData!$1:$1048576,17,FALSE)</f>
        <v>Yes</v>
      </c>
      <c r="U104" t="str">
        <f>VLOOKUP($A104,SurveyData!$1:$1048576,18,FALSE)</f>
        <v>DK</v>
      </c>
      <c r="V104" t="str">
        <f>VLOOKUP($A104,SurveyData!$1:$1048576,19,FALSE)</f>
        <v>Yes</v>
      </c>
      <c r="W104" t="str">
        <f>VLOOKUP($A104,SurveyData!$1:$1048576,20,FALSE)</f>
        <v>No</v>
      </c>
      <c r="X104" t="str">
        <f>VLOOKUP($A104,SurveyData!$1:$1048576,21,FALSE)</f>
        <v>Yes</v>
      </c>
      <c r="Y104" t="str">
        <f>VLOOKUP($A104,SurveyData!$1:$1048576,22,FALSE)</f>
        <v>No</v>
      </c>
      <c r="Z104" t="str">
        <f>VLOOKUP($A104,SurveyData!$1:$1048576,23,FALSE)</f>
        <v>No</v>
      </c>
      <c r="AA104" t="str">
        <f>VLOOKUP($A104,SurveyData!$1:$1048576,24,FALSE)</f>
        <v>Yes</v>
      </c>
      <c r="AB104" t="s">
        <v>62</v>
      </c>
      <c r="AC104" t="str">
        <f>VLOOKUP($A104,SurveyData!$1:$1048576,25,FALSE)</f>
        <v>No</v>
      </c>
      <c r="AD104">
        <f>VLOOKUP($A104,SurveyData!$1:$1048576,26,FALSE)</f>
        <v>2</v>
      </c>
      <c r="AE104">
        <f>VLOOKUP($A104,SurveyData!$1:$1048576,27,FALSE)</f>
        <v>5</v>
      </c>
      <c r="AF104">
        <f>VLOOKUP($A104,SurveyData!$1:$1048576,28,FALSE)</f>
        <v>2</v>
      </c>
      <c r="AG104">
        <f>VLOOKUP($A104,SurveyData!$1:$1048576,29,FALSE)</f>
        <v>1</v>
      </c>
      <c r="AH104">
        <f>VLOOKUP($A104,SurveyData!$1:$1048576,30,FALSE)</f>
        <v>3</v>
      </c>
      <c r="AI104">
        <f>VLOOKUP($A104,SurveyData!$1:$1048576,31,FALSE)</f>
        <v>3</v>
      </c>
      <c r="AJ104">
        <f>VLOOKUP($A104,SurveyData!$1:$1048576,32,FALSE)</f>
        <v>2</v>
      </c>
      <c r="AK104">
        <f>VLOOKUP($A104,SurveyData!$1:$1048576,33,FALSE)</f>
        <v>2</v>
      </c>
      <c r="AL104">
        <f>VLOOKUP($A104,SurveyData!$1:$1048576,34,FALSE)</f>
        <v>4</v>
      </c>
      <c r="AM104">
        <f>VLOOKUP($A104,SurveyData!$1:$1048576,35,FALSE)</f>
        <v>5</v>
      </c>
      <c r="AN104">
        <f>VLOOKUP($A104,SurveyData!$1:$1048576,36,FALSE)</f>
        <v>2</v>
      </c>
      <c r="AO104">
        <f>VLOOKUP($A104,SurveyData!$1:$1048576,37,FALSE)</f>
        <v>3</v>
      </c>
      <c r="AP104">
        <f>VLOOKUP($A104,SurveyData!$1:$1048576,38,FALSE)</f>
        <v>5</v>
      </c>
      <c r="AQ104">
        <f>VLOOKUP($A104,SurveyData!$1:$1048576,39,FALSE)</f>
        <v>5</v>
      </c>
      <c r="AR104">
        <f>VLOOKUP($A104,SurveyData!$1:$1048576,40,FALSE)</f>
        <v>3</v>
      </c>
      <c r="AS104">
        <f>VLOOKUP($A104,SurveyData!$1:$1048576,41,FALSE)</f>
        <v>4</v>
      </c>
      <c r="AT104">
        <f>VLOOKUP($A104,SurveyData!$1:$1048576,42,FALSE)</f>
        <v>3</v>
      </c>
      <c r="AU104">
        <f>VLOOKUP($A104,SurveyData!$1:$1048576,43,FALSE)</f>
        <v>4</v>
      </c>
      <c r="AV104">
        <f>VLOOKUP($A104,SurveyData!$1:$1048576,44,FALSE)</f>
        <v>4</v>
      </c>
      <c r="AW104">
        <f>VLOOKUP($A104,SurveyData!$1:$1048576,45,FALSE)</f>
        <v>3</v>
      </c>
    </row>
    <row r="105" spans="1:49" x14ac:dyDescent="0.2">
      <c r="A105" s="9">
        <v>111</v>
      </c>
      <c r="B105" s="1" t="s">
        <v>10</v>
      </c>
      <c r="C105" s="2"/>
      <c r="D105" s="2">
        <v>34</v>
      </c>
      <c r="E105" s="2">
        <v>13.1</v>
      </c>
      <c r="F105">
        <f>VLOOKUP($A105,SurveyData!$1:$1048576,3,FALSE)</f>
        <v>39</v>
      </c>
      <c r="G105">
        <f>VLOOKUP($A105,SurveyData!$1:$1048576,4,FALSE)</f>
        <v>1.66</v>
      </c>
      <c r="H105">
        <f>VLOOKUP($A105,SurveyData!$1:$1048576,5,FALSE)</f>
        <v>56</v>
      </c>
      <c r="I105" t="str">
        <f>VLOOKUP($A105,SurveyData!$1:$1048576,6,FALSE)</f>
        <v>Nil</v>
      </c>
      <c r="J105" t="str">
        <f>VLOOKUP($A105,SurveyData!$1:$1048576,7,FALSE)</f>
        <v>No</v>
      </c>
      <c r="K105">
        <f>VLOOKUP($A105,SurveyData!$1:$1048576,8,FALSE)</f>
        <v>180</v>
      </c>
      <c r="L105">
        <f>VLOOKUP($A105,SurveyData!$1:$1048576,9,FALSE)</f>
        <v>0</v>
      </c>
      <c r="M105">
        <f>VLOOKUP($A105,SurveyData!$1:$1048576,10,FALSE)</f>
        <v>0</v>
      </c>
      <c r="N105">
        <f>VLOOKUP($A105,SurveyData!$1:$1048576,11,FALSE)</f>
        <v>0</v>
      </c>
      <c r="O105">
        <f>VLOOKUP($A105,SurveyData!$1:$1048576,12,FALSE)</f>
        <v>2</v>
      </c>
      <c r="P105">
        <f>VLOOKUP($A105,SurveyData!$1:$1048576,13,FALSE)</f>
        <v>12</v>
      </c>
      <c r="Q105" t="str">
        <f>VLOOKUP($A105,SurveyData!$1:$1048576,14,FALSE)</f>
        <v>No</v>
      </c>
      <c r="R105" t="str">
        <f>VLOOKUP($A105,SurveyData!$1:$1048576,15,FALSE)</f>
        <v>Yes</v>
      </c>
      <c r="S105" t="str">
        <f>VLOOKUP($A105,SurveyData!$1:$1048576,16,FALSE)</f>
        <v>DK</v>
      </c>
      <c r="T105" t="str">
        <f>VLOOKUP($A105,SurveyData!$1:$1048576,17,FALSE)</f>
        <v>DK</v>
      </c>
      <c r="U105" t="str">
        <f>VLOOKUP($A105,SurveyData!$1:$1048576,18,FALSE)</f>
        <v>DK</v>
      </c>
      <c r="V105" t="str">
        <f>VLOOKUP($A105,SurveyData!$1:$1048576,19,FALSE)</f>
        <v>Yes</v>
      </c>
      <c r="W105" t="str">
        <f>VLOOKUP($A105,SurveyData!$1:$1048576,20,FALSE)</f>
        <v>No</v>
      </c>
      <c r="X105" t="str">
        <f>VLOOKUP($A105,SurveyData!$1:$1048576,21,FALSE)</f>
        <v>Yes</v>
      </c>
      <c r="Y105" t="str">
        <f>VLOOKUP($A105,SurveyData!$1:$1048576,22,FALSE)</f>
        <v>Yes</v>
      </c>
      <c r="Z105" t="str">
        <f>VLOOKUP($A105,SurveyData!$1:$1048576,23,FALSE)</f>
        <v>No</v>
      </c>
      <c r="AA105" t="str">
        <f>VLOOKUP($A105,SurveyData!$1:$1048576,24,FALSE)</f>
        <v>Yes</v>
      </c>
      <c r="AB105" t="s">
        <v>62</v>
      </c>
      <c r="AC105" t="str">
        <f>VLOOKUP($A105,SurveyData!$1:$1048576,25,FALSE)</f>
        <v>No</v>
      </c>
      <c r="AD105">
        <f>VLOOKUP($A105,SurveyData!$1:$1048576,26,FALSE)</f>
        <v>3</v>
      </c>
      <c r="AE105">
        <f>VLOOKUP($A105,SurveyData!$1:$1048576,27,FALSE)</f>
        <v>4</v>
      </c>
      <c r="AF105">
        <f>VLOOKUP($A105,SurveyData!$1:$1048576,28,FALSE)</f>
        <v>2</v>
      </c>
      <c r="AG105">
        <f>VLOOKUP($A105,SurveyData!$1:$1048576,29,FALSE)</f>
        <v>2</v>
      </c>
      <c r="AH105">
        <f>VLOOKUP($A105,SurveyData!$1:$1048576,30,FALSE)</f>
        <v>3</v>
      </c>
      <c r="AI105">
        <f>VLOOKUP($A105,SurveyData!$1:$1048576,31,FALSE)</f>
        <v>3</v>
      </c>
      <c r="AJ105">
        <f>VLOOKUP($A105,SurveyData!$1:$1048576,32,FALSE)</f>
        <v>3</v>
      </c>
      <c r="AK105">
        <f>VLOOKUP($A105,SurveyData!$1:$1048576,33,FALSE)</f>
        <v>3</v>
      </c>
      <c r="AL105">
        <f>VLOOKUP($A105,SurveyData!$1:$1048576,34,FALSE)</f>
        <v>5</v>
      </c>
      <c r="AM105">
        <f>VLOOKUP($A105,SurveyData!$1:$1048576,35,FALSE)</f>
        <v>3</v>
      </c>
      <c r="AN105">
        <f>VLOOKUP($A105,SurveyData!$1:$1048576,36,FALSE)</f>
        <v>3</v>
      </c>
      <c r="AO105">
        <f>VLOOKUP($A105,SurveyData!$1:$1048576,37,FALSE)</f>
        <v>4</v>
      </c>
      <c r="AP105">
        <f>VLOOKUP($A105,SurveyData!$1:$1048576,38,FALSE)</f>
        <v>3</v>
      </c>
      <c r="AQ105">
        <f>VLOOKUP($A105,SurveyData!$1:$1048576,39,FALSE)</f>
        <v>2</v>
      </c>
      <c r="AR105">
        <f>VLOOKUP($A105,SurveyData!$1:$1048576,40,FALSE)</f>
        <v>2</v>
      </c>
      <c r="AS105">
        <f>VLOOKUP($A105,SurveyData!$1:$1048576,41,FALSE)</f>
        <v>2</v>
      </c>
      <c r="AT105">
        <f>VLOOKUP($A105,SurveyData!$1:$1048576,42,FALSE)</f>
        <v>3</v>
      </c>
      <c r="AU105">
        <f>VLOOKUP($A105,SurveyData!$1:$1048576,43,FALSE)</f>
        <v>4</v>
      </c>
      <c r="AV105">
        <f>VLOOKUP($A105,SurveyData!$1:$1048576,44,FALSE)</f>
        <v>2</v>
      </c>
      <c r="AW105">
        <f>VLOOKUP($A105,SurveyData!$1:$1048576,45,FALSE)</f>
        <v>3</v>
      </c>
    </row>
    <row r="106" spans="1:49" x14ac:dyDescent="0.2">
      <c r="A106" s="9">
        <v>112</v>
      </c>
      <c r="B106" s="1" t="s">
        <v>10</v>
      </c>
      <c r="C106" s="2"/>
      <c r="D106" s="2">
        <v>24</v>
      </c>
      <c r="E106" s="2">
        <v>13.8</v>
      </c>
      <c r="F106">
        <f>VLOOKUP($A106,SurveyData!$1:$1048576,3,FALSE)</f>
        <v>20</v>
      </c>
      <c r="G106">
        <f>VLOOKUP($A106,SurveyData!$1:$1048576,4,FALSE)</f>
        <v>1.62</v>
      </c>
      <c r="H106">
        <f>VLOOKUP($A106,SurveyData!$1:$1048576,5,FALSE)</f>
        <v>45</v>
      </c>
      <c r="I106" t="str">
        <f>VLOOKUP($A106,SurveyData!$1:$1048576,6,FALSE)</f>
        <v>Nil</v>
      </c>
      <c r="J106" t="str">
        <f>VLOOKUP($A106,SurveyData!$1:$1048576,7,FALSE)</f>
        <v>Yes</v>
      </c>
      <c r="K106">
        <f>VLOOKUP($A106,SurveyData!$1:$1048576,8,FALSE)</f>
        <v>0</v>
      </c>
      <c r="L106">
        <f>VLOOKUP($A106,SurveyData!$1:$1048576,9,FALSE)</f>
        <v>0</v>
      </c>
      <c r="M106">
        <f>VLOOKUP($A106,SurveyData!$1:$1048576,10,FALSE)</f>
        <v>0</v>
      </c>
      <c r="N106">
        <f>VLOOKUP($A106,SurveyData!$1:$1048576,11,FALSE)</f>
        <v>0</v>
      </c>
      <c r="O106">
        <f>VLOOKUP($A106,SurveyData!$1:$1048576,12,FALSE)</f>
        <v>1</v>
      </c>
      <c r="P106">
        <f>VLOOKUP($A106,SurveyData!$1:$1048576,13,FALSE)</f>
        <v>12</v>
      </c>
      <c r="Q106" t="str">
        <f>VLOOKUP($A106,SurveyData!$1:$1048576,14,FALSE)</f>
        <v>No</v>
      </c>
      <c r="R106" t="str">
        <f>VLOOKUP($A106,SurveyData!$1:$1048576,15,FALSE)</f>
        <v>DK</v>
      </c>
      <c r="S106" t="str">
        <f>VLOOKUP($A106,SurveyData!$1:$1048576,16,FALSE)</f>
        <v>Nil</v>
      </c>
      <c r="T106" t="str">
        <f>VLOOKUP($A106,SurveyData!$1:$1048576,17,FALSE)</f>
        <v>DK</v>
      </c>
      <c r="U106" t="str">
        <f>VLOOKUP($A106,SurveyData!$1:$1048576,18,FALSE)</f>
        <v>Nil</v>
      </c>
      <c r="V106" t="str">
        <f>VLOOKUP($A106,SurveyData!$1:$1048576,19,FALSE)</f>
        <v>No</v>
      </c>
      <c r="W106" t="str">
        <f>VLOOKUP($A106,SurveyData!$1:$1048576,20,FALSE)</f>
        <v>Nil</v>
      </c>
      <c r="X106" t="str">
        <f>VLOOKUP($A106,SurveyData!$1:$1048576,21,FALSE)</f>
        <v>No</v>
      </c>
      <c r="Y106" t="str">
        <f>VLOOKUP($A106,SurveyData!$1:$1048576,22,FALSE)</f>
        <v>No</v>
      </c>
      <c r="Z106" t="str">
        <f>VLOOKUP($A106,SurveyData!$1:$1048576,23,FALSE)</f>
        <v>No</v>
      </c>
      <c r="AA106" t="str">
        <f>VLOOKUP($A106,SurveyData!$1:$1048576,24,FALSE)</f>
        <v>No</v>
      </c>
      <c r="AB106" t="s">
        <v>0</v>
      </c>
      <c r="AC106" t="str">
        <f>VLOOKUP($A106,SurveyData!$1:$1048576,25,FALSE)</f>
        <v>No</v>
      </c>
      <c r="AD106">
        <f>VLOOKUP($A106,SurveyData!$1:$1048576,26,FALSE)</f>
        <v>2</v>
      </c>
      <c r="AE106">
        <f>VLOOKUP($A106,SurveyData!$1:$1048576,27,FALSE)</f>
        <v>3</v>
      </c>
      <c r="AF106">
        <f>VLOOKUP($A106,SurveyData!$1:$1048576,28,FALSE)</f>
        <v>2</v>
      </c>
      <c r="AG106">
        <f>VLOOKUP($A106,SurveyData!$1:$1048576,29,FALSE)</f>
        <v>2</v>
      </c>
      <c r="AH106">
        <f>VLOOKUP($A106,SurveyData!$1:$1048576,30,FALSE)</f>
        <v>2</v>
      </c>
      <c r="AI106">
        <f>VLOOKUP($A106,SurveyData!$1:$1048576,31,FALSE)</f>
        <v>3</v>
      </c>
      <c r="AJ106">
        <f>VLOOKUP($A106,SurveyData!$1:$1048576,32,FALSE)</f>
        <v>4</v>
      </c>
      <c r="AK106">
        <f>VLOOKUP($A106,SurveyData!$1:$1048576,33,FALSE)</f>
        <v>4</v>
      </c>
      <c r="AL106">
        <f>VLOOKUP($A106,SurveyData!$1:$1048576,34,FALSE)</f>
        <v>4</v>
      </c>
      <c r="AM106">
        <f>VLOOKUP($A106,SurveyData!$1:$1048576,35,FALSE)</f>
        <v>2</v>
      </c>
      <c r="AN106">
        <f>VLOOKUP($A106,SurveyData!$1:$1048576,36,FALSE)</f>
        <v>3</v>
      </c>
      <c r="AO106">
        <f>VLOOKUP($A106,SurveyData!$1:$1048576,37,FALSE)</f>
        <v>2</v>
      </c>
      <c r="AP106">
        <f>VLOOKUP($A106,SurveyData!$1:$1048576,38,FALSE)</f>
        <v>2</v>
      </c>
      <c r="AQ106">
        <f>VLOOKUP($A106,SurveyData!$1:$1048576,39,FALSE)</f>
        <v>3</v>
      </c>
      <c r="AR106">
        <f>VLOOKUP($A106,SurveyData!$1:$1048576,40,FALSE)</f>
        <v>4</v>
      </c>
      <c r="AS106">
        <f>VLOOKUP($A106,SurveyData!$1:$1048576,41,FALSE)</f>
        <v>2</v>
      </c>
      <c r="AT106">
        <f>VLOOKUP($A106,SurveyData!$1:$1048576,42,FALSE)</f>
        <v>3</v>
      </c>
      <c r="AU106">
        <f>VLOOKUP($A106,SurveyData!$1:$1048576,43,FALSE)</f>
        <v>2</v>
      </c>
      <c r="AV106">
        <f>VLOOKUP($A106,SurveyData!$1:$1048576,44,FALSE)</f>
        <v>1</v>
      </c>
      <c r="AW106">
        <f>VLOOKUP($A106,SurveyData!$1:$1048576,45,FALSE)</f>
        <v>2</v>
      </c>
    </row>
    <row r="107" spans="1:49" x14ac:dyDescent="0.2">
      <c r="A107" s="9">
        <v>113</v>
      </c>
      <c r="B107" s="1" t="s">
        <v>10</v>
      </c>
      <c r="C107" s="2"/>
      <c r="D107" s="2">
        <v>86</v>
      </c>
      <c r="E107" s="2">
        <v>14.3</v>
      </c>
      <c r="F107">
        <f>VLOOKUP($A107,SurveyData!$1:$1048576,3,FALSE)</f>
        <v>39</v>
      </c>
      <c r="G107">
        <f>VLOOKUP($A107,SurveyData!$1:$1048576,4,FALSE)</f>
        <v>1.59</v>
      </c>
      <c r="H107">
        <f>VLOOKUP($A107,SurveyData!$1:$1048576,5,FALSE)</f>
        <v>60</v>
      </c>
      <c r="I107" t="str">
        <f>VLOOKUP($A107,SurveyData!$1:$1048576,6,FALSE)</f>
        <v>Nil</v>
      </c>
      <c r="J107" t="str">
        <f>VLOOKUP($A107,SurveyData!$1:$1048576,7,FALSE)</f>
        <v>Yes</v>
      </c>
      <c r="K107">
        <f>VLOOKUP($A107,SurveyData!$1:$1048576,8,FALSE)</f>
        <v>0</v>
      </c>
      <c r="L107">
        <f>VLOOKUP($A107,SurveyData!$1:$1048576,9,FALSE)</f>
        <v>0</v>
      </c>
      <c r="M107">
        <f>VLOOKUP($A107,SurveyData!$1:$1048576,10,FALSE)</f>
        <v>0</v>
      </c>
      <c r="N107">
        <f>VLOOKUP($A107,SurveyData!$1:$1048576,11,FALSE)</f>
        <v>0</v>
      </c>
      <c r="O107" t="str">
        <f>VLOOKUP($A107,SurveyData!$1:$1048576,12,FALSE)</f>
        <v>1,3</v>
      </c>
      <c r="P107" t="str">
        <f>VLOOKUP($A107,SurveyData!$1:$1048576,13,FALSE)</f>
        <v>No answer</v>
      </c>
      <c r="Q107" t="str">
        <f>VLOOKUP($A107,SurveyData!$1:$1048576,14,FALSE)</f>
        <v>No</v>
      </c>
      <c r="R107" t="str">
        <f>VLOOKUP($A107,SurveyData!$1:$1048576,15,FALSE)</f>
        <v>DK</v>
      </c>
      <c r="S107" t="str">
        <f>VLOOKUP($A107,SurveyData!$1:$1048576,16,FALSE)</f>
        <v>Nil</v>
      </c>
      <c r="T107" t="str">
        <f>VLOOKUP($A107,SurveyData!$1:$1048576,17,FALSE)</f>
        <v>DK</v>
      </c>
      <c r="U107" t="str">
        <f>VLOOKUP($A107,SurveyData!$1:$1048576,18,FALSE)</f>
        <v>Nil</v>
      </c>
      <c r="V107" t="str">
        <f>VLOOKUP($A107,SurveyData!$1:$1048576,19,FALSE)</f>
        <v>No</v>
      </c>
      <c r="W107" t="str">
        <f>VLOOKUP($A107,SurveyData!$1:$1048576,20,FALSE)</f>
        <v>Nil</v>
      </c>
      <c r="X107" t="str">
        <f>VLOOKUP($A107,SurveyData!$1:$1048576,21,FALSE)</f>
        <v>Yes</v>
      </c>
      <c r="Y107" t="str">
        <f>VLOOKUP($A107,SurveyData!$1:$1048576,22,FALSE)</f>
        <v>No</v>
      </c>
      <c r="Z107" t="str">
        <f>VLOOKUP($A107,SurveyData!$1:$1048576,23,FALSE)</f>
        <v>No</v>
      </c>
      <c r="AA107" t="str">
        <f>VLOOKUP($A107,SurveyData!$1:$1048576,24,FALSE)</f>
        <v>No</v>
      </c>
      <c r="AB107" t="s">
        <v>0</v>
      </c>
      <c r="AC107" t="str">
        <f>VLOOKUP($A107,SurveyData!$1:$1048576,25,FALSE)</f>
        <v>Yes</v>
      </c>
      <c r="AD107">
        <f>VLOOKUP($A107,SurveyData!$1:$1048576,26,FALSE)</f>
        <v>3</v>
      </c>
      <c r="AE107">
        <f>VLOOKUP($A107,SurveyData!$1:$1048576,27,FALSE)</f>
        <v>3</v>
      </c>
      <c r="AF107">
        <f>VLOOKUP($A107,SurveyData!$1:$1048576,28,FALSE)</f>
        <v>3</v>
      </c>
      <c r="AG107">
        <f>VLOOKUP($A107,SurveyData!$1:$1048576,29,FALSE)</f>
        <v>3</v>
      </c>
      <c r="AH107">
        <f>VLOOKUP($A107,SurveyData!$1:$1048576,30,FALSE)</f>
        <v>3</v>
      </c>
      <c r="AI107">
        <f>VLOOKUP($A107,SurveyData!$1:$1048576,31,FALSE)</f>
        <v>3</v>
      </c>
      <c r="AJ107">
        <f>VLOOKUP($A107,SurveyData!$1:$1048576,32,FALSE)</f>
        <v>3</v>
      </c>
      <c r="AK107">
        <f>VLOOKUP($A107,SurveyData!$1:$1048576,33,FALSE)</f>
        <v>3</v>
      </c>
      <c r="AL107">
        <f>VLOOKUP($A107,SurveyData!$1:$1048576,34,FALSE)</f>
        <v>3</v>
      </c>
      <c r="AM107">
        <f>VLOOKUP($A107,SurveyData!$1:$1048576,35,FALSE)</f>
        <v>3</v>
      </c>
      <c r="AN107">
        <f>VLOOKUP($A107,SurveyData!$1:$1048576,36,FALSE)</f>
        <v>3</v>
      </c>
      <c r="AO107">
        <f>VLOOKUP($A107,SurveyData!$1:$1048576,37,FALSE)</f>
        <v>3</v>
      </c>
      <c r="AP107">
        <f>VLOOKUP($A107,SurveyData!$1:$1048576,38,FALSE)</f>
        <v>3</v>
      </c>
      <c r="AQ107">
        <f>VLOOKUP($A107,SurveyData!$1:$1048576,39,FALSE)</f>
        <v>3</v>
      </c>
      <c r="AR107">
        <f>VLOOKUP($A107,SurveyData!$1:$1048576,40,FALSE)</f>
        <v>3</v>
      </c>
      <c r="AS107">
        <f>VLOOKUP($A107,SurveyData!$1:$1048576,41,FALSE)</f>
        <v>3</v>
      </c>
      <c r="AT107">
        <f>VLOOKUP($A107,SurveyData!$1:$1048576,42,FALSE)</f>
        <v>4</v>
      </c>
      <c r="AU107">
        <f>VLOOKUP($A107,SurveyData!$1:$1048576,43,FALSE)</f>
        <v>3</v>
      </c>
      <c r="AV107">
        <f>VLOOKUP($A107,SurveyData!$1:$1048576,44,FALSE)</f>
        <v>3</v>
      </c>
      <c r="AW107">
        <f>VLOOKUP($A107,SurveyData!$1:$1048576,45,FALSE)</f>
        <v>3</v>
      </c>
    </row>
    <row r="108" spans="1:49" x14ac:dyDescent="0.2">
      <c r="A108" s="9">
        <v>114</v>
      </c>
      <c r="B108" s="1" t="s">
        <v>10</v>
      </c>
      <c r="C108" s="2"/>
      <c r="D108" s="2">
        <v>69</v>
      </c>
      <c r="E108" s="2">
        <v>14.6</v>
      </c>
      <c r="F108">
        <f>VLOOKUP($A108,SurveyData!$1:$1048576,3,FALSE)</f>
        <v>34</v>
      </c>
      <c r="G108">
        <f>VLOOKUP($A108,SurveyData!$1:$1048576,4,FALSE)</f>
        <v>1.5</v>
      </c>
      <c r="H108">
        <f>VLOOKUP($A108,SurveyData!$1:$1048576,5,FALSE)</f>
        <v>44.2</v>
      </c>
      <c r="I108" t="str">
        <f>VLOOKUP($A108,SurveyData!$1:$1048576,6,FALSE)</f>
        <v>Nil</v>
      </c>
      <c r="J108" t="str">
        <f>VLOOKUP($A108,SurveyData!$1:$1048576,7,FALSE)</f>
        <v>No</v>
      </c>
      <c r="K108">
        <f>VLOOKUP($A108,SurveyData!$1:$1048576,8,FALSE)</f>
        <v>45</v>
      </c>
      <c r="L108">
        <f>VLOOKUP($A108,SurveyData!$1:$1048576,9,FALSE)</f>
        <v>0</v>
      </c>
      <c r="M108">
        <f>VLOOKUP($A108,SurveyData!$1:$1048576,10,FALSE)</f>
        <v>0</v>
      </c>
      <c r="N108">
        <f>VLOOKUP($A108,SurveyData!$1:$1048576,11,FALSE)</f>
        <v>0</v>
      </c>
      <c r="O108">
        <f>VLOOKUP($A108,SurveyData!$1:$1048576,12,FALSE)</f>
        <v>2</v>
      </c>
      <c r="P108">
        <f>VLOOKUP($A108,SurveyData!$1:$1048576,13,FALSE)</f>
        <v>12</v>
      </c>
      <c r="Q108" t="str">
        <f>VLOOKUP($A108,SurveyData!$1:$1048576,14,FALSE)</f>
        <v>No</v>
      </c>
      <c r="R108" t="str">
        <f>VLOOKUP($A108,SurveyData!$1:$1048576,15,FALSE)</f>
        <v>DK</v>
      </c>
      <c r="S108" t="str">
        <f>VLOOKUP($A108,SurveyData!$1:$1048576,16,FALSE)</f>
        <v>DK</v>
      </c>
      <c r="T108" t="str">
        <f>VLOOKUP($A108,SurveyData!$1:$1048576,17,FALSE)</f>
        <v>DK</v>
      </c>
      <c r="U108" t="str">
        <f>VLOOKUP($A108,SurveyData!$1:$1048576,18,FALSE)</f>
        <v>DK</v>
      </c>
      <c r="V108" t="str">
        <f>VLOOKUP($A108,SurveyData!$1:$1048576,19,FALSE)</f>
        <v>No</v>
      </c>
      <c r="W108" t="str">
        <f>VLOOKUP($A108,SurveyData!$1:$1048576,20,FALSE)</f>
        <v>No</v>
      </c>
      <c r="X108" t="str">
        <f>VLOOKUP($A108,SurveyData!$1:$1048576,21,FALSE)</f>
        <v>No</v>
      </c>
      <c r="Y108" t="str">
        <f>VLOOKUP($A108,SurveyData!$1:$1048576,22,FALSE)</f>
        <v>Yes</v>
      </c>
      <c r="Z108" t="str">
        <f>VLOOKUP($A108,SurveyData!$1:$1048576,23,FALSE)</f>
        <v>No</v>
      </c>
      <c r="AA108" t="str">
        <f>VLOOKUP($A108,SurveyData!$1:$1048576,24,FALSE)</f>
        <v>No</v>
      </c>
      <c r="AB108" t="s">
        <v>0</v>
      </c>
      <c r="AC108" t="str">
        <f>VLOOKUP($A108,SurveyData!$1:$1048576,25,FALSE)</f>
        <v>No</v>
      </c>
      <c r="AD108">
        <f>VLOOKUP($A108,SurveyData!$1:$1048576,26,FALSE)</f>
        <v>1</v>
      </c>
      <c r="AE108">
        <f>VLOOKUP($A108,SurveyData!$1:$1048576,27,FALSE)</f>
        <v>4</v>
      </c>
      <c r="AF108">
        <f>VLOOKUP($A108,SurveyData!$1:$1048576,28,FALSE)</f>
        <v>1</v>
      </c>
      <c r="AG108">
        <f>VLOOKUP($A108,SurveyData!$1:$1048576,29,FALSE)</f>
        <v>1</v>
      </c>
      <c r="AH108">
        <f>VLOOKUP($A108,SurveyData!$1:$1048576,30,FALSE)</f>
        <v>2</v>
      </c>
      <c r="AI108">
        <f>VLOOKUP($A108,SurveyData!$1:$1048576,31,FALSE)</f>
        <v>2</v>
      </c>
      <c r="AJ108">
        <f>VLOOKUP($A108,SurveyData!$1:$1048576,32,FALSE)</f>
        <v>1</v>
      </c>
      <c r="AK108">
        <f>VLOOKUP($A108,SurveyData!$1:$1048576,33,FALSE)</f>
        <v>2</v>
      </c>
      <c r="AL108">
        <f>VLOOKUP($A108,SurveyData!$1:$1048576,34,FALSE)</f>
        <v>4</v>
      </c>
      <c r="AM108">
        <f>VLOOKUP($A108,SurveyData!$1:$1048576,35,FALSE)</f>
        <v>4</v>
      </c>
      <c r="AN108">
        <f>VLOOKUP($A108,SurveyData!$1:$1048576,36,FALSE)</f>
        <v>3</v>
      </c>
      <c r="AO108">
        <f>VLOOKUP($A108,SurveyData!$1:$1048576,37,FALSE)</f>
        <v>1</v>
      </c>
      <c r="AP108">
        <f>VLOOKUP($A108,SurveyData!$1:$1048576,38,FALSE)</f>
        <v>2</v>
      </c>
      <c r="AQ108">
        <f>VLOOKUP($A108,SurveyData!$1:$1048576,39,FALSE)</f>
        <v>2</v>
      </c>
      <c r="AR108">
        <f>VLOOKUP($A108,SurveyData!$1:$1048576,40,FALSE)</f>
        <v>2</v>
      </c>
      <c r="AS108">
        <f>VLOOKUP($A108,SurveyData!$1:$1048576,41,FALSE)</f>
        <v>3</v>
      </c>
      <c r="AT108">
        <f>VLOOKUP($A108,SurveyData!$1:$1048576,42,FALSE)</f>
        <v>3</v>
      </c>
      <c r="AU108">
        <f>VLOOKUP($A108,SurveyData!$1:$1048576,43,FALSE)</f>
        <v>4</v>
      </c>
      <c r="AV108">
        <f>VLOOKUP($A108,SurveyData!$1:$1048576,44,FALSE)</f>
        <v>2</v>
      </c>
      <c r="AW108">
        <f>VLOOKUP($A108,SurveyData!$1:$1048576,45,FALSE)</f>
        <v>3</v>
      </c>
    </row>
    <row r="109" spans="1:49" x14ac:dyDescent="0.2">
      <c r="A109" s="9">
        <v>115</v>
      </c>
      <c r="B109" s="1" t="s">
        <v>10</v>
      </c>
      <c r="C109" s="2"/>
      <c r="D109" s="2">
        <v>38</v>
      </c>
      <c r="E109" s="2">
        <v>13.7</v>
      </c>
      <c r="F109">
        <f>VLOOKUP($A109,SurveyData!$1:$1048576,3,FALSE)</f>
        <v>19</v>
      </c>
      <c r="G109">
        <f>VLOOKUP($A109,SurveyData!$1:$1048576,4,FALSE)</f>
        <v>1.54</v>
      </c>
      <c r="H109">
        <f>VLOOKUP($A109,SurveyData!$1:$1048576,5,FALSE)</f>
        <v>47</v>
      </c>
      <c r="I109" t="str">
        <f>VLOOKUP($A109,SurveyData!$1:$1048576,6,FALSE)</f>
        <v>Nil</v>
      </c>
      <c r="J109" t="str">
        <f>VLOOKUP($A109,SurveyData!$1:$1048576,7,FALSE)</f>
        <v>Yes</v>
      </c>
      <c r="K109">
        <f>VLOOKUP($A109,SurveyData!$1:$1048576,8,FALSE)</f>
        <v>30</v>
      </c>
      <c r="L109">
        <f>VLOOKUP($A109,SurveyData!$1:$1048576,9,FALSE)</f>
        <v>0</v>
      </c>
      <c r="M109">
        <f>VLOOKUP($A109,SurveyData!$1:$1048576,10,FALSE)</f>
        <v>200</v>
      </c>
      <c r="N109">
        <f>VLOOKUP($A109,SurveyData!$1:$1048576,11,FALSE)</f>
        <v>0</v>
      </c>
      <c r="O109">
        <f>VLOOKUP($A109,SurveyData!$1:$1048576,12,FALSE)</f>
        <v>2</v>
      </c>
      <c r="P109">
        <f>VLOOKUP($A109,SurveyData!$1:$1048576,13,FALSE)</f>
        <v>12</v>
      </c>
      <c r="Q109" t="str">
        <f>VLOOKUP($A109,SurveyData!$1:$1048576,14,FALSE)</f>
        <v>Yes</v>
      </c>
      <c r="R109" t="str">
        <f>VLOOKUP($A109,SurveyData!$1:$1048576,15,FALSE)</f>
        <v>Yes</v>
      </c>
      <c r="S109" t="str">
        <f>VLOOKUP($A109,SurveyData!$1:$1048576,16,FALSE)</f>
        <v>DK</v>
      </c>
      <c r="T109" t="str">
        <f>VLOOKUP($A109,SurveyData!$1:$1048576,17,FALSE)</f>
        <v>DK</v>
      </c>
      <c r="U109" t="str">
        <f>VLOOKUP($A109,SurveyData!$1:$1048576,18,FALSE)</f>
        <v>DK</v>
      </c>
      <c r="V109" t="str">
        <f>VLOOKUP($A109,SurveyData!$1:$1048576,19,FALSE)</f>
        <v>No</v>
      </c>
      <c r="W109" t="str">
        <f>VLOOKUP($A109,SurveyData!$1:$1048576,20,FALSE)</f>
        <v>No</v>
      </c>
      <c r="X109" t="str">
        <f>VLOOKUP($A109,SurveyData!$1:$1048576,21,FALSE)</f>
        <v>Yes</v>
      </c>
      <c r="Y109" t="str">
        <f>VLOOKUP($A109,SurveyData!$1:$1048576,22,FALSE)</f>
        <v>Yes</v>
      </c>
      <c r="Z109" t="str">
        <f>VLOOKUP($A109,SurveyData!$1:$1048576,23,FALSE)</f>
        <v>No</v>
      </c>
      <c r="AA109" t="str">
        <f>VLOOKUP($A109,SurveyData!$1:$1048576,24,FALSE)</f>
        <v>No</v>
      </c>
      <c r="AB109" t="s">
        <v>62</v>
      </c>
      <c r="AC109" t="str">
        <f>VLOOKUP($A109,SurveyData!$1:$1048576,25,FALSE)</f>
        <v>No</v>
      </c>
      <c r="AD109">
        <f>VLOOKUP($A109,SurveyData!$1:$1048576,26,FALSE)</f>
        <v>3</v>
      </c>
      <c r="AE109">
        <f>VLOOKUP($A109,SurveyData!$1:$1048576,27,FALSE)</f>
        <v>4</v>
      </c>
      <c r="AF109">
        <f>VLOOKUP($A109,SurveyData!$1:$1048576,28,FALSE)</f>
        <v>3</v>
      </c>
      <c r="AG109">
        <f>VLOOKUP($A109,SurveyData!$1:$1048576,29,FALSE)</f>
        <v>2</v>
      </c>
      <c r="AH109">
        <f>VLOOKUP($A109,SurveyData!$1:$1048576,30,FALSE)</f>
        <v>2</v>
      </c>
      <c r="AI109">
        <f>VLOOKUP($A109,SurveyData!$1:$1048576,31,FALSE)</f>
        <v>2</v>
      </c>
      <c r="AJ109">
        <f>VLOOKUP($A109,SurveyData!$1:$1048576,32,FALSE)</f>
        <v>2</v>
      </c>
      <c r="AK109">
        <f>VLOOKUP($A109,SurveyData!$1:$1048576,33,FALSE)</f>
        <v>3</v>
      </c>
      <c r="AL109">
        <f>VLOOKUP($A109,SurveyData!$1:$1048576,34,FALSE)</f>
        <v>4</v>
      </c>
      <c r="AM109">
        <f>VLOOKUP($A109,SurveyData!$1:$1048576,35,FALSE)</f>
        <v>4</v>
      </c>
      <c r="AN109">
        <f>VLOOKUP($A109,SurveyData!$1:$1048576,36,FALSE)</f>
        <v>4</v>
      </c>
      <c r="AO109">
        <f>VLOOKUP($A109,SurveyData!$1:$1048576,37,FALSE)</f>
        <v>4</v>
      </c>
      <c r="AP109">
        <f>VLOOKUP($A109,SurveyData!$1:$1048576,38,FALSE)</f>
        <v>2</v>
      </c>
      <c r="AQ109">
        <f>VLOOKUP($A109,SurveyData!$1:$1048576,39,FALSE)</f>
        <v>3</v>
      </c>
      <c r="AR109">
        <f>VLOOKUP($A109,SurveyData!$1:$1048576,40,FALSE)</f>
        <v>1</v>
      </c>
      <c r="AS109">
        <f>VLOOKUP($A109,SurveyData!$1:$1048576,41,FALSE)</f>
        <v>2</v>
      </c>
      <c r="AT109">
        <f>VLOOKUP($A109,SurveyData!$1:$1048576,42,FALSE)</f>
        <v>2</v>
      </c>
      <c r="AU109">
        <f>VLOOKUP($A109,SurveyData!$1:$1048576,43,FALSE)</f>
        <v>2</v>
      </c>
      <c r="AV109">
        <f>VLOOKUP($A109,SurveyData!$1:$1048576,44,FALSE)</f>
        <v>2</v>
      </c>
      <c r="AW109">
        <f>VLOOKUP($A109,SurveyData!$1:$1048576,45,FALSE)</f>
        <v>3</v>
      </c>
    </row>
    <row r="110" spans="1:49" x14ac:dyDescent="0.2">
      <c r="A110" s="9">
        <v>116</v>
      </c>
      <c r="B110" s="1" t="s">
        <v>10</v>
      </c>
      <c r="C110" s="2"/>
      <c r="D110" s="2">
        <v>11</v>
      </c>
      <c r="E110" s="2">
        <v>13.3</v>
      </c>
      <c r="F110">
        <f>VLOOKUP($A110,SurveyData!$1:$1048576,3,FALSE)</f>
        <v>19</v>
      </c>
      <c r="G110">
        <f>VLOOKUP($A110,SurveyData!$1:$1048576,4,FALSE)</f>
        <v>1.62</v>
      </c>
      <c r="H110">
        <f>VLOOKUP($A110,SurveyData!$1:$1048576,5,FALSE)</f>
        <v>47</v>
      </c>
      <c r="I110" t="str">
        <f>VLOOKUP($A110,SurveyData!$1:$1048576,6,FALSE)</f>
        <v>Nil</v>
      </c>
      <c r="J110" t="str">
        <f>VLOOKUP($A110,SurveyData!$1:$1048576,7,FALSE)</f>
        <v>Yes</v>
      </c>
      <c r="K110">
        <f>VLOOKUP($A110,SurveyData!$1:$1048576,8,FALSE)</f>
        <v>60</v>
      </c>
      <c r="L110">
        <f>VLOOKUP($A110,SurveyData!$1:$1048576,9,FALSE)</f>
        <v>0</v>
      </c>
      <c r="M110">
        <f>VLOOKUP($A110,SurveyData!$1:$1048576,10,FALSE)</f>
        <v>0</v>
      </c>
      <c r="N110">
        <f>VLOOKUP($A110,SurveyData!$1:$1048576,11,FALSE)</f>
        <v>0</v>
      </c>
      <c r="O110">
        <f>VLOOKUP($A110,SurveyData!$1:$1048576,12,FALSE)</f>
        <v>2</v>
      </c>
      <c r="P110">
        <f>VLOOKUP($A110,SurveyData!$1:$1048576,13,FALSE)</f>
        <v>10</v>
      </c>
      <c r="Q110" t="str">
        <f>VLOOKUP($A110,SurveyData!$1:$1048576,14,FALSE)</f>
        <v>No</v>
      </c>
      <c r="R110" t="str">
        <f>VLOOKUP($A110,SurveyData!$1:$1048576,15,FALSE)</f>
        <v>Yes</v>
      </c>
      <c r="S110" t="str">
        <f>VLOOKUP($A110,SurveyData!$1:$1048576,16,FALSE)</f>
        <v>DK</v>
      </c>
      <c r="T110" t="str">
        <f>VLOOKUP($A110,SurveyData!$1:$1048576,17,FALSE)</f>
        <v>No</v>
      </c>
      <c r="U110" t="str">
        <f>VLOOKUP($A110,SurveyData!$1:$1048576,18,FALSE)</f>
        <v>No</v>
      </c>
      <c r="V110" t="str">
        <f>VLOOKUP($A110,SurveyData!$1:$1048576,19,FALSE)</f>
        <v>No</v>
      </c>
      <c r="W110" t="str">
        <f>VLOOKUP($A110,SurveyData!$1:$1048576,20,FALSE)</f>
        <v>No</v>
      </c>
      <c r="X110" t="str">
        <f>VLOOKUP($A110,SurveyData!$1:$1048576,21,FALSE)</f>
        <v>Yes</v>
      </c>
      <c r="Y110" t="str">
        <f>VLOOKUP($A110,SurveyData!$1:$1048576,22,FALSE)</f>
        <v>No</v>
      </c>
      <c r="Z110" t="str">
        <f>VLOOKUP($A110,SurveyData!$1:$1048576,23,FALSE)</f>
        <v>Yes</v>
      </c>
      <c r="AA110" t="str">
        <f>VLOOKUP($A110,SurveyData!$1:$1048576,24,FALSE)</f>
        <v>No</v>
      </c>
      <c r="AB110" t="s">
        <v>62</v>
      </c>
      <c r="AC110" t="str">
        <f>VLOOKUP($A110,SurveyData!$1:$1048576,25,FALSE)</f>
        <v>No</v>
      </c>
      <c r="AD110">
        <f>VLOOKUP($A110,SurveyData!$1:$1048576,26,FALSE)</f>
        <v>3</v>
      </c>
      <c r="AE110">
        <f>VLOOKUP($A110,SurveyData!$1:$1048576,27,FALSE)</f>
        <v>3</v>
      </c>
      <c r="AF110">
        <f>VLOOKUP($A110,SurveyData!$1:$1048576,28,FALSE)</f>
        <v>4</v>
      </c>
      <c r="AG110">
        <f>VLOOKUP($A110,SurveyData!$1:$1048576,29,FALSE)</f>
        <v>1</v>
      </c>
      <c r="AH110">
        <f>VLOOKUP($A110,SurveyData!$1:$1048576,30,FALSE)</f>
        <v>2</v>
      </c>
      <c r="AI110">
        <f>VLOOKUP($A110,SurveyData!$1:$1048576,31,FALSE)</f>
        <v>1</v>
      </c>
      <c r="AJ110">
        <f>VLOOKUP($A110,SurveyData!$1:$1048576,32,FALSE)</f>
        <v>2</v>
      </c>
      <c r="AK110">
        <f>VLOOKUP($A110,SurveyData!$1:$1048576,33,FALSE)</f>
        <v>3</v>
      </c>
      <c r="AL110">
        <f>VLOOKUP($A110,SurveyData!$1:$1048576,34,FALSE)</f>
        <v>4</v>
      </c>
      <c r="AM110">
        <f>VLOOKUP($A110,SurveyData!$1:$1048576,35,FALSE)</f>
        <v>5</v>
      </c>
      <c r="AN110">
        <f>VLOOKUP($A110,SurveyData!$1:$1048576,36,FALSE)</f>
        <v>3</v>
      </c>
      <c r="AO110">
        <f>VLOOKUP($A110,SurveyData!$1:$1048576,37,FALSE)</f>
        <v>4</v>
      </c>
      <c r="AP110">
        <f>VLOOKUP($A110,SurveyData!$1:$1048576,38,FALSE)</f>
        <v>3</v>
      </c>
      <c r="AQ110">
        <f>VLOOKUP($A110,SurveyData!$1:$1048576,39,FALSE)</f>
        <v>4</v>
      </c>
      <c r="AR110">
        <f>VLOOKUP($A110,SurveyData!$1:$1048576,40,FALSE)</f>
        <v>2</v>
      </c>
      <c r="AS110">
        <f>VLOOKUP($A110,SurveyData!$1:$1048576,41,FALSE)</f>
        <v>2</v>
      </c>
      <c r="AT110">
        <f>VLOOKUP($A110,SurveyData!$1:$1048576,42,FALSE)</f>
        <v>4</v>
      </c>
      <c r="AU110">
        <f>VLOOKUP($A110,SurveyData!$1:$1048576,43,FALSE)</f>
        <v>4</v>
      </c>
      <c r="AV110">
        <f>VLOOKUP($A110,SurveyData!$1:$1048576,44,FALSE)</f>
        <v>2</v>
      </c>
      <c r="AW110">
        <f>VLOOKUP($A110,SurveyData!$1:$1048576,45,FALSE)</f>
        <v>4</v>
      </c>
    </row>
    <row r="111" spans="1:49" x14ac:dyDescent="0.2">
      <c r="A111" s="9">
        <v>117</v>
      </c>
      <c r="B111" s="1" t="s">
        <v>10</v>
      </c>
      <c r="C111" s="2"/>
      <c r="D111" s="4">
        <v>2</v>
      </c>
      <c r="E111" s="4">
        <v>8.6999999999999993</v>
      </c>
      <c r="F111">
        <f>VLOOKUP($A111,SurveyData!$1:$1048576,3,FALSE)</f>
        <v>31</v>
      </c>
      <c r="G111">
        <f>VLOOKUP($A111,SurveyData!$1:$1048576,4,FALSE)</f>
        <v>1.52</v>
      </c>
      <c r="H111">
        <f>VLOOKUP($A111,SurveyData!$1:$1048576,5,FALSE)</f>
        <v>52</v>
      </c>
      <c r="I111" t="str">
        <f>VLOOKUP($A111,SurveyData!$1:$1048576,6,FALSE)</f>
        <v>Nil</v>
      </c>
      <c r="J111" t="str">
        <f>VLOOKUP($A111,SurveyData!$1:$1048576,7,FALSE)</f>
        <v>No</v>
      </c>
      <c r="K111">
        <f>VLOOKUP($A111,SurveyData!$1:$1048576,8,FALSE)</f>
        <v>60</v>
      </c>
      <c r="L111">
        <f>VLOOKUP($A111,SurveyData!$1:$1048576,9,FALSE)</f>
        <v>0</v>
      </c>
      <c r="M111">
        <f>VLOOKUP($A111,SurveyData!$1:$1048576,10,FALSE)</f>
        <v>0</v>
      </c>
      <c r="N111">
        <f>VLOOKUP($A111,SurveyData!$1:$1048576,11,FALSE)</f>
        <v>0</v>
      </c>
      <c r="O111">
        <f>VLOOKUP($A111,SurveyData!$1:$1048576,12,FALSE)</f>
        <v>2</v>
      </c>
      <c r="P111">
        <f>VLOOKUP($A111,SurveyData!$1:$1048576,13,FALSE)</f>
        <v>12</v>
      </c>
      <c r="Q111" t="str">
        <f>VLOOKUP($A111,SurveyData!$1:$1048576,14,FALSE)</f>
        <v>No</v>
      </c>
      <c r="R111" t="str">
        <f>VLOOKUP($A111,SurveyData!$1:$1048576,15,FALSE)</f>
        <v>No</v>
      </c>
      <c r="S111" t="str">
        <f>VLOOKUP($A111,SurveyData!$1:$1048576,16,FALSE)</f>
        <v>DK</v>
      </c>
      <c r="T111" t="str">
        <f>VLOOKUP($A111,SurveyData!$1:$1048576,17,FALSE)</f>
        <v>DK</v>
      </c>
      <c r="U111" t="str">
        <f>VLOOKUP($A111,SurveyData!$1:$1048576,18,FALSE)</f>
        <v>Nil</v>
      </c>
      <c r="V111" t="str">
        <f>VLOOKUP($A111,SurveyData!$1:$1048576,19,FALSE)</f>
        <v>Yes</v>
      </c>
      <c r="W111" t="str">
        <f>VLOOKUP($A111,SurveyData!$1:$1048576,20,FALSE)</f>
        <v>No</v>
      </c>
      <c r="X111" t="str">
        <f>VLOOKUP($A111,SurveyData!$1:$1048576,21,FALSE)</f>
        <v>No</v>
      </c>
      <c r="Y111" t="str">
        <f>VLOOKUP($A111,SurveyData!$1:$1048576,22,FALSE)</f>
        <v>Yes</v>
      </c>
      <c r="Z111" t="str">
        <f>VLOOKUP($A111,SurveyData!$1:$1048576,23,FALSE)</f>
        <v>No</v>
      </c>
      <c r="AA111" t="str">
        <f>VLOOKUP($A111,SurveyData!$1:$1048576,24,FALSE)</f>
        <v>Yes</v>
      </c>
      <c r="AB111" t="s">
        <v>314</v>
      </c>
      <c r="AC111" t="str">
        <f>VLOOKUP($A111,SurveyData!$1:$1048576,25,FALSE)</f>
        <v>Yes</v>
      </c>
      <c r="AD111">
        <f>VLOOKUP($A111,SurveyData!$1:$1048576,26,FALSE)</f>
        <v>3</v>
      </c>
      <c r="AE111">
        <f>VLOOKUP($A111,SurveyData!$1:$1048576,27,FALSE)</f>
        <v>3</v>
      </c>
      <c r="AF111">
        <f>VLOOKUP($A111,SurveyData!$1:$1048576,28,FALSE)</f>
        <v>3</v>
      </c>
      <c r="AG111">
        <f>VLOOKUP($A111,SurveyData!$1:$1048576,29,FALSE)</f>
        <v>1</v>
      </c>
      <c r="AH111">
        <f>VLOOKUP($A111,SurveyData!$1:$1048576,30,FALSE)</f>
        <v>1</v>
      </c>
      <c r="AI111">
        <f>VLOOKUP($A111,SurveyData!$1:$1048576,31,FALSE)</f>
        <v>4</v>
      </c>
      <c r="AJ111">
        <f>VLOOKUP($A111,SurveyData!$1:$1048576,32,FALSE)</f>
        <v>2</v>
      </c>
      <c r="AK111">
        <f>VLOOKUP($A111,SurveyData!$1:$1048576,33,FALSE)</f>
        <v>2</v>
      </c>
      <c r="AL111">
        <f>VLOOKUP($A111,SurveyData!$1:$1048576,34,FALSE)</f>
        <v>2</v>
      </c>
      <c r="AM111">
        <f>VLOOKUP($A111,SurveyData!$1:$1048576,35,FALSE)</f>
        <v>4</v>
      </c>
      <c r="AN111">
        <f>VLOOKUP($A111,SurveyData!$1:$1048576,36,FALSE)</f>
        <v>2</v>
      </c>
      <c r="AO111">
        <f>VLOOKUP($A111,SurveyData!$1:$1048576,37,FALSE)</f>
        <v>4</v>
      </c>
      <c r="AP111">
        <f>VLOOKUP($A111,SurveyData!$1:$1048576,38,FALSE)</f>
        <v>2</v>
      </c>
      <c r="AQ111">
        <f>VLOOKUP($A111,SurveyData!$1:$1048576,39,FALSE)</f>
        <v>2</v>
      </c>
      <c r="AR111">
        <f>VLOOKUP($A111,SurveyData!$1:$1048576,40,FALSE)</f>
        <v>1</v>
      </c>
      <c r="AS111">
        <f>VLOOKUP($A111,SurveyData!$1:$1048576,41,FALSE)</f>
        <v>1</v>
      </c>
      <c r="AT111">
        <f>VLOOKUP($A111,SurveyData!$1:$1048576,42,FALSE)</f>
        <v>4</v>
      </c>
      <c r="AU111">
        <f>VLOOKUP($A111,SurveyData!$1:$1048576,43,FALSE)</f>
        <v>2</v>
      </c>
      <c r="AV111">
        <f>VLOOKUP($A111,SurveyData!$1:$1048576,44,FALSE)</f>
        <v>3</v>
      </c>
      <c r="AW111">
        <f>VLOOKUP($A111,SurveyData!$1:$1048576,45,FALSE)</f>
        <v>5</v>
      </c>
    </row>
    <row r="112" spans="1:49" x14ac:dyDescent="0.2">
      <c r="A112" s="9">
        <v>118</v>
      </c>
      <c r="B112" s="1" t="s">
        <v>10</v>
      </c>
      <c r="C112" s="2"/>
      <c r="D112" s="4">
        <v>3</v>
      </c>
      <c r="E112" s="4">
        <v>10.5</v>
      </c>
      <c r="F112">
        <f>VLOOKUP($A112,SurveyData!$1:$1048576,3,FALSE)</f>
        <v>47</v>
      </c>
      <c r="G112">
        <f>VLOOKUP($A112,SurveyData!$1:$1048576,4,FALSE)</f>
        <v>1.54</v>
      </c>
      <c r="H112">
        <f>VLOOKUP($A112,SurveyData!$1:$1048576,5,FALSE)</f>
        <v>44</v>
      </c>
      <c r="I112" t="str">
        <f>VLOOKUP($A112,SurveyData!$1:$1048576,6,FALSE)</f>
        <v>Hyper Thyroid</v>
      </c>
      <c r="J112" t="str">
        <f>VLOOKUP($A112,SurveyData!$1:$1048576,7,FALSE)</f>
        <v>Yes</v>
      </c>
      <c r="K112">
        <f>VLOOKUP($A112,SurveyData!$1:$1048576,8,FALSE)</f>
        <v>300</v>
      </c>
      <c r="L112">
        <f>VLOOKUP($A112,SurveyData!$1:$1048576,9,FALSE)</f>
        <v>0</v>
      </c>
      <c r="M112">
        <f>VLOOKUP($A112,SurveyData!$1:$1048576,10,FALSE)</f>
        <v>0</v>
      </c>
      <c r="N112">
        <f>VLOOKUP($A112,SurveyData!$1:$1048576,11,FALSE)</f>
        <v>0</v>
      </c>
      <c r="O112" t="str">
        <f>VLOOKUP($A112,SurveyData!$1:$1048576,12,FALSE)</f>
        <v>2,3</v>
      </c>
      <c r="P112">
        <f>VLOOKUP($A112,SurveyData!$1:$1048576,13,FALSE)</f>
        <v>12</v>
      </c>
      <c r="Q112" t="str">
        <f>VLOOKUP($A112,SurveyData!$1:$1048576,14,FALSE)</f>
        <v>No</v>
      </c>
      <c r="R112" t="str">
        <f>VLOOKUP($A112,SurveyData!$1:$1048576,15,FALSE)</f>
        <v>DK</v>
      </c>
      <c r="S112" t="str">
        <f>VLOOKUP($A112,SurveyData!$1:$1048576,16,FALSE)</f>
        <v>DK</v>
      </c>
      <c r="T112" t="str">
        <f>VLOOKUP($A112,SurveyData!$1:$1048576,17,FALSE)</f>
        <v>DK</v>
      </c>
      <c r="U112" t="str">
        <f>VLOOKUP($A112,SurveyData!$1:$1048576,18,FALSE)</f>
        <v>DK</v>
      </c>
      <c r="V112" t="str">
        <f>VLOOKUP($A112,SurveyData!$1:$1048576,19,FALSE)</f>
        <v>No</v>
      </c>
      <c r="W112" t="str">
        <f>VLOOKUP($A112,SurveyData!$1:$1048576,20,FALSE)</f>
        <v>No</v>
      </c>
      <c r="X112" t="str">
        <f>VLOOKUP($A112,SurveyData!$1:$1048576,21,FALSE)</f>
        <v>No</v>
      </c>
      <c r="Y112" t="str">
        <f>VLOOKUP($A112,SurveyData!$1:$1048576,22,FALSE)</f>
        <v>No</v>
      </c>
      <c r="Z112" t="str">
        <f>VLOOKUP($A112,SurveyData!$1:$1048576,23,FALSE)</f>
        <v>No</v>
      </c>
      <c r="AA112" t="str">
        <f>VLOOKUP($A112,SurveyData!$1:$1048576,24,FALSE)</f>
        <v>No</v>
      </c>
      <c r="AB112" t="s">
        <v>0</v>
      </c>
      <c r="AC112" t="str">
        <f>VLOOKUP($A112,SurveyData!$1:$1048576,25,FALSE)</f>
        <v>No</v>
      </c>
      <c r="AD112">
        <f>VLOOKUP($A112,SurveyData!$1:$1048576,26,FALSE)</f>
        <v>2</v>
      </c>
      <c r="AE112">
        <f>VLOOKUP($A112,SurveyData!$1:$1048576,27,FALSE)</f>
        <v>5</v>
      </c>
      <c r="AF112">
        <f>VLOOKUP($A112,SurveyData!$1:$1048576,28,FALSE)</f>
        <v>2</v>
      </c>
      <c r="AG112">
        <f>VLOOKUP($A112,SurveyData!$1:$1048576,29,FALSE)</f>
        <v>3</v>
      </c>
      <c r="AH112">
        <f>VLOOKUP($A112,SurveyData!$1:$1048576,30,FALSE)</f>
        <v>3</v>
      </c>
      <c r="AI112">
        <f>VLOOKUP($A112,SurveyData!$1:$1048576,31,FALSE)</f>
        <v>3</v>
      </c>
      <c r="AJ112">
        <f>VLOOKUP($A112,SurveyData!$1:$1048576,32,FALSE)</f>
        <v>3</v>
      </c>
      <c r="AK112">
        <f>VLOOKUP($A112,SurveyData!$1:$1048576,33,FALSE)</f>
        <v>2</v>
      </c>
      <c r="AL112">
        <f>VLOOKUP($A112,SurveyData!$1:$1048576,34,FALSE)</f>
        <v>4</v>
      </c>
      <c r="AM112">
        <f>VLOOKUP($A112,SurveyData!$1:$1048576,35,FALSE)</f>
        <v>4</v>
      </c>
      <c r="AN112">
        <f>VLOOKUP($A112,SurveyData!$1:$1048576,36,FALSE)</f>
        <v>3</v>
      </c>
      <c r="AO112">
        <f>VLOOKUP($A112,SurveyData!$1:$1048576,37,FALSE)</f>
        <v>3</v>
      </c>
      <c r="AP112">
        <f>VLOOKUP($A112,SurveyData!$1:$1048576,38,FALSE)</f>
        <v>3</v>
      </c>
      <c r="AQ112">
        <f>VLOOKUP($A112,SurveyData!$1:$1048576,39,FALSE)</f>
        <v>4</v>
      </c>
      <c r="AR112">
        <f>VLOOKUP($A112,SurveyData!$1:$1048576,40,FALSE)</f>
        <v>3</v>
      </c>
      <c r="AS112">
        <f>VLOOKUP($A112,SurveyData!$1:$1048576,41,FALSE)</f>
        <v>3</v>
      </c>
      <c r="AT112">
        <f>VLOOKUP($A112,SurveyData!$1:$1048576,42,FALSE)</f>
        <v>3</v>
      </c>
      <c r="AU112">
        <f>VLOOKUP($A112,SurveyData!$1:$1048576,43,FALSE)</f>
        <v>4</v>
      </c>
      <c r="AV112">
        <f>VLOOKUP($A112,SurveyData!$1:$1048576,44,FALSE)</f>
        <v>4</v>
      </c>
      <c r="AW112">
        <f>VLOOKUP($A112,SurveyData!$1:$1048576,45,FALSE)</f>
        <v>3</v>
      </c>
    </row>
    <row r="113" spans="1:49" x14ac:dyDescent="0.2">
      <c r="A113" s="9">
        <v>119</v>
      </c>
      <c r="B113" s="1" t="s">
        <v>10</v>
      </c>
      <c r="C113" s="2"/>
      <c r="D113" s="4">
        <v>7</v>
      </c>
      <c r="E113" s="2">
        <v>13.6</v>
      </c>
      <c r="F113">
        <f>VLOOKUP($A113,SurveyData!$1:$1048576,3,FALSE)</f>
        <v>28</v>
      </c>
      <c r="G113">
        <f>VLOOKUP($A113,SurveyData!$1:$1048576,4,FALSE)</f>
        <v>1.66</v>
      </c>
      <c r="H113">
        <f>VLOOKUP($A113,SurveyData!$1:$1048576,5,FALSE)</f>
        <v>57</v>
      </c>
      <c r="I113" t="str">
        <f>VLOOKUP($A113,SurveyData!$1:$1048576,6,FALSE)</f>
        <v>Nil</v>
      </c>
      <c r="J113" t="str">
        <f>VLOOKUP($A113,SurveyData!$1:$1048576,7,FALSE)</f>
        <v>No</v>
      </c>
      <c r="K113">
        <f>VLOOKUP($A113,SurveyData!$1:$1048576,8,FALSE)</f>
        <v>135</v>
      </c>
      <c r="L113">
        <f>VLOOKUP($A113,SurveyData!$1:$1048576,9,FALSE)</f>
        <v>0</v>
      </c>
      <c r="M113">
        <f>VLOOKUP($A113,SurveyData!$1:$1048576,10,FALSE)</f>
        <v>0</v>
      </c>
      <c r="N113">
        <f>VLOOKUP($A113,SurveyData!$1:$1048576,11,FALSE)</f>
        <v>0</v>
      </c>
      <c r="O113">
        <f>VLOOKUP($A113,SurveyData!$1:$1048576,12,FALSE)</f>
        <v>3</v>
      </c>
      <c r="P113">
        <f>VLOOKUP($A113,SurveyData!$1:$1048576,13,FALSE)</f>
        <v>9</v>
      </c>
      <c r="Q113" t="str">
        <f>VLOOKUP($A113,SurveyData!$1:$1048576,14,FALSE)</f>
        <v>No</v>
      </c>
      <c r="R113" t="str">
        <f>VLOOKUP($A113,SurveyData!$1:$1048576,15,FALSE)</f>
        <v>No</v>
      </c>
      <c r="S113" t="str">
        <f>VLOOKUP($A113,SurveyData!$1:$1048576,16,FALSE)</f>
        <v>No</v>
      </c>
      <c r="T113" t="str">
        <f>VLOOKUP($A113,SurveyData!$1:$1048576,17,FALSE)</f>
        <v>No</v>
      </c>
      <c r="U113" t="str">
        <f>VLOOKUP($A113,SurveyData!$1:$1048576,18,FALSE)</f>
        <v>No</v>
      </c>
      <c r="V113" t="str">
        <f>VLOOKUP($A113,SurveyData!$1:$1048576,19,FALSE)</f>
        <v>No</v>
      </c>
      <c r="W113" t="str">
        <f>VLOOKUP($A113,SurveyData!$1:$1048576,20,FALSE)</f>
        <v>No</v>
      </c>
      <c r="X113" t="str">
        <f>VLOOKUP($A113,SurveyData!$1:$1048576,21,FALSE)</f>
        <v>No</v>
      </c>
      <c r="Y113" t="str">
        <f>VLOOKUP($A113,SurveyData!$1:$1048576,22,FALSE)</f>
        <v>Yes</v>
      </c>
      <c r="Z113" t="str">
        <f>VLOOKUP($A113,SurveyData!$1:$1048576,23,FALSE)</f>
        <v>No</v>
      </c>
      <c r="AA113" t="str">
        <f>VLOOKUP($A113,SurveyData!$1:$1048576,24,FALSE)</f>
        <v>Yes</v>
      </c>
      <c r="AB113" t="s">
        <v>314</v>
      </c>
      <c r="AC113" t="str">
        <f>VLOOKUP($A113,SurveyData!$1:$1048576,25,FALSE)</f>
        <v>No</v>
      </c>
      <c r="AD113">
        <f>VLOOKUP($A113,SurveyData!$1:$1048576,26,FALSE)</f>
        <v>2</v>
      </c>
      <c r="AE113">
        <f>VLOOKUP($A113,SurveyData!$1:$1048576,27,FALSE)</f>
        <v>4</v>
      </c>
      <c r="AF113">
        <f>VLOOKUP($A113,SurveyData!$1:$1048576,28,FALSE)</f>
        <v>2</v>
      </c>
      <c r="AG113">
        <f>VLOOKUP($A113,SurveyData!$1:$1048576,29,FALSE)</f>
        <v>2</v>
      </c>
      <c r="AH113">
        <f>VLOOKUP($A113,SurveyData!$1:$1048576,30,FALSE)</f>
        <v>4</v>
      </c>
      <c r="AI113">
        <f>VLOOKUP($A113,SurveyData!$1:$1048576,31,FALSE)</f>
        <v>2</v>
      </c>
      <c r="AJ113">
        <f>VLOOKUP($A113,SurveyData!$1:$1048576,32,FALSE)</f>
        <v>2</v>
      </c>
      <c r="AK113">
        <f>VLOOKUP($A113,SurveyData!$1:$1048576,33,FALSE)</f>
        <v>2</v>
      </c>
      <c r="AL113">
        <f>VLOOKUP($A113,SurveyData!$1:$1048576,34,FALSE)</f>
        <v>4</v>
      </c>
      <c r="AM113">
        <f>VLOOKUP($A113,SurveyData!$1:$1048576,35,FALSE)</f>
        <v>4</v>
      </c>
      <c r="AN113">
        <f>VLOOKUP($A113,SurveyData!$1:$1048576,36,FALSE)</f>
        <v>2</v>
      </c>
      <c r="AO113">
        <f>VLOOKUP($A113,SurveyData!$1:$1048576,37,FALSE)</f>
        <v>2</v>
      </c>
      <c r="AP113">
        <f>VLOOKUP($A113,SurveyData!$1:$1048576,38,FALSE)</f>
        <v>4</v>
      </c>
      <c r="AQ113">
        <f>VLOOKUP($A113,SurveyData!$1:$1048576,39,FALSE)</f>
        <v>4</v>
      </c>
      <c r="AR113">
        <f>VLOOKUP($A113,SurveyData!$1:$1048576,40,FALSE)</f>
        <v>2</v>
      </c>
      <c r="AS113">
        <f>VLOOKUP($A113,SurveyData!$1:$1048576,41,FALSE)</f>
        <v>4</v>
      </c>
      <c r="AT113">
        <f>VLOOKUP($A113,SurveyData!$1:$1048576,42,FALSE)</f>
        <v>4</v>
      </c>
      <c r="AU113">
        <f>VLOOKUP($A113,SurveyData!$1:$1048576,43,FALSE)</f>
        <v>4</v>
      </c>
      <c r="AV113">
        <f>VLOOKUP($A113,SurveyData!$1:$1048576,44,FALSE)</f>
        <v>4</v>
      </c>
      <c r="AW113">
        <f>VLOOKUP($A113,SurveyData!$1:$1048576,45,FALSE)</f>
        <v>2</v>
      </c>
    </row>
    <row r="114" spans="1:49" x14ac:dyDescent="0.2">
      <c r="A114" s="9">
        <v>120</v>
      </c>
      <c r="B114" s="1" t="s">
        <v>10</v>
      </c>
      <c r="C114" s="2"/>
      <c r="D114" s="2">
        <v>12</v>
      </c>
      <c r="E114" s="2">
        <v>14.4</v>
      </c>
      <c r="F114">
        <f>VLOOKUP($A114,SurveyData!$1:$1048576,3,FALSE)</f>
        <v>19</v>
      </c>
      <c r="G114">
        <f>VLOOKUP($A114,SurveyData!$1:$1048576,4,FALSE)</f>
        <v>1.56</v>
      </c>
      <c r="H114">
        <f>VLOOKUP($A114,SurveyData!$1:$1048576,5,FALSE)</f>
        <v>50</v>
      </c>
      <c r="I114" t="str">
        <f>VLOOKUP($A114,SurveyData!$1:$1048576,6,FALSE)</f>
        <v>Nil</v>
      </c>
      <c r="J114" t="str">
        <f>VLOOKUP($A114,SurveyData!$1:$1048576,7,FALSE)</f>
        <v>Yes</v>
      </c>
      <c r="K114">
        <f>VLOOKUP($A114,SurveyData!$1:$1048576,8,FALSE)</f>
        <v>0</v>
      </c>
      <c r="L114">
        <f>VLOOKUP($A114,SurveyData!$1:$1048576,9,FALSE)</f>
        <v>0</v>
      </c>
      <c r="M114">
        <f>VLOOKUP($A114,SurveyData!$1:$1048576,10,FALSE)</f>
        <v>0</v>
      </c>
      <c r="N114" t="str">
        <f>VLOOKUP($A114,SurveyData!$1:$1048576,11,FALSE)</f>
        <v>Sports (240)</v>
      </c>
      <c r="O114">
        <f>VLOOKUP($A114,SurveyData!$1:$1048576,12,FALSE)</f>
        <v>2</v>
      </c>
      <c r="P114">
        <f>VLOOKUP($A114,SurveyData!$1:$1048576,13,FALSE)</f>
        <v>12</v>
      </c>
      <c r="Q114" t="str">
        <f>VLOOKUP($A114,SurveyData!$1:$1048576,14,FALSE)</f>
        <v>No</v>
      </c>
      <c r="R114" t="str">
        <f>VLOOKUP($A114,SurveyData!$1:$1048576,15,FALSE)</f>
        <v>No</v>
      </c>
      <c r="S114" t="str">
        <f>VLOOKUP($A114,SurveyData!$1:$1048576,16,FALSE)</f>
        <v>Nil</v>
      </c>
      <c r="T114" t="str">
        <f>VLOOKUP($A114,SurveyData!$1:$1048576,17,FALSE)</f>
        <v>DK</v>
      </c>
      <c r="U114" t="str">
        <f>VLOOKUP($A114,SurveyData!$1:$1048576,18,FALSE)</f>
        <v>Nil</v>
      </c>
      <c r="V114" t="str">
        <f>VLOOKUP($A114,SurveyData!$1:$1048576,19,FALSE)</f>
        <v>DK</v>
      </c>
      <c r="W114" t="str">
        <f>VLOOKUP($A114,SurveyData!$1:$1048576,20,FALSE)</f>
        <v>Nil</v>
      </c>
      <c r="X114" t="str">
        <f>VLOOKUP($A114,SurveyData!$1:$1048576,21,FALSE)</f>
        <v>Yes</v>
      </c>
      <c r="Y114" t="str">
        <f>VLOOKUP($A114,SurveyData!$1:$1048576,22,FALSE)</f>
        <v>No</v>
      </c>
      <c r="Z114" t="str">
        <f>VLOOKUP($A114,SurveyData!$1:$1048576,23,FALSE)</f>
        <v>No</v>
      </c>
      <c r="AA114" t="str">
        <f>VLOOKUP($A114,SurveyData!$1:$1048576,24,FALSE)</f>
        <v>No</v>
      </c>
      <c r="AB114" t="s">
        <v>0</v>
      </c>
      <c r="AC114" t="str">
        <f>VLOOKUP($A114,SurveyData!$1:$1048576,25,FALSE)</f>
        <v>No</v>
      </c>
      <c r="AD114">
        <f>VLOOKUP($A114,SurveyData!$1:$1048576,26,FALSE)</f>
        <v>3</v>
      </c>
      <c r="AE114">
        <f>VLOOKUP($A114,SurveyData!$1:$1048576,27,FALSE)</f>
        <v>4</v>
      </c>
      <c r="AF114">
        <f>VLOOKUP($A114,SurveyData!$1:$1048576,28,FALSE)</f>
        <v>3</v>
      </c>
      <c r="AG114">
        <f>VLOOKUP($A114,SurveyData!$1:$1048576,29,FALSE)</f>
        <v>2</v>
      </c>
      <c r="AH114">
        <f>VLOOKUP($A114,SurveyData!$1:$1048576,30,FALSE)</f>
        <v>1</v>
      </c>
      <c r="AI114">
        <f>VLOOKUP($A114,SurveyData!$1:$1048576,31,FALSE)</f>
        <v>3</v>
      </c>
      <c r="AJ114">
        <f>VLOOKUP($A114,SurveyData!$1:$1048576,32,FALSE)</f>
        <v>3</v>
      </c>
      <c r="AK114">
        <f>VLOOKUP($A114,SurveyData!$1:$1048576,33,FALSE)</f>
        <v>3</v>
      </c>
      <c r="AL114">
        <f>VLOOKUP($A114,SurveyData!$1:$1048576,34,FALSE)</f>
        <v>4</v>
      </c>
      <c r="AM114">
        <f>VLOOKUP($A114,SurveyData!$1:$1048576,35,FALSE)</f>
        <v>3</v>
      </c>
      <c r="AN114">
        <f>VLOOKUP($A114,SurveyData!$1:$1048576,36,FALSE)</f>
        <v>3</v>
      </c>
      <c r="AO114">
        <f>VLOOKUP($A114,SurveyData!$1:$1048576,37,FALSE)</f>
        <v>4</v>
      </c>
      <c r="AP114">
        <f>VLOOKUP($A114,SurveyData!$1:$1048576,38,FALSE)</f>
        <v>2</v>
      </c>
      <c r="AQ114">
        <f>VLOOKUP($A114,SurveyData!$1:$1048576,39,FALSE)</f>
        <v>4</v>
      </c>
      <c r="AR114">
        <f>VLOOKUP($A114,SurveyData!$1:$1048576,40,FALSE)</f>
        <v>2</v>
      </c>
      <c r="AS114">
        <f>VLOOKUP($A114,SurveyData!$1:$1048576,41,FALSE)</f>
        <v>2</v>
      </c>
      <c r="AT114">
        <f>VLOOKUP($A114,SurveyData!$1:$1048576,42,FALSE)</f>
        <v>4</v>
      </c>
      <c r="AU114">
        <f>VLOOKUP($A114,SurveyData!$1:$1048576,43,FALSE)</f>
        <v>3</v>
      </c>
      <c r="AV114">
        <f>VLOOKUP($A114,SurveyData!$1:$1048576,44,FALSE)</f>
        <v>3</v>
      </c>
      <c r="AW114">
        <f>VLOOKUP($A114,SurveyData!$1:$1048576,45,FALSE)</f>
        <v>3</v>
      </c>
    </row>
    <row r="115" spans="1:49" x14ac:dyDescent="0.2">
      <c r="A115" s="9">
        <v>121</v>
      </c>
      <c r="B115" s="1" t="s">
        <v>10</v>
      </c>
      <c r="C115" s="2"/>
      <c r="D115" s="2">
        <v>26</v>
      </c>
      <c r="E115" s="2">
        <v>12.7</v>
      </c>
      <c r="F115">
        <f>VLOOKUP($A115,SurveyData!$1:$1048576,3,FALSE)</f>
        <v>43</v>
      </c>
      <c r="G115">
        <f>VLOOKUP($A115,SurveyData!$1:$1048576,4,FALSE)</f>
        <v>1.61</v>
      </c>
      <c r="H115">
        <f>VLOOKUP($A115,SurveyData!$1:$1048576,5,FALSE)</f>
        <v>96</v>
      </c>
      <c r="I115" t="str">
        <f>VLOOKUP($A115,SurveyData!$1:$1048576,6,FALSE)</f>
        <v>Diabetes</v>
      </c>
      <c r="J115" t="str">
        <f>VLOOKUP($A115,SurveyData!$1:$1048576,7,FALSE)</f>
        <v>No</v>
      </c>
      <c r="K115">
        <f>VLOOKUP($A115,SurveyData!$1:$1048576,8,FALSE)</f>
        <v>0</v>
      </c>
      <c r="L115">
        <f>VLOOKUP($A115,SurveyData!$1:$1048576,9,FALSE)</f>
        <v>0</v>
      </c>
      <c r="M115">
        <f>VLOOKUP($A115,SurveyData!$1:$1048576,10,FALSE)</f>
        <v>0</v>
      </c>
      <c r="N115">
        <f>VLOOKUP($A115,SurveyData!$1:$1048576,11,FALSE)</f>
        <v>0</v>
      </c>
      <c r="O115" t="str">
        <f>VLOOKUP($A115,SurveyData!$1:$1048576,12,FALSE)</f>
        <v>2,3</v>
      </c>
      <c r="P115">
        <f>VLOOKUP($A115,SurveyData!$1:$1048576,13,FALSE)</f>
        <v>12</v>
      </c>
      <c r="Q115" t="str">
        <f>VLOOKUP($A115,SurveyData!$1:$1048576,14,FALSE)</f>
        <v>Yes</v>
      </c>
      <c r="R115" t="str">
        <f>VLOOKUP($A115,SurveyData!$1:$1048576,15,FALSE)</f>
        <v>No</v>
      </c>
      <c r="S115" t="str">
        <f>VLOOKUP($A115,SurveyData!$1:$1048576,16,FALSE)</f>
        <v>No</v>
      </c>
      <c r="T115" t="str">
        <f>VLOOKUP($A115,SurveyData!$1:$1048576,17,FALSE)</f>
        <v>No</v>
      </c>
      <c r="U115" t="str">
        <f>VLOOKUP($A115,SurveyData!$1:$1048576,18,FALSE)</f>
        <v>No</v>
      </c>
      <c r="V115" t="str">
        <f>VLOOKUP($A115,SurveyData!$1:$1048576,19,FALSE)</f>
        <v>No</v>
      </c>
      <c r="W115" t="str">
        <f>VLOOKUP($A115,SurveyData!$1:$1048576,20,FALSE)</f>
        <v>No</v>
      </c>
      <c r="X115" t="str">
        <f>VLOOKUP($A115,SurveyData!$1:$1048576,21,FALSE)</f>
        <v>Yes</v>
      </c>
      <c r="Y115" t="str">
        <f>VLOOKUP($A115,SurveyData!$1:$1048576,22,FALSE)</f>
        <v>No</v>
      </c>
      <c r="Z115" t="str">
        <f>VLOOKUP($A115,SurveyData!$1:$1048576,23,FALSE)</f>
        <v>No</v>
      </c>
      <c r="AA115" t="str">
        <f>VLOOKUP($A115,SurveyData!$1:$1048576,24,FALSE)</f>
        <v>Yes</v>
      </c>
      <c r="AB115" t="s">
        <v>62</v>
      </c>
      <c r="AC115" t="str">
        <f>VLOOKUP($A115,SurveyData!$1:$1048576,25,FALSE)</f>
        <v>No</v>
      </c>
      <c r="AD115">
        <f>VLOOKUP($A115,SurveyData!$1:$1048576,26,FALSE)</f>
        <v>3</v>
      </c>
      <c r="AE115">
        <f>VLOOKUP($A115,SurveyData!$1:$1048576,27,FALSE)</f>
        <v>3</v>
      </c>
      <c r="AF115">
        <f>VLOOKUP($A115,SurveyData!$1:$1048576,28,FALSE)</f>
        <v>3</v>
      </c>
      <c r="AG115">
        <f>VLOOKUP($A115,SurveyData!$1:$1048576,29,FALSE)</f>
        <v>3</v>
      </c>
      <c r="AH115">
        <f>VLOOKUP($A115,SurveyData!$1:$1048576,30,FALSE)</f>
        <v>2</v>
      </c>
      <c r="AI115">
        <f>VLOOKUP($A115,SurveyData!$1:$1048576,31,FALSE)</f>
        <v>2</v>
      </c>
      <c r="AJ115">
        <f>VLOOKUP($A115,SurveyData!$1:$1048576,32,FALSE)</f>
        <v>2</v>
      </c>
      <c r="AK115">
        <f>VLOOKUP($A115,SurveyData!$1:$1048576,33,FALSE)</f>
        <v>2</v>
      </c>
      <c r="AL115">
        <f>VLOOKUP($A115,SurveyData!$1:$1048576,34,FALSE)</f>
        <v>2</v>
      </c>
      <c r="AM115">
        <f>VLOOKUP($A115,SurveyData!$1:$1048576,35,FALSE)</f>
        <v>5</v>
      </c>
      <c r="AN115">
        <f>VLOOKUP($A115,SurveyData!$1:$1048576,36,FALSE)</f>
        <v>3</v>
      </c>
      <c r="AO115">
        <f>VLOOKUP($A115,SurveyData!$1:$1048576,37,FALSE)</f>
        <v>4</v>
      </c>
      <c r="AP115">
        <f>VLOOKUP($A115,SurveyData!$1:$1048576,38,FALSE)</f>
        <v>1</v>
      </c>
      <c r="AQ115">
        <f>VLOOKUP($A115,SurveyData!$1:$1048576,39,FALSE)</f>
        <v>3</v>
      </c>
      <c r="AR115">
        <f>VLOOKUP($A115,SurveyData!$1:$1048576,40,FALSE)</f>
        <v>3</v>
      </c>
      <c r="AS115">
        <f>VLOOKUP($A115,SurveyData!$1:$1048576,41,FALSE)</f>
        <v>3</v>
      </c>
      <c r="AT115">
        <f>VLOOKUP($A115,SurveyData!$1:$1048576,42,FALSE)</f>
        <v>4</v>
      </c>
      <c r="AU115">
        <f>VLOOKUP($A115,SurveyData!$1:$1048576,43,FALSE)</f>
        <v>3</v>
      </c>
      <c r="AV115">
        <f>VLOOKUP($A115,SurveyData!$1:$1048576,44,FALSE)</f>
        <v>3</v>
      </c>
      <c r="AW115">
        <f>VLOOKUP($A115,SurveyData!$1:$1048576,45,FALSE)</f>
        <v>4</v>
      </c>
    </row>
    <row r="116" spans="1:49" x14ac:dyDescent="0.2">
      <c r="A116" s="9">
        <v>123</v>
      </c>
      <c r="B116" s="1" t="s">
        <v>10</v>
      </c>
      <c r="C116" s="2"/>
      <c r="D116" s="2">
        <v>27</v>
      </c>
      <c r="E116" s="2">
        <v>13.9</v>
      </c>
      <c r="F116">
        <f>VLOOKUP($A116,SurveyData!$1:$1048576,3,FALSE)</f>
        <v>22</v>
      </c>
      <c r="G116">
        <f>VLOOKUP($A116,SurveyData!$1:$1048576,4,FALSE)</f>
        <v>1.6</v>
      </c>
      <c r="H116">
        <f>VLOOKUP($A116,SurveyData!$1:$1048576,5,FALSE)</f>
        <v>48</v>
      </c>
      <c r="I116" t="str">
        <f>VLOOKUP($A116,SurveyData!$1:$1048576,6,FALSE)</f>
        <v>Nil</v>
      </c>
      <c r="J116" t="str">
        <f>VLOOKUP($A116,SurveyData!$1:$1048576,7,FALSE)</f>
        <v>Yes</v>
      </c>
      <c r="K116">
        <f>VLOOKUP($A116,SurveyData!$1:$1048576,8,FALSE)</f>
        <v>0</v>
      </c>
      <c r="L116">
        <f>VLOOKUP($A116,SurveyData!$1:$1048576,9,FALSE)</f>
        <v>0</v>
      </c>
      <c r="M116">
        <f>VLOOKUP($A116,SurveyData!$1:$1048576,10,FALSE)</f>
        <v>0</v>
      </c>
      <c r="N116">
        <f>VLOOKUP($A116,SurveyData!$1:$1048576,11,FALSE)</f>
        <v>0</v>
      </c>
      <c r="O116">
        <f>VLOOKUP($A116,SurveyData!$1:$1048576,12,FALSE)</f>
        <v>2</v>
      </c>
      <c r="P116">
        <f>VLOOKUP($A116,SurveyData!$1:$1048576,13,FALSE)</f>
        <v>12</v>
      </c>
      <c r="Q116" t="str">
        <f>VLOOKUP($A116,SurveyData!$1:$1048576,14,FALSE)</f>
        <v>No</v>
      </c>
      <c r="R116" t="str">
        <f>VLOOKUP($A116,SurveyData!$1:$1048576,15,FALSE)</f>
        <v>DK</v>
      </c>
      <c r="S116" t="str">
        <f>VLOOKUP($A116,SurveyData!$1:$1048576,16,FALSE)</f>
        <v>DK</v>
      </c>
      <c r="T116" t="str">
        <f>VLOOKUP($A116,SurveyData!$1:$1048576,17,FALSE)</f>
        <v>DK</v>
      </c>
      <c r="U116" t="str">
        <f>VLOOKUP($A116,SurveyData!$1:$1048576,18,FALSE)</f>
        <v>DK</v>
      </c>
      <c r="V116" t="str">
        <f>VLOOKUP($A116,SurveyData!$1:$1048576,19,FALSE)</f>
        <v>No</v>
      </c>
      <c r="W116" t="str">
        <f>VLOOKUP($A116,SurveyData!$1:$1048576,20,FALSE)</f>
        <v>No</v>
      </c>
      <c r="X116" t="str">
        <f>VLOOKUP($A116,SurveyData!$1:$1048576,21,FALSE)</f>
        <v>No</v>
      </c>
      <c r="Y116" t="str">
        <f>VLOOKUP($A116,SurveyData!$1:$1048576,22,FALSE)</f>
        <v>No</v>
      </c>
      <c r="Z116" t="str">
        <f>VLOOKUP($A116,SurveyData!$1:$1048576,23,FALSE)</f>
        <v>No</v>
      </c>
      <c r="AA116" t="str">
        <f>VLOOKUP($A116,SurveyData!$1:$1048576,24,FALSE)</f>
        <v>No</v>
      </c>
      <c r="AB116" t="s">
        <v>0</v>
      </c>
      <c r="AC116" t="str">
        <f>VLOOKUP($A116,SurveyData!$1:$1048576,25,FALSE)</f>
        <v>No</v>
      </c>
      <c r="AD116">
        <f>VLOOKUP($A116,SurveyData!$1:$1048576,26,FALSE)</f>
        <v>3</v>
      </c>
      <c r="AE116">
        <f>VLOOKUP($A116,SurveyData!$1:$1048576,27,FALSE)</f>
        <v>4</v>
      </c>
      <c r="AF116">
        <f>VLOOKUP($A116,SurveyData!$1:$1048576,28,FALSE)</f>
        <v>3</v>
      </c>
      <c r="AG116">
        <f>VLOOKUP($A116,SurveyData!$1:$1048576,29,FALSE)</f>
        <v>2</v>
      </c>
      <c r="AH116">
        <f>VLOOKUP($A116,SurveyData!$1:$1048576,30,FALSE)</f>
        <v>2</v>
      </c>
      <c r="AI116">
        <f>VLOOKUP($A116,SurveyData!$1:$1048576,31,FALSE)</f>
        <v>3</v>
      </c>
      <c r="AJ116">
        <f>VLOOKUP($A116,SurveyData!$1:$1048576,32,FALSE)</f>
        <v>3</v>
      </c>
      <c r="AK116">
        <f>VLOOKUP($A116,SurveyData!$1:$1048576,33,FALSE)</f>
        <v>3</v>
      </c>
      <c r="AL116">
        <f>VLOOKUP($A116,SurveyData!$1:$1048576,34,FALSE)</f>
        <v>3</v>
      </c>
      <c r="AM116">
        <f>VLOOKUP($A116,SurveyData!$1:$1048576,35,FALSE)</f>
        <v>3</v>
      </c>
      <c r="AN116">
        <f>VLOOKUP($A116,SurveyData!$1:$1048576,36,FALSE)</f>
        <v>3</v>
      </c>
      <c r="AO116">
        <f>VLOOKUP($A116,SurveyData!$1:$1048576,37,FALSE)</f>
        <v>3</v>
      </c>
      <c r="AP116">
        <f>VLOOKUP($A116,SurveyData!$1:$1048576,38,FALSE)</f>
        <v>3</v>
      </c>
      <c r="AQ116">
        <f>VLOOKUP($A116,SurveyData!$1:$1048576,39,FALSE)</f>
        <v>3</v>
      </c>
      <c r="AR116">
        <f>VLOOKUP($A116,SurveyData!$1:$1048576,40,FALSE)</f>
        <v>3</v>
      </c>
      <c r="AS116">
        <f>VLOOKUP($A116,SurveyData!$1:$1048576,41,FALSE)</f>
        <v>2</v>
      </c>
      <c r="AT116">
        <f>VLOOKUP($A116,SurveyData!$1:$1048576,42,FALSE)</f>
        <v>3</v>
      </c>
      <c r="AU116">
        <f>VLOOKUP($A116,SurveyData!$1:$1048576,43,FALSE)</f>
        <v>3</v>
      </c>
      <c r="AV116">
        <f>VLOOKUP($A116,SurveyData!$1:$1048576,44,FALSE)</f>
        <v>3</v>
      </c>
      <c r="AW116">
        <f>VLOOKUP($A116,SurveyData!$1:$1048576,45,FALSE)</f>
        <v>3</v>
      </c>
    </row>
    <row r="117" spans="1:49" x14ac:dyDescent="0.2">
      <c r="A117" s="9">
        <v>124</v>
      </c>
      <c r="B117" s="1" t="s">
        <v>10</v>
      </c>
      <c r="C117" s="2"/>
      <c r="D117" s="2">
        <v>57</v>
      </c>
      <c r="E117" s="2">
        <v>13.6</v>
      </c>
      <c r="F117">
        <f>VLOOKUP($A117,SurveyData!$1:$1048576,3,FALSE)</f>
        <v>47</v>
      </c>
      <c r="G117">
        <f>VLOOKUP($A117,SurveyData!$1:$1048576,4,FALSE)</f>
        <v>1.58</v>
      </c>
      <c r="H117">
        <f>VLOOKUP($A117,SurveyData!$1:$1048576,5,FALSE)</f>
        <v>70</v>
      </c>
      <c r="I117" t="str">
        <f>VLOOKUP($A117,SurveyData!$1:$1048576,6,FALSE)</f>
        <v>Nil</v>
      </c>
      <c r="J117" t="str">
        <f>VLOOKUP($A117,SurveyData!$1:$1048576,7,FALSE)</f>
        <v>Yes</v>
      </c>
      <c r="K117">
        <f>VLOOKUP($A117,SurveyData!$1:$1048576,8,FALSE)</f>
        <v>0</v>
      </c>
      <c r="L117">
        <f>VLOOKUP($A117,SurveyData!$1:$1048576,9,FALSE)</f>
        <v>0</v>
      </c>
      <c r="M117">
        <f>VLOOKUP($A117,SurveyData!$1:$1048576,10,FALSE)</f>
        <v>120</v>
      </c>
      <c r="N117">
        <f>VLOOKUP($A117,SurveyData!$1:$1048576,11,FALSE)</f>
        <v>0</v>
      </c>
      <c r="O117">
        <f>VLOOKUP($A117,SurveyData!$1:$1048576,12,FALSE)</f>
        <v>2</v>
      </c>
      <c r="P117">
        <f>VLOOKUP($A117,SurveyData!$1:$1048576,13,FALSE)</f>
        <v>12</v>
      </c>
      <c r="Q117" t="str">
        <f>VLOOKUP($A117,SurveyData!$1:$1048576,14,FALSE)</f>
        <v>No</v>
      </c>
      <c r="R117" t="str">
        <f>VLOOKUP($A117,SurveyData!$1:$1048576,15,FALSE)</f>
        <v>No</v>
      </c>
      <c r="S117" t="str">
        <f>VLOOKUP($A117,SurveyData!$1:$1048576,16,FALSE)</f>
        <v>Nil</v>
      </c>
      <c r="T117" t="str">
        <f>VLOOKUP($A117,SurveyData!$1:$1048576,17,FALSE)</f>
        <v>DK</v>
      </c>
      <c r="U117" t="str">
        <f>VLOOKUP($A117,SurveyData!$1:$1048576,18,FALSE)</f>
        <v>Nil</v>
      </c>
      <c r="V117" t="str">
        <f>VLOOKUP($A117,SurveyData!$1:$1048576,19,FALSE)</f>
        <v>No</v>
      </c>
      <c r="W117" t="str">
        <f>VLOOKUP($A117,SurveyData!$1:$1048576,20,FALSE)</f>
        <v xml:space="preserve"> Nil</v>
      </c>
      <c r="X117" t="str">
        <f>VLOOKUP($A117,SurveyData!$1:$1048576,21,FALSE)</f>
        <v>No</v>
      </c>
      <c r="Y117" t="str">
        <f>VLOOKUP($A117,SurveyData!$1:$1048576,22,FALSE)</f>
        <v>No</v>
      </c>
      <c r="Z117" t="str">
        <f>VLOOKUP($A117,SurveyData!$1:$1048576,23,FALSE)</f>
        <v>No</v>
      </c>
      <c r="AA117" t="str">
        <f>VLOOKUP($A117,SurveyData!$1:$1048576,24,FALSE)</f>
        <v>No</v>
      </c>
      <c r="AB117" t="s">
        <v>0</v>
      </c>
      <c r="AC117" t="str">
        <f>VLOOKUP($A117,SurveyData!$1:$1048576,25,FALSE)</f>
        <v>No</v>
      </c>
      <c r="AD117">
        <f>VLOOKUP($A117,SurveyData!$1:$1048576,26,FALSE)</f>
        <v>1</v>
      </c>
      <c r="AE117">
        <f>VLOOKUP($A117,SurveyData!$1:$1048576,27,FALSE)</f>
        <v>4</v>
      </c>
      <c r="AF117">
        <f>VLOOKUP($A117,SurveyData!$1:$1048576,28,FALSE)</f>
        <v>2</v>
      </c>
      <c r="AG117">
        <f>VLOOKUP($A117,SurveyData!$1:$1048576,29,FALSE)</f>
        <v>2</v>
      </c>
      <c r="AH117">
        <f>VLOOKUP($A117,SurveyData!$1:$1048576,30,FALSE)</f>
        <v>5</v>
      </c>
      <c r="AI117">
        <f>VLOOKUP($A117,SurveyData!$1:$1048576,31,FALSE)</f>
        <v>4</v>
      </c>
      <c r="AJ117">
        <f>VLOOKUP($A117,SurveyData!$1:$1048576,32,FALSE)</f>
        <v>1</v>
      </c>
      <c r="AK117">
        <f>VLOOKUP($A117,SurveyData!$1:$1048576,33,FALSE)</f>
        <v>2</v>
      </c>
      <c r="AL117">
        <f>VLOOKUP($A117,SurveyData!$1:$1048576,34,FALSE)</f>
        <v>5</v>
      </c>
      <c r="AM117">
        <f>VLOOKUP($A117,SurveyData!$1:$1048576,35,FALSE)</f>
        <v>5</v>
      </c>
      <c r="AN117">
        <f>VLOOKUP($A117,SurveyData!$1:$1048576,36,FALSE)</f>
        <v>1</v>
      </c>
      <c r="AO117">
        <f>VLOOKUP($A117,SurveyData!$1:$1048576,37,FALSE)</f>
        <v>5</v>
      </c>
      <c r="AP117">
        <f>VLOOKUP($A117,SurveyData!$1:$1048576,38,FALSE)</f>
        <v>5</v>
      </c>
      <c r="AQ117">
        <f>VLOOKUP($A117,SurveyData!$1:$1048576,39,FALSE)</f>
        <v>5</v>
      </c>
      <c r="AR117">
        <f>VLOOKUP($A117,SurveyData!$1:$1048576,40,FALSE)</f>
        <v>5</v>
      </c>
      <c r="AS117">
        <f>VLOOKUP($A117,SurveyData!$1:$1048576,41,FALSE)</f>
        <v>5</v>
      </c>
      <c r="AT117">
        <f>VLOOKUP($A117,SurveyData!$1:$1048576,42,FALSE)</f>
        <v>5</v>
      </c>
      <c r="AU117">
        <f>VLOOKUP($A117,SurveyData!$1:$1048576,43,FALSE)</f>
        <v>5</v>
      </c>
      <c r="AV117">
        <f>VLOOKUP($A117,SurveyData!$1:$1048576,44,FALSE)</f>
        <v>5</v>
      </c>
      <c r="AW117">
        <f>VLOOKUP($A117,SurveyData!$1:$1048576,45,FALSE)</f>
        <v>1</v>
      </c>
    </row>
    <row r="118" spans="1:49" x14ac:dyDescent="0.2">
      <c r="A118" s="9">
        <v>125</v>
      </c>
      <c r="B118" s="1" t="s">
        <v>10</v>
      </c>
      <c r="C118" s="2"/>
      <c r="D118" s="3">
        <v>209</v>
      </c>
      <c r="E118" s="2">
        <v>14.5</v>
      </c>
      <c r="F118">
        <f>VLOOKUP($A118,SurveyData!$1:$1048576,3,FALSE)</f>
        <v>49</v>
      </c>
      <c r="G118">
        <f>VLOOKUP($A118,SurveyData!$1:$1048576,4,FALSE)</f>
        <v>1.5</v>
      </c>
      <c r="H118">
        <f>VLOOKUP($A118,SurveyData!$1:$1048576,5,FALSE)</f>
        <v>47</v>
      </c>
      <c r="I118" t="str">
        <f>VLOOKUP($A118,SurveyData!$1:$1048576,6,FALSE)</f>
        <v>Menopaused</v>
      </c>
      <c r="J118" t="str">
        <f>VLOOKUP($A118,SurveyData!$1:$1048576,7,FALSE)</f>
        <v>No</v>
      </c>
      <c r="K118">
        <f>VLOOKUP($A118,SurveyData!$1:$1048576,8,FALSE)</f>
        <v>0</v>
      </c>
      <c r="L118">
        <f>VLOOKUP($A118,SurveyData!$1:$1048576,9,FALSE)</f>
        <v>0</v>
      </c>
      <c r="M118">
        <f>VLOOKUP($A118,SurveyData!$1:$1048576,10,FALSE)</f>
        <v>0</v>
      </c>
      <c r="N118" t="str">
        <f>VLOOKUP($A118,SurveyData!$1:$1048576,11,FALSE)</f>
        <v>Walking (90)</v>
      </c>
      <c r="O118" t="str">
        <f>VLOOKUP($A118,SurveyData!$1:$1048576,12,FALSE)</f>
        <v>No answer</v>
      </c>
      <c r="P118" t="str">
        <f>VLOOKUP($A118,SurveyData!$1:$1048576,13,FALSE)</f>
        <v>No answer</v>
      </c>
      <c r="Q118" t="str">
        <f>VLOOKUP($A118,SurveyData!$1:$1048576,14,FALSE)</f>
        <v>No</v>
      </c>
      <c r="R118" t="str">
        <f>VLOOKUP($A118,SurveyData!$1:$1048576,15,FALSE)</f>
        <v>No</v>
      </c>
      <c r="S118" t="str">
        <f>VLOOKUP($A118,SurveyData!$1:$1048576,16,FALSE)</f>
        <v>Nil</v>
      </c>
      <c r="T118" t="str">
        <f>VLOOKUP($A118,SurveyData!$1:$1048576,17,FALSE)</f>
        <v>No</v>
      </c>
      <c r="U118" t="str">
        <f>VLOOKUP($A118,SurveyData!$1:$1048576,18,FALSE)</f>
        <v>Nil</v>
      </c>
      <c r="V118" t="str">
        <f>VLOOKUP($A118,SurveyData!$1:$1048576,19,FALSE)</f>
        <v>No</v>
      </c>
      <c r="W118" t="str">
        <f>VLOOKUP($A118,SurveyData!$1:$1048576,20,FALSE)</f>
        <v>Nil</v>
      </c>
      <c r="X118" t="str">
        <f>VLOOKUP($A118,SurveyData!$1:$1048576,21,FALSE)</f>
        <v>No</v>
      </c>
      <c r="Y118" t="str">
        <f>VLOOKUP($A118,SurveyData!$1:$1048576,22,FALSE)</f>
        <v>No</v>
      </c>
      <c r="Z118" t="str">
        <f>VLOOKUP($A118,SurveyData!$1:$1048576,23,FALSE)</f>
        <v>No</v>
      </c>
      <c r="AA118" t="str">
        <f>VLOOKUP($A118,SurveyData!$1:$1048576,24,FALSE)</f>
        <v>No</v>
      </c>
      <c r="AB118" t="s">
        <v>0</v>
      </c>
      <c r="AC118" t="str">
        <f>VLOOKUP($A118,SurveyData!$1:$1048576,25,FALSE)</f>
        <v>No</v>
      </c>
      <c r="AD118">
        <f>VLOOKUP($A118,SurveyData!$1:$1048576,26,FALSE)</f>
        <v>2</v>
      </c>
      <c r="AE118">
        <f>VLOOKUP($A118,SurveyData!$1:$1048576,27,FALSE)</f>
        <v>2</v>
      </c>
      <c r="AF118">
        <f>VLOOKUP($A118,SurveyData!$1:$1048576,28,FALSE)</f>
        <v>3</v>
      </c>
      <c r="AG118">
        <f>VLOOKUP($A118,SurveyData!$1:$1048576,29,FALSE)</f>
        <v>3</v>
      </c>
      <c r="AH118">
        <f>VLOOKUP($A118,SurveyData!$1:$1048576,30,FALSE)</f>
        <v>3</v>
      </c>
      <c r="AI118">
        <f>VLOOKUP($A118,SurveyData!$1:$1048576,31,FALSE)</f>
        <v>4</v>
      </c>
      <c r="AJ118">
        <f>VLOOKUP($A118,SurveyData!$1:$1048576,32,FALSE)</f>
        <v>1</v>
      </c>
      <c r="AK118">
        <f>VLOOKUP($A118,SurveyData!$1:$1048576,33,FALSE)</f>
        <v>4</v>
      </c>
      <c r="AL118">
        <f>VLOOKUP($A118,SurveyData!$1:$1048576,34,FALSE)</f>
        <v>3</v>
      </c>
      <c r="AM118">
        <f>VLOOKUP($A118,SurveyData!$1:$1048576,35,FALSE)</f>
        <v>2</v>
      </c>
      <c r="AN118">
        <f>VLOOKUP($A118,SurveyData!$1:$1048576,36,FALSE)</f>
        <v>1</v>
      </c>
      <c r="AO118">
        <f>VLOOKUP($A118,SurveyData!$1:$1048576,37,FALSE)</f>
        <v>4</v>
      </c>
      <c r="AP118">
        <f>VLOOKUP($A118,SurveyData!$1:$1048576,38,FALSE)</f>
        <v>5</v>
      </c>
      <c r="AQ118">
        <f>VLOOKUP($A118,SurveyData!$1:$1048576,39,FALSE)</f>
        <v>4</v>
      </c>
      <c r="AR118">
        <f>VLOOKUP($A118,SurveyData!$1:$1048576,40,FALSE)</f>
        <v>3</v>
      </c>
      <c r="AS118">
        <f>VLOOKUP($A118,SurveyData!$1:$1048576,41,FALSE)</f>
        <v>2</v>
      </c>
      <c r="AT118">
        <f>VLOOKUP($A118,SurveyData!$1:$1048576,42,FALSE)</f>
        <v>2</v>
      </c>
      <c r="AU118">
        <f>VLOOKUP($A118,SurveyData!$1:$1048576,43,FALSE)</f>
        <v>3</v>
      </c>
      <c r="AV118">
        <f>VLOOKUP($A118,SurveyData!$1:$1048576,44,FALSE)</f>
        <v>4</v>
      </c>
      <c r="AW118">
        <f>VLOOKUP($A118,SurveyData!$1:$1048576,45,FALSE)</f>
        <v>5</v>
      </c>
    </row>
    <row r="119" spans="1:49" x14ac:dyDescent="0.2">
      <c r="A119" s="9">
        <v>126</v>
      </c>
      <c r="B119" s="1" t="s">
        <v>10</v>
      </c>
      <c r="C119" s="2"/>
      <c r="D119" s="4">
        <v>8</v>
      </c>
      <c r="E119" s="2">
        <v>13.3</v>
      </c>
      <c r="F119">
        <f>VLOOKUP($A119,SurveyData!$1:$1048576,3,FALSE)</f>
        <v>42</v>
      </c>
      <c r="G119">
        <f>VLOOKUP($A119,SurveyData!$1:$1048576,4,FALSE)</f>
        <v>1.58</v>
      </c>
      <c r="H119">
        <f>VLOOKUP($A119,SurveyData!$1:$1048576,5,FALSE)</f>
        <v>52</v>
      </c>
      <c r="I119" t="str">
        <f>VLOOKUP($A119,SurveyData!$1:$1048576,6,FALSE)</f>
        <v>Nil</v>
      </c>
      <c r="J119" t="str">
        <f>VLOOKUP($A119,SurveyData!$1:$1048576,7,FALSE)</f>
        <v>No</v>
      </c>
      <c r="K119">
        <f>VLOOKUP($A119,SurveyData!$1:$1048576,8,FALSE)</f>
        <v>45</v>
      </c>
      <c r="L119">
        <f>VLOOKUP($A119,SurveyData!$1:$1048576,9,FALSE)</f>
        <v>0</v>
      </c>
      <c r="M119">
        <f>VLOOKUP($A119,SurveyData!$1:$1048576,10,FALSE)</f>
        <v>45</v>
      </c>
      <c r="N119">
        <f>VLOOKUP($A119,SurveyData!$1:$1048576,11,FALSE)</f>
        <v>0</v>
      </c>
      <c r="O119" t="str">
        <f>VLOOKUP($A119,SurveyData!$1:$1048576,12,FALSE)</f>
        <v>2,3</v>
      </c>
      <c r="P119">
        <f>VLOOKUP($A119,SurveyData!$1:$1048576,13,FALSE)</f>
        <v>10</v>
      </c>
      <c r="Q119" t="str">
        <f>VLOOKUP($A119,SurveyData!$1:$1048576,14,FALSE)</f>
        <v>No</v>
      </c>
      <c r="R119" t="str">
        <f>VLOOKUP($A119,SurveyData!$1:$1048576,15,FALSE)</f>
        <v>No</v>
      </c>
      <c r="S119" t="str">
        <f>VLOOKUP($A119,SurveyData!$1:$1048576,16,FALSE)</f>
        <v>DK</v>
      </c>
      <c r="T119" t="str">
        <f>VLOOKUP($A119,SurveyData!$1:$1048576,17,FALSE)</f>
        <v>Yes</v>
      </c>
      <c r="U119" t="str">
        <f>VLOOKUP($A119,SurveyData!$1:$1048576,18,FALSE)</f>
        <v>No</v>
      </c>
      <c r="V119" t="str">
        <f>VLOOKUP($A119,SurveyData!$1:$1048576,19,FALSE)</f>
        <v>Yes</v>
      </c>
      <c r="W119" t="str">
        <f>VLOOKUP($A119,SurveyData!$1:$1048576,20,FALSE)</f>
        <v>No</v>
      </c>
      <c r="X119" t="str">
        <f>VLOOKUP($A119,SurveyData!$1:$1048576,21,FALSE)</f>
        <v>No</v>
      </c>
      <c r="Y119" t="str">
        <f>VLOOKUP($A119,SurveyData!$1:$1048576,22,FALSE)</f>
        <v>No</v>
      </c>
      <c r="Z119" t="str">
        <f>VLOOKUP($A119,SurveyData!$1:$1048576,23,FALSE)</f>
        <v>No</v>
      </c>
      <c r="AA119" t="str">
        <f>VLOOKUP($A119,SurveyData!$1:$1048576,24,FALSE)</f>
        <v>No</v>
      </c>
      <c r="AB119" t="s">
        <v>0</v>
      </c>
      <c r="AC119" t="str">
        <f>VLOOKUP($A119,SurveyData!$1:$1048576,25,FALSE)</f>
        <v>No</v>
      </c>
      <c r="AD119">
        <f>VLOOKUP($A119,SurveyData!$1:$1048576,26,FALSE)</f>
        <v>1</v>
      </c>
      <c r="AE119">
        <f>VLOOKUP($A119,SurveyData!$1:$1048576,27,FALSE)</f>
        <v>5</v>
      </c>
      <c r="AF119">
        <f>VLOOKUP($A119,SurveyData!$1:$1048576,28,FALSE)</f>
        <v>2</v>
      </c>
      <c r="AG119">
        <f>VLOOKUP($A119,SurveyData!$1:$1048576,29,FALSE)</f>
        <v>1</v>
      </c>
      <c r="AH119">
        <f>VLOOKUP($A119,SurveyData!$1:$1048576,30,FALSE)</f>
        <v>5</v>
      </c>
      <c r="AI119">
        <f>VLOOKUP($A119,SurveyData!$1:$1048576,31,FALSE)</f>
        <v>3</v>
      </c>
      <c r="AJ119">
        <f>VLOOKUP($A119,SurveyData!$1:$1048576,32,FALSE)</f>
        <v>1</v>
      </c>
      <c r="AK119">
        <f>VLOOKUP($A119,SurveyData!$1:$1048576,33,FALSE)</f>
        <v>2</v>
      </c>
      <c r="AL119">
        <f>VLOOKUP($A119,SurveyData!$1:$1048576,34,FALSE)</f>
        <v>5</v>
      </c>
      <c r="AM119">
        <f>VLOOKUP($A119,SurveyData!$1:$1048576,35,FALSE)</f>
        <v>5</v>
      </c>
      <c r="AN119">
        <f>VLOOKUP($A119,SurveyData!$1:$1048576,36,FALSE)</f>
        <v>1</v>
      </c>
      <c r="AO119">
        <f>VLOOKUP($A119,SurveyData!$1:$1048576,37,FALSE)</f>
        <v>1</v>
      </c>
      <c r="AP119">
        <f>VLOOKUP($A119,SurveyData!$1:$1048576,38,FALSE)</f>
        <v>5</v>
      </c>
      <c r="AQ119">
        <f>VLOOKUP($A119,SurveyData!$1:$1048576,39,FALSE)</f>
        <v>5</v>
      </c>
      <c r="AR119">
        <f>VLOOKUP($A119,SurveyData!$1:$1048576,40,FALSE)</f>
        <v>3</v>
      </c>
      <c r="AS119">
        <f>VLOOKUP($A119,SurveyData!$1:$1048576,41,FALSE)</f>
        <v>5</v>
      </c>
      <c r="AT119">
        <f>VLOOKUP($A119,SurveyData!$1:$1048576,42,FALSE)</f>
        <v>5</v>
      </c>
      <c r="AU119">
        <f>VLOOKUP($A119,SurveyData!$1:$1048576,43,FALSE)</f>
        <v>5</v>
      </c>
      <c r="AV119">
        <f>VLOOKUP($A119,SurveyData!$1:$1048576,44,FALSE)</f>
        <v>5</v>
      </c>
      <c r="AW119">
        <f>VLOOKUP($A119,SurveyData!$1:$1048576,45,FALSE)</f>
        <v>1</v>
      </c>
    </row>
    <row r="120" spans="1:49" x14ac:dyDescent="0.2">
      <c r="A120" s="9">
        <v>127</v>
      </c>
      <c r="B120" s="1" t="s">
        <v>10</v>
      </c>
      <c r="C120" s="2"/>
      <c r="D120" s="2">
        <v>21</v>
      </c>
      <c r="E120" s="2">
        <v>12.9</v>
      </c>
      <c r="F120">
        <f>VLOOKUP($A120,SurveyData!$1:$1048576,3,FALSE)</f>
        <v>32</v>
      </c>
      <c r="G120">
        <f>VLOOKUP($A120,SurveyData!$1:$1048576,4,FALSE)</f>
        <v>1.55</v>
      </c>
      <c r="H120">
        <f>VLOOKUP($A120,SurveyData!$1:$1048576,5,FALSE)</f>
        <v>56</v>
      </c>
      <c r="I120" t="str">
        <f>VLOOKUP($A120,SurveyData!$1:$1048576,6,FALSE)</f>
        <v>Nil</v>
      </c>
      <c r="J120" t="str">
        <f>VLOOKUP($A120,SurveyData!$1:$1048576,7,FALSE)</f>
        <v>Yes</v>
      </c>
      <c r="K120">
        <f>VLOOKUP($A120,SurveyData!$1:$1048576,8,FALSE)</f>
        <v>240</v>
      </c>
      <c r="L120">
        <f>VLOOKUP($A120,SurveyData!$1:$1048576,9,FALSE)</f>
        <v>0</v>
      </c>
      <c r="M120">
        <f>VLOOKUP($A120,SurveyData!$1:$1048576,10,FALSE)</f>
        <v>0</v>
      </c>
      <c r="N120">
        <f>VLOOKUP($A120,SurveyData!$1:$1048576,11,FALSE)</f>
        <v>0</v>
      </c>
      <c r="O120">
        <f>VLOOKUP($A120,SurveyData!$1:$1048576,12,FALSE)</f>
        <v>3</v>
      </c>
      <c r="P120">
        <f>VLOOKUP($A120,SurveyData!$1:$1048576,13,FALSE)</f>
        <v>10</v>
      </c>
      <c r="Q120" t="str">
        <f>VLOOKUP($A120,SurveyData!$1:$1048576,14,FALSE)</f>
        <v>No</v>
      </c>
      <c r="R120" t="str">
        <f>VLOOKUP($A120,SurveyData!$1:$1048576,15,FALSE)</f>
        <v>No</v>
      </c>
      <c r="S120" t="str">
        <f>VLOOKUP($A120,SurveyData!$1:$1048576,16,FALSE)</f>
        <v>Nil</v>
      </c>
      <c r="T120" t="str">
        <f>VLOOKUP($A120,SurveyData!$1:$1048576,17,FALSE)</f>
        <v>No</v>
      </c>
      <c r="U120" t="str">
        <f>VLOOKUP($A120,SurveyData!$1:$1048576,18,FALSE)</f>
        <v>Nil</v>
      </c>
      <c r="V120" t="str">
        <f>VLOOKUP($A120,SurveyData!$1:$1048576,19,FALSE)</f>
        <v>No</v>
      </c>
      <c r="W120" t="str">
        <f>VLOOKUP($A120,SurveyData!$1:$1048576,20,FALSE)</f>
        <v>Nil</v>
      </c>
      <c r="X120" t="str">
        <f>VLOOKUP($A120,SurveyData!$1:$1048576,21,FALSE)</f>
        <v>No</v>
      </c>
      <c r="Y120" t="str">
        <f>VLOOKUP($A120,SurveyData!$1:$1048576,22,FALSE)</f>
        <v>No</v>
      </c>
      <c r="Z120" t="str">
        <f>VLOOKUP($A120,SurveyData!$1:$1048576,23,FALSE)</f>
        <v>No</v>
      </c>
      <c r="AA120" t="str">
        <f>VLOOKUP($A120,SurveyData!$1:$1048576,24,FALSE)</f>
        <v>No</v>
      </c>
      <c r="AB120" t="s">
        <v>0</v>
      </c>
      <c r="AC120" t="str">
        <f>VLOOKUP($A120,SurveyData!$1:$1048576,25,FALSE)</f>
        <v>No</v>
      </c>
      <c r="AD120">
        <f>VLOOKUP($A120,SurveyData!$1:$1048576,26,FALSE)</f>
        <v>1</v>
      </c>
      <c r="AE120">
        <f>VLOOKUP($A120,SurveyData!$1:$1048576,27,FALSE)</f>
        <v>5</v>
      </c>
      <c r="AF120">
        <f>VLOOKUP($A120,SurveyData!$1:$1048576,28,FALSE)</f>
        <v>1</v>
      </c>
      <c r="AG120">
        <f>VLOOKUP($A120,SurveyData!$1:$1048576,29,FALSE)</f>
        <v>1</v>
      </c>
      <c r="AH120">
        <f>VLOOKUP($A120,SurveyData!$1:$1048576,30,FALSE)</f>
        <v>5</v>
      </c>
      <c r="AI120">
        <f>VLOOKUP($A120,SurveyData!$1:$1048576,31,FALSE)</f>
        <v>5</v>
      </c>
      <c r="AJ120">
        <f>VLOOKUP($A120,SurveyData!$1:$1048576,32,FALSE)</f>
        <v>1</v>
      </c>
      <c r="AK120">
        <f>VLOOKUP($A120,SurveyData!$1:$1048576,33,FALSE)</f>
        <v>1</v>
      </c>
      <c r="AL120">
        <f>VLOOKUP($A120,SurveyData!$1:$1048576,34,FALSE)</f>
        <v>5</v>
      </c>
      <c r="AM120">
        <f>VLOOKUP($A120,SurveyData!$1:$1048576,35,FALSE)</f>
        <v>5</v>
      </c>
      <c r="AN120">
        <f>VLOOKUP($A120,SurveyData!$1:$1048576,36,FALSE)</f>
        <v>1</v>
      </c>
      <c r="AO120">
        <f>VLOOKUP($A120,SurveyData!$1:$1048576,37,FALSE)</f>
        <v>1</v>
      </c>
      <c r="AP120">
        <f>VLOOKUP($A120,SurveyData!$1:$1048576,38,FALSE)</f>
        <v>5</v>
      </c>
      <c r="AQ120">
        <f>VLOOKUP($A120,SurveyData!$1:$1048576,39,FALSE)</f>
        <v>5</v>
      </c>
      <c r="AR120">
        <f>VLOOKUP($A120,SurveyData!$1:$1048576,40,FALSE)</f>
        <v>1</v>
      </c>
      <c r="AS120">
        <f>VLOOKUP($A120,SurveyData!$1:$1048576,41,FALSE)</f>
        <v>5</v>
      </c>
      <c r="AT120">
        <f>VLOOKUP($A120,SurveyData!$1:$1048576,42,FALSE)</f>
        <v>5</v>
      </c>
      <c r="AU120">
        <f>VLOOKUP($A120,SurveyData!$1:$1048576,43,FALSE)</f>
        <v>5</v>
      </c>
      <c r="AV120">
        <f>VLOOKUP($A120,SurveyData!$1:$1048576,44,FALSE)</f>
        <v>5</v>
      </c>
      <c r="AW120">
        <f>VLOOKUP($A120,SurveyData!$1:$1048576,45,FALSE)</f>
        <v>1</v>
      </c>
    </row>
    <row r="121" spans="1:49" x14ac:dyDescent="0.2">
      <c r="A121" s="8">
        <v>128</v>
      </c>
      <c r="B121" s="1" t="s">
        <v>10</v>
      </c>
      <c r="C121" s="2"/>
      <c r="D121" s="2">
        <v>89</v>
      </c>
      <c r="E121" s="2">
        <v>13.6</v>
      </c>
      <c r="F121">
        <f>VLOOKUP($A121,SurveyData!$1:$1048576,3,FALSE)</f>
        <v>35</v>
      </c>
      <c r="G121">
        <f>VLOOKUP($A121,SurveyData!$1:$1048576,4,FALSE)</f>
        <v>1.53</v>
      </c>
      <c r="H121">
        <f>VLOOKUP($A121,SurveyData!$1:$1048576,5,FALSE)</f>
        <v>45</v>
      </c>
      <c r="I121" t="str">
        <f>VLOOKUP($A121,SurveyData!$1:$1048576,6,FALSE)</f>
        <v>Nil</v>
      </c>
      <c r="J121" t="str">
        <f>VLOOKUP($A121,SurveyData!$1:$1048576,7,FALSE)</f>
        <v>No</v>
      </c>
      <c r="K121">
        <f>VLOOKUP($A121,SurveyData!$1:$1048576,8,FALSE)</f>
        <v>180</v>
      </c>
      <c r="L121">
        <f>VLOOKUP($A121,SurveyData!$1:$1048576,9,FALSE)</f>
        <v>0</v>
      </c>
      <c r="M121">
        <f>VLOOKUP($A121,SurveyData!$1:$1048576,10,FALSE)</f>
        <v>0</v>
      </c>
      <c r="N121">
        <f>VLOOKUP($A121,SurveyData!$1:$1048576,11,FALSE)</f>
        <v>0</v>
      </c>
      <c r="O121">
        <f>VLOOKUP($A121,SurveyData!$1:$1048576,12,FALSE)</f>
        <v>3</v>
      </c>
      <c r="P121">
        <f>VLOOKUP($A121,SurveyData!$1:$1048576,13,FALSE)</f>
        <v>12</v>
      </c>
      <c r="Q121" t="str">
        <f>VLOOKUP($A121,SurveyData!$1:$1048576,14,FALSE)</f>
        <v>No</v>
      </c>
      <c r="R121" t="str">
        <f>VLOOKUP($A121,SurveyData!$1:$1048576,15,FALSE)</f>
        <v>No</v>
      </c>
      <c r="S121" t="str">
        <f>VLOOKUP($A121,SurveyData!$1:$1048576,16,FALSE)</f>
        <v>Nil</v>
      </c>
      <c r="T121" t="str">
        <f>VLOOKUP($A121,SurveyData!$1:$1048576,17,FALSE)</f>
        <v>No</v>
      </c>
      <c r="U121" t="str">
        <f>VLOOKUP($A121,SurveyData!$1:$1048576,18,FALSE)</f>
        <v>Nil</v>
      </c>
      <c r="V121" t="str">
        <f>VLOOKUP($A121,SurveyData!$1:$1048576,19,FALSE)</f>
        <v>No</v>
      </c>
      <c r="W121" t="str">
        <f>VLOOKUP($A121,SurveyData!$1:$1048576,20,FALSE)</f>
        <v>Nil</v>
      </c>
      <c r="X121" t="str">
        <f>VLOOKUP($A121,SurveyData!$1:$1048576,21,FALSE)</f>
        <v>No</v>
      </c>
      <c r="Y121" t="str">
        <f>VLOOKUP($A121,SurveyData!$1:$1048576,22,FALSE)</f>
        <v>No</v>
      </c>
      <c r="Z121" t="str">
        <f>VLOOKUP($A121,SurveyData!$1:$1048576,23,FALSE)</f>
        <v>No</v>
      </c>
      <c r="AA121" t="str">
        <f>VLOOKUP($A121,SurveyData!$1:$1048576,24,FALSE)</f>
        <v>No</v>
      </c>
      <c r="AB121" t="s">
        <v>0</v>
      </c>
      <c r="AC121" t="str">
        <f>VLOOKUP($A121,SurveyData!$1:$1048576,25,FALSE)</f>
        <v>No</v>
      </c>
      <c r="AD121">
        <f>VLOOKUP($A121,SurveyData!$1:$1048576,26,FALSE)</f>
        <v>1</v>
      </c>
      <c r="AE121">
        <f>VLOOKUP($A121,SurveyData!$1:$1048576,27,FALSE)</f>
        <v>4</v>
      </c>
      <c r="AF121">
        <f>VLOOKUP($A121,SurveyData!$1:$1048576,28,FALSE)</f>
        <v>2</v>
      </c>
      <c r="AG121">
        <f>VLOOKUP($A121,SurveyData!$1:$1048576,29,FALSE)</f>
        <v>1</v>
      </c>
      <c r="AH121">
        <f>VLOOKUP($A121,SurveyData!$1:$1048576,30,FALSE)</f>
        <v>4</v>
      </c>
      <c r="AI121">
        <f>VLOOKUP($A121,SurveyData!$1:$1048576,31,FALSE)</f>
        <v>2</v>
      </c>
      <c r="AJ121">
        <f>VLOOKUP($A121,SurveyData!$1:$1048576,32,FALSE)</f>
        <v>2</v>
      </c>
      <c r="AK121">
        <f>VLOOKUP($A121,SurveyData!$1:$1048576,33,FALSE)</f>
        <v>2</v>
      </c>
      <c r="AL121">
        <f>VLOOKUP($A121,SurveyData!$1:$1048576,34,FALSE)</f>
        <v>4</v>
      </c>
      <c r="AM121">
        <f>VLOOKUP($A121,SurveyData!$1:$1048576,35,FALSE)</f>
        <v>4</v>
      </c>
      <c r="AN121">
        <f>VLOOKUP($A121,SurveyData!$1:$1048576,36,FALSE)</f>
        <v>2</v>
      </c>
      <c r="AO121">
        <f>VLOOKUP($A121,SurveyData!$1:$1048576,37,FALSE)</f>
        <v>2</v>
      </c>
      <c r="AP121">
        <f>VLOOKUP($A121,SurveyData!$1:$1048576,38,FALSE)</f>
        <v>4</v>
      </c>
      <c r="AQ121">
        <f>VLOOKUP($A121,SurveyData!$1:$1048576,39,FALSE)</f>
        <v>5</v>
      </c>
      <c r="AR121">
        <f>VLOOKUP($A121,SurveyData!$1:$1048576,40,FALSE)</f>
        <v>2</v>
      </c>
      <c r="AS121">
        <f>VLOOKUP($A121,SurveyData!$1:$1048576,41,FALSE)</f>
        <v>4</v>
      </c>
      <c r="AT121">
        <f>VLOOKUP($A121,SurveyData!$1:$1048576,42,FALSE)</f>
        <v>4</v>
      </c>
      <c r="AU121">
        <f>VLOOKUP($A121,SurveyData!$1:$1048576,43,FALSE)</f>
        <v>4</v>
      </c>
      <c r="AV121">
        <f>VLOOKUP($A121,SurveyData!$1:$1048576,44,FALSE)</f>
        <v>4</v>
      </c>
      <c r="AW121">
        <f>VLOOKUP($A121,SurveyData!$1:$1048576,45,FALSE)</f>
        <v>2</v>
      </c>
    </row>
    <row r="122" spans="1:49" x14ac:dyDescent="0.2">
      <c r="A122" s="8">
        <v>129</v>
      </c>
      <c r="B122" s="1" t="s">
        <v>10</v>
      </c>
      <c r="C122" s="2"/>
      <c r="D122" s="4" t="s">
        <v>4</v>
      </c>
      <c r="E122" s="4">
        <v>6.5</v>
      </c>
      <c r="F122">
        <f>VLOOKUP($A122,SurveyData!$1:$1048576,3,FALSE)</f>
        <v>43</v>
      </c>
      <c r="G122">
        <f>VLOOKUP($A122,SurveyData!$1:$1048576,4,FALSE)</f>
        <v>1.56</v>
      </c>
      <c r="H122">
        <f>VLOOKUP($A122,SurveyData!$1:$1048576,5,FALSE)</f>
        <v>48</v>
      </c>
      <c r="I122" t="str">
        <f>VLOOKUP($A122,SurveyData!$1:$1048576,6,FALSE)</f>
        <v>Nil</v>
      </c>
      <c r="J122" t="str">
        <f>VLOOKUP($A122,SurveyData!$1:$1048576,7,FALSE)</f>
        <v>Yes</v>
      </c>
      <c r="K122">
        <f>VLOOKUP($A122,SurveyData!$1:$1048576,8,FALSE)</f>
        <v>0</v>
      </c>
      <c r="L122">
        <f>VLOOKUP($A122,SurveyData!$1:$1048576,9,FALSE)</f>
        <v>0</v>
      </c>
      <c r="M122">
        <f>VLOOKUP($A122,SurveyData!$1:$1048576,10,FALSE)</f>
        <v>0</v>
      </c>
      <c r="N122">
        <f>VLOOKUP($A122,SurveyData!$1:$1048576,11,FALSE)</f>
        <v>0</v>
      </c>
      <c r="O122">
        <f>VLOOKUP($A122,SurveyData!$1:$1048576,12,FALSE)</f>
        <v>1</v>
      </c>
      <c r="P122">
        <f>VLOOKUP($A122,SurveyData!$1:$1048576,13,FALSE)</f>
        <v>12</v>
      </c>
      <c r="Q122" t="str">
        <f>VLOOKUP($A122,SurveyData!$1:$1048576,14,FALSE)</f>
        <v>No</v>
      </c>
      <c r="R122" t="str">
        <f>VLOOKUP($A122,SurveyData!$1:$1048576,15,FALSE)</f>
        <v>Yes</v>
      </c>
      <c r="S122" t="str">
        <f>VLOOKUP($A122,SurveyData!$1:$1048576,16,FALSE)</f>
        <v>No</v>
      </c>
      <c r="T122" t="str">
        <f>VLOOKUP($A122,SurveyData!$1:$1048576,17,FALSE)</f>
        <v>DK</v>
      </c>
      <c r="U122" t="str">
        <f>VLOOKUP($A122,SurveyData!$1:$1048576,18,FALSE)</f>
        <v>DK</v>
      </c>
      <c r="V122" t="str">
        <f>VLOOKUP($A122,SurveyData!$1:$1048576,19,FALSE)</f>
        <v>Yes</v>
      </c>
      <c r="W122" t="str">
        <f>VLOOKUP($A122,SurveyData!$1:$1048576,20,FALSE)</f>
        <v>No</v>
      </c>
      <c r="X122" t="str">
        <f>VLOOKUP($A122,SurveyData!$1:$1048576,21,FALSE)</f>
        <v>No</v>
      </c>
      <c r="Y122" t="str">
        <f>VLOOKUP($A122,SurveyData!$1:$1048576,22,FALSE)</f>
        <v>No</v>
      </c>
      <c r="Z122" t="str">
        <f>VLOOKUP($A122,SurveyData!$1:$1048576,23,FALSE)</f>
        <v>Yes</v>
      </c>
      <c r="AA122" t="str">
        <f>VLOOKUP($A122,SurveyData!$1:$1048576,24,FALSE)</f>
        <v>No</v>
      </c>
      <c r="AB122" t="s">
        <v>0</v>
      </c>
      <c r="AC122" t="str">
        <f>VLOOKUP($A122,SurveyData!$1:$1048576,25,FALSE)</f>
        <v>No</v>
      </c>
      <c r="AD122">
        <f>VLOOKUP($A122,SurveyData!$1:$1048576,26,FALSE)</f>
        <v>3</v>
      </c>
      <c r="AE122">
        <f>VLOOKUP($A122,SurveyData!$1:$1048576,27,FALSE)</f>
        <v>3</v>
      </c>
      <c r="AF122">
        <f>VLOOKUP($A122,SurveyData!$1:$1048576,28,FALSE)</f>
        <v>5</v>
      </c>
      <c r="AG122">
        <f>VLOOKUP($A122,SurveyData!$1:$1048576,29,FALSE)</f>
        <v>3</v>
      </c>
      <c r="AH122">
        <f>VLOOKUP($A122,SurveyData!$1:$1048576,30,FALSE)</f>
        <v>3</v>
      </c>
      <c r="AI122">
        <f>VLOOKUP($A122,SurveyData!$1:$1048576,31,FALSE)</f>
        <v>3</v>
      </c>
      <c r="AJ122">
        <f>VLOOKUP($A122,SurveyData!$1:$1048576,32,FALSE)</f>
        <v>1</v>
      </c>
      <c r="AK122">
        <f>VLOOKUP($A122,SurveyData!$1:$1048576,33,FALSE)</f>
        <v>3</v>
      </c>
      <c r="AL122">
        <f>VLOOKUP($A122,SurveyData!$1:$1048576,34,FALSE)</f>
        <v>3</v>
      </c>
      <c r="AM122">
        <f>VLOOKUP($A122,SurveyData!$1:$1048576,35,FALSE)</f>
        <v>3</v>
      </c>
      <c r="AN122">
        <f>VLOOKUP($A122,SurveyData!$1:$1048576,36,FALSE)</f>
        <v>1</v>
      </c>
      <c r="AO122">
        <f>VLOOKUP($A122,SurveyData!$1:$1048576,37,FALSE)</f>
        <v>1</v>
      </c>
      <c r="AP122">
        <f>VLOOKUP($A122,SurveyData!$1:$1048576,38,FALSE)</f>
        <v>3</v>
      </c>
      <c r="AQ122">
        <f>VLOOKUP($A122,SurveyData!$1:$1048576,39,FALSE)</f>
        <v>5</v>
      </c>
      <c r="AR122">
        <f>VLOOKUP($A122,SurveyData!$1:$1048576,40,FALSE)</f>
        <v>3</v>
      </c>
      <c r="AS122">
        <f>VLOOKUP($A122,SurveyData!$1:$1048576,41,FALSE)</f>
        <v>3</v>
      </c>
      <c r="AT122">
        <f>VLOOKUP($A122,SurveyData!$1:$1048576,42,FALSE)</f>
        <v>4</v>
      </c>
      <c r="AU122">
        <f>VLOOKUP($A122,SurveyData!$1:$1048576,43,FALSE)</f>
        <v>3</v>
      </c>
      <c r="AV122">
        <f>VLOOKUP($A122,SurveyData!$1:$1048576,44,FALSE)</f>
        <v>5</v>
      </c>
      <c r="AW122">
        <f>VLOOKUP($A122,SurveyData!$1:$1048576,45,FALSE)</f>
        <v>3</v>
      </c>
    </row>
    <row r="123" spans="1:49" x14ac:dyDescent="0.2">
      <c r="A123" s="8">
        <v>130</v>
      </c>
      <c r="B123" s="1" t="s">
        <v>10</v>
      </c>
      <c r="C123" s="2"/>
      <c r="D123" s="2">
        <v>12</v>
      </c>
      <c r="E123" s="2">
        <v>11.7</v>
      </c>
      <c r="F123">
        <f>VLOOKUP($A123,SurveyData!$1:$1048576,3,FALSE)</f>
        <v>32</v>
      </c>
      <c r="G123">
        <f>VLOOKUP($A123,SurveyData!$1:$1048576,4,FALSE)</f>
        <v>1.6</v>
      </c>
      <c r="H123">
        <f>VLOOKUP($A123,SurveyData!$1:$1048576,5,FALSE)</f>
        <v>60</v>
      </c>
      <c r="I123" t="str">
        <f>VLOOKUP($A123,SurveyData!$1:$1048576,6,FALSE)</f>
        <v>Nil</v>
      </c>
      <c r="J123" t="str">
        <f>VLOOKUP($A123,SurveyData!$1:$1048576,7,FALSE)</f>
        <v>No</v>
      </c>
      <c r="K123">
        <f>VLOOKUP($A123,SurveyData!$1:$1048576,8,FALSE)</f>
        <v>150</v>
      </c>
      <c r="L123">
        <f>VLOOKUP($A123,SurveyData!$1:$1048576,9,FALSE)</f>
        <v>0</v>
      </c>
      <c r="M123">
        <f>VLOOKUP($A123,SurveyData!$1:$1048576,10,FALSE)</f>
        <v>0</v>
      </c>
      <c r="N123">
        <f>VLOOKUP($A123,SurveyData!$1:$1048576,11,FALSE)</f>
        <v>0</v>
      </c>
      <c r="O123">
        <f>VLOOKUP($A123,SurveyData!$1:$1048576,12,FALSE)</f>
        <v>3</v>
      </c>
      <c r="P123">
        <f>VLOOKUP($A123,SurveyData!$1:$1048576,13,FALSE)</f>
        <v>12</v>
      </c>
      <c r="Q123" t="str">
        <f>VLOOKUP($A123,SurveyData!$1:$1048576,14,FALSE)</f>
        <v>No</v>
      </c>
      <c r="R123" t="str">
        <f>VLOOKUP($A123,SurveyData!$1:$1048576,15,FALSE)</f>
        <v>No</v>
      </c>
      <c r="S123" t="str">
        <f>VLOOKUP($A123,SurveyData!$1:$1048576,16,FALSE)</f>
        <v>Nil</v>
      </c>
      <c r="T123" t="str">
        <f>VLOOKUP($A123,SurveyData!$1:$1048576,17,FALSE)</f>
        <v>No</v>
      </c>
      <c r="U123" t="str">
        <f>VLOOKUP($A123,SurveyData!$1:$1048576,18,FALSE)</f>
        <v>Nil</v>
      </c>
      <c r="V123" t="str">
        <f>VLOOKUP($A123,SurveyData!$1:$1048576,19,FALSE)</f>
        <v>Yes</v>
      </c>
      <c r="W123" t="str">
        <f>VLOOKUP($A123,SurveyData!$1:$1048576,20,FALSE)</f>
        <v>No</v>
      </c>
      <c r="X123" t="str">
        <f>VLOOKUP($A123,SurveyData!$1:$1048576,21,FALSE)</f>
        <v>No</v>
      </c>
      <c r="Y123" t="str">
        <f>VLOOKUP($A123,SurveyData!$1:$1048576,22,FALSE)</f>
        <v>No</v>
      </c>
      <c r="Z123" t="str">
        <f>VLOOKUP($A123,SurveyData!$1:$1048576,23,FALSE)</f>
        <v>No</v>
      </c>
      <c r="AA123" t="str">
        <f>VLOOKUP($A123,SurveyData!$1:$1048576,24,FALSE)</f>
        <v>No</v>
      </c>
      <c r="AB123" t="s">
        <v>0</v>
      </c>
      <c r="AC123" t="str">
        <f>VLOOKUP($A123,SurveyData!$1:$1048576,25,FALSE)</f>
        <v>Yes</v>
      </c>
      <c r="AD123">
        <f>VLOOKUP($A123,SurveyData!$1:$1048576,26,FALSE)</f>
        <v>3</v>
      </c>
      <c r="AE123">
        <f>VLOOKUP($A123,SurveyData!$1:$1048576,27,FALSE)</f>
        <v>3</v>
      </c>
      <c r="AF123">
        <f>VLOOKUP($A123,SurveyData!$1:$1048576,28,FALSE)</f>
        <v>3</v>
      </c>
      <c r="AG123">
        <f>VLOOKUP($A123,SurveyData!$1:$1048576,29,FALSE)</f>
        <v>1</v>
      </c>
      <c r="AH123">
        <f>VLOOKUP($A123,SurveyData!$1:$1048576,30,FALSE)</f>
        <v>1</v>
      </c>
      <c r="AI123">
        <f>VLOOKUP($A123,SurveyData!$1:$1048576,31,FALSE)</f>
        <v>1</v>
      </c>
      <c r="AJ123">
        <f>VLOOKUP($A123,SurveyData!$1:$1048576,32,FALSE)</f>
        <v>4</v>
      </c>
      <c r="AK123">
        <f>VLOOKUP($A123,SurveyData!$1:$1048576,33,FALSE)</f>
        <v>4</v>
      </c>
      <c r="AL123">
        <f>VLOOKUP($A123,SurveyData!$1:$1048576,34,FALSE)</f>
        <v>1</v>
      </c>
      <c r="AM123">
        <f>VLOOKUP($A123,SurveyData!$1:$1048576,35,FALSE)</f>
        <v>5</v>
      </c>
      <c r="AN123">
        <f>VLOOKUP($A123,SurveyData!$1:$1048576,36,FALSE)</f>
        <v>4</v>
      </c>
      <c r="AO123">
        <f>VLOOKUP($A123,SurveyData!$1:$1048576,37,FALSE)</f>
        <v>4</v>
      </c>
      <c r="AP123">
        <f>VLOOKUP($A123,SurveyData!$1:$1048576,38,FALSE)</f>
        <v>2</v>
      </c>
      <c r="AQ123">
        <f>VLOOKUP($A123,SurveyData!$1:$1048576,39,FALSE)</f>
        <v>4</v>
      </c>
      <c r="AR123">
        <f>VLOOKUP($A123,SurveyData!$1:$1048576,40,FALSE)</f>
        <v>3</v>
      </c>
      <c r="AS123">
        <f>VLOOKUP($A123,SurveyData!$1:$1048576,41,FALSE)</f>
        <v>4</v>
      </c>
      <c r="AT123">
        <f>VLOOKUP($A123,SurveyData!$1:$1048576,42,FALSE)</f>
        <v>5</v>
      </c>
      <c r="AU123">
        <f>VLOOKUP($A123,SurveyData!$1:$1048576,43,FALSE)</f>
        <v>5</v>
      </c>
      <c r="AV123">
        <f>VLOOKUP($A123,SurveyData!$1:$1048576,44,FALSE)</f>
        <v>2</v>
      </c>
      <c r="AW123">
        <f>VLOOKUP($A123,SurveyData!$1:$1048576,45,FALSE)</f>
        <v>4</v>
      </c>
    </row>
    <row r="124" spans="1:49" x14ac:dyDescent="0.2">
      <c r="A124" s="8">
        <v>131</v>
      </c>
      <c r="B124" s="1" t="s">
        <v>10</v>
      </c>
      <c r="C124" s="2"/>
      <c r="D124" s="2">
        <v>19</v>
      </c>
      <c r="E124" s="2">
        <v>12.1</v>
      </c>
      <c r="F124">
        <f>VLOOKUP($A124,SurveyData!$1:$1048576,3,FALSE)</f>
        <v>38</v>
      </c>
      <c r="G124">
        <f>VLOOKUP($A124,SurveyData!$1:$1048576,4,FALSE)</f>
        <v>1.58</v>
      </c>
      <c r="H124">
        <f>VLOOKUP($A124,SurveyData!$1:$1048576,5,FALSE)</f>
        <v>49</v>
      </c>
      <c r="I124" t="str">
        <f>VLOOKUP($A124,SurveyData!$1:$1048576,6,FALSE)</f>
        <v>Nil</v>
      </c>
      <c r="J124" t="str">
        <f>VLOOKUP($A124,SurveyData!$1:$1048576,7,FALSE)</f>
        <v>No</v>
      </c>
      <c r="K124">
        <f>VLOOKUP($A124,SurveyData!$1:$1048576,8,FALSE)</f>
        <v>180</v>
      </c>
      <c r="L124">
        <f>VLOOKUP($A124,SurveyData!$1:$1048576,9,FALSE)</f>
        <v>0</v>
      </c>
      <c r="M124">
        <f>VLOOKUP($A124,SurveyData!$1:$1048576,10,FALSE)</f>
        <v>0</v>
      </c>
      <c r="N124">
        <f>VLOOKUP($A124,SurveyData!$1:$1048576,11,FALSE)</f>
        <v>0</v>
      </c>
      <c r="O124">
        <f>VLOOKUP($A124,SurveyData!$1:$1048576,12,FALSE)</f>
        <v>2</v>
      </c>
      <c r="P124">
        <f>VLOOKUP($A124,SurveyData!$1:$1048576,13,FALSE)</f>
        <v>10</v>
      </c>
      <c r="Q124" t="str">
        <f>VLOOKUP($A124,SurveyData!$1:$1048576,14,FALSE)</f>
        <v>No</v>
      </c>
      <c r="R124" t="str">
        <f>VLOOKUP($A124,SurveyData!$1:$1048576,15,FALSE)</f>
        <v>No</v>
      </c>
      <c r="S124" t="str">
        <f>VLOOKUP($A124,SurveyData!$1:$1048576,16,FALSE)</f>
        <v>Nil</v>
      </c>
      <c r="T124" t="str">
        <f>VLOOKUP($A124,SurveyData!$1:$1048576,17,FALSE)</f>
        <v>No</v>
      </c>
      <c r="U124" t="str">
        <f>VLOOKUP($A124,SurveyData!$1:$1048576,18,FALSE)</f>
        <v>Nil</v>
      </c>
      <c r="V124" t="str">
        <f>VLOOKUP($A124,SurveyData!$1:$1048576,19,FALSE)</f>
        <v>No</v>
      </c>
      <c r="W124" t="str">
        <f>VLOOKUP($A124,SurveyData!$1:$1048576,20,FALSE)</f>
        <v>Nil</v>
      </c>
      <c r="X124" t="str">
        <f>VLOOKUP($A124,SurveyData!$1:$1048576,21,FALSE)</f>
        <v>No</v>
      </c>
      <c r="Y124" t="str">
        <f>VLOOKUP($A124,SurveyData!$1:$1048576,22,FALSE)</f>
        <v>No</v>
      </c>
      <c r="Z124" t="str">
        <f>VLOOKUP($A124,SurveyData!$1:$1048576,23,FALSE)</f>
        <v>No</v>
      </c>
      <c r="AA124" t="str">
        <f>VLOOKUP($A124,SurveyData!$1:$1048576,24,FALSE)</f>
        <v>No</v>
      </c>
      <c r="AB124" t="s">
        <v>0</v>
      </c>
      <c r="AC124" t="str">
        <f>VLOOKUP($A124,SurveyData!$1:$1048576,25,FALSE)</f>
        <v>No</v>
      </c>
      <c r="AD124">
        <f>VLOOKUP($A124,SurveyData!$1:$1048576,26,FALSE)</f>
        <v>2</v>
      </c>
      <c r="AE124">
        <f>VLOOKUP($A124,SurveyData!$1:$1048576,27,FALSE)</f>
        <v>3</v>
      </c>
      <c r="AF124">
        <f>VLOOKUP($A124,SurveyData!$1:$1048576,28,FALSE)</f>
        <v>1</v>
      </c>
      <c r="AG124">
        <f>VLOOKUP($A124,SurveyData!$1:$1048576,29,FALSE)</f>
        <v>1</v>
      </c>
      <c r="AH124">
        <f>VLOOKUP($A124,SurveyData!$1:$1048576,30,FALSE)</f>
        <v>3</v>
      </c>
      <c r="AI124">
        <f>VLOOKUP($A124,SurveyData!$1:$1048576,31,FALSE)</f>
        <v>2</v>
      </c>
      <c r="AJ124">
        <f>VLOOKUP($A124,SurveyData!$1:$1048576,32,FALSE)</f>
        <v>2</v>
      </c>
      <c r="AK124">
        <f>VLOOKUP($A124,SurveyData!$1:$1048576,33,FALSE)</f>
        <v>1</v>
      </c>
      <c r="AL124">
        <f>VLOOKUP($A124,SurveyData!$1:$1048576,34,FALSE)</f>
        <v>4</v>
      </c>
      <c r="AM124">
        <f>VLOOKUP($A124,SurveyData!$1:$1048576,35,FALSE)</f>
        <v>4</v>
      </c>
      <c r="AN124">
        <f>VLOOKUP($A124,SurveyData!$1:$1048576,36,FALSE)</f>
        <v>3</v>
      </c>
      <c r="AO124">
        <f>VLOOKUP($A124,SurveyData!$1:$1048576,37,FALSE)</f>
        <v>3</v>
      </c>
      <c r="AP124">
        <f>VLOOKUP($A124,SurveyData!$1:$1048576,38,FALSE)</f>
        <v>4</v>
      </c>
      <c r="AQ124">
        <f>VLOOKUP($A124,SurveyData!$1:$1048576,39,FALSE)</f>
        <v>4</v>
      </c>
      <c r="AR124">
        <f>VLOOKUP($A124,SurveyData!$1:$1048576,40,FALSE)</f>
        <v>2</v>
      </c>
      <c r="AS124">
        <f>VLOOKUP($A124,SurveyData!$1:$1048576,41,FALSE)</f>
        <v>4</v>
      </c>
      <c r="AT124">
        <f>VLOOKUP($A124,SurveyData!$1:$1048576,42,FALSE)</f>
        <v>5</v>
      </c>
      <c r="AU124">
        <f>VLOOKUP($A124,SurveyData!$1:$1048576,43,FALSE)</f>
        <v>5</v>
      </c>
      <c r="AV124">
        <f>VLOOKUP($A124,SurveyData!$1:$1048576,44,FALSE)</f>
        <v>3</v>
      </c>
      <c r="AW124">
        <f>VLOOKUP($A124,SurveyData!$1:$1048576,45,FALSE)</f>
        <v>1</v>
      </c>
    </row>
    <row r="125" spans="1:49" x14ac:dyDescent="0.2">
      <c r="A125" s="8">
        <v>132</v>
      </c>
      <c r="B125" s="1" t="s">
        <v>10</v>
      </c>
      <c r="C125" s="2"/>
      <c r="D125" s="2">
        <v>78</v>
      </c>
      <c r="E125" s="2">
        <v>13.4</v>
      </c>
      <c r="F125">
        <f>VLOOKUP($A125,SurveyData!$1:$1048576,3,FALSE)</f>
        <v>41</v>
      </c>
      <c r="G125">
        <f>VLOOKUP($A125,SurveyData!$1:$1048576,4,FALSE)</f>
        <v>1.65</v>
      </c>
      <c r="H125">
        <f>VLOOKUP($A125,SurveyData!$1:$1048576,5,FALSE)</f>
        <v>65</v>
      </c>
      <c r="I125" t="str">
        <f>VLOOKUP($A125,SurveyData!$1:$1048576,6,FALSE)</f>
        <v>Nil</v>
      </c>
      <c r="J125" t="str">
        <f>VLOOKUP($A125,SurveyData!$1:$1048576,7,FALSE)</f>
        <v>Yes</v>
      </c>
      <c r="K125">
        <f>VLOOKUP($A125,SurveyData!$1:$1048576,8,FALSE)</f>
        <v>30</v>
      </c>
      <c r="L125">
        <f>VLOOKUP($A125,SurveyData!$1:$1048576,9,FALSE)</f>
        <v>0</v>
      </c>
      <c r="M125">
        <f>VLOOKUP($A125,SurveyData!$1:$1048576,10,FALSE)</f>
        <v>0</v>
      </c>
      <c r="N125">
        <f>VLOOKUP($A125,SurveyData!$1:$1048576,11,FALSE)</f>
        <v>0</v>
      </c>
      <c r="O125" t="str">
        <f>VLOOKUP($A125,SurveyData!$1:$1048576,12,FALSE)</f>
        <v>2,3</v>
      </c>
      <c r="P125">
        <f>VLOOKUP($A125,SurveyData!$1:$1048576,13,FALSE)</f>
        <v>12</v>
      </c>
      <c r="Q125" t="str">
        <f>VLOOKUP($A125,SurveyData!$1:$1048576,14,FALSE)</f>
        <v>No</v>
      </c>
      <c r="R125" t="str">
        <f>VLOOKUP($A125,SurveyData!$1:$1048576,15,FALSE)</f>
        <v>DK</v>
      </c>
      <c r="S125" t="str">
        <f>VLOOKUP($A125,SurveyData!$1:$1048576,16,FALSE)</f>
        <v>DK</v>
      </c>
      <c r="T125" t="str">
        <f>VLOOKUP($A125,SurveyData!$1:$1048576,17,FALSE)</f>
        <v>DK</v>
      </c>
      <c r="U125" t="str">
        <f>VLOOKUP($A125,SurveyData!$1:$1048576,18,FALSE)</f>
        <v>DK</v>
      </c>
      <c r="V125" t="str">
        <f>VLOOKUP($A125,SurveyData!$1:$1048576,19,FALSE)</f>
        <v>Yes</v>
      </c>
      <c r="W125" t="str">
        <f>VLOOKUP($A125,SurveyData!$1:$1048576,20,FALSE)</f>
        <v>Nil</v>
      </c>
      <c r="X125" t="str">
        <f>VLOOKUP($A125,SurveyData!$1:$1048576,21,FALSE)</f>
        <v>No</v>
      </c>
      <c r="Y125" t="str">
        <f>VLOOKUP($A125,SurveyData!$1:$1048576,22,FALSE)</f>
        <v>No</v>
      </c>
      <c r="Z125" t="str">
        <f>VLOOKUP($A125,SurveyData!$1:$1048576,23,FALSE)</f>
        <v>No</v>
      </c>
      <c r="AA125" t="str">
        <f>VLOOKUP($A125,SurveyData!$1:$1048576,24,FALSE)</f>
        <v>No</v>
      </c>
      <c r="AB125" t="s">
        <v>0</v>
      </c>
      <c r="AC125" t="str">
        <f>VLOOKUP($A125,SurveyData!$1:$1048576,25,FALSE)</f>
        <v>No</v>
      </c>
      <c r="AD125">
        <f>VLOOKUP($A125,SurveyData!$1:$1048576,26,FALSE)</f>
        <v>3</v>
      </c>
      <c r="AE125">
        <f>VLOOKUP($A125,SurveyData!$1:$1048576,27,FALSE)</f>
        <v>4</v>
      </c>
      <c r="AF125">
        <f>VLOOKUP($A125,SurveyData!$1:$1048576,28,FALSE)</f>
        <v>2</v>
      </c>
      <c r="AG125">
        <f>VLOOKUP($A125,SurveyData!$1:$1048576,29,FALSE)</f>
        <v>2</v>
      </c>
      <c r="AH125">
        <f>VLOOKUP($A125,SurveyData!$1:$1048576,30,FALSE)</f>
        <v>3</v>
      </c>
      <c r="AI125">
        <f>VLOOKUP($A125,SurveyData!$1:$1048576,31,FALSE)</f>
        <v>3</v>
      </c>
      <c r="AJ125">
        <f>VLOOKUP($A125,SurveyData!$1:$1048576,32,FALSE)</f>
        <v>2</v>
      </c>
      <c r="AK125">
        <f>VLOOKUP($A125,SurveyData!$1:$1048576,33,FALSE)</f>
        <v>3</v>
      </c>
      <c r="AL125">
        <f>VLOOKUP($A125,SurveyData!$1:$1048576,34,FALSE)</f>
        <v>4</v>
      </c>
      <c r="AM125">
        <f>VLOOKUP($A125,SurveyData!$1:$1048576,35,FALSE)</f>
        <v>4</v>
      </c>
      <c r="AN125">
        <f>VLOOKUP($A125,SurveyData!$1:$1048576,36,FALSE)</f>
        <v>3</v>
      </c>
      <c r="AO125">
        <f>VLOOKUP($A125,SurveyData!$1:$1048576,37,FALSE)</f>
        <v>3</v>
      </c>
      <c r="AP125">
        <f>VLOOKUP($A125,SurveyData!$1:$1048576,38,FALSE)</f>
        <v>4</v>
      </c>
      <c r="AQ125">
        <f>VLOOKUP($A125,SurveyData!$1:$1048576,39,FALSE)</f>
        <v>4</v>
      </c>
      <c r="AR125">
        <f>VLOOKUP($A125,SurveyData!$1:$1048576,40,FALSE)</f>
        <v>4</v>
      </c>
      <c r="AS125">
        <f>VLOOKUP($A125,SurveyData!$1:$1048576,41,FALSE)</f>
        <v>3</v>
      </c>
      <c r="AT125">
        <f>VLOOKUP($A125,SurveyData!$1:$1048576,42,FALSE)</f>
        <v>4</v>
      </c>
      <c r="AU125">
        <f>VLOOKUP($A125,SurveyData!$1:$1048576,43,FALSE)</f>
        <v>5</v>
      </c>
      <c r="AV125">
        <f>VLOOKUP($A125,SurveyData!$1:$1048576,44,FALSE)</f>
        <v>5</v>
      </c>
      <c r="AW125">
        <f>VLOOKUP($A125,SurveyData!$1:$1048576,45,FALSE)</f>
        <v>3</v>
      </c>
    </row>
    <row r="126" spans="1:49" x14ac:dyDescent="0.2">
      <c r="A126" s="8">
        <v>133</v>
      </c>
      <c r="B126" s="1" t="s">
        <v>10</v>
      </c>
      <c r="C126" s="2"/>
      <c r="D126" s="2">
        <v>103</v>
      </c>
      <c r="E126" s="2">
        <v>13.3</v>
      </c>
      <c r="F126">
        <f>VLOOKUP($A126,SurveyData!$1:$1048576,3,FALSE)</f>
        <v>51</v>
      </c>
      <c r="G126">
        <f>VLOOKUP($A126,SurveyData!$1:$1048576,4,FALSE)</f>
        <v>1.63</v>
      </c>
      <c r="H126">
        <f>VLOOKUP($A126,SurveyData!$1:$1048576,5,FALSE)</f>
        <v>55</v>
      </c>
      <c r="I126" t="str">
        <f>VLOOKUP($A126,SurveyData!$1:$1048576,6,FALSE)</f>
        <v>Nil</v>
      </c>
      <c r="J126" t="str">
        <f>VLOOKUP($A126,SurveyData!$1:$1048576,7,FALSE)</f>
        <v>No answer</v>
      </c>
      <c r="K126">
        <f>VLOOKUP($A126,SurveyData!$1:$1048576,8,FALSE)</f>
        <v>0</v>
      </c>
      <c r="L126">
        <f>VLOOKUP($A126,SurveyData!$1:$1048576,9,FALSE)</f>
        <v>0</v>
      </c>
      <c r="M126">
        <f>VLOOKUP($A126,SurveyData!$1:$1048576,10,FALSE)</f>
        <v>0</v>
      </c>
      <c r="N126" t="str">
        <f>VLOOKUP($A126,SurveyData!$1:$1048576,11,FALSE)</f>
        <v>Fast walking</v>
      </c>
      <c r="O126">
        <f>VLOOKUP($A126,SurveyData!$1:$1048576,12,FALSE)</f>
        <v>2</v>
      </c>
      <c r="P126">
        <f>VLOOKUP($A126,SurveyData!$1:$1048576,13,FALSE)</f>
        <v>0</v>
      </c>
      <c r="Q126" t="str">
        <f>VLOOKUP($A126,SurveyData!$1:$1048576,14,FALSE)</f>
        <v>No</v>
      </c>
      <c r="R126" t="str">
        <f>VLOOKUP($A126,SurveyData!$1:$1048576,15,FALSE)</f>
        <v>No</v>
      </c>
      <c r="S126" t="str">
        <f>VLOOKUP($A126,SurveyData!$1:$1048576,16,FALSE)</f>
        <v>No</v>
      </c>
      <c r="T126" t="str">
        <f>VLOOKUP($A126,SurveyData!$1:$1048576,17,FALSE)</f>
        <v>No</v>
      </c>
      <c r="U126" t="str">
        <f>VLOOKUP($A126,SurveyData!$1:$1048576,18,FALSE)</f>
        <v>Nil</v>
      </c>
      <c r="V126" t="str">
        <f>VLOOKUP($A126,SurveyData!$1:$1048576,19,FALSE)</f>
        <v>No</v>
      </c>
      <c r="W126" t="str">
        <f>VLOOKUP($A126,SurveyData!$1:$1048576,20,FALSE)</f>
        <v>Nil</v>
      </c>
      <c r="X126" t="str">
        <f>VLOOKUP($A126,SurveyData!$1:$1048576,21,FALSE)</f>
        <v>No</v>
      </c>
      <c r="Y126" t="str">
        <f>VLOOKUP($A126,SurveyData!$1:$1048576,22,FALSE)</f>
        <v>No</v>
      </c>
      <c r="Z126" t="str">
        <f>VLOOKUP($A126,SurveyData!$1:$1048576,23,FALSE)</f>
        <v>No</v>
      </c>
      <c r="AA126" t="str">
        <f>VLOOKUP($A126,SurveyData!$1:$1048576,24,FALSE)</f>
        <v>No</v>
      </c>
      <c r="AB126" t="s">
        <v>0</v>
      </c>
      <c r="AC126" t="str">
        <f>VLOOKUP($A126,SurveyData!$1:$1048576,25,FALSE)</f>
        <v>No</v>
      </c>
      <c r="AD126">
        <f>VLOOKUP($A126,SurveyData!$1:$1048576,26,FALSE)</f>
        <v>4</v>
      </c>
      <c r="AE126">
        <f>VLOOKUP($A126,SurveyData!$1:$1048576,27,FALSE)</f>
        <v>2</v>
      </c>
      <c r="AF126">
        <f>VLOOKUP($A126,SurveyData!$1:$1048576,28,FALSE)</f>
        <v>4</v>
      </c>
      <c r="AG126">
        <f>VLOOKUP($A126,SurveyData!$1:$1048576,29,FALSE)</f>
        <v>3</v>
      </c>
      <c r="AH126">
        <f>VLOOKUP($A126,SurveyData!$1:$1048576,30,FALSE)</f>
        <v>2</v>
      </c>
      <c r="AI126">
        <f>VLOOKUP($A126,SurveyData!$1:$1048576,31,FALSE)</f>
        <v>3</v>
      </c>
      <c r="AJ126">
        <f>VLOOKUP($A126,SurveyData!$1:$1048576,32,FALSE)</f>
        <v>3</v>
      </c>
      <c r="AK126">
        <f>VLOOKUP($A126,SurveyData!$1:$1048576,33,FALSE)</f>
        <v>4</v>
      </c>
      <c r="AL126">
        <f>VLOOKUP($A126,SurveyData!$1:$1048576,34,FALSE)</f>
        <v>3</v>
      </c>
      <c r="AM126">
        <f>VLOOKUP($A126,SurveyData!$1:$1048576,35,FALSE)</f>
        <v>3</v>
      </c>
      <c r="AN126">
        <f>VLOOKUP($A126,SurveyData!$1:$1048576,36,FALSE)</f>
        <v>4</v>
      </c>
      <c r="AO126">
        <f>VLOOKUP($A126,SurveyData!$1:$1048576,37,FALSE)</f>
        <v>4</v>
      </c>
      <c r="AP126">
        <f>VLOOKUP($A126,SurveyData!$1:$1048576,38,FALSE)</f>
        <v>2</v>
      </c>
      <c r="AQ126">
        <f>VLOOKUP($A126,SurveyData!$1:$1048576,39,FALSE)</f>
        <v>2</v>
      </c>
      <c r="AR126">
        <f>VLOOKUP($A126,SurveyData!$1:$1048576,40,FALSE)</f>
        <v>2</v>
      </c>
      <c r="AS126">
        <f>VLOOKUP($A126,SurveyData!$1:$1048576,41,FALSE)</f>
        <v>2</v>
      </c>
      <c r="AT126">
        <f>VLOOKUP($A126,SurveyData!$1:$1048576,42,FALSE)</f>
        <v>2</v>
      </c>
      <c r="AU126">
        <f>VLOOKUP($A126,SurveyData!$1:$1048576,43,FALSE)</f>
        <v>3</v>
      </c>
      <c r="AV126">
        <f>VLOOKUP($A126,SurveyData!$1:$1048576,44,FALSE)</f>
        <v>3</v>
      </c>
      <c r="AW126">
        <f>VLOOKUP($A126,SurveyData!$1:$1048576,45,FALSE)</f>
        <v>4</v>
      </c>
    </row>
    <row r="127" spans="1:49" x14ac:dyDescent="0.2">
      <c r="A127" s="8">
        <v>134</v>
      </c>
      <c r="B127" s="1" t="s">
        <v>10</v>
      </c>
      <c r="C127" s="2"/>
      <c r="D127" s="2">
        <v>41</v>
      </c>
      <c r="E127" s="2">
        <v>13</v>
      </c>
      <c r="F127">
        <f>VLOOKUP($A127,SurveyData!$1:$1048576,3,FALSE)</f>
        <v>43</v>
      </c>
      <c r="G127">
        <f>VLOOKUP($A127,SurveyData!$1:$1048576,4,FALSE)</f>
        <v>1.55</v>
      </c>
      <c r="H127">
        <f>VLOOKUP($A127,SurveyData!$1:$1048576,5,FALSE)</f>
        <v>52</v>
      </c>
      <c r="I127" t="str">
        <f>VLOOKUP($A127,SurveyData!$1:$1048576,6,FALSE)</f>
        <v>Nil</v>
      </c>
      <c r="J127" t="str">
        <f>VLOOKUP($A127,SurveyData!$1:$1048576,7,FALSE)</f>
        <v>No</v>
      </c>
      <c r="K127">
        <f>VLOOKUP($A127,SurveyData!$1:$1048576,8,FALSE)</f>
        <v>120</v>
      </c>
      <c r="L127">
        <f>VLOOKUP($A127,SurveyData!$1:$1048576,9,FALSE)</f>
        <v>0</v>
      </c>
      <c r="M127">
        <f>VLOOKUP($A127,SurveyData!$1:$1048576,10,FALSE)</f>
        <v>0</v>
      </c>
      <c r="N127">
        <f>VLOOKUP($A127,SurveyData!$1:$1048576,11,FALSE)</f>
        <v>0</v>
      </c>
      <c r="O127">
        <f>VLOOKUP($A127,SurveyData!$1:$1048576,12,FALSE)</f>
        <v>3</v>
      </c>
      <c r="P127" t="str">
        <f>VLOOKUP($A127,SurveyData!$1:$1048576,13,FALSE)</f>
        <v>No answer</v>
      </c>
      <c r="Q127" t="str">
        <f>VLOOKUP($A127,SurveyData!$1:$1048576,14,FALSE)</f>
        <v>No</v>
      </c>
      <c r="R127" t="str">
        <f>VLOOKUP($A127,SurveyData!$1:$1048576,15,FALSE)</f>
        <v>DK</v>
      </c>
      <c r="S127" t="str">
        <f>VLOOKUP($A127,SurveyData!$1:$1048576,16,FALSE)</f>
        <v>Nil</v>
      </c>
      <c r="T127" t="str">
        <f>VLOOKUP($A127,SurveyData!$1:$1048576,17,FALSE)</f>
        <v>DK</v>
      </c>
      <c r="U127" t="str">
        <f>VLOOKUP($A127,SurveyData!$1:$1048576,18,FALSE)</f>
        <v>DK</v>
      </c>
      <c r="V127" t="str">
        <f>VLOOKUP($A127,SurveyData!$1:$1048576,19,FALSE)</f>
        <v>No</v>
      </c>
      <c r="W127" t="str">
        <f>VLOOKUP($A127,SurveyData!$1:$1048576,20,FALSE)</f>
        <v>No</v>
      </c>
      <c r="X127" t="str">
        <f>VLOOKUP($A127,SurveyData!$1:$1048576,21,FALSE)</f>
        <v>No</v>
      </c>
      <c r="Y127" t="str">
        <f>VLOOKUP($A127,SurveyData!$1:$1048576,22,FALSE)</f>
        <v>No</v>
      </c>
      <c r="Z127" t="str">
        <f>VLOOKUP($A127,SurveyData!$1:$1048576,23,FALSE)</f>
        <v>No</v>
      </c>
      <c r="AA127" t="str">
        <f>VLOOKUP($A127,SurveyData!$1:$1048576,24,FALSE)</f>
        <v>No</v>
      </c>
      <c r="AB127" t="s">
        <v>0</v>
      </c>
      <c r="AC127" t="str">
        <f>VLOOKUP($A127,SurveyData!$1:$1048576,25,FALSE)</f>
        <v>No</v>
      </c>
      <c r="AD127">
        <f>VLOOKUP($A127,SurveyData!$1:$1048576,26,FALSE)</f>
        <v>1</v>
      </c>
      <c r="AE127">
        <f>VLOOKUP($A127,SurveyData!$1:$1048576,27,FALSE)</f>
        <v>3</v>
      </c>
      <c r="AF127">
        <f>VLOOKUP($A127,SurveyData!$1:$1048576,28,FALSE)</f>
        <v>1</v>
      </c>
      <c r="AG127">
        <f>VLOOKUP($A127,SurveyData!$1:$1048576,29,FALSE)</f>
        <v>1</v>
      </c>
      <c r="AH127">
        <f>VLOOKUP($A127,SurveyData!$1:$1048576,30,FALSE)</f>
        <v>5</v>
      </c>
      <c r="AI127">
        <f>VLOOKUP($A127,SurveyData!$1:$1048576,31,FALSE)</f>
        <v>1</v>
      </c>
      <c r="AJ127">
        <f>VLOOKUP($A127,SurveyData!$1:$1048576,32,FALSE)</f>
        <v>1</v>
      </c>
      <c r="AK127">
        <f>VLOOKUP($A127,SurveyData!$1:$1048576,33,FALSE)</f>
        <v>1</v>
      </c>
      <c r="AL127">
        <f>VLOOKUP($A127,SurveyData!$1:$1048576,34,FALSE)</f>
        <v>5</v>
      </c>
      <c r="AM127">
        <f>VLOOKUP($A127,SurveyData!$1:$1048576,35,FALSE)</f>
        <v>5</v>
      </c>
      <c r="AN127">
        <f>VLOOKUP($A127,SurveyData!$1:$1048576,36,FALSE)</f>
        <v>1</v>
      </c>
      <c r="AO127">
        <f>VLOOKUP($A127,SurveyData!$1:$1048576,37,FALSE)</f>
        <v>1</v>
      </c>
      <c r="AP127">
        <f>VLOOKUP($A127,SurveyData!$1:$1048576,38,FALSE)</f>
        <v>5</v>
      </c>
      <c r="AQ127">
        <f>VLOOKUP($A127,SurveyData!$1:$1048576,39,FALSE)</f>
        <v>5</v>
      </c>
      <c r="AR127">
        <f>VLOOKUP($A127,SurveyData!$1:$1048576,40,FALSE)</f>
        <v>1</v>
      </c>
      <c r="AS127">
        <f>VLOOKUP($A127,SurveyData!$1:$1048576,41,FALSE)</f>
        <v>5</v>
      </c>
      <c r="AT127">
        <f>VLOOKUP($A127,SurveyData!$1:$1048576,42,FALSE)</f>
        <v>5</v>
      </c>
      <c r="AU127">
        <f>VLOOKUP($A127,SurveyData!$1:$1048576,43,FALSE)</f>
        <v>5</v>
      </c>
      <c r="AV127">
        <f>VLOOKUP($A127,SurveyData!$1:$1048576,44,FALSE)</f>
        <v>5</v>
      </c>
      <c r="AW127">
        <f>VLOOKUP($A127,SurveyData!$1:$1048576,45,FALSE)</f>
        <v>1</v>
      </c>
    </row>
    <row r="128" spans="1:49" x14ac:dyDescent="0.2">
      <c r="A128" s="8">
        <v>135</v>
      </c>
      <c r="B128" s="1" t="s">
        <v>10</v>
      </c>
      <c r="C128" s="2"/>
      <c r="D128" s="2">
        <v>105</v>
      </c>
      <c r="E128" s="2">
        <v>12.6</v>
      </c>
      <c r="F128">
        <f>VLOOKUP($A128,SurveyData!$1:$1048576,3,FALSE)</f>
        <v>49</v>
      </c>
      <c r="G128">
        <f>VLOOKUP($A128,SurveyData!$1:$1048576,4,FALSE)</f>
        <v>1.58</v>
      </c>
      <c r="H128">
        <f>VLOOKUP($A128,SurveyData!$1:$1048576,5,FALSE)</f>
        <v>53</v>
      </c>
      <c r="I128" t="str">
        <f>VLOOKUP($A128,SurveyData!$1:$1048576,6,FALSE)</f>
        <v>High Blood Pressure</v>
      </c>
      <c r="J128" t="str">
        <f>VLOOKUP($A128,SurveyData!$1:$1048576,7,FALSE)</f>
        <v>Yes</v>
      </c>
      <c r="K128">
        <f>VLOOKUP($A128,SurveyData!$1:$1048576,8,FALSE)</f>
        <v>60</v>
      </c>
      <c r="L128">
        <f>VLOOKUP($A128,SurveyData!$1:$1048576,9,FALSE)</f>
        <v>0</v>
      </c>
      <c r="M128">
        <f>VLOOKUP($A128,SurveyData!$1:$1048576,10,FALSE)</f>
        <v>0</v>
      </c>
      <c r="N128">
        <f>VLOOKUP($A128,SurveyData!$1:$1048576,11,FALSE)</f>
        <v>0</v>
      </c>
      <c r="O128">
        <f>VLOOKUP($A128,SurveyData!$1:$1048576,12,FALSE)</f>
        <v>3</v>
      </c>
      <c r="P128" t="str">
        <f>VLOOKUP($A128,SurveyData!$1:$1048576,13,FALSE)</f>
        <v>No answer</v>
      </c>
      <c r="Q128" t="str">
        <f>VLOOKUP($A128,SurveyData!$1:$1048576,14,FALSE)</f>
        <v>No</v>
      </c>
      <c r="R128" t="str">
        <f>VLOOKUP($A128,SurveyData!$1:$1048576,15,FALSE)</f>
        <v>DK</v>
      </c>
      <c r="S128" t="str">
        <f>VLOOKUP($A128,SurveyData!$1:$1048576,16,FALSE)</f>
        <v>DK</v>
      </c>
      <c r="T128" t="str">
        <f>VLOOKUP($A128,SurveyData!$1:$1048576,17,FALSE)</f>
        <v>DK</v>
      </c>
      <c r="U128" t="str">
        <f>VLOOKUP($A128,SurveyData!$1:$1048576,18,FALSE)</f>
        <v>DK</v>
      </c>
      <c r="V128" t="str">
        <f>VLOOKUP($A128,SurveyData!$1:$1048576,19,FALSE)</f>
        <v>No</v>
      </c>
      <c r="W128" t="str">
        <f>VLOOKUP($A128,SurveyData!$1:$1048576,20,FALSE)</f>
        <v>No</v>
      </c>
      <c r="X128" t="str">
        <f>VLOOKUP($A128,SurveyData!$1:$1048576,21,FALSE)</f>
        <v>No</v>
      </c>
      <c r="Y128" t="str">
        <f>VLOOKUP($A128,SurveyData!$1:$1048576,22,FALSE)</f>
        <v>No</v>
      </c>
      <c r="Z128" t="str">
        <f>VLOOKUP($A128,SurveyData!$1:$1048576,23,FALSE)</f>
        <v>No</v>
      </c>
      <c r="AA128" t="str">
        <f>VLOOKUP($A128,SurveyData!$1:$1048576,24,FALSE)</f>
        <v>No</v>
      </c>
      <c r="AB128" t="s">
        <v>0</v>
      </c>
      <c r="AC128" t="str">
        <f>VLOOKUP($A128,SurveyData!$1:$1048576,25,FALSE)</f>
        <v>No</v>
      </c>
      <c r="AD128">
        <f>VLOOKUP($A128,SurveyData!$1:$1048576,26,FALSE)</f>
        <v>1</v>
      </c>
      <c r="AE128">
        <f>VLOOKUP($A128,SurveyData!$1:$1048576,27,FALSE)</f>
        <v>5</v>
      </c>
      <c r="AF128">
        <f>VLOOKUP($A128,SurveyData!$1:$1048576,28,FALSE)</f>
        <v>1</v>
      </c>
      <c r="AG128">
        <f>VLOOKUP($A128,SurveyData!$1:$1048576,29,FALSE)</f>
        <v>1</v>
      </c>
      <c r="AH128">
        <f>VLOOKUP($A128,SurveyData!$1:$1048576,30,FALSE)</f>
        <v>3</v>
      </c>
      <c r="AI128">
        <f>VLOOKUP($A128,SurveyData!$1:$1048576,31,FALSE)</f>
        <v>2</v>
      </c>
      <c r="AJ128">
        <f>VLOOKUP($A128,SurveyData!$1:$1048576,32,FALSE)</f>
        <v>3</v>
      </c>
      <c r="AK128">
        <f>VLOOKUP($A128,SurveyData!$1:$1048576,33,FALSE)</f>
        <v>2</v>
      </c>
      <c r="AL128">
        <f>VLOOKUP($A128,SurveyData!$1:$1048576,34,FALSE)</f>
        <v>2</v>
      </c>
      <c r="AM128">
        <f>VLOOKUP($A128,SurveyData!$1:$1048576,35,FALSE)</f>
        <v>4</v>
      </c>
      <c r="AN128">
        <f>VLOOKUP($A128,SurveyData!$1:$1048576,36,FALSE)</f>
        <v>3</v>
      </c>
      <c r="AO128">
        <f>VLOOKUP($A128,SurveyData!$1:$1048576,37,FALSE)</f>
        <v>3</v>
      </c>
      <c r="AP128">
        <f>VLOOKUP($A128,SurveyData!$1:$1048576,38,FALSE)</f>
        <v>2</v>
      </c>
      <c r="AQ128">
        <f>VLOOKUP($A128,SurveyData!$1:$1048576,39,FALSE)</f>
        <v>4</v>
      </c>
      <c r="AR128">
        <f>VLOOKUP($A128,SurveyData!$1:$1048576,40,FALSE)</f>
        <v>3</v>
      </c>
      <c r="AS128">
        <f>VLOOKUP($A128,SurveyData!$1:$1048576,41,FALSE)</f>
        <v>3</v>
      </c>
      <c r="AT128">
        <f>VLOOKUP($A128,SurveyData!$1:$1048576,42,FALSE)</f>
        <v>4</v>
      </c>
      <c r="AU128">
        <f>VLOOKUP($A128,SurveyData!$1:$1048576,43,FALSE)</f>
        <v>4</v>
      </c>
      <c r="AV128">
        <f>VLOOKUP($A128,SurveyData!$1:$1048576,44,FALSE)</f>
        <v>3</v>
      </c>
      <c r="AW128">
        <f>VLOOKUP($A128,SurveyData!$1:$1048576,45,FALSE)</f>
        <v>2</v>
      </c>
    </row>
    <row r="129" spans="1:49" x14ac:dyDescent="0.2">
      <c r="A129" s="8">
        <v>136</v>
      </c>
      <c r="B129" s="1" t="s">
        <v>10</v>
      </c>
      <c r="C129" s="2"/>
      <c r="D129" s="3">
        <v>304</v>
      </c>
      <c r="E129" s="2">
        <v>13.6</v>
      </c>
      <c r="F129">
        <f>VLOOKUP($A129,SurveyData!$1:$1048576,3,FALSE)</f>
        <v>44</v>
      </c>
      <c r="G129">
        <f>VLOOKUP($A129,SurveyData!$1:$1048576,4,FALSE)</f>
        <v>1.69</v>
      </c>
      <c r="H129">
        <f>VLOOKUP($A129,SurveyData!$1:$1048576,5,FALSE)</f>
        <v>54</v>
      </c>
      <c r="I129" t="str">
        <f>VLOOKUP($A129,SurveyData!$1:$1048576,6,FALSE)</f>
        <v>Nil</v>
      </c>
      <c r="J129" t="str">
        <f>VLOOKUP($A129,SurveyData!$1:$1048576,7,FALSE)</f>
        <v>No</v>
      </c>
      <c r="K129">
        <f>VLOOKUP($A129,SurveyData!$1:$1048576,8,FALSE)</f>
        <v>240</v>
      </c>
      <c r="L129">
        <f>VLOOKUP($A129,SurveyData!$1:$1048576,9,FALSE)</f>
        <v>120</v>
      </c>
      <c r="M129">
        <f>VLOOKUP($A129,SurveyData!$1:$1048576,10,FALSE)</f>
        <v>0</v>
      </c>
      <c r="N129">
        <f>VLOOKUP($A129,SurveyData!$1:$1048576,11,FALSE)</f>
        <v>0</v>
      </c>
      <c r="O129" t="str">
        <f>VLOOKUP($A129,SurveyData!$1:$1048576,12,FALSE)</f>
        <v>Nil</v>
      </c>
      <c r="P129" t="str">
        <f>VLOOKUP($A129,SurveyData!$1:$1048576,13,FALSE)</f>
        <v>No answer</v>
      </c>
      <c r="Q129" t="str">
        <f>VLOOKUP($A129,SurveyData!$1:$1048576,14,FALSE)</f>
        <v>No</v>
      </c>
      <c r="R129" t="str">
        <f>VLOOKUP($A129,SurveyData!$1:$1048576,15,FALSE)</f>
        <v>Yes</v>
      </c>
      <c r="S129" t="str">
        <f>VLOOKUP($A129,SurveyData!$1:$1048576,16,FALSE)</f>
        <v>Yes</v>
      </c>
      <c r="T129" t="str">
        <f>VLOOKUP($A129,SurveyData!$1:$1048576,17,FALSE)</f>
        <v>Yes</v>
      </c>
      <c r="U129" t="str">
        <f>VLOOKUP($A129,SurveyData!$1:$1048576,18,FALSE)</f>
        <v>Yes</v>
      </c>
      <c r="V129" t="str">
        <f>VLOOKUP($A129,SurveyData!$1:$1048576,19,FALSE)</f>
        <v>Yes</v>
      </c>
      <c r="W129" t="str">
        <f>VLOOKUP($A129,SurveyData!$1:$1048576,20,FALSE)</f>
        <v>Yes</v>
      </c>
      <c r="X129" t="str">
        <f>VLOOKUP($A129,SurveyData!$1:$1048576,21,FALSE)</f>
        <v>No</v>
      </c>
      <c r="Y129" t="str">
        <f>VLOOKUP($A129,SurveyData!$1:$1048576,22,FALSE)</f>
        <v>No</v>
      </c>
      <c r="Z129" t="str">
        <f>VLOOKUP($A129,SurveyData!$1:$1048576,23,FALSE)</f>
        <v>No</v>
      </c>
      <c r="AA129" t="str">
        <f>VLOOKUP($A129,SurveyData!$1:$1048576,24,FALSE)</f>
        <v>No</v>
      </c>
      <c r="AB129" t="s">
        <v>0</v>
      </c>
      <c r="AC129" t="str">
        <f>VLOOKUP($A129,SurveyData!$1:$1048576,25,FALSE)</f>
        <v>No</v>
      </c>
      <c r="AD129">
        <f>VLOOKUP($A129,SurveyData!$1:$1048576,26,FALSE)</f>
        <v>1</v>
      </c>
      <c r="AE129">
        <f>VLOOKUP($A129,SurveyData!$1:$1048576,27,FALSE)</f>
        <v>5</v>
      </c>
      <c r="AF129">
        <f>VLOOKUP($A129,SurveyData!$1:$1048576,28,FALSE)</f>
        <v>1</v>
      </c>
      <c r="AG129">
        <f>VLOOKUP($A129,SurveyData!$1:$1048576,29,FALSE)</f>
        <v>1</v>
      </c>
      <c r="AH129">
        <f>VLOOKUP($A129,SurveyData!$1:$1048576,30,FALSE)</f>
        <v>3</v>
      </c>
      <c r="AI129">
        <f>VLOOKUP($A129,SurveyData!$1:$1048576,31,FALSE)</f>
        <v>2</v>
      </c>
      <c r="AJ129">
        <f>VLOOKUP($A129,SurveyData!$1:$1048576,32,FALSE)</f>
        <v>2</v>
      </c>
      <c r="AK129">
        <f>VLOOKUP($A129,SurveyData!$1:$1048576,33,FALSE)</f>
        <v>1</v>
      </c>
      <c r="AL129">
        <f>VLOOKUP($A129,SurveyData!$1:$1048576,34,FALSE)</f>
        <v>2</v>
      </c>
      <c r="AM129">
        <f>VLOOKUP($A129,SurveyData!$1:$1048576,35,FALSE)</f>
        <v>4</v>
      </c>
      <c r="AN129">
        <f>VLOOKUP($A129,SurveyData!$1:$1048576,36,FALSE)</f>
        <v>2</v>
      </c>
      <c r="AO129">
        <f>VLOOKUP($A129,SurveyData!$1:$1048576,37,FALSE)</f>
        <v>3</v>
      </c>
      <c r="AP129">
        <f>VLOOKUP($A129,SurveyData!$1:$1048576,38,FALSE)</f>
        <v>3</v>
      </c>
      <c r="AQ129">
        <f>VLOOKUP($A129,SurveyData!$1:$1048576,39,FALSE)</f>
        <v>5</v>
      </c>
      <c r="AR129">
        <f>VLOOKUP($A129,SurveyData!$1:$1048576,40,FALSE)</f>
        <v>2</v>
      </c>
      <c r="AS129">
        <f>VLOOKUP($A129,SurveyData!$1:$1048576,41,FALSE)</f>
        <v>4</v>
      </c>
      <c r="AT129">
        <f>VLOOKUP($A129,SurveyData!$1:$1048576,42,FALSE)</f>
        <v>4</v>
      </c>
      <c r="AU129">
        <f>VLOOKUP($A129,SurveyData!$1:$1048576,43,FALSE)</f>
        <v>4</v>
      </c>
      <c r="AV129">
        <f>VLOOKUP($A129,SurveyData!$1:$1048576,44,FALSE)</f>
        <v>4</v>
      </c>
      <c r="AW129">
        <f>VLOOKUP($A129,SurveyData!$1:$1048576,45,FALSE)</f>
        <v>1</v>
      </c>
    </row>
    <row r="130" spans="1:49" x14ac:dyDescent="0.2">
      <c r="A130" s="8">
        <v>137</v>
      </c>
      <c r="B130" s="1" t="s">
        <v>10</v>
      </c>
      <c r="C130" s="2"/>
      <c r="D130" s="4">
        <v>8</v>
      </c>
      <c r="E130" s="4">
        <v>10.6</v>
      </c>
      <c r="F130">
        <f>VLOOKUP($A130,SurveyData!$1:$1048576,3,FALSE)</f>
        <v>26</v>
      </c>
      <c r="G130">
        <f>VLOOKUP($A130,SurveyData!$1:$1048576,4,FALSE)</f>
        <v>1.6</v>
      </c>
      <c r="H130">
        <f>VLOOKUP($A130,SurveyData!$1:$1048576,5,FALSE)</f>
        <v>65</v>
      </c>
      <c r="I130" t="str">
        <f>VLOOKUP($A130,SurveyData!$1:$1048576,6,FALSE)</f>
        <v>Nil</v>
      </c>
      <c r="J130" t="str">
        <f>VLOOKUP($A130,SurveyData!$1:$1048576,7,FALSE)</f>
        <v>No</v>
      </c>
      <c r="K130">
        <f>VLOOKUP($A130,SurveyData!$1:$1048576,8,FALSE)</f>
        <v>60</v>
      </c>
      <c r="L130">
        <f>VLOOKUP($A130,SurveyData!$1:$1048576,9,FALSE)</f>
        <v>0</v>
      </c>
      <c r="M130">
        <f>VLOOKUP($A130,SurveyData!$1:$1048576,10,FALSE)</f>
        <v>60</v>
      </c>
      <c r="N130">
        <f>VLOOKUP($A130,SurveyData!$1:$1048576,11,FALSE)</f>
        <v>0</v>
      </c>
      <c r="O130" t="str">
        <f>VLOOKUP($A130,SurveyData!$1:$1048576,12,FALSE)</f>
        <v>2,3</v>
      </c>
      <c r="P130">
        <f>VLOOKUP($A130,SurveyData!$1:$1048576,13,FALSE)</f>
        <v>12</v>
      </c>
      <c r="Q130" t="str">
        <f>VLOOKUP($A130,SurveyData!$1:$1048576,14,FALSE)</f>
        <v>No</v>
      </c>
      <c r="R130" t="str">
        <f>VLOOKUP($A130,SurveyData!$1:$1048576,15,FALSE)</f>
        <v>No</v>
      </c>
      <c r="S130" t="str">
        <f>VLOOKUP($A130,SurveyData!$1:$1048576,16,FALSE)</f>
        <v>Nil</v>
      </c>
      <c r="T130" t="str">
        <f>VLOOKUP($A130,SurveyData!$1:$1048576,17,FALSE)</f>
        <v>Yes</v>
      </c>
      <c r="U130" t="str">
        <f>VLOOKUP($A130,SurveyData!$1:$1048576,18,FALSE)</f>
        <v>No</v>
      </c>
      <c r="V130" t="str">
        <f>VLOOKUP($A130,SurveyData!$1:$1048576,19,FALSE)</f>
        <v>Yes</v>
      </c>
      <c r="W130" t="str">
        <f>VLOOKUP($A130,SurveyData!$1:$1048576,20,FALSE)</f>
        <v>No</v>
      </c>
      <c r="X130" t="str">
        <f>VLOOKUP($A130,SurveyData!$1:$1048576,21,FALSE)</f>
        <v>No</v>
      </c>
      <c r="Y130" t="str">
        <f>VLOOKUP($A130,SurveyData!$1:$1048576,22,FALSE)</f>
        <v>No</v>
      </c>
      <c r="Z130" t="str">
        <f>VLOOKUP($A130,SurveyData!$1:$1048576,23,FALSE)</f>
        <v>No</v>
      </c>
      <c r="AA130" t="str">
        <f>VLOOKUP($A130,SurveyData!$1:$1048576,24,FALSE)</f>
        <v>No</v>
      </c>
      <c r="AB130" t="s">
        <v>0</v>
      </c>
      <c r="AC130" t="str">
        <f>VLOOKUP($A130,SurveyData!$1:$1048576,25,FALSE)</f>
        <v>No</v>
      </c>
      <c r="AD130">
        <f>VLOOKUP($A130,SurveyData!$1:$1048576,26,FALSE)</f>
        <v>2</v>
      </c>
      <c r="AE130">
        <f>VLOOKUP($A130,SurveyData!$1:$1048576,27,FALSE)</f>
        <v>2</v>
      </c>
      <c r="AF130">
        <f>VLOOKUP($A130,SurveyData!$1:$1048576,28,FALSE)</f>
        <v>2</v>
      </c>
      <c r="AG130">
        <f>VLOOKUP($A130,SurveyData!$1:$1048576,29,FALSE)</f>
        <v>2</v>
      </c>
      <c r="AH130">
        <f>VLOOKUP($A130,SurveyData!$1:$1048576,30,FALSE)</f>
        <v>4</v>
      </c>
      <c r="AI130">
        <f>VLOOKUP($A130,SurveyData!$1:$1048576,31,FALSE)</f>
        <v>3</v>
      </c>
      <c r="AJ130">
        <f>VLOOKUP($A130,SurveyData!$1:$1048576,32,FALSE)</f>
        <v>2</v>
      </c>
      <c r="AK130">
        <f>VLOOKUP($A130,SurveyData!$1:$1048576,33,FALSE)</f>
        <v>2</v>
      </c>
      <c r="AL130">
        <f>VLOOKUP($A130,SurveyData!$1:$1048576,34,FALSE)</f>
        <v>2</v>
      </c>
      <c r="AM130">
        <f>VLOOKUP($A130,SurveyData!$1:$1048576,35,FALSE)</f>
        <v>4</v>
      </c>
      <c r="AN130">
        <f>VLOOKUP($A130,SurveyData!$1:$1048576,36,FALSE)</f>
        <v>2</v>
      </c>
      <c r="AO130">
        <f>VLOOKUP($A130,SurveyData!$1:$1048576,37,FALSE)</f>
        <v>2</v>
      </c>
      <c r="AP130">
        <f>VLOOKUP($A130,SurveyData!$1:$1048576,38,FALSE)</f>
        <v>2</v>
      </c>
      <c r="AQ130">
        <f>VLOOKUP($A130,SurveyData!$1:$1048576,39,FALSE)</f>
        <v>4</v>
      </c>
      <c r="AR130">
        <f>VLOOKUP($A130,SurveyData!$1:$1048576,40,FALSE)</f>
        <v>2</v>
      </c>
      <c r="AS130">
        <f>VLOOKUP($A130,SurveyData!$1:$1048576,41,FALSE)</f>
        <v>4</v>
      </c>
      <c r="AT130">
        <f>VLOOKUP($A130,SurveyData!$1:$1048576,42,FALSE)</f>
        <v>2</v>
      </c>
      <c r="AU130">
        <f>VLOOKUP($A130,SurveyData!$1:$1048576,43,FALSE)</f>
        <v>2</v>
      </c>
      <c r="AV130">
        <f>VLOOKUP($A130,SurveyData!$1:$1048576,44,FALSE)</f>
        <v>4</v>
      </c>
      <c r="AW130">
        <f>VLOOKUP($A130,SurveyData!$1:$1048576,45,FALSE)</f>
        <v>2</v>
      </c>
    </row>
    <row r="131" spans="1:49" x14ac:dyDescent="0.2">
      <c r="A131" s="8">
        <v>138</v>
      </c>
      <c r="B131" s="1" t="s">
        <v>10</v>
      </c>
      <c r="C131" s="2"/>
      <c r="D131" s="2">
        <v>56</v>
      </c>
      <c r="E131" s="2">
        <v>11.8</v>
      </c>
      <c r="F131">
        <f>VLOOKUP($A131,SurveyData!$1:$1048576,3,FALSE)</f>
        <v>26</v>
      </c>
      <c r="G131">
        <f>VLOOKUP($A131,SurveyData!$1:$1048576,4,FALSE)</f>
        <v>1.79</v>
      </c>
      <c r="H131">
        <f>VLOOKUP($A131,SurveyData!$1:$1048576,5,FALSE)</f>
        <v>70</v>
      </c>
      <c r="I131" t="str">
        <f>VLOOKUP($A131,SurveyData!$1:$1048576,6,FALSE)</f>
        <v>Nil</v>
      </c>
      <c r="J131" t="str">
        <f>VLOOKUP($A131,SurveyData!$1:$1048576,7,FALSE)</f>
        <v>No</v>
      </c>
      <c r="K131">
        <f>VLOOKUP($A131,SurveyData!$1:$1048576,8,FALSE)</f>
        <v>30</v>
      </c>
      <c r="L131">
        <f>VLOOKUP($A131,SurveyData!$1:$1048576,9,FALSE)</f>
        <v>30</v>
      </c>
      <c r="M131">
        <f>VLOOKUP($A131,SurveyData!$1:$1048576,10,FALSE)</f>
        <v>0</v>
      </c>
      <c r="N131" t="str">
        <f>VLOOKUP($A131,SurveyData!$1:$1048576,11,FALSE)</f>
        <v>Netball (120)</v>
      </c>
      <c r="O131" t="str">
        <f>VLOOKUP($A131,SurveyData!$1:$1048576,12,FALSE)</f>
        <v>3,4</v>
      </c>
      <c r="P131">
        <f>VLOOKUP($A131,SurveyData!$1:$1048576,13,FALSE)</f>
        <v>12</v>
      </c>
      <c r="Q131" t="str">
        <f>VLOOKUP($A131,SurveyData!$1:$1048576,14,FALSE)</f>
        <v>Yes</v>
      </c>
      <c r="R131" t="str">
        <f>VLOOKUP($A131,SurveyData!$1:$1048576,15,FALSE)</f>
        <v>DK</v>
      </c>
      <c r="S131" t="str">
        <f>VLOOKUP($A131,SurveyData!$1:$1048576,16,FALSE)</f>
        <v>Nil</v>
      </c>
      <c r="T131" t="str">
        <f>VLOOKUP($A131,SurveyData!$1:$1048576,17,FALSE)</f>
        <v>DK</v>
      </c>
      <c r="U131" t="str">
        <f>VLOOKUP($A131,SurveyData!$1:$1048576,18,FALSE)</f>
        <v>Nil</v>
      </c>
      <c r="V131" t="str">
        <f>VLOOKUP($A131,SurveyData!$1:$1048576,19,FALSE)</f>
        <v>No</v>
      </c>
      <c r="W131" t="str">
        <f>VLOOKUP($A131,SurveyData!$1:$1048576,20,FALSE)</f>
        <v>Nil</v>
      </c>
      <c r="X131" t="str">
        <f>VLOOKUP($A131,SurveyData!$1:$1048576,21,FALSE)</f>
        <v>No</v>
      </c>
      <c r="Y131" t="str">
        <f>VLOOKUP($A131,SurveyData!$1:$1048576,22,FALSE)</f>
        <v>No</v>
      </c>
      <c r="Z131" t="str">
        <f>VLOOKUP($A131,SurveyData!$1:$1048576,23,FALSE)</f>
        <v>No</v>
      </c>
      <c r="AA131" t="str">
        <f>VLOOKUP($A131,SurveyData!$1:$1048576,24,FALSE)</f>
        <v>No</v>
      </c>
      <c r="AB131" t="s">
        <v>0</v>
      </c>
      <c r="AC131" t="str">
        <f>VLOOKUP($A131,SurveyData!$1:$1048576,25,FALSE)</f>
        <v>Yes</v>
      </c>
      <c r="AD131">
        <f>VLOOKUP($A131,SurveyData!$1:$1048576,26,FALSE)</f>
        <v>3</v>
      </c>
      <c r="AE131">
        <f>VLOOKUP($A131,SurveyData!$1:$1048576,27,FALSE)</f>
        <v>3</v>
      </c>
      <c r="AF131">
        <f>VLOOKUP($A131,SurveyData!$1:$1048576,28,FALSE)</f>
        <v>3</v>
      </c>
      <c r="AG131">
        <f>VLOOKUP($A131,SurveyData!$1:$1048576,29,FALSE)</f>
        <v>2</v>
      </c>
      <c r="AH131">
        <f>VLOOKUP($A131,SurveyData!$1:$1048576,30,FALSE)</f>
        <v>3</v>
      </c>
      <c r="AI131">
        <f>VLOOKUP($A131,SurveyData!$1:$1048576,31,FALSE)</f>
        <v>3</v>
      </c>
      <c r="AJ131">
        <f>VLOOKUP($A131,SurveyData!$1:$1048576,32,FALSE)</f>
        <v>2</v>
      </c>
      <c r="AK131">
        <f>VLOOKUP($A131,SurveyData!$1:$1048576,33,FALSE)</f>
        <v>3</v>
      </c>
      <c r="AL131">
        <f>VLOOKUP($A131,SurveyData!$1:$1048576,34,FALSE)</f>
        <v>4</v>
      </c>
      <c r="AM131">
        <f>VLOOKUP($A131,SurveyData!$1:$1048576,35,FALSE)</f>
        <v>3</v>
      </c>
      <c r="AN131">
        <f>VLOOKUP($A131,SurveyData!$1:$1048576,36,FALSE)</f>
        <v>2</v>
      </c>
      <c r="AO131">
        <f>VLOOKUP($A131,SurveyData!$1:$1048576,37,FALSE)</f>
        <v>2</v>
      </c>
      <c r="AP131">
        <f>VLOOKUP($A131,SurveyData!$1:$1048576,38,FALSE)</f>
        <v>4</v>
      </c>
      <c r="AQ131">
        <f>VLOOKUP($A131,SurveyData!$1:$1048576,39,FALSE)</f>
        <v>5</v>
      </c>
      <c r="AR131">
        <f>VLOOKUP($A131,SurveyData!$1:$1048576,40,FALSE)</f>
        <v>3</v>
      </c>
      <c r="AS131">
        <f>VLOOKUP($A131,SurveyData!$1:$1048576,41,FALSE)</f>
        <v>3</v>
      </c>
      <c r="AT131">
        <f>VLOOKUP($A131,SurveyData!$1:$1048576,42,FALSE)</f>
        <v>4</v>
      </c>
      <c r="AU131">
        <f>VLOOKUP($A131,SurveyData!$1:$1048576,43,FALSE)</f>
        <v>5</v>
      </c>
      <c r="AV131">
        <f>VLOOKUP($A131,SurveyData!$1:$1048576,44,FALSE)</f>
        <v>5</v>
      </c>
      <c r="AW131">
        <f>VLOOKUP($A131,SurveyData!$1:$1048576,45,FALSE)</f>
        <v>2</v>
      </c>
    </row>
    <row r="132" spans="1:49" x14ac:dyDescent="0.2">
      <c r="A132" s="8">
        <v>139</v>
      </c>
      <c r="B132" s="1" t="s">
        <v>10</v>
      </c>
      <c r="C132" s="2"/>
      <c r="D132" s="3">
        <v>188</v>
      </c>
      <c r="E132" s="2">
        <v>12.9</v>
      </c>
      <c r="F132">
        <f>VLOOKUP($A132,SurveyData!$1:$1048576,3,FALSE)</f>
        <v>54</v>
      </c>
      <c r="G132">
        <f>VLOOKUP($A132,SurveyData!$1:$1048576,4,FALSE)</f>
        <v>1.53</v>
      </c>
      <c r="H132">
        <f>VLOOKUP($A132,SurveyData!$1:$1048576,5,FALSE)</f>
        <v>42</v>
      </c>
      <c r="I132" t="str">
        <f>VLOOKUP($A132,SurveyData!$1:$1048576,6,FALSE)</f>
        <v>Nil</v>
      </c>
      <c r="J132" t="str">
        <f>VLOOKUP($A132,SurveyData!$1:$1048576,7,FALSE)</f>
        <v>No</v>
      </c>
      <c r="K132">
        <f>VLOOKUP($A132,SurveyData!$1:$1048576,8,FALSE)</f>
        <v>60</v>
      </c>
      <c r="L132">
        <f>VLOOKUP($A132,SurveyData!$1:$1048576,9,FALSE)</f>
        <v>0</v>
      </c>
      <c r="M132">
        <f>VLOOKUP($A132,SurveyData!$1:$1048576,10,FALSE)</f>
        <v>0</v>
      </c>
      <c r="N132">
        <f>VLOOKUP($A132,SurveyData!$1:$1048576,11,FALSE)</f>
        <v>0</v>
      </c>
      <c r="O132">
        <f>VLOOKUP($A132,SurveyData!$1:$1048576,12,FALSE)</f>
        <v>3</v>
      </c>
      <c r="P132">
        <f>VLOOKUP($A132,SurveyData!$1:$1048576,13,FALSE)</f>
        <v>0</v>
      </c>
      <c r="Q132" t="str">
        <f>VLOOKUP($A132,SurveyData!$1:$1048576,14,FALSE)</f>
        <v>No</v>
      </c>
      <c r="R132" t="str">
        <f>VLOOKUP($A132,SurveyData!$1:$1048576,15,FALSE)</f>
        <v>DK</v>
      </c>
      <c r="S132" t="str">
        <f>VLOOKUP($A132,SurveyData!$1:$1048576,16,FALSE)</f>
        <v>Nil</v>
      </c>
      <c r="T132" t="str">
        <f>VLOOKUP($A132,SurveyData!$1:$1048576,17,FALSE)</f>
        <v>DK</v>
      </c>
      <c r="U132" t="str">
        <f>VLOOKUP($A132,SurveyData!$1:$1048576,18,FALSE)</f>
        <v>Nil</v>
      </c>
      <c r="V132" t="str">
        <f>VLOOKUP($A132,SurveyData!$1:$1048576,19,FALSE)</f>
        <v>DK</v>
      </c>
      <c r="W132" t="str">
        <f>VLOOKUP($A132,SurveyData!$1:$1048576,20,FALSE)</f>
        <v>Nil</v>
      </c>
      <c r="X132" t="str">
        <f>VLOOKUP($A132,SurveyData!$1:$1048576,21,FALSE)</f>
        <v>No</v>
      </c>
      <c r="Y132" t="str">
        <f>VLOOKUP($A132,SurveyData!$1:$1048576,22,FALSE)</f>
        <v>No</v>
      </c>
      <c r="Z132" t="str">
        <f>VLOOKUP($A132,SurveyData!$1:$1048576,23,FALSE)</f>
        <v>No</v>
      </c>
      <c r="AA132" t="str">
        <f>VLOOKUP($A132,SurveyData!$1:$1048576,24,FALSE)</f>
        <v>No</v>
      </c>
      <c r="AB132" t="s">
        <v>0</v>
      </c>
      <c r="AC132" t="str">
        <f>VLOOKUP($A132,SurveyData!$1:$1048576,25,FALSE)</f>
        <v>No</v>
      </c>
      <c r="AD132">
        <f>VLOOKUP($A132,SurveyData!$1:$1048576,26,FALSE)</f>
        <v>1</v>
      </c>
      <c r="AE132">
        <f>VLOOKUP($A132,SurveyData!$1:$1048576,27,FALSE)</f>
        <v>5</v>
      </c>
      <c r="AF132">
        <f>VLOOKUP($A132,SurveyData!$1:$1048576,28,FALSE)</f>
        <v>1</v>
      </c>
      <c r="AG132">
        <f>VLOOKUP($A132,SurveyData!$1:$1048576,29,FALSE)</f>
        <v>1</v>
      </c>
      <c r="AH132">
        <f>VLOOKUP($A132,SurveyData!$1:$1048576,30,FALSE)</f>
        <v>5</v>
      </c>
      <c r="AI132">
        <f>VLOOKUP($A132,SurveyData!$1:$1048576,31,FALSE)</f>
        <v>2</v>
      </c>
      <c r="AJ132">
        <f>VLOOKUP($A132,SurveyData!$1:$1048576,32,FALSE)</f>
        <v>1</v>
      </c>
      <c r="AK132">
        <f>VLOOKUP($A132,SurveyData!$1:$1048576,33,FALSE)</f>
        <v>1</v>
      </c>
      <c r="AL132">
        <f>VLOOKUP($A132,SurveyData!$1:$1048576,34,FALSE)</f>
        <v>5</v>
      </c>
      <c r="AM132">
        <f>VLOOKUP($A132,SurveyData!$1:$1048576,35,FALSE)</f>
        <v>5</v>
      </c>
      <c r="AN132">
        <f>VLOOKUP($A132,SurveyData!$1:$1048576,36,FALSE)</f>
        <v>1</v>
      </c>
      <c r="AO132">
        <f>VLOOKUP($A132,SurveyData!$1:$1048576,37,FALSE)</f>
        <v>1</v>
      </c>
      <c r="AP132">
        <f>VLOOKUP($A132,SurveyData!$1:$1048576,38,FALSE)</f>
        <v>5</v>
      </c>
      <c r="AQ132">
        <f>VLOOKUP($A132,SurveyData!$1:$1048576,39,FALSE)</f>
        <v>5</v>
      </c>
      <c r="AR132">
        <f>VLOOKUP($A132,SurveyData!$1:$1048576,40,FALSE)</f>
        <v>2</v>
      </c>
      <c r="AS132">
        <f>VLOOKUP($A132,SurveyData!$1:$1048576,41,FALSE)</f>
        <v>5</v>
      </c>
      <c r="AT132">
        <f>VLOOKUP($A132,SurveyData!$1:$1048576,42,FALSE)</f>
        <v>5</v>
      </c>
      <c r="AU132">
        <f>VLOOKUP($A132,SurveyData!$1:$1048576,43,FALSE)</f>
        <v>5</v>
      </c>
      <c r="AV132">
        <f>VLOOKUP($A132,SurveyData!$1:$1048576,44,FALSE)</f>
        <v>4</v>
      </c>
      <c r="AW132">
        <f>VLOOKUP($A132,SurveyData!$1:$1048576,45,FALSE)</f>
        <v>1</v>
      </c>
    </row>
    <row r="133" spans="1:49" x14ac:dyDescent="0.2">
      <c r="A133" s="8">
        <v>140</v>
      </c>
      <c r="B133" s="1" t="s">
        <v>10</v>
      </c>
      <c r="C133" s="2"/>
      <c r="D133" s="2">
        <v>17</v>
      </c>
      <c r="E133" s="2">
        <v>13</v>
      </c>
      <c r="F133">
        <f>VLOOKUP($A133,SurveyData!$1:$1048576,3,FALSE)</f>
        <v>45</v>
      </c>
      <c r="G133">
        <f>VLOOKUP($A133,SurveyData!$1:$1048576,4,FALSE)</f>
        <v>1.68</v>
      </c>
      <c r="H133">
        <f>VLOOKUP($A133,SurveyData!$1:$1048576,5,FALSE)</f>
        <v>65</v>
      </c>
      <c r="I133" t="str">
        <f>VLOOKUP($A133,SurveyData!$1:$1048576,6,FALSE)</f>
        <v>Nil</v>
      </c>
      <c r="J133" t="str">
        <f>VLOOKUP($A133,SurveyData!$1:$1048576,7,FALSE)</f>
        <v>No</v>
      </c>
      <c r="K133">
        <f>VLOOKUP($A133,SurveyData!$1:$1048576,8,FALSE)</f>
        <v>240</v>
      </c>
      <c r="L133">
        <f>VLOOKUP($A133,SurveyData!$1:$1048576,9,FALSE)</f>
        <v>0</v>
      </c>
      <c r="M133">
        <f>VLOOKUP($A133,SurveyData!$1:$1048576,10,FALSE)</f>
        <v>0</v>
      </c>
      <c r="N133">
        <f>VLOOKUP($A133,SurveyData!$1:$1048576,11,FALSE)</f>
        <v>0</v>
      </c>
      <c r="O133">
        <f>VLOOKUP($A133,SurveyData!$1:$1048576,12,FALSE)</f>
        <v>3</v>
      </c>
      <c r="P133">
        <f>VLOOKUP($A133,SurveyData!$1:$1048576,13,FALSE)</f>
        <v>12</v>
      </c>
      <c r="Q133" t="str">
        <f>VLOOKUP($A133,SurveyData!$1:$1048576,14,FALSE)</f>
        <v>No</v>
      </c>
      <c r="R133" t="str">
        <f>VLOOKUP($A133,SurveyData!$1:$1048576,15,FALSE)</f>
        <v>Yes</v>
      </c>
      <c r="S133" t="str">
        <f>VLOOKUP($A133,SurveyData!$1:$1048576,16,FALSE)</f>
        <v>No</v>
      </c>
      <c r="T133" t="str">
        <f>VLOOKUP($A133,SurveyData!$1:$1048576,17,FALSE)</f>
        <v>Yes</v>
      </c>
      <c r="U133" t="str">
        <f>VLOOKUP($A133,SurveyData!$1:$1048576,18,FALSE)</f>
        <v>No</v>
      </c>
      <c r="V133" t="str">
        <f>VLOOKUP($A133,SurveyData!$1:$1048576,19,FALSE)</f>
        <v>Yes</v>
      </c>
      <c r="W133" t="str">
        <f>VLOOKUP($A133,SurveyData!$1:$1048576,20,FALSE)</f>
        <v>No</v>
      </c>
      <c r="X133" t="str">
        <f>VLOOKUP($A133,SurveyData!$1:$1048576,21,FALSE)</f>
        <v>No</v>
      </c>
      <c r="Y133" t="str">
        <f>VLOOKUP($A133,SurveyData!$1:$1048576,22,FALSE)</f>
        <v>No</v>
      </c>
      <c r="Z133" t="str">
        <f>VLOOKUP($A133,SurveyData!$1:$1048576,23,FALSE)</f>
        <v>No</v>
      </c>
      <c r="AA133" t="str">
        <f>VLOOKUP($A133,SurveyData!$1:$1048576,24,FALSE)</f>
        <v>No</v>
      </c>
      <c r="AB133" t="s">
        <v>0</v>
      </c>
      <c r="AC133" t="str">
        <f>VLOOKUP($A133,SurveyData!$1:$1048576,25,FALSE)</f>
        <v>No</v>
      </c>
      <c r="AD133">
        <f>VLOOKUP($A133,SurveyData!$1:$1048576,26,FALSE)</f>
        <v>1</v>
      </c>
      <c r="AE133">
        <f>VLOOKUP($A133,SurveyData!$1:$1048576,27,FALSE)</f>
        <v>4</v>
      </c>
      <c r="AF133">
        <f>VLOOKUP($A133,SurveyData!$1:$1048576,28,FALSE)</f>
        <v>1</v>
      </c>
      <c r="AG133">
        <f>VLOOKUP($A133,SurveyData!$1:$1048576,29,FALSE)</f>
        <v>1</v>
      </c>
      <c r="AH133">
        <f>VLOOKUP($A133,SurveyData!$1:$1048576,30,FALSE)</f>
        <v>1</v>
      </c>
      <c r="AI133">
        <f>VLOOKUP($A133,SurveyData!$1:$1048576,31,FALSE)</f>
        <v>1</v>
      </c>
      <c r="AJ133">
        <f>VLOOKUP($A133,SurveyData!$1:$1048576,32,FALSE)</f>
        <v>2</v>
      </c>
      <c r="AK133">
        <f>VLOOKUP($A133,SurveyData!$1:$1048576,33,FALSE)</f>
        <v>2</v>
      </c>
      <c r="AL133">
        <f>VLOOKUP($A133,SurveyData!$1:$1048576,34,FALSE)</f>
        <v>4</v>
      </c>
      <c r="AM133">
        <f>VLOOKUP($A133,SurveyData!$1:$1048576,35,FALSE)</f>
        <v>4</v>
      </c>
      <c r="AN133">
        <f>VLOOKUP($A133,SurveyData!$1:$1048576,36,FALSE)</f>
        <v>3</v>
      </c>
      <c r="AO133">
        <f>VLOOKUP($A133,SurveyData!$1:$1048576,37,FALSE)</f>
        <v>3</v>
      </c>
      <c r="AP133">
        <f>VLOOKUP($A133,SurveyData!$1:$1048576,38,FALSE)</f>
        <v>3</v>
      </c>
      <c r="AQ133">
        <f>VLOOKUP($A133,SurveyData!$1:$1048576,39,FALSE)</f>
        <v>4</v>
      </c>
      <c r="AR133">
        <f>VLOOKUP($A133,SurveyData!$1:$1048576,40,FALSE)</f>
        <v>2</v>
      </c>
      <c r="AS133">
        <f>VLOOKUP($A133,SurveyData!$1:$1048576,41,FALSE)</f>
        <v>3</v>
      </c>
      <c r="AT133">
        <f>VLOOKUP($A133,SurveyData!$1:$1048576,42,FALSE)</f>
        <v>4</v>
      </c>
      <c r="AU133">
        <f>VLOOKUP($A133,SurveyData!$1:$1048576,43,FALSE)</f>
        <v>4</v>
      </c>
      <c r="AV133">
        <f>VLOOKUP($A133,SurveyData!$1:$1048576,44,FALSE)</f>
        <v>4</v>
      </c>
      <c r="AW133">
        <f>VLOOKUP($A133,SurveyData!$1:$1048576,45,FALSE)</f>
        <v>1</v>
      </c>
    </row>
    <row r="134" spans="1:49" x14ac:dyDescent="0.2">
      <c r="A134" s="8">
        <v>141</v>
      </c>
      <c r="B134" s="1" t="s">
        <v>10</v>
      </c>
      <c r="C134" s="2"/>
      <c r="D134" s="2">
        <v>28</v>
      </c>
      <c r="E134" s="2">
        <v>12.8</v>
      </c>
      <c r="F134">
        <f>VLOOKUP($A134,SurveyData!$1:$1048576,3,FALSE)</f>
        <v>30</v>
      </c>
      <c r="G134">
        <f>VLOOKUP($A134,SurveyData!$1:$1048576,4,FALSE)</f>
        <v>1.68</v>
      </c>
      <c r="H134">
        <f>VLOOKUP($A134,SurveyData!$1:$1048576,5,FALSE)</f>
        <v>84</v>
      </c>
      <c r="I134" t="str">
        <f>VLOOKUP($A134,SurveyData!$1:$1048576,6,FALSE)</f>
        <v>Nil</v>
      </c>
      <c r="J134" t="str">
        <f>VLOOKUP($A134,SurveyData!$1:$1048576,7,FALSE)</f>
        <v>Yes</v>
      </c>
      <c r="K134">
        <f>VLOOKUP($A134,SurveyData!$1:$1048576,8,FALSE)</f>
        <v>60</v>
      </c>
      <c r="L134">
        <f>VLOOKUP($A134,SurveyData!$1:$1048576,9,FALSE)</f>
        <v>0</v>
      </c>
      <c r="M134">
        <f>VLOOKUP($A134,SurveyData!$1:$1048576,10,FALSE)</f>
        <v>0</v>
      </c>
      <c r="N134" t="str">
        <f>VLOOKUP($A134,SurveyData!$1:$1048576,11,FALSE)</f>
        <v>Gym, studio exercise (270)</v>
      </c>
      <c r="O134">
        <f>VLOOKUP($A134,SurveyData!$1:$1048576,12,FALSE)</f>
        <v>2</v>
      </c>
      <c r="P134">
        <f>VLOOKUP($A134,SurveyData!$1:$1048576,13,FALSE)</f>
        <v>12</v>
      </c>
      <c r="Q134" t="str">
        <f>VLOOKUP($A134,SurveyData!$1:$1048576,14,FALSE)</f>
        <v>No</v>
      </c>
      <c r="R134" t="str">
        <f>VLOOKUP($A134,SurveyData!$1:$1048576,15,FALSE)</f>
        <v>No</v>
      </c>
      <c r="S134" t="str">
        <f>VLOOKUP($A134,SurveyData!$1:$1048576,16,FALSE)</f>
        <v>Nil</v>
      </c>
      <c r="T134" t="str">
        <f>VLOOKUP($A134,SurveyData!$1:$1048576,17,FALSE)</f>
        <v>No</v>
      </c>
      <c r="U134" t="str">
        <f>VLOOKUP($A134,SurveyData!$1:$1048576,18,FALSE)</f>
        <v>Nil</v>
      </c>
      <c r="V134" t="str">
        <f>VLOOKUP($A134,SurveyData!$1:$1048576,19,FALSE)</f>
        <v>No</v>
      </c>
      <c r="W134" t="str">
        <f>VLOOKUP($A134,SurveyData!$1:$1048576,20,FALSE)</f>
        <v>Nil</v>
      </c>
      <c r="X134" t="str">
        <f>VLOOKUP($A134,SurveyData!$1:$1048576,21,FALSE)</f>
        <v>No</v>
      </c>
      <c r="Y134" t="str">
        <f>VLOOKUP($A134,SurveyData!$1:$1048576,22,FALSE)</f>
        <v>Yes</v>
      </c>
      <c r="Z134" t="str">
        <f>VLOOKUP($A134,SurveyData!$1:$1048576,23,FALSE)</f>
        <v>No</v>
      </c>
      <c r="AA134" t="str">
        <f>VLOOKUP($A134,SurveyData!$1:$1048576,24,FALSE)</f>
        <v>No</v>
      </c>
      <c r="AB134" t="s">
        <v>0</v>
      </c>
      <c r="AC134" t="str">
        <f>VLOOKUP($A134,SurveyData!$1:$1048576,25,FALSE)</f>
        <v>No</v>
      </c>
      <c r="AD134">
        <f>VLOOKUP($A134,SurveyData!$1:$1048576,26,FALSE)</f>
        <v>2</v>
      </c>
      <c r="AE134">
        <f>VLOOKUP($A134,SurveyData!$1:$1048576,27,FALSE)</f>
        <v>2</v>
      </c>
      <c r="AF134">
        <f>VLOOKUP($A134,SurveyData!$1:$1048576,28,FALSE)</f>
        <v>2</v>
      </c>
      <c r="AG134">
        <f>VLOOKUP($A134,SurveyData!$1:$1048576,29,FALSE)</f>
        <v>2</v>
      </c>
      <c r="AH134">
        <f>VLOOKUP($A134,SurveyData!$1:$1048576,30,FALSE)</f>
        <v>3</v>
      </c>
      <c r="AI134">
        <f>VLOOKUP($A134,SurveyData!$1:$1048576,31,FALSE)</f>
        <v>3</v>
      </c>
      <c r="AJ134">
        <f>VLOOKUP($A134,SurveyData!$1:$1048576,32,FALSE)</f>
        <v>2</v>
      </c>
      <c r="AK134">
        <f>VLOOKUP($A134,SurveyData!$1:$1048576,33,FALSE)</f>
        <v>2</v>
      </c>
      <c r="AL134">
        <f>VLOOKUP($A134,SurveyData!$1:$1048576,34,FALSE)</f>
        <v>3</v>
      </c>
      <c r="AM134">
        <f>VLOOKUP($A134,SurveyData!$1:$1048576,35,FALSE)</f>
        <v>4</v>
      </c>
      <c r="AN134">
        <f>VLOOKUP($A134,SurveyData!$1:$1048576,36,FALSE)</f>
        <v>2</v>
      </c>
      <c r="AO134">
        <f>VLOOKUP($A134,SurveyData!$1:$1048576,37,FALSE)</f>
        <v>2</v>
      </c>
      <c r="AP134">
        <f>VLOOKUP($A134,SurveyData!$1:$1048576,38,FALSE)</f>
        <v>4</v>
      </c>
      <c r="AQ134">
        <f>VLOOKUP($A134,SurveyData!$1:$1048576,39,FALSE)</f>
        <v>4</v>
      </c>
      <c r="AR134">
        <f>VLOOKUP($A134,SurveyData!$1:$1048576,40,FALSE)</f>
        <v>2</v>
      </c>
      <c r="AS134">
        <f>VLOOKUP($A134,SurveyData!$1:$1048576,41,FALSE)</f>
        <v>4</v>
      </c>
      <c r="AT134">
        <f>VLOOKUP($A134,SurveyData!$1:$1048576,42,FALSE)</f>
        <v>4</v>
      </c>
      <c r="AU134">
        <f>VLOOKUP($A134,SurveyData!$1:$1048576,43,FALSE)</f>
        <v>4</v>
      </c>
      <c r="AV134">
        <f>VLOOKUP($A134,SurveyData!$1:$1048576,44,FALSE)</f>
        <v>4</v>
      </c>
      <c r="AW134">
        <f>VLOOKUP($A134,SurveyData!$1:$1048576,45,FALSE)</f>
        <v>2</v>
      </c>
    </row>
    <row r="135" spans="1:49" x14ac:dyDescent="0.2">
      <c r="A135" s="8">
        <v>142</v>
      </c>
      <c r="B135" s="1" t="s">
        <v>10</v>
      </c>
      <c r="C135" s="2"/>
      <c r="D135" s="2">
        <v>31</v>
      </c>
      <c r="E135" s="2">
        <v>14</v>
      </c>
      <c r="F135">
        <f>VLOOKUP($A135,SurveyData!$1:$1048576,3,FALSE)</f>
        <v>26</v>
      </c>
      <c r="G135">
        <f>VLOOKUP($A135,SurveyData!$1:$1048576,4,FALSE)</f>
        <v>1.64</v>
      </c>
      <c r="H135">
        <f>VLOOKUP($A135,SurveyData!$1:$1048576,5,FALSE)</f>
        <v>61</v>
      </c>
      <c r="I135" t="str">
        <f>VLOOKUP($A135,SurveyData!$1:$1048576,6,FALSE)</f>
        <v>Nil</v>
      </c>
      <c r="J135" t="str">
        <f>VLOOKUP($A135,SurveyData!$1:$1048576,7,FALSE)</f>
        <v>No</v>
      </c>
      <c r="K135">
        <f>VLOOKUP($A135,SurveyData!$1:$1048576,8,FALSE)</f>
        <v>0</v>
      </c>
      <c r="L135">
        <f>VLOOKUP($A135,SurveyData!$1:$1048576,9,FALSE)</f>
        <v>0</v>
      </c>
      <c r="M135">
        <f>VLOOKUP($A135,SurveyData!$1:$1048576,10,FALSE)</f>
        <v>0</v>
      </c>
      <c r="N135" t="str">
        <f>VLOOKUP($A135,SurveyData!$1:$1048576,11,FALSE)</f>
        <v>Badminton (180)</v>
      </c>
      <c r="O135">
        <f>VLOOKUP($A135,SurveyData!$1:$1048576,12,FALSE)</f>
        <v>2</v>
      </c>
      <c r="P135">
        <f>VLOOKUP($A135,SurveyData!$1:$1048576,13,FALSE)</f>
        <v>11</v>
      </c>
      <c r="Q135" t="str">
        <f>VLOOKUP($A135,SurveyData!$1:$1048576,14,FALSE)</f>
        <v>No</v>
      </c>
      <c r="R135" t="str">
        <f>VLOOKUP($A135,SurveyData!$1:$1048576,15,FALSE)</f>
        <v>No</v>
      </c>
      <c r="S135" t="str">
        <f>VLOOKUP($A135,SurveyData!$1:$1048576,16,FALSE)</f>
        <v>DK</v>
      </c>
      <c r="T135" t="str">
        <f>VLOOKUP($A135,SurveyData!$1:$1048576,17,FALSE)</f>
        <v>DK</v>
      </c>
      <c r="U135" t="str">
        <f>VLOOKUP($A135,SurveyData!$1:$1048576,18,FALSE)</f>
        <v>DK</v>
      </c>
      <c r="V135" t="str">
        <f>VLOOKUP($A135,SurveyData!$1:$1048576,19,FALSE)</f>
        <v>No</v>
      </c>
      <c r="W135" t="str">
        <f>VLOOKUP($A135,SurveyData!$1:$1048576,20,FALSE)</f>
        <v>No</v>
      </c>
      <c r="X135" t="str">
        <f>VLOOKUP($A135,SurveyData!$1:$1048576,21,FALSE)</f>
        <v>No</v>
      </c>
      <c r="Y135" t="str">
        <f>VLOOKUP($A135,SurveyData!$1:$1048576,22,FALSE)</f>
        <v>No</v>
      </c>
      <c r="Z135" t="str">
        <f>VLOOKUP($A135,SurveyData!$1:$1048576,23,FALSE)</f>
        <v>No</v>
      </c>
      <c r="AA135" t="str">
        <f>VLOOKUP($A135,SurveyData!$1:$1048576,24,FALSE)</f>
        <v>No</v>
      </c>
      <c r="AB135" t="s">
        <v>0</v>
      </c>
      <c r="AC135" t="str">
        <f>VLOOKUP($A135,SurveyData!$1:$1048576,25,FALSE)</f>
        <v>No</v>
      </c>
      <c r="AD135">
        <f>VLOOKUP($A135,SurveyData!$1:$1048576,26,FALSE)</f>
        <v>2</v>
      </c>
      <c r="AE135">
        <f>VLOOKUP($A135,SurveyData!$1:$1048576,27,FALSE)</f>
        <v>3</v>
      </c>
      <c r="AF135">
        <f>VLOOKUP($A135,SurveyData!$1:$1048576,28,FALSE)</f>
        <v>3</v>
      </c>
      <c r="AG135">
        <f>VLOOKUP($A135,SurveyData!$1:$1048576,29,FALSE)</f>
        <v>2</v>
      </c>
      <c r="AH135">
        <f>VLOOKUP($A135,SurveyData!$1:$1048576,30,FALSE)</f>
        <v>2</v>
      </c>
      <c r="AI135">
        <f>VLOOKUP($A135,SurveyData!$1:$1048576,31,FALSE)</f>
        <v>4</v>
      </c>
      <c r="AJ135">
        <f>VLOOKUP($A135,SurveyData!$1:$1048576,32,FALSE)</f>
        <v>3</v>
      </c>
      <c r="AK135">
        <f>VLOOKUP($A135,SurveyData!$1:$1048576,33,FALSE)</f>
        <v>2</v>
      </c>
      <c r="AL135">
        <f>VLOOKUP($A135,SurveyData!$1:$1048576,34,FALSE)</f>
        <v>3</v>
      </c>
      <c r="AM135">
        <f>VLOOKUP($A135,SurveyData!$1:$1048576,35,FALSE)</f>
        <v>3</v>
      </c>
      <c r="AN135">
        <f>VLOOKUP($A135,SurveyData!$1:$1048576,36,FALSE)</f>
        <v>3</v>
      </c>
      <c r="AO135">
        <f>VLOOKUP($A135,SurveyData!$1:$1048576,37,FALSE)</f>
        <v>4</v>
      </c>
      <c r="AP135">
        <f>VLOOKUP($A135,SurveyData!$1:$1048576,38,FALSE)</f>
        <v>3</v>
      </c>
      <c r="AQ135">
        <f>VLOOKUP($A135,SurveyData!$1:$1048576,39,FALSE)</f>
        <v>3</v>
      </c>
      <c r="AR135">
        <f>VLOOKUP($A135,SurveyData!$1:$1048576,40,FALSE)</f>
        <v>2</v>
      </c>
      <c r="AS135">
        <f>VLOOKUP($A135,SurveyData!$1:$1048576,41,FALSE)</f>
        <v>2</v>
      </c>
      <c r="AT135">
        <f>VLOOKUP($A135,SurveyData!$1:$1048576,42,FALSE)</f>
        <v>4</v>
      </c>
      <c r="AU135">
        <f>VLOOKUP($A135,SurveyData!$1:$1048576,43,FALSE)</f>
        <v>2</v>
      </c>
      <c r="AV135">
        <f>VLOOKUP($A135,SurveyData!$1:$1048576,44,FALSE)</f>
        <v>3</v>
      </c>
      <c r="AW135">
        <f>VLOOKUP($A135,SurveyData!$1:$1048576,45,FALSE)</f>
        <v>4</v>
      </c>
    </row>
    <row r="136" spans="1:49" x14ac:dyDescent="0.2">
      <c r="A136" s="8">
        <v>143</v>
      </c>
      <c r="B136" s="1" t="s">
        <v>10</v>
      </c>
      <c r="C136" s="2"/>
      <c r="D136" s="4">
        <v>2</v>
      </c>
      <c r="E136" s="4">
        <v>11.1</v>
      </c>
      <c r="F136">
        <f>VLOOKUP($A136,SurveyData!$1:$1048576,3,FALSE)</f>
        <v>31</v>
      </c>
      <c r="G136">
        <f>VLOOKUP($A136,SurveyData!$1:$1048576,4,FALSE)</f>
        <v>1.58</v>
      </c>
      <c r="H136">
        <f>VLOOKUP($A136,SurveyData!$1:$1048576,5,FALSE)</f>
        <v>63</v>
      </c>
      <c r="I136" t="str">
        <f>VLOOKUP($A136,SurveyData!$1:$1048576,6,FALSE)</f>
        <v>Nil</v>
      </c>
      <c r="J136" t="str">
        <f>VLOOKUP($A136,SurveyData!$1:$1048576,7,FALSE)</f>
        <v>Yes</v>
      </c>
      <c r="K136">
        <f>VLOOKUP($A136,SurveyData!$1:$1048576,8,FALSE)</f>
        <v>0</v>
      </c>
      <c r="L136">
        <f>VLOOKUP($A136,SurveyData!$1:$1048576,9,FALSE)</f>
        <v>0</v>
      </c>
      <c r="M136">
        <f>VLOOKUP($A136,SurveyData!$1:$1048576,10,FALSE)</f>
        <v>0</v>
      </c>
      <c r="N136">
        <f>VLOOKUP($A136,SurveyData!$1:$1048576,11,FALSE)</f>
        <v>0</v>
      </c>
      <c r="O136">
        <f>VLOOKUP($A136,SurveyData!$1:$1048576,12,FALSE)</f>
        <v>2</v>
      </c>
      <c r="P136">
        <f>VLOOKUP($A136,SurveyData!$1:$1048576,13,FALSE)</f>
        <v>12</v>
      </c>
      <c r="Q136" t="str">
        <f>VLOOKUP($A136,SurveyData!$1:$1048576,14,FALSE)</f>
        <v>No</v>
      </c>
      <c r="R136" t="str">
        <f>VLOOKUP($A136,SurveyData!$1:$1048576,15,FALSE)</f>
        <v>Yes</v>
      </c>
      <c r="S136" t="str">
        <f>VLOOKUP($A136,SurveyData!$1:$1048576,16,FALSE)</f>
        <v>No</v>
      </c>
      <c r="T136" t="str">
        <f>VLOOKUP($A136,SurveyData!$1:$1048576,17,FALSE)</f>
        <v>Yes</v>
      </c>
      <c r="U136" t="str">
        <f>VLOOKUP($A136,SurveyData!$1:$1048576,18,FALSE)</f>
        <v>DK</v>
      </c>
      <c r="V136" t="str">
        <f>VLOOKUP($A136,SurveyData!$1:$1048576,19,FALSE)</f>
        <v>No</v>
      </c>
      <c r="W136" t="str">
        <f>VLOOKUP($A136,SurveyData!$1:$1048576,20,FALSE)</f>
        <v>Nil</v>
      </c>
      <c r="X136" t="str">
        <f>VLOOKUP($A136,SurveyData!$1:$1048576,21,FALSE)</f>
        <v>No</v>
      </c>
      <c r="Y136" t="str">
        <f>VLOOKUP($A136,SurveyData!$1:$1048576,22,FALSE)</f>
        <v>No</v>
      </c>
      <c r="Z136" t="str">
        <f>VLOOKUP($A136,SurveyData!$1:$1048576,23,FALSE)</f>
        <v>No</v>
      </c>
      <c r="AA136" t="str">
        <f>VLOOKUP($A136,SurveyData!$1:$1048576,24,FALSE)</f>
        <v>No</v>
      </c>
      <c r="AB136" t="s">
        <v>0</v>
      </c>
      <c r="AC136" t="str">
        <f>VLOOKUP($A136,SurveyData!$1:$1048576,25,FALSE)</f>
        <v>No</v>
      </c>
      <c r="AD136">
        <f>VLOOKUP($A136,SurveyData!$1:$1048576,26,FALSE)</f>
        <v>3</v>
      </c>
      <c r="AE136">
        <f>VLOOKUP($A136,SurveyData!$1:$1048576,27,FALSE)</f>
        <v>4</v>
      </c>
      <c r="AF136">
        <f>VLOOKUP($A136,SurveyData!$1:$1048576,28,FALSE)</f>
        <v>3</v>
      </c>
      <c r="AG136">
        <f>VLOOKUP($A136,SurveyData!$1:$1048576,29,FALSE)</f>
        <v>4</v>
      </c>
      <c r="AH136">
        <f>VLOOKUP($A136,SurveyData!$1:$1048576,30,FALSE)</f>
        <v>3</v>
      </c>
      <c r="AI136">
        <f>VLOOKUP($A136,SurveyData!$1:$1048576,31,FALSE)</f>
        <v>3</v>
      </c>
      <c r="AJ136">
        <f>VLOOKUP($A136,SurveyData!$1:$1048576,32,FALSE)</f>
        <v>3</v>
      </c>
      <c r="AK136">
        <f>VLOOKUP($A136,SurveyData!$1:$1048576,33,FALSE)</f>
        <v>3</v>
      </c>
      <c r="AL136">
        <f>VLOOKUP($A136,SurveyData!$1:$1048576,34,FALSE)</f>
        <v>4</v>
      </c>
      <c r="AM136">
        <f>VLOOKUP($A136,SurveyData!$1:$1048576,35,FALSE)</f>
        <v>2</v>
      </c>
      <c r="AN136">
        <f>VLOOKUP($A136,SurveyData!$1:$1048576,36,FALSE)</f>
        <v>2</v>
      </c>
      <c r="AO136">
        <f>VLOOKUP($A136,SurveyData!$1:$1048576,37,FALSE)</f>
        <v>3</v>
      </c>
      <c r="AP136">
        <f>VLOOKUP($A136,SurveyData!$1:$1048576,38,FALSE)</f>
        <v>4</v>
      </c>
      <c r="AQ136">
        <f>VLOOKUP($A136,SurveyData!$1:$1048576,39,FALSE)</f>
        <v>4</v>
      </c>
      <c r="AR136">
        <f>VLOOKUP($A136,SurveyData!$1:$1048576,40,FALSE)</f>
        <v>3</v>
      </c>
      <c r="AS136">
        <f>VLOOKUP($A136,SurveyData!$1:$1048576,41,FALSE)</f>
        <v>4</v>
      </c>
      <c r="AT136">
        <f>VLOOKUP($A136,SurveyData!$1:$1048576,42,FALSE)</f>
        <v>4</v>
      </c>
      <c r="AU136">
        <f>VLOOKUP($A136,SurveyData!$1:$1048576,43,FALSE)</f>
        <v>3</v>
      </c>
      <c r="AV136">
        <f>VLOOKUP($A136,SurveyData!$1:$1048576,44,FALSE)</f>
        <v>3</v>
      </c>
      <c r="AW136">
        <f>VLOOKUP($A136,SurveyData!$1:$1048576,45,FALSE)</f>
        <v>3</v>
      </c>
    </row>
    <row r="137" spans="1:49" x14ac:dyDescent="0.2">
      <c r="A137" s="8">
        <v>144</v>
      </c>
      <c r="B137" s="1" t="s">
        <v>10</v>
      </c>
      <c r="C137" s="2"/>
      <c r="D137" s="2">
        <v>40</v>
      </c>
      <c r="E137" s="2">
        <v>13</v>
      </c>
      <c r="F137">
        <f>VLOOKUP($A137,SurveyData!$1:$1048576,3,FALSE)</f>
        <v>26</v>
      </c>
      <c r="G137">
        <f>VLOOKUP($A137,SurveyData!$1:$1048576,4,FALSE)</f>
        <v>1.65</v>
      </c>
      <c r="H137">
        <f>VLOOKUP($A137,SurveyData!$1:$1048576,5,FALSE)</f>
        <v>72</v>
      </c>
      <c r="I137" t="str">
        <f>VLOOKUP($A137,SurveyData!$1:$1048576,6,FALSE)</f>
        <v>Nil</v>
      </c>
      <c r="J137" t="str">
        <f>VLOOKUP($A137,SurveyData!$1:$1048576,7,FALSE)</f>
        <v>No</v>
      </c>
      <c r="K137">
        <f>VLOOKUP($A137,SurveyData!$1:$1048576,8,FALSE)</f>
        <v>60</v>
      </c>
      <c r="L137">
        <f>VLOOKUP($A137,SurveyData!$1:$1048576,9,FALSE)</f>
        <v>0</v>
      </c>
      <c r="M137">
        <f>VLOOKUP($A137,SurveyData!$1:$1048576,10,FALSE)</f>
        <v>0</v>
      </c>
      <c r="N137">
        <f>VLOOKUP($A137,SurveyData!$1:$1048576,11,FALSE)</f>
        <v>0</v>
      </c>
      <c r="O137">
        <f>VLOOKUP($A137,SurveyData!$1:$1048576,12,FALSE)</f>
        <v>2</v>
      </c>
      <c r="P137">
        <f>VLOOKUP($A137,SurveyData!$1:$1048576,13,FALSE)</f>
        <v>12</v>
      </c>
      <c r="Q137" t="str">
        <f>VLOOKUP($A137,SurveyData!$1:$1048576,14,FALSE)</f>
        <v>No</v>
      </c>
      <c r="R137" t="str">
        <f>VLOOKUP($A137,SurveyData!$1:$1048576,15,FALSE)</f>
        <v>No</v>
      </c>
      <c r="S137" t="str">
        <f>VLOOKUP($A137,SurveyData!$1:$1048576,16,FALSE)</f>
        <v>Nil</v>
      </c>
      <c r="T137" t="str">
        <f>VLOOKUP($A137,SurveyData!$1:$1048576,17,FALSE)</f>
        <v>No</v>
      </c>
      <c r="U137" t="str">
        <f>VLOOKUP($A137,SurveyData!$1:$1048576,18,FALSE)</f>
        <v>Nil</v>
      </c>
      <c r="V137" t="str">
        <f>VLOOKUP($A137,SurveyData!$1:$1048576,19,FALSE)</f>
        <v>No</v>
      </c>
      <c r="W137" t="str">
        <f>VLOOKUP($A137,SurveyData!$1:$1048576,20,FALSE)</f>
        <v>Nil</v>
      </c>
      <c r="X137" t="str">
        <f>VLOOKUP($A137,SurveyData!$1:$1048576,21,FALSE)</f>
        <v>No</v>
      </c>
      <c r="Y137" t="str">
        <f>VLOOKUP($A137,SurveyData!$1:$1048576,22,FALSE)</f>
        <v>No</v>
      </c>
      <c r="Z137" t="str">
        <f>VLOOKUP($A137,SurveyData!$1:$1048576,23,FALSE)</f>
        <v>No</v>
      </c>
      <c r="AA137" t="str">
        <f>VLOOKUP($A137,SurveyData!$1:$1048576,24,FALSE)</f>
        <v>Yes</v>
      </c>
      <c r="AB137" t="s">
        <v>0</v>
      </c>
      <c r="AC137" t="str">
        <f>VLOOKUP($A137,SurveyData!$1:$1048576,25,FALSE)</f>
        <v>No</v>
      </c>
      <c r="AD137">
        <f>VLOOKUP($A137,SurveyData!$1:$1048576,26,FALSE)</f>
        <v>2</v>
      </c>
      <c r="AE137">
        <f>VLOOKUP($A137,SurveyData!$1:$1048576,27,FALSE)</f>
        <v>3</v>
      </c>
      <c r="AF137">
        <f>VLOOKUP($A137,SurveyData!$1:$1048576,28,FALSE)</f>
        <v>3</v>
      </c>
      <c r="AG137">
        <f>VLOOKUP($A137,SurveyData!$1:$1048576,29,FALSE)</f>
        <v>2</v>
      </c>
      <c r="AH137">
        <f>VLOOKUP($A137,SurveyData!$1:$1048576,30,FALSE)</f>
        <v>3</v>
      </c>
      <c r="AI137">
        <f>VLOOKUP($A137,SurveyData!$1:$1048576,31,FALSE)</f>
        <v>2</v>
      </c>
      <c r="AJ137">
        <f>VLOOKUP($A137,SurveyData!$1:$1048576,32,FALSE)</f>
        <v>2</v>
      </c>
      <c r="AK137">
        <f>VLOOKUP($A137,SurveyData!$1:$1048576,33,FALSE)</f>
        <v>3</v>
      </c>
      <c r="AL137">
        <f>VLOOKUP($A137,SurveyData!$1:$1048576,34,FALSE)</f>
        <v>3</v>
      </c>
      <c r="AM137">
        <f>VLOOKUP($A137,SurveyData!$1:$1048576,35,FALSE)</f>
        <v>3</v>
      </c>
      <c r="AN137">
        <f>VLOOKUP($A137,SurveyData!$1:$1048576,36,FALSE)</f>
        <v>3</v>
      </c>
      <c r="AO137">
        <f>VLOOKUP($A137,SurveyData!$1:$1048576,37,FALSE)</f>
        <v>3</v>
      </c>
      <c r="AP137">
        <f>VLOOKUP($A137,SurveyData!$1:$1048576,38,FALSE)</f>
        <v>2</v>
      </c>
      <c r="AQ137">
        <f>VLOOKUP($A137,SurveyData!$1:$1048576,39,FALSE)</f>
        <v>3</v>
      </c>
      <c r="AR137">
        <f>VLOOKUP($A137,SurveyData!$1:$1048576,40,FALSE)</f>
        <v>3</v>
      </c>
      <c r="AS137">
        <f>VLOOKUP($A137,SurveyData!$1:$1048576,41,FALSE)</f>
        <v>3</v>
      </c>
      <c r="AT137">
        <f>VLOOKUP($A137,SurveyData!$1:$1048576,42,FALSE)</f>
        <v>3</v>
      </c>
      <c r="AU137">
        <f>VLOOKUP($A137,SurveyData!$1:$1048576,43,FALSE)</f>
        <v>3</v>
      </c>
      <c r="AV137">
        <f>VLOOKUP($A137,SurveyData!$1:$1048576,44,FALSE)</f>
        <v>3</v>
      </c>
      <c r="AW137">
        <f>VLOOKUP($A137,SurveyData!$1:$1048576,45,FALSE)</f>
        <v>3</v>
      </c>
    </row>
    <row r="138" spans="1:49" x14ac:dyDescent="0.2">
      <c r="A138" s="8">
        <v>145</v>
      </c>
      <c r="B138" s="1" t="s">
        <v>10</v>
      </c>
      <c r="C138" s="2"/>
      <c r="D138" s="4">
        <v>9</v>
      </c>
      <c r="E138" s="2">
        <v>10.1</v>
      </c>
      <c r="F138">
        <f>VLOOKUP($A138,SurveyData!$1:$1048576,3,FALSE)</f>
        <v>37</v>
      </c>
      <c r="G138">
        <f>VLOOKUP($A138,SurveyData!$1:$1048576,4,FALSE)</f>
        <v>1.63</v>
      </c>
      <c r="H138">
        <f>VLOOKUP($A138,SurveyData!$1:$1048576,5,FALSE)</f>
        <v>60</v>
      </c>
      <c r="I138" t="str">
        <f>VLOOKUP($A138,SurveyData!$1:$1048576,6,FALSE)</f>
        <v>Nil</v>
      </c>
      <c r="J138" t="str">
        <f>VLOOKUP($A138,SurveyData!$1:$1048576,7,FALSE)</f>
        <v>No</v>
      </c>
      <c r="K138">
        <f>VLOOKUP($A138,SurveyData!$1:$1048576,8,FALSE)</f>
        <v>0</v>
      </c>
      <c r="L138">
        <f>VLOOKUP($A138,SurveyData!$1:$1048576,9,FALSE)</f>
        <v>0</v>
      </c>
      <c r="M138">
        <f>VLOOKUP($A138,SurveyData!$1:$1048576,10,FALSE)</f>
        <v>60</v>
      </c>
      <c r="N138" t="str">
        <f>VLOOKUP($A138,SurveyData!$1:$1048576,11,FALSE)</f>
        <v>Walking (120)</v>
      </c>
      <c r="O138" t="str">
        <f>VLOOKUP($A138,SurveyData!$1:$1048576,12,FALSE)</f>
        <v>No answer</v>
      </c>
      <c r="P138">
        <f>VLOOKUP($A138,SurveyData!$1:$1048576,13,FALSE)</f>
        <v>12</v>
      </c>
      <c r="Q138" t="str">
        <f>VLOOKUP($A138,SurveyData!$1:$1048576,14,FALSE)</f>
        <v>Yes</v>
      </c>
      <c r="R138" t="str">
        <f>VLOOKUP($A138,SurveyData!$1:$1048576,15,FALSE)</f>
        <v>Yes</v>
      </c>
      <c r="S138" t="str">
        <f>VLOOKUP($A138,SurveyData!$1:$1048576,16,FALSE)</f>
        <v>Yes</v>
      </c>
      <c r="T138" t="str">
        <f>VLOOKUP($A138,SurveyData!$1:$1048576,17,FALSE)</f>
        <v>Yes</v>
      </c>
      <c r="U138" t="str">
        <f>VLOOKUP($A138,SurveyData!$1:$1048576,18,FALSE)</f>
        <v>Yes</v>
      </c>
      <c r="V138" t="str">
        <f>VLOOKUP($A138,SurveyData!$1:$1048576,19,FALSE)</f>
        <v>Yes</v>
      </c>
      <c r="W138" t="str">
        <f>VLOOKUP($A138,SurveyData!$1:$1048576,20,FALSE)</f>
        <v>Yes</v>
      </c>
      <c r="X138" t="str">
        <f>VLOOKUP($A138,SurveyData!$1:$1048576,21,FALSE)</f>
        <v>No</v>
      </c>
      <c r="Y138" t="str">
        <f>VLOOKUP($A138,SurveyData!$1:$1048576,22,FALSE)</f>
        <v>Yes</v>
      </c>
      <c r="Z138" t="str">
        <f>VLOOKUP($A138,SurveyData!$1:$1048576,23,FALSE)</f>
        <v>No</v>
      </c>
      <c r="AA138" t="str">
        <f>VLOOKUP($A138,SurveyData!$1:$1048576,24,FALSE)</f>
        <v>Yes</v>
      </c>
      <c r="AB138" t="s">
        <v>314</v>
      </c>
      <c r="AC138" t="str">
        <f>VLOOKUP($A138,SurveyData!$1:$1048576,25,FALSE)</f>
        <v>Yes</v>
      </c>
      <c r="AD138">
        <f>VLOOKUP($A138,SurveyData!$1:$1048576,26,FALSE)</f>
        <v>2</v>
      </c>
      <c r="AE138">
        <f>VLOOKUP($A138,SurveyData!$1:$1048576,27,FALSE)</f>
        <v>2</v>
      </c>
      <c r="AF138">
        <f>VLOOKUP($A138,SurveyData!$1:$1048576,28,FALSE)</f>
        <v>3</v>
      </c>
      <c r="AG138">
        <f>VLOOKUP($A138,SurveyData!$1:$1048576,29,FALSE)</f>
        <v>2</v>
      </c>
      <c r="AH138">
        <f>VLOOKUP($A138,SurveyData!$1:$1048576,30,FALSE)</f>
        <v>4</v>
      </c>
      <c r="AI138">
        <f>VLOOKUP($A138,SurveyData!$1:$1048576,31,FALSE)</f>
        <v>2</v>
      </c>
      <c r="AJ138">
        <f>VLOOKUP($A138,SurveyData!$1:$1048576,32,FALSE)</f>
        <v>2</v>
      </c>
      <c r="AK138">
        <f>VLOOKUP($A138,SurveyData!$1:$1048576,33,FALSE)</f>
        <v>3</v>
      </c>
      <c r="AL138">
        <f>VLOOKUP($A138,SurveyData!$1:$1048576,34,FALSE)</f>
        <v>3</v>
      </c>
      <c r="AM138">
        <f>VLOOKUP($A138,SurveyData!$1:$1048576,35,FALSE)</f>
        <v>3</v>
      </c>
      <c r="AN138">
        <f>VLOOKUP($A138,SurveyData!$1:$1048576,36,FALSE)</f>
        <v>2</v>
      </c>
      <c r="AO138">
        <f>VLOOKUP($A138,SurveyData!$1:$1048576,37,FALSE)</f>
        <v>2</v>
      </c>
      <c r="AP138">
        <f>VLOOKUP($A138,SurveyData!$1:$1048576,38,FALSE)</f>
        <v>4</v>
      </c>
      <c r="AQ138">
        <f>VLOOKUP($A138,SurveyData!$1:$1048576,39,FALSE)</f>
        <v>4</v>
      </c>
      <c r="AR138">
        <f>VLOOKUP($A138,SurveyData!$1:$1048576,40,FALSE)</f>
        <v>3</v>
      </c>
      <c r="AS138">
        <f>VLOOKUP($A138,SurveyData!$1:$1048576,41,FALSE)</f>
        <v>4</v>
      </c>
      <c r="AT138">
        <f>VLOOKUP($A138,SurveyData!$1:$1048576,42,FALSE)</f>
        <v>4</v>
      </c>
      <c r="AU138">
        <f>VLOOKUP($A138,SurveyData!$1:$1048576,43,FALSE)</f>
        <v>4</v>
      </c>
      <c r="AV138">
        <f>VLOOKUP($A138,SurveyData!$1:$1048576,44,FALSE)</f>
        <v>4</v>
      </c>
      <c r="AW138">
        <f>VLOOKUP($A138,SurveyData!$1:$1048576,45,FALSE)</f>
        <v>2</v>
      </c>
    </row>
    <row r="139" spans="1:49" x14ac:dyDescent="0.2">
      <c r="A139" s="8">
        <v>146</v>
      </c>
      <c r="B139" s="1" t="s">
        <v>10</v>
      </c>
      <c r="C139" s="2"/>
      <c r="D139" s="2">
        <v>42</v>
      </c>
      <c r="E139" s="2">
        <v>11.5</v>
      </c>
      <c r="F139">
        <f>VLOOKUP($A139,SurveyData!$1:$1048576,3,FALSE)</f>
        <v>32</v>
      </c>
      <c r="G139">
        <f>VLOOKUP($A139,SurveyData!$1:$1048576,4,FALSE)</f>
        <v>1.6</v>
      </c>
      <c r="H139">
        <f>VLOOKUP($A139,SurveyData!$1:$1048576,5,FALSE)</f>
        <v>54</v>
      </c>
      <c r="I139" t="str">
        <f>VLOOKUP($A139,SurveyData!$1:$1048576,6,FALSE)</f>
        <v>Hep B Carrier</v>
      </c>
      <c r="J139" t="str">
        <f>VLOOKUP($A139,SurveyData!$1:$1048576,7,FALSE)</f>
        <v>No</v>
      </c>
      <c r="K139">
        <f>VLOOKUP($A139,SurveyData!$1:$1048576,8,FALSE)</f>
        <v>60</v>
      </c>
      <c r="L139">
        <f>VLOOKUP($A139,SurveyData!$1:$1048576,9,FALSE)</f>
        <v>0</v>
      </c>
      <c r="M139">
        <f>VLOOKUP($A139,SurveyData!$1:$1048576,10,FALSE)</f>
        <v>60</v>
      </c>
      <c r="N139">
        <f>VLOOKUP($A139,SurveyData!$1:$1048576,11,FALSE)</f>
        <v>0</v>
      </c>
      <c r="O139">
        <f>VLOOKUP($A139,SurveyData!$1:$1048576,12,FALSE)</f>
        <v>2</v>
      </c>
      <c r="P139">
        <f>VLOOKUP($A139,SurveyData!$1:$1048576,13,FALSE)</f>
        <v>10</v>
      </c>
      <c r="Q139" t="str">
        <f>VLOOKUP($A139,SurveyData!$1:$1048576,14,FALSE)</f>
        <v>No</v>
      </c>
      <c r="R139" t="str">
        <f>VLOOKUP($A139,SurveyData!$1:$1048576,15,FALSE)</f>
        <v>DK</v>
      </c>
      <c r="S139" t="str">
        <f>VLOOKUP($A139,SurveyData!$1:$1048576,16,FALSE)</f>
        <v>DK</v>
      </c>
      <c r="T139" t="str">
        <f>VLOOKUP($A139,SurveyData!$1:$1048576,17,FALSE)</f>
        <v>Yes</v>
      </c>
      <c r="U139" t="str">
        <f>VLOOKUP($A139,SurveyData!$1:$1048576,18,FALSE)</f>
        <v>DK</v>
      </c>
      <c r="V139" t="str">
        <f>VLOOKUP($A139,SurveyData!$1:$1048576,19,FALSE)</f>
        <v>Yes</v>
      </c>
      <c r="W139" t="str">
        <f>VLOOKUP($A139,SurveyData!$1:$1048576,20,FALSE)</f>
        <v>No</v>
      </c>
      <c r="X139" t="str">
        <f>VLOOKUP($A139,SurveyData!$1:$1048576,21,FALSE)</f>
        <v>No</v>
      </c>
      <c r="Y139" t="str">
        <f>VLOOKUP($A139,SurveyData!$1:$1048576,22,FALSE)</f>
        <v>No</v>
      </c>
      <c r="Z139" t="str">
        <f>VLOOKUP($A139,SurveyData!$1:$1048576,23,FALSE)</f>
        <v>No</v>
      </c>
      <c r="AA139" t="str">
        <f>VLOOKUP($A139,SurveyData!$1:$1048576,24,FALSE)</f>
        <v>No</v>
      </c>
      <c r="AB139" t="s">
        <v>0</v>
      </c>
      <c r="AC139" t="str">
        <f>VLOOKUP($A139,SurveyData!$1:$1048576,25,FALSE)</f>
        <v>No</v>
      </c>
      <c r="AD139">
        <f>VLOOKUP($A139,SurveyData!$1:$1048576,26,FALSE)</f>
        <v>3</v>
      </c>
      <c r="AE139">
        <f>VLOOKUP($A139,SurveyData!$1:$1048576,27,FALSE)</f>
        <v>3</v>
      </c>
      <c r="AF139">
        <f>VLOOKUP($A139,SurveyData!$1:$1048576,28,FALSE)</f>
        <v>3</v>
      </c>
      <c r="AG139">
        <f>VLOOKUP($A139,SurveyData!$1:$1048576,29,FALSE)</f>
        <v>1</v>
      </c>
      <c r="AH139">
        <f>VLOOKUP($A139,SurveyData!$1:$1048576,30,FALSE)</f>
        <v>2</v>
      </c>
      <c r="AI139">
        <f>VLOOKUP($A139,SurveyData!$1:$1048576,31,FALSE)</f>
        <v>4</v>
      </c>
      <c r="AJ139">
        <f>VLOOKUP($A139,SurveyData!$1:$1048576,32,FALSE)</f>
        <v>3</v>
      </c>
      <c r="AK139">
        <f>VLOOKUP($A139,SurveyData!$1:$1048576,33,FALSE)</f>
        <v>3</v>
      </c>
      <c r="AL139">
        <f>VLOOKUP($A139,SurveyData!$1:$1048576,34,FALSE)</f>
        <v>3</v>
      </c>
      <c r="AM139">
        <f>VLOOKUP($A139,SurveyData!$1:$1048576,35,FALSE)</f>
        <v>2</v>
      </c>
      <c r="AN139">
        <f>VLOOKUP($A139,SurveyData!$1:$1048576,36,FALSE)</f>
        <v>4</v>
      </c>
      <c r="AO139">
        <f>VLOOKUP($A139,SurveyData!$1:$1048576,37,FALSE)</f>
        <v>2</v>
      </c>
      <c r="AP139">
        <f>VLOOKUP($A139,SurveyData!$1:$1048576,38,FALSE)</f>
        <v>2</v>
      </c>
      <c r="AQ139">
        <f>VLOOKUP($A139,SurveyData!$1:$1048576,39,FALSE)</f>
        <v>3</v>
      </c>
      <c r="AR139">
        <f>VLOOKUP($A139,SurveyData!$1:$1048576,40,FALSE)</f>
        <v>2</v>
      </c>
      <c r="AS139">
        <f>VLOOKUP($A139,SurveyData!$1:$1048576,41,FALSE)</f>
        <v>2</v>
      </c>
      <c r="AT139">
        <f>VLOOKUP($A139,SurveyData!$1:$1048576,42,FALSE)</f>
        <v>2</v>
      </c>
      <c r="AU139">
        <f>VLOOKUP($A139,SurveyData!$1:$1048576,43,FALSE)</f>
        <v>2</v>
      </c>
      <c r="AV139">
        <f>VLOOKUP($A139,SurveyData!$1:$1048576,44,FALSE)</f>
        <v>2</v>
      </c>
      <c r="AW139">
        <f>VLOOKUP($A139,SurveyData!$1:$1048576,45,FALSE)</f>
        <v>3</v>
      </c>
    </row>
    <row r="140" spans="1:49" x14ac:dyDescent="0.2">
      <c r="A140" s="8">
        <v>147</v>
      </c>
      <c r="B140" s="1" t="s">
        <v>10</v>
      </c>
      <c r="C140" s="2"/>
      <c r="D140" s="3">
        <v>266</v>
      </c>
      <c r="E140" s="2">
        <v>12.6</v>
      </c>
      <c r="F140">
        <f>VLOOKUP($A140,SurveyData!$1:$1048576,3,FALSE)</f>
        <v>49</v>
      </c>
      <c r="G140">
        <f>VLOOKUP($A140,SurveyData!$1:$1048576,4,FALSE)</f>
        <v>1.6</v>
      </c>
      <c r="H140">
        <f>VLOOKUP($A140,SurveyData!$1:$1048576,5,FALSE)</f>
        <v>53</v>
      </c>
      <c r="I140" t="str">
        <f>VLOOKUP($A140,SurveyData!$1:$1048576,6,FALSE)</f>
        <v>Nil</v>
      </c>
      <c r="J140" t="str">
        <f>VLOOKUP($A140,SurveyData!$1:$1048576,7,FALSE)</f>
        <v>No</v>
      </c>
      <c r="K140">
        <f>VLOOKUP($A140,SurveyData!$1:$1048576,8,FALSE)</f>
        <v>30</v>
      </c>
      <c r="L140">
        <f>VLOOKUP($A140,SurveyData!$1:$1048576,9,FALSE)</f>
        <v>0</v>
      </c>
      <c r="M140">
        <f>VLOOKUP($A140,SurveyData!$1:$1048576,10,FALSE)</f>
        <v>0</v>
      </c>
      <c r="N140">
        <f>VLOOKUP($A140,SurveyData!$1:$1048576,11,FALSE)</f>
        <v>0</v>
      </c>
      <c r="O140">
        <f>VLOOKUP($A140,SurveyData!$1:$1048576,12,FALSE)</f>
        <v>3</v>
      </c>
      <c r="P140">
        <f>VLOOKUP($A140,SurveyData!$1:$1048576,13,FALSE)</f>
        <v>4</v>
      </c>
      <c r="Q140" t="str">
        <f>VLOOKUP($A140,SurveyData!$1:$1048576,14,FALSE)</f>
        <v>No</v>
      </c>
      <c r="R140" t="str">
        <f>VLOOKUP($A140,SurveyData!$1:$1048576,15,FALSE)</f>
        <v>DK</v>
      </c>
      <c r="S140" t="str">
        <f>VLOOKUP($A140,SurveyData!$1:$1048576,16,FALSE)</f>
        <v>DK</v>
      </c>
      <c r="T140" t="str">
        <f>VLOOKUP($A140,SurveyData!$1:$1048576,17,FALSE)</f>
        <v>DK</v>
      </c>
      <c r="U140" t="str">
        <f>VLOOKUP($A140,SurveyData!$1:$1048576,18,FALSE)</f>
        <v>DK</v>
      </c>
      <c r="V140" t="str">
        <f>VLOOKUP($A140,SurveyData!$1:$1048576,19,FALSE)</f>
        <v>No</v>
      </c>
      <c r="W140" t="str">
        <f>VLOOKUP($A140,SurveyData!$1:$1048576,20,FALSE)</f>
        <v>No</v>
      </c>
      <c r="X140" t="str">
        <f>VLOOKUP($A140,SurveyData!$1:$1048576,21,FALSE)</f>
        <v>No</v>
      </c>
      <c r="Y140" t="str">
        <f>VLOOKUP($A140,SurveyData!$1:$1048576,22,FALSE)</f>
        <v>No</v>
      </c>
      <c r="Z140" t="str">
        <f>VLOOKUP($A140,SurveyData!$1:$1048576,23,FALSE)</f>
        <v>No</v>
      </c>
      <c r="AA140" t="str">
        <f>VLOOKUP($A140,SurveyData!$1:$1048576,24,FALSE)</f>
        <v>No</v>
      </c>
      <c r="AB140" t="s">
        <v>0</v>
      </c>
      <c r="AC140" t="str">
        <f>VLOOKUP($A140,SurveyData!$1:$1048576,25,FALSE)</f>
        <v>No</v>
      </c>
      <c r="AD140">
        <f>VLOOKUP($A140,SurveyData!$1:$1048576,26,FALSE)</f>
        <v>3</v>
      </c>
      <c r="AE140">
        <f>VLOOKUP($A140,SurveyData!$1:$1048576,27,FALSE)</f>
        <v>3</v>
      </c>
      <c r="AF140">
        <f>VLOOKUP($A140,SurveyData!$1:$1048576,28,FALSE)</f>
        <v>4</v>
      </c>
      <c r="AG140">
        <f>VLOOKUP($A140,SurveyData!$1:$1048576,29,FALSE)</f>
        <v>3</v>
      </c>
      <c r="AH140">
        <f>VLOOKUP($A140,SurveyData!$1:$1048576,30,FALSE)</f>
        <v>3</v>
      </c>
      <c r="AI140">
        <f>VLOOKUP($A140,SurveyData!$1:$1048576,31,FALSE)</f>
        <v>3</v>
      </c>
      <c r="AJ140">
        <f>VLOOKUP($A140,SurveyData!$1:$1048576,32,FALSE)</f>
        <v>2</v>
      </c>
      <c r="AK140">
        <f>VLOOKUP($A140,SurveyData!$1:$1048576,33,FALSE)</f>
        <v>3</v>
      </c>
      <c r="AL140">
        <f>VLOOKUP($A140,SurveyData!$1:$1048576,34,FALSE)</f>
        <v>3</v>
      </c>
      <c r="AM140">
        <f>VLOOKUP($A140,SurveyData!$1:$1048576,35,FALSE)</f>
        <v>4</v>
      </c>
      <c r="AN140">
        <f>VLOOKUP($A140,SurveyData!$1:$1048576,36,FALSE)</f>
        <v>2</v>
      </c>
      <c r="AO140">
        <f>VLOOKUP($A140,SurveyData!$1:$1048576,37,FALSE)</f>
        <v>3</v>
      </c>
      <c r="AP140">
        <f>VLOOKUP($A140,SurveyData!$1:$1048576,38,FALSE)</f>
        <v>3</v>
      </c>
      <c r="AQ140">
        <f>VLOOKUP($A140,SurveyData!$1:$1048576,39,FALSE)</f>
        <v>2</v>
      </c>
      <c r="AR140">
        <f>VLOOKUP($A140,SurveyData!$1:$1048576,40,FALSE)</f>
        <v>3</v>
      </c>
      <c r="AS140">
        <f>VLOOKUP($A140,SurveyData!$1:$1048576,41,FALSE)</f>
        <v>3</v>
      </c>
      <c r="AT140">
        <f>VLOOKUP($A140,SurveyData!$1:$1048576,42,FALSE)</f>
        <v>4</v>
      </c>
      <c r="AU140">
        <f>VLOOKUP($A140,SurveyData!$1:$1048576,43,FALSE)</f>
        <v>3</v>
      </c>
      <c r="AV140">
        <f>VLOOKUP($A140,SurveyData!$1:$1048576,44,FALSE)</f>
        <v>3</v>
      </c>
      <c r="AW140">
        <f>VLOOKUP($A140,SurveyData!$1:$1048576,45,FALSE)</f>
        <v>4</v>
      </c>
    </row>
    <row r="141" spans="1:49" x14ac:dyDescent="0.2">
      <c r="A141" s="8">
        <v>148</v>
      </c>
      <c r="B141" s="1" t="s">
        <v>10</v>
      </c>
      <c r="C141" s="2"/>
      <c r="D141" s="2">
        <v>62</v>
      </c>
      <c r="E141" s="2">
        <v>13.4</v>
      </c>
      <c r="F141">
        <f>VLOOKUP($A141,SurveyData!$1:$1048576,3,FALSE)</f>
        <v>24</v>
      </c>
      <c r="G141">
        <f>VLOOKUP($A141,SurveyData!$1:$1048576,4,FALSE)</f>
        <v>1.57</v>
      </c>
      <c r="H141">
        <f>VLOOKUP($A141,SurveyData!$1:$1048576,5,FALSE)</f>
        <v>46</v>
      </c>
      <c r="I141" t="str">
        <f>VLOOKUP($A141,SurveyData!$1:$1048576,6,FALSE)</f>
        <v>Nil</v>
      </c>
      <c r="J141" t="str">
        <f>VLOOKUP($A141,SurveyData!$1:$1048576,7,FALSE)</f>
        <v>Yes</v>
      </c>
      <c r="K141">
        <f>VLOOKUP($A141,SurveyData!$1:$1048576,8,FALSE)</f>
        <v>30</v>
      </c>
      <c r="L141">
        <f>VLOOKUP($A141,SurveyData!$1:$1048576,9,FALSE)</f>
        <v>0</v>
      </c>
      <c r="M141">
        <f>VLOOKUP($A141,SurveyData!$1:$1048576,10,FALSE)</f>
        <v>0</v>
      </c>
      <c r="N141" t="str">
        <f>VLOOKUP($A141,SurveyData!$1:$1048576,11,FALSE)</f>
        <v>Daily walking</v>
      </c>
      <c r="O141">
        <f>VLOOKUP($A141,SurveyData!$1:$1048576,12,FALSE)</f>
        <v>2</v>
      </c>
      <c r="P141">
        <f>VLOOKUP($A141,SurveyData!$1:$1048576,13,FALSE)</f>
        <v>12</v>
      </c>
      <c r="Q141" t="str">
        <f>VLOOKUP($A141,SurveyData!$1:$1048576,14,FALSE)</f>
        <v>No</v>
      </c>
      <c r="R141" t="str">
        <f>VLOOKUP($A141,SurveyData!$1:$1048576,15,FALSE)</f>
        <v>DK</v>
      </c>
      <c r="S141" t="str">
        <f>VLOOKUP($A141,SurveyData!$1:$1048576,16,FALSE)</f>
        <v>Nil</v>
      </c>
      <c r="T141" t="str">
        <f>VLOOKUP($A141,SurveyData!$1:$1048576,17,FALSE)</f>
        <v>DK</v>
      </c>
      <c r="U141" t="str">
        <f>VLOOKUP($A141,SurveyData!$1:$1048576,18,FALSE)</f>
        <v>Nil</v>
      </c>
      <c r="V141" t="str">
        <f>VLOOKUP($A141,SurveyData!$1:$1048576,19,FALSE)</f>
        <v>No</v>
      </c>
      <c r="W141" t="str">
        <f>VLOOKUP($A141,SurveyData!$1:$1048576,20,FALSE)</f>
        <v>No</v>
      </c>
      <c r="X141" t="str">
        <f>VLOOKUP($A141,SurveyData!$1:$1048576,21,FALSE)</f>
        <v xml:space="preserve">Yes </v>
      </c>
      <c r="Y141" t="str">
        <f>VLOOKUP($A141,SurveyData!$1:$1048576,22,FALSE)</f>
        <v>No</v>
      </c>
      <c r="Z141" t="str">
        <f>VLOOKUP($A141,SurveyData!$1:$1048576,23,FALSE)</f>
        <v>No</v>
      </c>
      <c r="AA141" t="str">
        <f>VLOOKUP($A141,SurveyData!$1:$1048576,24,FALSE)</f>
        <v>No</v>
      </c>
      <c r="AB141" t="s">
        <v>0</v>
      </c>
      <c r="AC141" t="str">
        <f>VLOOKUP($A141,SurveyData!$1:$1048576,25,FALSE)</f>
        <v>Yes</v>
      </c>
      <c r="AD141">
        <f>VLOOKUP($A141,SurveyData!$1:$1048576,26,FALSE)</f>
        <v>3</v>
      </c>
      <c r="AE141">
        <f>VLOOKUP($A141,SurveyData!$1:$1048576,27,FALSE)</f>
        <v>2</v>
      </c>
      <c r="AF141">
        <f>VLOOKUP($A141,SurveyData!$1:$1048576,28,FALSE)</f>
        <v>3</v>
      </c>
      <c r="AG141">
        <f>VLOOKUP($A141,SurveyData!$1:$1048576,29,FALSE)</f>
        <v>2</v>
      </c>
      <c r="AH141">
        <f>VLOOKUP($A141,SurveyData!$1:$1048576,30,FALSE)</f>
        <v>2</v>
      </c>
      <c r="AI141">
        <f>VLOOKUP($A141,SurveyData!$1:$1048576,31,FALSE)</f>
        <v>2</v>
      </c>
      <c r="AJ141">
        <f>VLOOKUP($A141,SurveyData!$1:$1048576,32,FALSE)</f>
        <v>2</v>
      </c>
      <c r="AK141">
        <f>VLOOKUP($A141,SurveyData!$1:$1048576,33,FALSE)</f>
        <v>2</v>
      </c>
      <c r="AL141">
        <f>VLOOKUP($A141,SurveyData!$1:$1048576,34,FALSE)</f>
        <v>3</v>
      </c>
      <c r="AM141">
        <f>VLOOKUP($A141,SurveyData!$1:$1048576,35,FALSE)</f>
        <v>4</v>
      </c>
      <c r="AN141">
        <f>VLOOKUP($A141,SurveyData!$1:$1048576,36,FALSE)</f>
        <v>3</v>
      </c>
      <c r="AO141">
        <f>VLOOKUP($A141,SurveyData!$1:$1048576,37,FALSE)</f>
        <v>3</v>
      </c>
      <c r="AP141">
        <f>VLOOKUP($A141,SurveyData!$1:$1048576,38,FALSE)</f>
        <v>4</v>
      </c>
      <c r="AQ141">
        <f>VLOOKUP($A141,SurveyData!$1:$1048576,39,FALSE)</f>
        <v>5</v>
      </c>
      <c r="AR141">
        <f>VLOOKUP($A141,SurveyData!$1:$1048576,40,FALSE)</f>
        <v>3</v>
      </c>
      <c r="AS141">
        <f>VLOOKUP($A141,SurveyData!$1:$1048576,41,FALSE)</f>
        <v>4</v>
      </c>
      <c r="AT141">
        <f>VLOOKUP($A141,SurveyData!$1:$1048576,42,FALSE)</f>
        <v>4</v>
      </c>
      <c r="AU141">
        <f>VLOOKUP($A141,SurveyData!$1:$1048576,43,FALSE)</f>
        <v>3</v>
      </c>
      <c r="AV141">
        <f>VLOOKUP($A141,SurveyData!$1:$1048576,44,FALSE)</f>
        <v>3</v>
      </c>
      <c r="AW141">
        <f>VLOOKUP($A141,SurveyData!$1:$1048576,45,FALSE)</f>
        <v>3</v>
      </c>
    </row>
    <row r="142" spans="1:49" x14ac:dyDescent="0.2">
      <c r="A142" s="8">
        <v>149</v>
      </c>
      <c r="B142" s="1" t="s">
        <v>10</v>
      </c>
      <c r="C142" s="2"/>
      <c r="D142" s="2">
        <v>53</v>
      </c>
      <c r="E142" s="2">
        <v>12.7</v>
      </c>
      <c r="F142">
        <f>VLOOKUP($A142,SurveyData!$1:$1048576,3,FALSE)</f>
        <v>23</v>
      </c>
      <c r="G142">
        <f>VLOOKUP($A142,SurveyData!$1:$1048576,4,FALSE)</f>
        <v>1.65</v>
      </c>
      <c r="H142">
        <f>VLOOKUP($A142,SurveyData!$1:$1048576,5,FALSE)</f>
        <v>50</v>
      </c>
      <c r="I142" t="str">
        <f>VLOOKUP($A142,SurveyData!$1:$1048576,6,FALSE)</f>
        <v>Nil</v>
      </c>
      <c r="J142" t="str">
        <f>VLOOKUP($A142,SurveyData!$1:$1048576,7,FALSE)</f>
        <v>Yes</v>
      </c>
      <c r="K142">
        <f>VLOOKUP($A142,SurveyData!$1:$1048576,8,FALSE)</f>
        <v>120</v>
      </c>
      <c r="L142">
        <f>VLOOKUP($A142,SurveyData!$1:$1048576,9,FALSE)</f>
        <v>0</v>
      </c>
      <c r="M142">
        <f>VLOOKUP($A142,SurveyData!$1:$1048576,10,FALSE)</f>
        <v>30</v>
      </c>
      <c r="N142">
        <f>VLOOKUP($A142,SurveyData!$1:$1048576,11,FALSE)</f>
        <v>0</v>
      </c>
      <c r="O142">
        <f>VLOOKUP($A142,SurveyData!$1:$1048576,12,FALSE)</f>
        <v>3</v>
      </c>
      <c r="P142">
        <f>VLOOKUP($A142,SurveyData!$1:$1048576,13,FALSE)</f>
        <v>12</v>
      </c>
      <c r="Q142" t="str">
        <f>VLOOKUP($A142,SurveyData!$1:$1048576,14,FALSE)</f>
        <v>No</v>
      </c>
      <c r="R142" t="str">
        <f>VLOOKUP($A142,SurveyData!$1:$1048576,15,FALSE)</f>
        <v>No</v>
      </c>
      <c r="S142" t="str">
        <f>VLOOKUP($A142,SurveyData!$1:$1048576,16,FALSE)</f>
        <v>Nil</v>
      </c>
      <c r="T142" t="str">
        <f>VLOOKUP($A142,SurveyData!$1:$1048576,17,FALSE)</f>
        <v>Yes</v>
      </c>
      <c r="U142" t="str">
        <f>VLOOKUP($A142,SurveyData!$1:$1048576,18,FALSE)</f>
        <v>Yes</v>
      </c>
      <c r="V142" t="str">
        <f>VLOOKUP($A142,SurveyData!$1:$1048576,19,FALSE)</f>
        <v>Yes</v>
      </c>
      <c r="W142" t="str">
        <f>VLOOKUP($A142,SurveyData!$1:$1048576,20,FALSE)</f>
        <v>Yes</v>
      </c>
      <c r="X142" t="str">
        <f>VLOOKUP($A142,SurveyData!$1:$1048576,21,FALSE)</f>
        <v>Yes</v>
      </c>
      <c r="Y142" t="str">
        <f>VLOOKUP($A142,SurveyData!$1:$1048576,22,FALSE)</f>
        <v>No</v>
      </c>
      <c r="Z142" t="str">
        <f>VLOOKUP($A142,SurveyData!$1:$1048576,23,FALSE)</f>
        <v>No</v>
      </c>
      <c r="AA142" t="str">
        <f>VLOOKUP($A142,SurveyData!$1:$1048576,24,FALSE)</f>
        <v>No</v>
      </c>
      <c r="AB142" t="s">
        <v>0</v>
      </c>
      <c r="AC142" t="str">
        <f>VLOOKUP($A142,SurveyData!$1:$1048576,25,FALSE)</f>
        <v>No</v>
      </c>
      <c r="AD142">
        <f>VLOOKUP($A142,SurveyData!$1:$1048576,26,FALSE)</f>
        <v>2</v>
      </c>
      <c r="AE142">
        <f>VLOOKUP($A142,SurveyData!$1:$1048576,27,FALSE)</f>
        <v>4</v>
      </c>
      <c r="AF142">
        <f>VLOOKUP($A142,SurveyData!$1:$1048576,28,FALSE)</f>
        <v>2</v>
      </c>
      <c r="AG142">
        <f>VLOOKUP($A142,SurveyData!$1:$1048576,29,FALSE)</f>
        <v>1</v>
      </c>
      <c r="AH142">
        <f>VLOOKUP($A142,SurveyData!$1:$1048576,30,FALSE)</f>
        <v>5</v>
      </c>
      <c r="AI142">
        <f>VLOOKUP($A142,SurveyData!$1:$1048576,31,FALSE)</f>
        <v>2</v>
      </c>
      <c r="AJ142">
        <f>VLOOKUP($A142,SurveyData!$1:$1048576,32,FALSE)</f>
        <v>2</v>
      </c>
      <c r="AK142">
        <f>VLOOKUP($A142,SurveyData!$1:$1048576,33,FALSE)</f>
        <v>2</v>
      </c>
      <c r="AL142">
        <f>VLOOKUP($A142,SurveyData!$1:$1048576,34,FALSE)</f>
        <v>5</v>
      </c>
      <c r="AM142">
        <f>VLOOKUP($A142,SurveyData!$1:$1048576,35,FALSE)</f>
        <v>4</v>
      </c>
      <c r="AN142">
        <f>VLOOKUP($A142,SurveyData!$1:$1048576,36,FALSE)</f>
        <v>2</v>
      </c>
      <c r="AO142">
        <f>VLOOKUP($A142,SurveyData!$1:$1048576,37,FALSE)</f>
        <v>4</v>
      </c>
      <c r="AP142">
        <f>VLOOKUP($A142,SurveyData!$1:$1048576,38,FALSE)</f>
        <v>4</v>
      </c>
      <c r="AQ142">
        <f>VLOOKUP($A142,SurveyData!$1:$1048576,39,FALSE)</f>
        <v>5</v>
      </c>
      <c r="AR142">
        <f>VLOOKUP($A142,SurveyData!$1:$1048576,40,FALSE)</f>
        <v>2</v>
      </c>
      <c r="AS142">
        <f>VLOOKUP($A142,SurveyData!$1:$1048576,41,FALSE)</f>
        <v>4</v>
      </c>
      <c r="AT142">
        <f>VLOOKUP($A142,SurveyData!$1:$1048576,42,FALSE)</f>
        <v>4</v>
      </c>
      <c r="AU142">
        <f>VLOOKUP($A142,SurveyData!$1:$1048576,43,FALSE)</f>
        <v>4</v>
      </c>
      <c r="AV142">
        <f>VLOOKUP($A142,SurveyData!$1:$1048576,44,FALSE)</f>
        <v>4</v>
      </c>
      <c r="AW142">
        <f>VLOOKUP($A142,SurveyData!$1:$1048576,45,FALSE)</f>
        <v>2</v>
      </c>
    </row>
    <row r="143" spans="1:49" x14ac:dyDescent="0.2">
      <c r="A143" s="8">
        <v>150</v>
      </c>
      <c r="B143" s="1" t="s">
        <v>10</v>
      </c>
      <c r="C143" s="2"/>
      <c r="D143" s="2">
        <v>60</v>
      </c>
      <c r="E143" s="2">
        <v>13.4</v>
      </c>
      <c r="F143">
        <f>VLOOKUP($A143,SurveyData!$1:$1048576,3,FALSE)</f>
        <v>22</v>
      </c>
      <c r="G143">
        <f>VLOOKUP($A143,SurveyData!$1:$1048576,4,FALSE)</f>
        <v>1.55</v>
      </c>
      <c r="H143">
        <f>VLOOKUP($A143,SurveyData!$1:$1048576,5,FALSE)</f>
        <v>57</v>
      </c>
      <c r="I143" t="str">
        <f>VLOOKUP($A143,SurveyData!$1:$1048576,6,FALSE)</f>
        <v>Nil</v>
      </c>
      <c r="J143" t="str">
        <f>VLOOKUP($A143,SurveyData!$1:$1048576,7,FALSE)</f>
        <v>Yes</v>
      </c>
      <c r="K143">
        <f>VLOOKUP($A143,SurveyData!$1:$1048576,8,FALSE)</f>
        <v>0</v>
      </c>
      <c r="L143">
        <f>VLOOKUP($A143,SurveyData!$1:$1048576,9,FALSE)</f>
        <v>0</v>
      </c>
      <c r="M143">
        <f>VLOOKUP($A143,SurveyData!$1:$1048576,10,FALSE)</f>
        <v>0</v>
      </c>
      <c r="N143">
        <f>VLOOKUP($A143,SurveyData!$1:$1048576,11,FALSE)</f>
        <v>120</v>
      </c>
      <c r="O143">
        <f>VLOOKUP($A143,SurveyData!$1:$1048576,12,FALSE)</f>
        <v>2</v>
      </c>
      <c r="P143">
        <f>VLOOKUP($A143,SurveyData!$1:$1048576,13,FALSE)</f>
        <v>10</v>
      </c>
      <c r="Q143" t="str">
        <f>VLOOKUP($A143,SurveyData!$1:$1048576,14,FALSE)</f>
        <v>No</v>
      </c>
      <c r="R143" t="str">
        <f>VLOOKUP($A143,SurveyData!$1:$1048576,15,FALSE)</f>
        <v>DK</v>
      </c>
      <c r="S143" t="str">
        <f>VLOOKUP($A143,SurveyData!$1:$1048576,16,FALSE)</f>
        <v>Nil</v>
      </c>
      <c r="T143" t="str">
        <f>VLOOKUP($A143,SurveyData!$1:$1048576,17,FALSE)</f>
        <v>DK</v>
      </c>
      <c r="U143" t="str">
        <f>VLOOKUP($A143,SurveyData!$1:$1048576,18,FALSE)</f>
        <v>Nil</v>
      </c>
      <c r="V143" t="str">
        <f>VLOOKUP($A143,SurveyData!$1:$1048576,19,FALSE)</f>
        <v>No</v>
      </c>
      <c r="W143" t="str">
        <f>VLOOKUP($A143,SurveyData!$1:$1048576,20,FALSE)</f>
        <v>Nil</v>
      </c>
      <c r="X143" t="str">
        <f>VLOOKUP($A143,SurveyData!$1:$1048576,21,FALSE)</f>
        <v>Yes</v>
      </c>
      <c r="Y143" t="str">
        <f>VLOOKUP($A143,SurveyData!$1:$1048576,22,FALSE)</f>
        <v>No</v>
      </c>
      <c r="Z143" t="str">
        <f>VLOOKUP($A143,SurveyData!$1:$1048576,23,FALSE)</f>
        <v>No</v>
      </c>
      <c r="AA143" t="str">
        <f>VLOOKUP($A143,SurveyData!$1:$1048576,24,FALSE)</f>
        <v>Yes</v>
      </c>
      <c r="AB143" t="s">
        <v>62</v>
      </c>
      <c r="AC143" t="str">
        <f>VLOOKUP($A143,SurveyData!$1:$1048576,25,FALSE)</f>
        <v>No</v>
      </c>
      <c r="AD143">
        <f>VLOOKUP($A143,SurveyData!$1:$1048576,26,FALSE)</f>
        <v>4</v>
      </c>
      <c r="AE143">
        <f>VLOOKUP($A143,SurveyData!$1:$1048576,27,FALSE)</f>
        <v>2</v>
      </c>
      <c r="AF143">
        <f>VLOOKUP($A143,SurveyData!$1:$1048576,28,FALSE)</f>
        <v>5</v>
      </c>
      <c r="AG143">
        <f>VLOOKUP($A143,SurveyData!$1:$1048576,29,FALSE)</f>
        <v>3</v>
      </c>
      <c r="AH143">
        <f>VLOOKUP($A143,SurveyData!$1:$1048576,30,FALSE)</f>
        <v>1</v>
      </c>
      <c r="AI143">
        <f>VLOOKUP($A143,SurveyData!$1:$1048576,31,FALSE)</f>
        <v>3</v>
      </c>
      <c r="AJ143">
        <f>VLOOKUP($A143,SurveyData!$1:$1048576,32,FALSE)</f>
        <v>2</v>
      </c>
      <c r="AK143">
        <f>VLOOKUP($A143,SurveyData!$1:$1048576,33,FALSE)</f>
        <v>4</v>
      </c>
      <c r="AL143">
        <f>VLOOKUP($A143,SurveyData!$1:$1048576,34,FALSE)</f>
        <v>3</v>
      </c>
      <c r="AM143">
        <f>VLOOKUP($A143,SurveyData!$1:$1048576,35,FALSE)</f>
        <v>3</v>
      </c>
      <c r="AN143">
        <f>VLOOKUP($A143,SurveyData!$1:$1048576,36,FALSE)</f>
        <v>2</v>
      </c>
      <c r="AO143">
        <f>VLOOKUP($A143,SurveyData!$1:$1048576,37,FALSE)</f>
        <v>1</v>
      </c>
      <c r="AP143">
        <f>VLOOKUP($A143,SurveyData!$1:$1048576,38,FALSE)</f>
        <v>3</v>
      </c>
      <c r="AQ143">
        <f>VLOOKUP($A143,SurveyData!$1:$1048576,39,FALSE)</f>
        <v>1</v>
      </c>
      <c r="AR143">
        <f>VLOOKUP($A143,SurveyData!$1:$1048576,40,FALSE)</f>
        <v>4</v>
      </c>
      <c r="AS143">
        <f>VLOOKUP($A143,SurveyData!$1:$1048576,41,FALSE)</f>
        <v>2</v>
      </c>
      <c r="AT143">
        <f>VLOOKUP($A143,SurveyData!$1:$1048576,42,FALSE)</f>
        <v>4</v>
      </c>
      <c r="AU143">
        <f>VLOOKUP($A143,SurveyData!$1:$1048576,43,FALSE)</f>
        <v>3</v>
      </c>
      <c r="AV143">
        <f>VLOOKUP($A143,SurveyData!$1:$1048576,44,FALSE)</f>
        <v>3</v>
      </c>
      <c r="AW143">
        <f>VLOOKUP($A143,SurveyData!$1:$1048576,45,FALSE)</f>
        <v>4</v>
      </c>
    </row>
    <row r="144" spans="1:49" x14ac:dyDescent="0.2">
      <c r="A144" s="8">
        <v>151</v>
      </c>
      <c r="B144" s="1" t="s">
        <v>10</v>
      </c>
      <c r="C144" s="2"/>
      <c r="D144" s="2">
        <v>11</v>
      </c>
      <c r="E144" s="2">
        <v>12.9</v>
      </c>
      <c r="F144">
        <f>VLOOKUP($A144,SurveyData!$1:$1048576,3,FALSE)</f>
        <v>22</v>
      </c>
      <c r="G144">
        <f>VLOOKUP($A144,SurveyData!$1:$1048576,4,FALSE)</f>
        <v>1.68</v>
      </c>
      <c r="H144">
        <f>VLOOKUP($A144,SurveyData!$1:$1048576,5,FALSE)</f>
        <v>61</v>
      </c>
      <c r="I144" t="str">
        <f>VLOOKUP($A144,SurveyData!$1:$1048576,6,FALSE)</f>
        <v>Nil</v>
      </c>
      <c r="J144" t="str">
        <f>VLOOKUP($A144,SurveyData!$1:$1048576,7,FALSE)</f>
        <v>Yes</v>
      </c>
      <c r="K144">
        <f>VLOOKUP($A144,SurveyData!$1:$1048576,8,FALSE)</f>
        <v>30</v>
      </c>
      <c r="L144">
        <f>VLOOKUP($A144,SurveyData!$1:$1048576,9,FALSE)</f>
        <v>30</v>
      </c>
      <c r="M144">
        <f>VLOOKUP($A144,SurveyData!$1:$1048576,10,FALSE)</f>
        <v>0</v>
      </c>
      <c r="N144">
        <f>VLOOKUP($A144,SurveyData!$1:$1048576,11,FALSE)</f>
        <v>0</v>
      </c>
      <c r="O144">
        <f>VLOOKUP($A144,SurveyData!$1:$1048576,12,FALSE)</f>
        <v>2</v>
      </c>
      <c r="P144">
        <f>VLOOKUP($A144,SurveyData!$1:$1048576,13,FALSE)</f>
        <v>12</v>
      </c>
      <c r="Q144" t="str">
        <f>VLOOKUP($A144,SurveyData!$1:$1048576,14,FALSE)</f>
        <v>No</v>
      </c>
      <c r="R144" t="str">
        <f>VLOOKUP($A144,SurveyData!$1:$1048576,15,FALSE)</f>
        <v>DK</v>
      </c>
      <c r="S144" t="str">
        <f>VLOOKUP($A144,SurveyData!$1:$1048576,16,FALSE)</f>
        <v>Nil</v>
      </c>
      <c r="T144" t="str">
        <f>VLOOKUP($A144,SurveyData!$1:$1048576,17,FALSE)</f>
        <v>DK</v>
      </c>
      <c r="U144" t="str">
        <f>VLOOKUP($A144,SurveyData!$1:$1048576,18,FALSE)</f>
        <v>Nil</v>
      </c>
      <c r="V144" t="str">
        <f>VLOOKUP($A144,SurveyData!$1:$1048576,19,FALSE)</f>
        <v>No</v>
      </c>
      <c r="W144" t="str">
        <f>VLOOKUP($A144,SurveyData!$1:$1048576,20,FALSE)</f>
        <v>Nil</v>
      </c>
      <c r="X144" t="str">
        <f>VLOOKUP($A144,SurveyData!$1:$1048576,21,FALSE)</f>
        <v>No</v>
      </c>
      <c r="Y144" t="str">
        <f>VLOOKUP($A144,SurveyData!$1:$1048576,22,FALSE)</f>
        <v>Yes</v>
      </c>
      <c r="Z144" t="str">
        <f>VLOOKUP($A144,SurveyData!$1:$1048576,23,FALSE)</f>
        <v>No</v>
      </c>
      <c r="AA144" t="str">
        <f>VLOOKUP($A144,SurveyData!$1:$1048576,24,FALSE)</f>
        <v>No</v>
      </c>
      <c r="AB144" t="s">
        <v>0</v>
      </c>
      <c r="AC144" t="str">
        <f>VLOOKUP($A144,SurveyData!$1:$1048576,25,FALSE)</f>
        <v>No</v>
      </c>
      <c r="AD144">
        <f>VLOOKUP($A144,SurveyData!$1:$1048576,26,FALSE)</f>
        <v>3</v>
      </c>
      <c r="AE144">
        <f>VLOOKUP($A144,SurveyData!$1:$1048576,27,FALSE)</f>
        <v>3</v>
      </c>
      <c r="AF144">
        <f>VLOOKUP($A144,SurveyData!$1:$1048576,28,FALSE)</f>
        <v>3</v>
      </c>
      <c r="AG144">
        <f>VLOOKUP($A144,SurveyData!$1:$1048576,29,FALSE)</f>
        <v>2</v>
      </c>
      <c r="AH144">
        <f>VLOOKUP($A144,SurveyData!$1:$1048576,30,FALSE)</f>
        <v>2</v>
      </c>
      <c r="AI144">
        <f>VLOOKUP($A144,SurveyData!$1:$1048576,31,FALSE)</f>
        <v>3</v>
      </c>
      <c r="AJ144">
        <f>VLOOKUP($A144,SurveyData!$1:$1048576,32,FALSE)</f>
        <v>3</v>
      </c>
      <c r="AK144">
        <f>VLOOKUP($A144,SurveyData!$1:$1048576,33,FALSE)</f>
        <v>3</v>
      </c>
      <c r="AL144">
        <f>VLOOKUP($A144,SurveyData!$1:$1048576,34,FALSE)</f>
        <v>4</v>
      </c>
      <c r="AM144">
        <f>VLOOKUP($A144,SurveyData!$1:$1048576,35,FALSE)</f>
        <v>4</v>
      </c>
      <c r="AN144">
        <f>VLOOKUP($A144,SurveyData!$1:$1048576,36,FALSE)</f>
        <v>3</v>
      </c>
      <c r="AO144">
        <f>VLOOKUP($A144,SurveyData!$1:$1048576,37,FALSE)</f>
        <v>3</v>
      </c>
      <c r="AP144">
        <f>VLOOKUP($A144,SurveyData!$1:$1048576,38,FALSE)</f>
        <v>4</v>
      </c>
      <c r="AQ144">
        <f>VLOOKUP($A144,SurveyData!$1:$1048576,39,FALSE)</f>
        <v>4</v>
      </c>
      <c r="AR144">
        <f>VLOOKUP($A144,SurveyData!$1:$1048576,40,FALSE)</f>
        <v>4</v>
      </c>
      <c r="AS144">
        <f>VLOOKUP($A144,SurveyData!$1:$1048576,41,FALSE)</f>
        <v>4</v>
      </c>
      <c r="AT144">
        <f>VLOOKUP($A144,SurveyData!$1:$1048576,42,FALSE)</f>
        <v>4</v>
      </c>
      <c r="AU144">
        <f>VLOOKUP($A144,SurveyData!$1:$1048576,43,FALSE)</f>
        <v>4</v>
      </c>
      <c r="AV144">
        <f>VLOOKUP($A144,SurveyData!$1:$1048576,44,FALSE)</f>
        <v>3</v>
      </c>
      <c r="AW144">
        <f>VLOOKUP($A144,SurveyData!$1:$1048576,45,FALSE)</f>
        <v>3</v>
      </c>
    </row>
    <row r="145" spans="1:49" x14ac:dyDescent="0.2">
      <c r="A145" s="8">
        <v>152</v>
      </c>
      <c r="B145" s="1" t="s">
        <v>10</v>
      </c>
      <c r="C145" s="2"/>
      <c r="D145" s="2">
        <v>15</v>
      </c>
      <c r="E145" s="2">
        <v>12.8</v>
      </c>
      <c r="F145">
        <f>VLOOKUP($A145,SurveyData!$1:$1048576,3,FALSE)</f>
        <v>19</v>
      </c>
      <c r="G145">
        <f>VLOOKUP($A145,SurveyData!$1:$1048576,4,FALSE)</f>
        <v>1.62</v>
      </c>
      <c r="H145">
        <f>VLOOKUP($A145,SurveyData!$1:$1048576,5,FALSE)</f>
        <v>61.9</v>
      </c>
      <c r="I145" t="str">
        <f>VLOOKUP($A145,SurveyData!$1:$1048576,6,FALSE)</f>
        <v>Nil</v>
      </c>
      <c r="J145" t="str">
        <f>VLOOKUP($A145,SurveyData!$1:$1048576,7,FALSE)</f>
        <v>Yes</v>
      </c>
      <c r="K145">
        <f>VLOOKUP($A145,SurveyData!$1:$1048576,8,FALSE)</f>
        <v>15</v>
      </c>
      <c r="L145">
        <f>VLOOKUP($A145,SurveyData!$1:$1048576,9,FALSE)</f>
        <v>0</v>
      </c>
      <c r="M145">
        <f>VLOOKUP($A145,SurveyData!$1:$1048576,10,FALSE)</f>
        <v>0</v>
      </c>
      <c r="N145">
        <f>VLOOKUP($A145,SurveyData!$1:$1048576,11,FALSE)</f>
        <v>0</v>
      </c>
      <c r="O145">
        <f>VLOOKUP($A145,SurveyData!$1:$1048576,12,FALSE)</f>
        <v>2</v>
      </c>
      <c r="P145">
        <f>VLOOKUP($A145,SurveyData!$1:$1048576,13,FALSE)</f>
        <v>12</v>
      </c>
      <c r="Q145" t="str">
        <f>VLOOKUP($A145,SurveyData!$1:$1048576,14,FALSE)</f>
        <v>No</v>
      </c>
      <c r="R145" t="str">
        <f>VLOOKUP($A145,SurveyData!$1:$1048576,15,FALSE)</f>
        <v>DK</v>
      </c>
      <c r="S145" t="str">
        <f>VLOOKUP($A145,SurveyData!$1:$1048576,16,FALSE)</f>
        <v>Nil</v>
      </c>
      <c r="T145" t="str">
        <f>VLOOKUP($A145,SurveyData!$1:$1048576,17,FALSE)</f>
        <v>DK</v>
      </c>
      <c r="U145" t="str">
        <f>VLOOKUP($A145,SurveyData!$1:$1048576,18,FALSE)</f>
        <v>Nil</v>
      </c>
      <c r="V145" t="str">
        <f>VLOOKUP($A145,SurveyData!$1:$1048576,19,FALSE)</f>
        <v>No</v>
      </c>
      <c r="W145" t="str">
        <f>VLOOKUP($A145,SurveyData!$1:$1048576,20,FALSE)</f>
        <v>Nil</v>
      </c>
      <c r="X145" t="str">
        <f>VLOOKUP($A145,SurveyData!$1:$1048576,21,FALSE)</f>
        <v>Yes</v>
      </c>
      <c r="Y145" t="str">
        <f>VLOOKUP($A145,SurveyData!$1:$1048576,22,FALSE)</f>
        <v>No</v>
      </c>
      <c r="Z145" t="str">
        <f>VLOOKUP($A145,SurveyData!$1:$1048576,23,FALSE)</f>
        <v>No</v>
      </c>
      <c r="AA145" t="str">
        <f>VLOOKUP($A145,SurveyData!$1:$1048576,24,FALSE)</f>
        <v>No</v>
      </c>
      <c r="AB145" t="s">
        <v>0</v>
      </c>
      <c r="AC145" t="str">
        <f>VLOOKUP($A145,SurveyData!$1:$1048576,25,FALSE)</f>
        <v>Yes</v>
      </c>
      <c r="AD145">
        <f>VLOOKUP($A145,SurveyData!$1:$1048576,26,FALSE)</f>
        <v>4</v>
      </c>
      <c r="AE145">
        <f>VLOOKUP($A145,SurveyData!$1:$1048576,27,FALSE)</f>
        <v>3</v>
      </c>
      <c r="AF145">
        <f>VLOOKUP($A145,SurveyData!$1:$1048576,28,FALSE)</f>
        <v>3</v>
      </c>
      <c r="AG145">
        <f>VLOOKUP($A145,SurveyData!$1:$1048576,29,FALSE)</f>
        <v>2</v>
      </c>
      <c r="AH145">
        <f>VLOOKUP($A145,SurveyData!$1:$1048576,30,FALSE)</f>
        <v>2</v>
      </c>
      <c r="AI145">
        <f>VLOOKUP($A145,SurveyData!$1:$1048576,31,FALSE)</f>
        <v>2</v>
      </c>
      <c r="AJ145">
        <f>VLOOKUP($A145,SurveyData!$1:$1048576,32,FALSE)</f>
        <v>2</v>
      </c>
      <c r="AK145">
        <f>VLOOKUP($A145,SurveyData!$1:$1048576,33,FALSE)</f>
        <v>4</v>
      </c>
      <c r="AL145">
        <f>VLOOKUP($A145,SurveyData!$1:$1048576,34,FALSE)</f>
        <v>3</v>
      </c>
      <c r="AM145">
        <f>VLOOKUP($A145,SurveyData!$1:$1048576,35,FALSE)</f>
        <v>4</v>
      </c>
      <c r="AN145">
        <f>VLOOKUP($A145,SurveyData!$1:$1048576,36,FALSE)</f>
        <v>3</v>
      </c>
      <c r="AO145">
        <f>VLOOKUP($A145,SurveyData!$1:$1048576,37,FALSE)</f>
        <v>4</v>
      </c>
      <c r="AP145">
        <f>VLOOKUP($A145,SurveyData!$1:$1048576,38,FALSE)</f>
        <v>3</v>
      </c>
      <c r="AQ145">
        <f>VLOOKUP($A145,SurveyData!$1:$1048576,39,FALSE)</f>
        <v>2</v>
      </c>
      <c r="AR145">
        <f>VLOOKUP($A145,SurveyData!$1:$1048576,40,FALSE)</f>
        <v>3</v>
      </c>
      <c r="AS145">
        <f>VLOOKUP($A145,SurveyData!$1:$1048576,41,FALSE)</f>
        <v>3</v>
      </c>
      <c r="AT145">
        <f>VLOOKUP($A145,SurveyData!$1:$1048576,42,FALSE)</f>
        <v>3</v>
      </c>
      <c r="AU145">
        <f>VLOOKUP($A145,SurveyData!$1:$1048576,43,FALSE)</f>
        <v>3</v>
      </c>
      <c r="AV145">
        <f>VLOOKUP($A145,SurveyData!$1:$1048576,44,FALSE)</f>
        <v>3</v>
      </c>
      <c r="AW145">
        <f>VLOOKUP($A145,SurveyData!$1:$1048576,45,FALSE)</f>
        <v>4</v>
      </c>
    </row>
    <row r="146" spans="1:49" x14ac:dyDescent="0.2">
      <c r="A146" s="8">
        <v>153</v>
      </c>
      <c r="B146" s="1" t="s">
        <v>10</v>
      </c>
      <c r="C146" s="2"/>
      <c r="D146" s="2">
        <v>107</v>
      </c>
      <c r="E146" s="2">
        <v>11.8</v>
      </c>
      <c r="F146">
        <f>VLOOKUP($A146,SurveyData!$1:$1048576,3,FALSE)</f>
        <v>43</v>
      </c>
      <c r="G146">
        <f>VLOOKUP($A146,SurveyData!$1:$1048576,4,FALSE)</f>
        <v>1.52</v>
      </c>
      <c r="H146">
        <f>VLOOKUP($A146,SurveyData!$1:$1048576,5,FALSE)</f>
        <v>54</v>
      </c>
      <c r="I146" t="str">
        <f>VLOOKUP($A146,SurveyData!$1:$1048576,6,FALSE)</f>
        <v>Nil</v>
      </c>
      <c r="J146" t="str">
        <f>VLOOKUP($A146,SurveyData!$1:$1048576,7,FALSE)</f>
        <v>No</v>
      </c>
      <c r="K146">
        <f>VLOOKUP($A146,SurveyData!$1:$1048576,8,FALSE)</f>
        <v>360</v>
      </c>
      <c r="L146">
        <f>VLOOKUP($A146,SurveyData!$1:$1048576,9,FALSE)</f>
        <v>0</v>
      </c>
      <c r="M146">
        <f>VLOOKUP($A146,SurveyData!$1:$1048576,10,FALSE)</f>
        <v>0</v>
      </c>
      <c r="N146">
        <f>VLOOKUP($A146,SurveyData!$1:$1048576,11,FALSE)</f>
        <v>0</v>
      </c>
      <c r="O146">
        <f>VLOOKUP($A146,SurveyData!$1:$1048576,12,FALSE)</f>
        <v>3</v>
      </c>
      <c r="P146">
        <f>VLOOKUP($A146,SurveyData!$1:$1048576,13,FALSE)</f>
        <v>12</v>
      </c>
      <c r="Q146" t="str">
        <f>VLOOKUP($A146,SurveyData!$1:$1048576,14,FALSE)</f>
        <v>No</v>
      </c>
      <c r="R146" t="str">
        <f>VLOOKUP($A146,SurveyData!$1:$1048576,15,FALSE)</f>
        <v>DK</v>
      </c>
      <c r="S146" t="str">
        <f>VLOOKUP($A146,SurveyData!$1:$1048576,16,FALSE)</f>
        <v>No</v>
      </c>
      <c r="T146" t="str">
        <f>VLOOKUP($A146,SurveyData!$1:$1048576,17,FALSE)</f>
        <v>DK</v>
      </c>
      <c r="U146" t="str">
        <f>VLOOKUP($A146,SurveyData!$1:$1048576,18,FALSE)</f>
        <v>Nil</v>
      </c>
      <c r="V146" t="str">
        <f>VLOOKUP($A146,SurveyData!$1:$1048576,19,FALSE)</f>
        <v>Yes</v>
      </c>
      <c r="W146" t="str">
        <f>VLOOKUP($A146,SurveyData!$1:$1048576,20,FALSE)</f>
        <v>Yes</v>
      </c>
      <c r="X146" t="str">
        <f>VLOOKUP($A146,SurveyData!$1:$1048576,21,FALSE)</f>
        <v>No</v>
      </c>
      <c r="Y146" t="str">
        <f>VLOOKUP($A146,SurveyData!$1:$1048576,22,FALSE)</f>
        <v>No</v>
      </c>
      <c r="Z146" t="str">
        <f>VLOOKUP($A146,SurveyData!$1:$1048576,23,FALSE)</f>
        <v>No</v>
      </c>
      <c r="AA146" t="str">
        <f>VLOOKUP($A146,SurveyData!$1:$1048576,24,FALSE)</f>
        <v>No</v>
      </c>
      <c r="AB146" t="s">
        <v>0</v>
      </c>
      <c r="AC146" t="str">
        <f>VLOOKUP($A146,SurveyData!$1:$1048576,25,FALSE)</f>
        <v>No</v>
      </c>
      <c r="AD146">
        <f>VLOOKUP($A146,SurveyData!$1:$1048576,26,FALSE)</f>
        <v>1</v>
      </c>
      <c r="AE146">
        <f>VLOOKUP($A146,SurveyData!$1:$1048576,27,FALSE)</f>
        <v>5</v>
      </c>
      <c r="AF146">
        <f>VLOOKUP($A146,SurveyData!$1:$1048576,28,FALSE)</f>
        <v>1</v>
      </c>
      <c r="AG146">
        <f>VLOOKUP($A146,SurveyData!$1:$1048576,29,FALSE)</f>
        <v>1</v>
      </c>
      <c r="AH146">
        <f>VLOOKUP($A146,SurveyData!$1:$1048576,30,FALSE)</f>
        <v>3</v>
      </c>
      <c r="AI146">
        <f>VLOOKUP($A146,SurveyData!$1:$1048576,31,FALSE)</f>
        <v>3</v>
      </c>
      <c r="AJ146">
        <f>VLOOKUP($A146,SurveyData!$1:$1048576,32,FALSE)</f>
        <v>3</v>
      </c>
      <c r="AK146">
        <f>VLOOKUP($A146,SurveyData!$1:$1048576,33,FALSE)</f>
        <v>3</v>
      </c>
      <c r="AL146">
        <f>VLOOKUP($A146,SurveyData!$1:$1048576,34,FALSE)</f>
        <v>3</v>
      </c>
      <c r="AM146">
        <f>VLOOKUP($A146,SurveyData!$1:$1048576,35,FALSE)</f>
        <v>5</v>
      </c>
      <c r="AN146">
        <f>VLOOKUP($A146,SurveyData!$1:$1048576,36,FALSE)</f>
        <v>4</v>
      </c>
      <c r="AO146">
        <f>VLOOKUP($A146,SurveyData!$1:$1048576,37,FALSE)</f>
        <v>4</v>
      </c>
      <c r="AP146">
        <f>VLOOKUP($A146,SurveyData!$1:$1048576,38,FALSE)</f>
        <v>5</v>
      </c>
      <c r="AQ146">
        <f>VLOOKUP($A146,SurveyData!$1:$1048576,39,FALSE)</f>
        <v>5</v>
      </c>
      <c r="AR146">
        <f>VLOOKUP($A146,SurveyData!$1:$1048576,40,FALSE)</f>
        <v>1</v>
      </c>
      <c r="AS146">
        <f>VLOOKUP($A146,SurveyData!$1:$1048576,41,FALSE)</f>
        <v>3</v>
      </c>
      <c r="AT146">
        <f>VLOOKUP($A146,SurveyData!$1:$1048576,42,FALSE)</f>
        <v>3</v>
      </c>
      <c r="AU146">
        <f>VLOOKUP($A146,SurveyData!$1:$1048576,43,FALSE)</f>
        <v>5</v>
      </c>
      <c r="AV146">
        <f>VLOOKUP($A146,SurveyData!$1:$1048576,44,FALSE)</f>
        <v>3</v>
      </c>
      <c r="AW146">
        <f>VLOOKUP($A146,SurveyData!$1:$1048576,45,FALSE)</f>
        <v>1</v>
      </c>
    </row>
    <row r="147" spans="1:49" x14ac:dyDescent="0.2">
      <c r="A147" s="8">
        <v>154</v>
      </c>
      <c r="B147" s="1" t="s">
        <v>10</v>
      </c>
      <c r="C147" s="2"/>
      <c r="D147" s="2">
        <v>65</v>
      </c>
      <c r="E147" s="2">
        <v>11.7</v>
      </c>
      <c r="F147">
        <f>VLOOKUP($A147,SurveyData!$1:$1048576,3,FALSE)</f>
        <v>51</v>
      </c>
      <c r="G147">
        <f>VLOOKUP($A147,SurveyData!$1:$1048576,4,FALSE)</f>
        <v>1.56</v>
      </c>
      <c r="H147">
        <f>VLOOKUP($A147,SurveyData!$1:$1048576,5,FALSE)</f>
        <v>42</v>
      </c>
      <c r="I147" t="str">
        <f>VLOOKUP($A147,SurveyData!$1:$1048576,6,FALSE)</f>
        <v>Nil</v>
      </c>
      <c r="J147" t="str">
        <f>VLOOKUP($A147,SurveyData!$1:$1048576,7,FALSE)</f>
        <v>No</v>
      </c>
      <c r="K147">
        <f>VLOOKUP($A147,SurveyData!$1:$1048576,8,FALSE)</f>
        <v>120</v>
      </c>
      <c r="L147">
        <f>VLOOKUP($A147,SurveyData!$1:$1048576,9,FALSE)</f>
        <v>0</v>
      </c>
      <c r="M147">
        <f>VLOOKUP($A147,SurveyData!$1:$1048576,10,FALSE)</f>
        <v>60</v>
      </c>
      <c r="N147">
        <f>VLOOKUP($A147,SurveyData!$1:$1048576,11,FALSE)</f>
        <v>0</v>
      </c>
      <c r="O147">
        <f>VLOOKUP($A147,SurveyData!$1:$1048576,12,FALSE)</f>
        <v>3</v>
      </c>
      <c r="P147">
        <f>VLOOKUP($A147,SurveyData!$1:$1048576,13,FALSE)</f>
        <v>1</v>
      </c>
      <c r="Q147" t="str">
        <f>VLOOKUP($A147,SurveyData!$1:$1048576,14,FALSE)</f>
        <v>No</v>
      </c>
      <c r="R147" t="str">
        <f>VLOOKUP($A147,SurveyData!$1:$1048576,15,FALSE)</f>
        <v>Yes</v>
      </c>
      <c r="S147" t="str">
        <f>VLOOKUP($A147,SurveyData!$1:$1048576,16,FALSE)</f>
        <v>Yes</v>
      </c>
      <c r="T147" t="str">
        <f>VLOOKUP($A147,SurveyData!$1:$1048576,17,FALSE)</f>
        <v>DK</v>
      </c>
      <c r="U147" t="str">
        <f>VLOOKUP($A147,SurveyData!$1:$1048576,18,FALSE)</f>
        <v>Nil</v>
      </c>
      <c r="V147" t="str">
        <f>VLOOKUP($A147,SurveyData!$1:$1048576,19,FALSE)</f>
        <v>No</v>
      </c>
      <c r="W147" t="str">
        <f>VLOOKUP($A147,SurveyData!$1:$1048576,20,FALSE)</f>
        <v>Nil</v>
      </c>
      <c r="X147" t="str">
        <f>VLOOKUP($A147,SurveyData!$1:$1048576,21,FALSE)</f>
        <v>No</v>
      </c>
      <c r="Y147" t="str">
        <f>VLOOKUP($A147,SurveyData!$1:$1048576,22,FALSE)</f>
        <v>No</v>
      </c>
      <c r="Z147" t="str">
        <f>VLOOKUP($A147,SurveyData!$1:$1048576,23,FALSE)</f>
        <v>No</v>
      </c>
      <c r="AA147" t="str">
        <f>VLOOKUP($A147,SurveyData!$1:$1048576,24,FALSE)</f>
        <v>No</v>
      </c>
      <c r="AB147" t="s">
        <v>0</v>
      </c>
      <c r="AC147" t="str">
        <f>VLOOKUP($A147,SurveyData!$1:$1048576,25,FALSE)</f>
        <v>No</v>
      </c>
      <c r="AD147">
        <f>VLOOKUP($A147,SurveyData!$1:$1048576,26,FALSE)</f>
        <v>4</v>
      </c>
      <c r="AE147">
        <f>VLOOKUP($A147,SurveyData!$1:$1048576,27,FALSE)</f>
        <v>5</v>
      </c>
      <c r="AF147">
        <f>VLOOKUP($A147,SurveyData!$1:$1048576,28,FALSE)</f>
        <v>5</v>
      </c>
      <c r="AG147">
        <f>VLOOKUP($A147,SurveyData!$1:$1048576,29,FALSE)</f>
        <v>3</v>
      </c>
      <c r="AH147">
        <f>VLOOKUP($A147,SurveyData!$1:$1048576,30,FALSE)</f>
        <v>3</v>
      </c>
      <c r="AI147">
        <f>VLOOKUP($A147,SurveyData!$1:$1048576,31,FALSE)</f>
        <v>3</v>
      </c>
      <c r="AJ147">
        <f>VLOOKUP($A147,SurveyData!$1:$1048576,32,FALSE)</f>
        <v>3</v>
      </c>
      <c r="AK147">
        <f>VLOOKUP($A147,SurveyData!$1:$1048576,33,FALSE)</f>
        <v>4</v>
      </c>
      <c r="AL147">
        <f>VLOOKUP($A147,SurveyData!$1:$1048576,34,FALSE)</f>
        <v>4</v>
      </c>
      <c r="AM147">
        <f>VLOOKUP($A147,SurveyData!$1:$1048576,35,FALSE)</f>
        <v>4</v>
      </c>
      <c r="AN147">
        <f>VLOOKUP($A147,SurveyData!$1:$1048576,36,FALSE)</f>
        <v>5</v>
      </c>
      <c r="AO147">
        <f>VLOOKUP($A147,SurveyData!$1:$1048576,37,FALSE)</f>
        <v>5</v>
      </c>
      <c r="AP147">
        <f>VLOOKUP($A147,SurveyData!$1:$1048576,38,FALSE)</f>
        <v>5</v>
      </c>
      <c r="AQ147">
        <f>VLOOKUP($A147,SurveyData!$1:$1048576,39,FALSE)</f>
        <v>5</v>
      </c>
      <c r="AR147">
        <f>VLOOKUP($A147,SurveyData!$1:$1048576,40,FALSE)</f>
        <v>4</v>
      </c>
      <c r="AS147">
        <f>VLOOKUP($A147,SurveyData!$1:$1048576,41,FALSE)</f>
        <v>5</v>
      </c>
      <c r="AT147">
        <f>VLOOKUP($A147,SurveyData!$1:$1048576,42,FALSE)</f>
        <v>4</v>
      </c>
      <c r="AU147">
        <f>VLOOKUP($A147,SurveyData!$1:$1048576,43,FALSE)</f>
        <v>5</v>
      </c>
      <c r="AV147">
        <f>VLOOKUP($A147,SurveyData!$1:$1048576,44,FALSE)</f>
        <v>4</v>
      </c>
      <c r="AW147">
        <f>VLOOKUP($A147,SurveyData!$1:$1048576,45,FALSE)</f>
        <v>5</v>
      </c>
    </row>
    <row r="148" spans="1:49" x14ac:dyDescent="0.2">
      <c r="A148" s="8">
        <v>155</v>
      </c>
      <c r="B148" s="1" t="s">
        <v>10</v>
      </c>
      <c r="C148" s="2"/>
      <c r="D148" s="2">
        <v>28</v>
      </c>
      <c r="E148" s="2">
        <v>14</v>
      </c>
      <c r="F148">
        <f>VLOOKUP($A148,SurveyData!$1:$1048576,3,FALSE)</f>
        <v>49</v>
      </c>
      <c r="G148">
        <f>VLOOKUP($A148,SurveyData!$1:$1048576,4,FALSE)</f>
        <v>1.6</v>
      </c>
      <c r="H148">
        <f>VLOOKUP($A148,SurveyData!$1:$1048576,5,FALSE)</f>
        <v>56.7</v>
      </c>
      <c r="I148" t="str">
        <f>VLOOKUP($A148,SurveyData!$1:$1048576,6,FALSE)</f>
        <v>Nil</v>
      </c>
      <c r="J148" t="str">
        <f>VLOOKUP($A148,SurveyData!$1:$1048576,7,FALSE)</f>
        <v>No</v>
      </c>
      <c r="K148">
        <f>VLOOKUP($A148,SurveyData!$1:$1048576,8,FALSE)</f>
        <v>45</v>
      </c>
      <c r="L148">
        <f>VLOOKUP($A148,SurveyData!$1:$1048576,9,FALSE)</f>
        <v>0</v>
      </c>
      <c r="M148">
        <f>VLOOKUP($A148,SurveyData!$1:$1048576,10,FALSE)</f>
        <v>0</v>
      </c>
      <c r="N148" t="str">
        <f>VLOOKUP($A148,SurveyData!$1:$1048576,11,FALSE)</f>
        <v>Yoga (60)</v>
      </c>
      <c r="O148" t="str">
        <f>VLOOKUP($A148,SurveyData!$1:$1048576,12,FALSE)</f>
        <v>2,3</v>
      </c>
      <c r="P148">
        <f>VLOOKUP($A148,SurveyData!$1:$1048576,13,FALSE)</f>
        <v>12</v>
      </c>
      <c r="Q148" t="str">
        <f>VLOOKUP($A148,SurveyData!$1:$1048576,14,FALSE)</f>
        <v>No</v>
      </c>
      <c r="R148" t="str">
        <f>VLOOKUP($A148,SurveyData!$1:$1048576,15,FALSE)</f>
        <v>Yes</v>
      </c>
      <c r="S148" t="str">
        <f>VLOOKUP($A148,SurveyData!$1:$1048576,16,FALSE)</f>
        <v>DK</v>
      </c>
      <c r="T148" t="str">
        <f>VLOOKUP($A148,SurveyData!$1:$1048576,17,FALSE)</f>
        <v>Yes</v>
      </c>
      <c r="U148" t="str">
        <f>VLOOKUP($A148,SurveyData!$1:$1048576,18,FALSE)</f>
        <v>DK</v>
      </c>
      <c r="V148" t="str">
        <f>VLOOKUP($A148,SurveyData!$1:$1048576,19,FALSE)</f>
        <v>No</v>
      </c>
      <c r="W148" t="str">
        <f>VLOOKUP($A148,SurveyData!$1:$1048576,20,FALSE)</f>
        <v>Nil</v>
      </c>
      <c r="X148" t="str">
        <f>VLOOKUP($A148,SurveyData!$1:$1048576,21,FALSE)</f>
        <v>Yes</v>
      </c>
      <c r="Y148" t="str">
        <f>VLOOKUP($A148,SurveyData!$1:$1048576,22,FALSE)</f>
        <v>No</v>
      </c>
      <c r="Z148" t="str">
        <f>VLOOKUP($A148,SurveyData!$1:$1048576,23,FALSE)</f>
        <v>No</v>
      </c>
      <c r="AA148" t="str">
        <f>VLOOKUP($A148,SurveyData!$1:$1048576,24,FALSE)</f>
        <v>No</v>
      </c>
      <c r="AB148" t="s">
        <v>0</v>
      </c>
      <c r="AC148" t="str">
        <f>VLOOKUP($A148,SurveyData!$1:$1048576,25,FALSE)</f>
        <v>No</v>
      </c>
      <c r="AD148">
        <f>VLOOKUP($A148,SurveyData!$1:$1048576,26,FALSE)</f>
        <v>4</v>
      </c>
      <c r="AE148">
        <f>VLOOKUP($A148,SurveyData!$1:$1048576,27,FALSE)</f>
        <v>2</v>
      </c>
      <c r="AF148">
        <f>VLOOKUP($A148,SurveyData!$1:$1048576,28,FALSE)</f>
        <v>2</v>
      </c>
      <c r="AG148">
        <f>VLOOKUP($A148,SurveyData!$1:$1048576,29,FALSE)</f>
        <v>2</v>
      </c>
      <c r="AH148">
        <f>VLOOKUP($A148,SurveyData!$1:$1048576,30,FALSE)</f>
        <v>3</v>
      </c>
      <c r="AI148">
        <f>VLOOKUP($A148,SurveyData!$1:$1048576,31,FALSE)</f>
        <v>3</v>
      </c>
      <c r="AJ148">
        <f>VLOOKUP($A148,SurveyData!$1:$1048576,32,FALSE)</f>
        <v>2</v>
      </c>
      <c r="AK148">
        <f>VLOOKUP($A148,SurveyData!$1:$1048576,33,FALSE)</f>
        <v>4</v>
      </c>
      <c r="AL148">
        <f>VLOOKUP($A148,SurveyData!$1:$1048576,34,FALSE)</f>
        <v>3</v>
      </c>
      <c r="AM148">
        <f>VLOOKUP($A148,SurveyData!$1:$1048576,35,FALSE)</f>
        <v>2</v>
      </c>
      <c r="AN148">
        <f>VLOOKUP($A148,SurveyData!$1:$1048576,36,FALSE)</f>
        <v>2</v>
      </c>
      <c r="AO148">
        <f>VLOOKUP($A148,SurveyData!$1:$1048576,37,FALSE)</f>
        <v>3</v>
      </c>
      <c r="AP148">
        <f>VLOOKUP($A148,SurveyData!$1:$1048576,38,FALSE)</f>
        <v>4</v>
      </c>
      <c r="AQ148">
        <f>VLOOKUP($A148,SurveyData!$1:$1048576,39,FALSE)</f>
        <v>4</v>
      </c>
      <c r="AR148">
        <f>VLOOKUP($A148,SurveyData!$1:$1048576,40,FALSE)</f>
        <v>3</v>
      </c>
      <c r="AS148">
        <f>VLOOKUP($A148,SurveyData!$1:$1048576,41,FALSE)</f>
        <v>5</v>
      </c>
      <c r="AT148">
        <f>VLOOKUP($A148,SurveyData!$1:$1048576,42,FALSE)</f>
        <v>5</v>
      </c>
      <c r="AU148">
        <f>VLOOKUP($A148,SurveyData!$1:$1048576,43,FALSE)</f>
        <v>2</v>
      </c>
      <c r="AV148">
        <f>VLOOKUP($A148,SurveyData!$1:$1048576,44,FALSE)</f>
        <v>2</v>
      </c>
      <c r="AW148">
        <f>VLOOKUP($A148,SurveyData!$1:$1048576,45,FALSE)</f>
        <v>4</v>
      </c>
    </row>
    <row r="149" spans="1:49" x14ac:dyDescent="0.2">
      <c r="A149" s="8">
        <v>156</v>
      </c>
      <c r="B149" s="1" t="s">
        <v>10</v>
      </c>
      <c r="C149" s="2"/>
      <c r="D149" s="2">
        <v>76</v>
      </c>
      <c r="E149" s="2">
        <v>11.7</v>
      </c>
      <c r="F149">
        <f>VLOOKUP($A149,SurveyData!$1:$1048576,3,FALSE)</f>
        <v>53</v>
      </c>
      <c r="G149">
        <f>VLOOKUP($A149,SurveyData!$1:$1048576,4,FALSE)</f>
        <v>1.5</v>
      </c>
      <c r="H149">
        <f>VLOOKUP($A149,SurveyData!$1:$1048576,5,FALSE)</f>
        <v>44.2</v>
      </c>
      <c r="I149" t="str">
        <f>VLOOKUP($A149,SurveyData!$1:$1048576,6,FALSE)</f>
        <v>Nil</v>
      </c>
      <c r="J149" t="str">
        <f>VLOOKUP($A149,SurveyData!$1:$1048576,7,FALSE)</f>
        <v>Yes</v>
      </c>
      <c r="K149">
        <f>VLOOKUP($A149,SurveyData!$1:$1048576,8,FALSE)</f>
        <v>240</v>
      </c>
      <c r="L149">
        <f>VLOOKUP($A149,SurveyData!$1:$1048576,9,FALSE)</f>
        <v>0</v>
      </c>
      <c r="M149">
        <f>VLOOKUP($A149,SurveyData!$1:$1048576,10,FALSE)</f>
        <v>0</v>
      </c>
      <c r="N149">
        <f>VLOOKUP($A149,SurveyData!$1:$1048576,11,FALSE)</f>
        <v>0</v>
      </c>
      <c r="O149">
        <f>VLOOKUP($A149,SurveyData!$1:$1048576,12,FALSE)</f>
        <v>3</v>
      </c>
      <c r="P149" t="str">
        <f>VLOOKUP($A149,SurveyData!$1:$1048576,13,FALSE)</f>
        <v>No answer</v>
      </c>
      <c r="Q149" t="str">
        <f>VLOOKUP($A149,SurveyData!$1:$1048576,14,FALSE)</f>
        <v>No</v>
      </c>
      <c r="R149" t="str">
        <f>VLOOKUP($A149,SurveyData!$1:$1048576,15,FALSE)</f>
        <v>DK</v>
      </c>
      <c r="S149" t="str">
        <f>VLOOKUP($A149,SurveyData!$1:$1048576,16,FALSE)</f>
        <v>Nil</v>
      </c>
      <c r="T149" t="str">
        <f>VLOOKUP($A149,SurveyData!$1:$1048576,17,FALSE)</f>
        <v>DK</v>
      </c>
      <c r="U149" t="str">
        <f>VLOOKUP($A149,SurveyData!$1:$1048576,18,FALSE)</f>
        <v>Nil</v>
      </c>
      <c r="V149" t="str">
        <f>VLOOKUP($A149,SurveyData!$1:$1048576,19,FALSE)</f>
        <v>No</v>
      </c>
      <c r="W149" t="str">
        <f>VLOOKUP($A149,SurveyData!$1:$1048576,20,FALSE)</f>
        <v>Nil</v>
      </c>
      <c r="X149" t="str">
        <f>VLOOKUP($A149,SurveyData!$1:$1048576,21,FALSE)</f>
        <v>No</v>
      </c>
      <c r="Y149" t="str">
        <f>VLOOKUP($A149,SurveyData!$1:$1048576,22,FALSE)</f>
        <v>No</v>
      </c>
      <c r="Z149" t="str">
        <f>VLOOKUP($A149,SurveyData!$1:$1048576,23,FALSE)</f>
        <v>No</v>
      </c>
      <c r="AA149" t="str">
        <f>VLOOKUP($A149,SurveyData!$1:$1048576,24,FALSE)</f>
        <v>No</v>
      </c>
      <c r="AB149" t="s">
        <v>0</v>
      </c>
      <c r="AC149" t="str">
        <f>VLOOKUP($A149,SurveyData!$1:$1048576,25,FALSE)</f>
        <v>No</v>
      </c>
      <c r="AD149">
        <f>VLOOKUP($A149,SurveyData!$1:$1048576,26,FALSE)</f>
        <v>1</v>
      </c>
      <c r="AE149">
        <f>VLOOKUP($A149,SurveyData!$1:$1048576,27,FALSE)</f>
        <v>1</v>
      </c>
      <c r="AF149">
        <f>VLOOKUP($A149,SurveyData!$1:$1048576,28,FALSE)</f>
        <v>1</v>
      </c>
      <c r="AG149">
        <f>VLOOKUP($A149,SurveyData!$1:$1048576,29,FALSE)</f>
        <v>1</v>
      </c>
      <c r="AH149">
        <f>VLOOKUP($A149,SurveyData!$1:$1048576,30,FALSE)</f>
        <v>3</v>
      </c>
      <c r="AI149">
        <f>VLOOKUP($A149,SurveyData!$1:$1048576,31,FALSE)</f>
        <v>1</v>
      </c>
      <c r="AJ149">
        <f>VLOOKUP($A149,SurveyData!$1:$1048576,32,FALSE)</f>
        <v>1</v>
      </c>
      <c r="AK149">
        <f>VLOOKUP($A149,SurveyData!$1:$1048576,33,FALSE)</f>
        <v>2</v>
      </c>
      <c r="AL149">
        <f>VLOOKUP($A149,SurveyData!$1:$1048576,34,FALSE)</f>
        <v>3</v>
      </c>
      <c r="AM149">
        <f>VLOOKUP($A149,SurveyData!$1:$1048576,35,FALSE)</f>
        <v>3</v>
      </c>
      <c r="AN149">
        <f>VLOOKUP($A149,SurveyData!$1:$1048576,36,FALSE)</f>
        <v>2</v>
      </c>
      <c r="AO149">
        <f>VLOOKUP($A149,SurveyData!$1:$1048576,37,FALSE)</f>
        <v>2</v>
      </c>
      <c r="AP149">
        <f>VLOOKUP($A149,SurveyData!$1:$1048576,38,FALSE)</f>
        <v>4</v>
      </c>
      <c r="AQ149">
        <f>VLOOKUP($A149,SurveyData!$1:$1048576,39,FALSE)</f>
        <v>5</v>
      </c>
      <c r="AR149">
        <f>VLOOKUP($A149,SurveyData!$1:$1048576,40,FALSE)</f>
        <v>1</v>
      </c>
      <c r="AS149">
        <f>VLOOKUP($A149,SurveyData!$1:$1048576,41,FALSE)</f>
        <v>3</v>
      </c>
      <c r="AT149">
        <f>VLOOKUP($A149,SurveyData!$1:$1048576,42,FALSE)</f>
        <v>4</v>
      </c>
      <c r="AU149">
        <f>VLOOKUP($A149,SurveyData!$1:$1048576,43,FALSE)</f>
        <v>5</v>
      </c>
      <c r="AV149">
        <f>VLOOKUP($A149,SurveyData!$1:$1048576,44,FALSE)</f>
        <v>5</v>
      </c>
      <c r="AW149">
        <f>VLOOKUP($A149,SurveyData!$1:$1048576,45,FALSE)</f>
        <v>2</v>
      </c>
    </row>
    <row r="150" spans="1:49" x14ac:dyDescent="0.2">
      <c r="A150" s="8">
        <v>157</v>
      </c>
      <c r="B150" s="1" t="s">
        <v>10</v>
      </c>
      <c r="C150" s="2"/>
      <c r="D150" s="3">
        <v>276</v>
      </c>
      <c r="E150" s="2">
        <v>16.3</v>
      </c>
      <c r="F150">
        <f>VLOOKUP($A150,SurveyData!$1:$1048576,3,FALSE)</f>
        <v>22</v>
      </c>
      <c r="G150">
        <f>VLOOKUP($A150,SurveyData!$1:$1048576,4,FALSE)</f>
        <v>1.61</v>
      </c>
      <c r="H150">
        <f>VLOOKUP($A150,SurveyData!$1:$1048576,5,FALSE)</f>
        <v>47</v>
      </c>
      <c r="I150" t="str">
        <f>VLOOKUP($A150,SurveyData!$1:$1048576,6,FALSE)</f>
        <v>Nil</v>
      </c>
      <c r="J150" t="str">
        <f>VLOOKUP($A150,SurveyData!$1:$1048576,7,FALSE)</f>
        <v>No</v>
      </c>
      <c r="K150">
        <f>VLOOKUP($A150,SurveyData!$1:$1048576,8,FALSE)</f>
        <v>90</v>
      </c>
      <c r="L150">
        <f>VLOOKUP($A150,SurveyData!$1:$1048576,9,FALSE)</f>
        <v>90</v>
      </c>
      <c r="M150">
        <f>VLOOKUP($A150,SurveyData!$1:$1048576,10,FALSE)</f>
        <v>0</v>
      </c>
      <c r="N150">
        <f>VLOOKUP($A150,SurveyData!$1:$1048576,11,FALSE)</f>
        <v>0</v>
      </c>
      <c r="O150">
        <f>VLOOKUP($A150,SurveyData!$1:$1048576,12,FALSE)</f>
        <v>5</v>
      </c>
      <c r="P150">
        <f>VLOOKUP($A150,SurveyData!$1:$1048576,13,FALSE)</f>
        <v>12</v>
      </c>
      <c r="Q150" t="str">
        <f>VLOOKUP($A150,SurveyData!$1:$1048576,14,FALSE)</f>
        <v>No</v>
      </c>
      <c r="R150" t="str">
        <f>VLOOKUP($A150,SurveyData!$1:$1048576,15,FALSE)</f>
        <v>No</v>
      </c>
      <c r="S150" t="str">
        <f>VLOOKUP($A150,SurveyData!$1:$1048576,16,FALSE)</f>
        <v>No</v>
      </c>
      <c r="T150" t="str">
        <f>VLOOKUP($A150,SurveyData!$1:$1048576,17,FALSE)</f>
        <v>No</v>
      </c>
      <c r="U150" t="str">
        <f>VLOOKUP($A150,SurveyData!$1:$1048576,18,FALSE)</f>
        <v>No</v>
      </c>
      <c r="V150" t="str">
        <f>VLOOKUP($A150,SurveyData!$1:$1048576,19,FALSE)</f>
        <v>No</v>
      </c>
      <c r="W150" t="str">
        <f>VLOOKUP($A150,SurveyData!$1:$1048576,20,FALSE)</f>
        <v>No</v>
      </c>
      <c r="X150" t="str">
        <f>VLOOKUP($A150,SurveyData!$1:$1048576,21,FALSE)</f>
        <v>No</v>
      </c>
      <c r="Y150" t="str">
        <f>VLOOKUP($A150,SurveyData!$1:$1048576,22,FALSE)</f>
        <v>No</v>
      </c>
      <c r="Z150" t="str">
        <f>VLOOKUP($A150,SurveyData!$1:$1048576,23,FALSE)</f>
        <v>No</v>
      </c>
      <c r="AA150" t="str">
        <f>VLOOKUP($A150,SurveyData!$1:$1048576,24,FALSE)</f>
        <v>No</v>
      </c>
      <c r="AB150" t="s">
        <v>0</v>
      </c>
      <c r="AC150" t="str">
        <f>VLOOKUP($A150,SurveyData!$1:$1048576,25,FALSE)</f>
        <v>No</v>
      </c>
      <c r="AD150">
        <f>VLOOKUP($A150,SurveyData!$1:$1048576,26,FALSE)</f>
        <v>1</v>
      </c>
      <c r="AE150">
        <f>VLOOKUP($A150,SurveyData!$1:$1048576,27,FALSE)</f>
        <v>1</v>
      </c>
      <c r="AF150">
        <f>VLOOKUP($A150,SurveyData!$1:$1048576,28,FALSE)</f>
        <v>1</v>
      </c>
      <c r="AG150">
        <f>VLOOKUP($A150,SurveyData!$1:$1048576,29,FALSE)</f>
        <v>1</v>
      </c>
      <c r="AH150">
        <f>VLOOKUP($A150,SurveyData!$1:$1048576,30,FALSE)</f>
        <v>1</v>
      </c>
      <c r="AI150">
        <f>VLOOKUP($A150,SurveyData!$1:$1048576,31,FALSE)</f>
        <v>1</v>
      </c>
      <c r="AJ150">
        <f>VLOOKUP($A150,SurveyData!$1:$1048576,32,FALSE)</f>
        <v>1</v>
      </c>
      <c r="AK150">
        <f>VLOOKUP($A150,SurveyData!$1:$1048576,33,FALSE)</f>
        <v>1</v>
      </c>
      <c r="AL150">
        <f>VLOOKUP($A150,SurveyData!$1:$1048576,34,FALSE)</f>
        <v>1</v>
      </c>
      <c r="AM150">
        <f>VLOOKUP($A150,SurveyData!$1:$1048576,35,FALSE)</f>
        <v>1</v>
      </c>
      <c r="AN150">
        <f>VLOOKUP($A150,SurveyData!$1:$1048576,36,FALSE)</f>
        <v>1</v>
      </c>
      <c r="AO150">
        <f>VLOOKUP($A150,SurveyData!$1:$1048576,37,FALSE)</f>
        <v>1</v>
      </c>
      <c r="AP150">
        <f>VLOOKUP($A150,SurveyData!$1:$1048576,38,FALSE)</f>
        <v>3</v>
      </c>
      <c r="AQ150">
        <f>VLOOKUP($A150,SurveyData!$1:$1048576,39,FALSE)</f>
        <v>5</v>
      </c>
      <c r="AR150">
        <f>VLOOKUP($A150,SurveyData!$1:$1048576,40,FALSE)</f>
        <v>1</v>
      </c>
      <c r="AS150">
        <f>VLOOKUP($A150,SurveyData!$1:$1048576,41,FALSE)</f>
        <v>5</v>
      </c>
      <c r="AT150">
        <f>VLOOKUP($A150,SurveyData!$1:$1048576,42,FALSE)</f>
        <v>5</v>
      </c>
      <c r="AU150">
        <f>VLOOKUP($A150,SurveyData!$1:$1048576,43,FALSE)</f>
        <v>5</v>
      </c>
      <c r="AV150">
        <f>VLOOKUP($A150,SurveyData!$1:$1048576,44,FALSE)</f>
        <v>5</v>
      </c>
      <c r="AW150">
        <f>VLOOKUP($A150,SurveyData!$1:$1048576,45,FALSE)</f>
        <v>5</v>
      </c>
    </row>
    <row r="151" spans="1:49" x14ac:dyDescent="0.2">
      <c r="A151" s="8">
        <v>158</v>
      </c>
      <c r="B151" s="1" t="s">
        <v>10</v>
      </c>
      <c r="C151" s="2"/>
      <c r="D151" s="2">
        <v>20</v>
      </c>
      <c r="E151" s="2">
        <v>12.1</v>
      </c>
      <c r="F151">
        <f>VLOOKUP($A151,SurveyData!$1:$1048576,3,FALSE)</f>
        <v>44</v>
      </c>
      <c r="G151">
        <f>VLOOKUP($A151,SurveyData!$1:$1048576,4,FALSE)</f>
        <v>1.58</v>
      </c>
      <c r="H151">
        <f>VLOOKUP($A151,SurveyData!$1:$1048576,5,FALSE)</f>
        <v>55</v>
      </c>
      <c r="I151" t="str">
        <f>VLOOKUP($A151,SurveyData!$1:$1048576,6,FALSE)</f>
        <v>Nil</v>
      </c>
      <c r="J151" t="str">
        <f>VLOOKUP($A151,SurveyData!$1:$1048576,7,FALSE)</f>
        <v>No</v>
      </c>
      <c r="K151">
        <f>VLOOKUP($A151,SurveyData!$1:$1048576,8,FALSE)</f>
        <v>420</v>
      </c>
      <c r="L151">
        <f>VLOOKUP($A151,SurveyData!$1:$1048576,9,FALSE)</f>
        <v>0</v>
      </c>
      <c r="M151">
        <f>VLOOKUP($A151,SurveyData!$1:$1048576,10,FALSE)</f>
        <v>0</v>
      </c>
      <c r="N151">
        <f>VLOOKUP($A151,SurveyData!$1:$1048576,11,FALSE)</f>
        <v>0</v>
      </c>
      <c r="O151">
        <f>VLOOKUP($A151,SurveyData!$1:$1048576,12,FALSE)</f>
        <v>3</v>
      </c>
      <c r="P151">
        <f>VLOOKUP($A151,SurveyData!$1:$1048576,13,FALSE)</f>
        <v>12</v>
      </c>
      <c r="Q151" t="str">
        <f>VLOOKUP($A151,SurveyData!$1:$1048576,14,FALSE)</f>
        <v>No</v>
      </c>
      <c r="R151" t="str">
        <f>VLOOKUP($A151,SurveyData!$1:$1048576,15,FALSE)</f>
        <v>No</v>
      </c>
      <c r="S151" t="str">
        <f>VLOOKUP($A151,SurveyData!$1:$1048576,16,FALSE)</f>
        <v>No</v>
      </c>
      <c r="T151" t="str">
        <f>VLOOKUP($A151,SurveyData!$1:$1048576,17,FALSE)</f>
        <v>No</v>
      </c>
      <c r="U151" t="str">
        <f>VLOOKUP($A151,SurveyData!$1:$1048576,18,FALSE)</f>
        <v>No</v>
      </c>
      <c r="V151" t="str">
        <f>VLOOKUP($A151,SurveyData!$1:$1048576,19,FALSE)</f>
        <v>No</v>
      </c>
      <c r="W151" t="str">
        <f>VLOOKUP($A151,SurveyData!$1:$1048576,20,FALSE)</f>
        <v>No</v>
      </c>
      <c r="X151" t="str">
        <f>VLOOKUP($A151,SurveyData!$1:$1048576,21,FALSE)</f>
        <v>No</v>
      </c>
      <c r="Y151" t="str">
        <f>VLOOKUP($A151,SurveyData!$1:$1048576,22,FALSE)</f>
        <v>No</v>
      </c>
      <c r="Z151" t="str">
        <f>VLOOKUP($A151,SurveyData!$1:$1048576,23,FALSE)</f>
        <v>No</v>
      </c>
      <c r="AA151" t="str">
        <f>VLOOKUP($A151,SurveyData!$1:$1048576,24,FALSE)</f>
        <v>No</v>
      </c>
      <c r="AB151" t="s">
        <v>0</v>
      </c>
      <c r="AC151" t="str">
        <f>VLOOKUP($A151,SurveyData!$1:$1048576,25,FALSE)</f>
        <v>No</v>
      </c>
      <c r="AD151">
        <f>VLOOKUP($A151,SurveyData!$1:$1048576,26,FALSE)</f>
        <v>1</v>
      </c>
      <c r="AE151">
        <f>VLOOKUP($A151,SurveyData!$1:$1048576,27,FALSE)</f>
        <v>5</v>
      </c>
      <c r="AF151">
        <f>VLOOKUP($A151,SurveyData!$1:$1048576,28,FALSE)</f>
        <v>2</v>
      </c>
      <c r="AG151">
        <f>VLOOKUP($A151,SurveyData!$1:$1048576,29,FALSE)</f>
        <v>2</v>
      </c>
      <c r="AH151">
        <f>VLOOKUP($A151,SurveyData!$1:$1048576,30,FALSE)</f>
        <v>3</v>
      </c>
      <c r="AI151">
        <f>VLOOKUP($A151,SurveyData!$1:$1048576,31,FALSE)</f>
        <v>2</v>
      </c>
      <c r="AJ151">
        <f>VLOOKUP($A151,SurveyData!$1:$1048576,32,FALSE)</f>
        <v>1</v>
      </c>
      <c r="AK151">
        <f>VLOOKUP($A151,SurveyData!$1:$1048576,33,FALSE)</f>
        <v>2</v>
      </c>
      <c r="AL151">
        <f>VLOOKUP($A151,SurveyData!$1:$1048576,34,FALSE)</f>
        <v>4</v>
      </c>
      <c r="AM151">
        <f>VLOOKUP($A151,SurveyData!$1:$1048576,35,FALSE)</f>
        <v>5</v>
      </c>
      <c r="AN151">
        <f>VLOOKUP($A151,SurveyData!$1:$1048576,36,FALSE)</f>
        <v>2</v>
      </c>
      <c r="AO151">
        <f>VLOOKUP($A151,SurveyData!$1:$1048576,37,FALSE)</f>
        <v>4</v>
      </c>
      <c r="AP151">
        <f>VLOOKUP($A151,SurveyData!$1:$1048576,38,FALSE)</f>
        <v>4</v>
      </c>
      <c r="AQ151">
        <f>VLOOKUP($A151,SurveyData!$1:$1048576,39,FALSE)</f>
        <v>5</v>
      </c>
      <c r="AR151">
        <f>VLOOKUP($A151,SurveyData!$1:$1048576,40,FALSE)</f>
        <v>1</v>
      </c>
      <c r="AS151">
        <f>VLOOKUP($A151,SurveyData!$1:$1048576,41,FALSE)</f>
        <v>4</v>
      </c>
      <c r="AT151">
        <f>VLOOKUP($A151,SurveyData!$1:$1048576,42,FALSE)</f>
        <v>5</v>
      </c>
      <c r="AU151">
        <f>VLOOKUP($A151,SurveyData!$1:$1048576,43,FALSE)</f>
        <v>5</v>
      </c>
      <c r="AV151">
        <f>VLOOKUP($A151,SurveyData!$1:$1048576,44,FALSE)</f>
        <v>5</v>
      </c>
      <c r="AW151">
        <f>VLOOKUP($A151,SurveyData!$1:$1048576,45,FALSE)</f>
        <v>2</v>
      </c>
    </row>
    <row r="152" spans="1:49" x14ac:dyDescent="0.2">
      <c r="A152" s="8">
        <v>159</v>
      </c>
      <c r="B152" s="1" t="s">
        <v>10</v>
      </c>
      <c r="C152" s="2"/>
      <c r="D152" s="2">
        <v>12</v>
      </c>
      <c r="E152" s="4">
        <v>11.1</v>
      </c>
      <c r="F152">
        <f>VLOOKUP($A152,SurveyData!$1:$1048576,3,FALSE)</f>
        <v>40</v>
      </c>
      <c r="G152">
        <f>VLOOKUP($A152,SurveyData!$1:$1048576,4,FALSE)</f>
        <v>1.67</v>
      </c>
      <c r="H152">
        <f>VLOOKUP($A152,SurveyData!$1:$1048576,5,FALSE)</f>
        <v>60</v>
      </c>
      <c r="I152" t="str">
        <f>VLOOKUP($A152,SurveyData!$1:$1048576,6,FALSE)</f>
        <v>Nil</v>
      </c>
      <c r="J152" t="str">
        <f>VLOOKUP($A152,SurveyData!$1:$1048576,7,FALSE)</f>
        <v>No</v>
      </c>
      <c r="K152">
        <f>VLOOKUP($A152,SurveyData!$1:$1048576,8,FALSE)</f>
        <v>600</v>
      </c>
      <c r="L152">
        <f>VLOOKUP($A152,SurveyData!$1:$1048576,9,FALSE)</f>
        <v>0</v>
      </c>
      <c r="M152">
        <f>VLOOKUP($A152,SurveyData!$1:$1048576,10,FALSE)</f>
        <v>0</v>
      </c>
      <c r="N152" t="str">
        <f>VLOOKUP($A152,SurveyData!$1:$1048576,11,FALSE)</f>
        <v>Yoga (300)</v>
      </c>
      <c r="O152">
        <f>VLOOKUP($A152,SurveyData!$1:$1048576,12,FALSE)</f>
        <v>3</v>
      </c>
      <c r="P152">
        <f>VLOOKUP($A152,SurveyData!$1:$1048576,13,FALSE)</f>
        <v>12</v>
      </c>
      <c r="Q152" t="str">
        <f>VLOOKUP($A152,SurveyData!$1:$1048576,14,FALSE)</f>
        <v>No</v>
      </c>
      <c r="R152" t="str">
        <f>VLOOKUP($A152,SurveyData!$1:$1048576,15,FALSE)</f>
        <v>DK</v>
      </c>
      <c r="S152" t="str">
        <f>VLOOKUP($A152,SurveyData!$1:$1048576,16,FALSE)</f>
        <v>Nil</v>
      </c>
      <c r="T152" t="str">
        <f>VLOOKUP($A152,SurveyData!$1:$1048576,17,FALSE)</f>
        <v>DK</v>
      </c>
      <c r="U152" t="str">
        <f>VLOOKUP($A152,SurveyData!$1:$1048576,18,FALSE)</f>
        <v>Nil</v>
      </c>
      <c r="V152" t="str">
        <f>VLOOKUP($A152,SurveyData!$1:$1048576,19,FALSE)</f>
        <v>No</v>
      </c>
      <c r="W152" t="str">
        <f>VLOOKUP($A152,SurveyData!$1:$1048576,20,FALSE)</f>
        <v>No</v>
      </c>
      <c r="X152" t="str">
        <f>VLOOKUP($A152,SurveyData!$1:$1048576,21,FALSE)</f>
        <v>Yes</v>
      </c>
      <c r="Y152" t="str">
        <f>VLOOKUP($A152,SurveyData!$1:$1048576,22,FALSE)</f>
        <v>No</v>
      </c>
      <c r="Z152" t="str">
        <f>VLOOKUP($A152,SurveyData!$1:$1048576,23,FALSE)</f>
        <v>No</v>
      </c>
      <c r="AA152" t="str">
        <f>VLOOKUP($A152,SurveyData!$1:$1048576,24,FALSE)</f>
        <v>Yes</v>
      </c>
      <c r="AB152" t="s">
        <v>62</v>
      </c>
      <c r="AC152" t="str">
        <f>VLOOKUP($A152,SurveyData!$1:$1048576,25,FALSE)</f>
        <v>No</v>
      </c>
      <c r="AD152">
        <f>VLOOKUP($A152,SurveyData!$1:$1048576,26,FALSE)</f>
        <v>1</v>
      </c>
      <c r="AE152">
        <f>VLOOKUP($A152,SurveyData!$1:$1048576,27,FALSE)</f>
        <v>2</v>
      </c>
      <c r="AF152">
        <f>VLOOKUP($A152,SurveyData!$1:$1048576,28,FALSE)</f>
        <v>1</v>
      </c>
      <c r="AG152">
        <f>VLOOKUP($A152,SurveyData!$1:$1048576,29,FALSE)</f>
        <v>1</v>
      </c>
      <c r="AH152">
        <f>VLOOKUP($A152,SurveyData!$1:$1048576,30,FALSE)</f>
        <v>3</v>
      </c>
      <c r="AI152">
        <f>VLOOKUP($A152,SurveyData!$1:$1048576,31,FALSE)</f>
        <v>2</v>
      </c>
      <c r="AJ152">
        <f>VLOOKUP($A152,SurveyData!$1:$1048576,32,FALSE)</f>
        <v>2</v>
      </c>
      <c r="AK152">
        <f>VLOOKUP($A152,SurveyData!$1:$1048576,33,FALSE)</f>
        <v>2</v>
      </c>
      <c r="AL152">
        <f>VLOOKUP($A152,SurveyData!$1:$1048576,34,FALSE)</f>
        <v>4</v>
      </c>
      <c r="AM152">
        <f>VLOOKUP($A152,SurveyData!$1:$1048576,35,FALSE)</f>
        <v>4</v>
      </c>
      <c r="AN152">
        <f>VLOOKUP($A152,SurveyData!$1:$1048576,36,FALSE)</f>
        <v>3</v>
      </c>
      <c r="AO152">
        <f>VLOOKUP($A152,SurveyData!$1:$1048576,37,FALSE)</f>
        <v>3</v>
      </c>
      <c r="AP152">
        <f>VLOOKUP($A152,SurveyData!$1:$1048576,38,FALSE)</f>
        <v>4</v>
      </c>
      <c r="AQ152">
        <f>VLOOKUP($A152,SurveyData!$1:$1048576,39,FALSE)</f>
        <v>4</v>
      </c>
      <c r="AR152">
        <f>VLOOKUP($A152,SurveyData!$1:$1048576,40,FALSE)</f>
        <v>2</v>
      </c>
      <c r="AS152">
        <f>VLOOKUP($A152,SurveyData!$1:$1048576,41,FALSE)</f>
        <v>3</v>
      </c>
      <c r="AT152">
        <f>VLOOKUP($A152,SurveyData!$1:$1048576,42,FALSE)</f>
        <v>3</v>
      </c>
      <c r="AU152">
        <f>VLOOKUP($A152,SurveyData!$1:$1048576,43,FALSE)</f>
        <v>3</v>
      </c>
      <c r="AV152">
        <f>VLOOKUP($A152,SurveyData!$1:$1048576,44,FALSE)</f>
        <v>3</v>
      </c>
      <c r="AW152">
        <f>VLOOKUP($A152,SurveyData!$1:$1048576,45,FALSE)</f>
        <v>3</v>
      </c>
    </row>
    <row r="153" spans="1:49" x14ac:dyDescent="0.2">
      <c r="A153" s="8">
        <v>160</v>
      </c>
      <c r="B153" s="1" t="s">
        <v>10</v>
      </c>
      <c r="C153" s="2"/>
      <c r="D153" s="2">
        <v>17</v>
      </c>
      <c r="E153" s="2">
        <v>11.9</v>
      </c>
      <c r="F153">
        <f>VLOOKUP($A153,SurveyData!$1:$1048576,3,FALSE)</f>
        <v>43</v>
      </c>
      <c r="G153">
        <f>VLOOKUP($A153,SurveyData!$1:$1048576,4,FALSE)</f>
        <v>1.62</v>
      </c>
      <c r="H153">
        <f>VLOOKUP($A153,SurveyData!$1:$1048576,5,FALSE)</f>
        <v>50</v>
      </c>
      <c r="I153" t="str">
        <f>VLOOKUP($A153,SurveyData!$1:$1048576,6,FALSE)</f>
        <v>Nil</v>
      </c>
      <c r="J153" t="str">
        <f>VLOOKUP($A153,SurveyData!$1:$1048576,7,FALSE)</f>
        <v>Yes</v>
      </c>
      <c r="K153">
        <f>VLOOKUP($A153,SurveyData!$1:$1048576,8,FALSE)</f>
        <v>180</v>
      </c>
      <c r="L153">
        <f>VLOOKUP($A153,SurveyData!$1:$1048576,9,FALSE)</f>
        <v>0</v>
      </c>
      <c r="M153">
        <f>VLOOKUP($A153,SurveyData!$1:$1048576,10,FALSE)</f>
        <v>0</v>
      </c>
      <c r="N153" t="str">
        <f>VLOOKUP($A153,SurveyData!$1:$1048576,11,FALSE)</f>
        <v>Core training (60)</v>
      </c>
      <c r="O153">
        <f>VLOOKUP($A153,SurveyData!$1:$1048576,12,FALSE)</f>
        <v>3</v>
      </c>
      <c r="P153">
        <f>VLOOKUP($A153,SurveyData!$1:$1048576,13,FALSE)</f>
        <v>11</v>
      </c>
      <c r="Q153" t="str">
        <f>VLOOKUP($A153,SurveyData!$1:$1048576,14,FALSE)</f>
        <v>No</v>
      </c>
      <c r="R153" t="str">
        <f>VLOOKUP($A153,SurveyData!$1:$1048576,15,FALSE)</f>
        <v>DK</v>
      </c>
      <c r="S153" t="str">
        <f>VLOOKUP($A153,SurveyData!$1:$1048576,16,FALSE)</f>
        <v>Nil</v>
      </c>
      <c r="T153" t="str">
        <f>VLOOKUP($A153,SurveyData!$1:$1048576,17,FALSE)</f>
        <v>DK</v>
      </c>
      <c r="U153" t="str">
        <f>VLOOKUP($A153,SurveyData!$1:$1048576,18,FALSE)</f>
        <v>Nil</v>
      </c>
      <c r="V153" t="str">
        <f>VLOOKUP($A153,SurveyData!$1:$1048576,19,FALSE)</f>
        <v>Yes</v>
      </c>
      <c r="W153" t="str">
        <f>VLOOKUP($A153,SurveyData!$1:$1048576,20,FALSE)</f>
        <v>No</v>
      </c>
      <c r="X153" t="str">
        <f>VLOOKUP($A153,SurveyData!$1:$1048576,21,FALSE)</f>
        <v>No</v>
      </c>
      <c r="Y153" t="str">
        <f>VLOOKUP($A153,SurveyData!$1:$1048576,22,FALSE)</f>
        <v>No</v>
      </c>
      <c r="Z153" t="str">
        <f>VLOOKUP($A153,SurveyData!$1:$1048576,23,FALSE)</f>
        <v>No</v>
      </c>
      <c r="AA153" t="str">
        <f>VLOOKUP($A153,SurveyData!$1:$1048576,24,FALSE)</f>
        <v>No</v>
      </c>
      <c r="AB153" t="s">
        <v>0</v>
      </c>
      <c r="AC153" t="str">
        <f>VLOOKUP($A153,SurveyData!$1:$1048576,25,FALSE)</f>
        <v>Yes</v>
      </c>
      <c r="AD153">
        <f>VLOOKUP($A153,SurveyData!$1:$1048576,26,FALSE)</f>
        <v>1</v>
      </c>
      <c r="AE153">
        <f>VLOOKUP($A153,SurveyData!$1:$1048576,27,FALSE)</f>
        <v>2</v>
      </c>
      <c r="AF153">
        <f>VLOOKUP($A153,SurveyData!$1:$1048576,28,FALSE)</f>
        <v>2</v>
      </c>
      <c r="AG153">
        <f>VLOOKUP($A153,SurveyData!$1:$1048576,29,FALSE)</f>
        <v>2</v>
      </c>
      <c r="AH153">
        <f>VLOOKUP($A153,SurveyData!$1:$1048576,30,FALSE)</f>
        <v>3</v>
      </c>
      <c r="AI153">
        <f>VLOOKUP($A153,SurveyData!$1:$1048576,31,FALSE)</f>
        <v>1</v>
      </c>
      <c r="AJ153">
        <f>VLOOKUP($A153,SurveyData!$1:$1048576,32,FALSE)</f>
        <v>3</v>
      </c>
      <c r="AK153">
        <f>VLOOKUP($A153,SurveyData!$1:$1048576,33,FALSE)</f>
        <v>2</v>
      </c>
      <c r="AL153">
        <f>VLOOKUP($A153,SurveyData!$1:$1048576,34,FALSE)</f>
        <v>3</v>
      </c>
      <c r="AM153">
        <f>VLOOKUP($A153,SurveyData!$1:$1048576,35,FALSE)</f>
        <v>4</v>
      </c>
      <c r="AN153">
        <f>VLOOKUP($A153,SurveyData!$1:$1048576,36,FALSE)</f>
        <v>2</v>
      </c>
      <c r="AO153">
        <f>VLOOKUP($A153,SurveyData!$1:$1048576,37,FALSE)</f>
        <v>4</v>
      </c>
      <c r="AP153">
        <f>VLOOKUP($A153,SurveyData!$1:$1048576,38,FALSE)</f>
        <v>3</v>
      </c>
      <c r="AQ153">
        <f>VLOOKUP($A153,SurveyData!$1:$1048576,39,FALSE)</f>
        <v>5</v>
      </c>
      <c r="AR153">
        <f>VLOOKUP($A153,SurveyData!$1:$1048576,40,FALSE)</f>
        <v>1</v>
      </c>
      <c r="AS153">
        <f>VLOOKUP($A153,SurveyData!$1:$1048576,41,FALSE)</f>
        <v>2</v>
      </c>
      <c r="AT153">
        <f>VLOOKUP($A153,SurveyData!$1:$1048576,42,FALSE)</f>
        <v>4</v>
      </c>
      <c r="AU153">
        <f>VLOOKUP($A153,SurveyData!$1:$1048576,43,FALSE)</f>
        <v>4</v>
      </c>
      <c r="AV153">
        <f>VLOOKUP($A153,SurveyData!$1:$1048576,44,FALSE)</f>
        <v>3</v>
      </c>
      <c r="AW153">
        <f>VLOOKUP($A153,SurveyData!$1:$1048576,45,FALSE)</f>
        <v>2</v>
      </c>
    </row>
    <row r="154" spans="1:49" x14ac:dyDescent="0.2">
      <c r="A154" s="8">
        <v>161</v>
      </c>
      <c r="B154" s="1" t="s">
        <v>10</v>
      </c>
      <c r="C154" s="2"/>
      <c r="D154" s="2">
        <v>54</v>
      </c>
      <c r="E154" s="2">
        <v>13.9</v>
      </c>
      <c r="F154">
        <f>VLOOKUP($A154,SurveyData!$1:$1048576,3,FALSE)</f>
        <v>36</v>
      </c>
      <c r="G154">
        <f>VLOOKUP($A154,SurveyData!$1:$1048576,4,FALSE)</f>
        <v>1.65</v>
      </c>
      <c r="H154">
        <f>VLOOKUP($A154,SurveyData!$1:$1048576,5,FALSE)</f>
        <v>63</v>
      </c>
      <c r="I154" t="str">
        <f>VLOOKUP($A154,SurveyData!$1:$1048576,6,FALSE)</f>
        <v>Nil</v>
      </c>
      <c r="J154" t="str">
        <f>VLOOKUP($A154,SurveyData!$1:$1048576,7,FALSE)</f>
        <v>No</v>
      </c>
      <c r="K154">
        <f>VLOOKUP($A154,SurveyData!$1:$1048576,8,FALSE)</f>
        <v>240</v>
      </c>
      <c r="L154">
        <f>VLOOKUP($A154,SurveyData!$1:$1048576,9,FALSE)</f>
        <v>0</v>
      </c>
      <c r="M154">
        <f>VLOOKUP($A154,SurveyData!$1:$1048576,10,FALSE)</f>
        <v>0</v>
      </c>
      <c r="N154">
        <f>VLOOKUP($A154,SurveyData!$1:$1048576,11,FALSE)</f>
        <v>0</v>
      </c>
      <c r="O154">
        <f>VLOOKUP($A154,SurveyData!$1:$1048576,12,FALSE)</f>
        <v>2</v>
      </c>
      <c r="P154" t="str">
        <f>VLOOKUP($A154,SurveyData!$1:$1048576,13,FALSE)</f>
        <v>No answer</v>
      </c>
      <c r="Q154" t="str">
        <f>VLOOKUP($A154,SurveyData!$1:$1048576,14,FALSE)</f>
        <v>No</v>
      </c>
      <c r="R154" t="str">
        <f>VLOOKUP($A154,SurveyData!$1:$1048576,15,FALSE)</f>
        <v>No</v>
      </c>
      <c r="S154" t="str">
        <f>VLOOKUP($A154,SurveyData!$1:$1048576,16,FALSE)</f>
        <v>Nil</v>
      </c>
      <c r="T154" t="str">
        <f>VLOOKUP($A154,SurveyData!$1:$1048576,17,FALSE)</f>
        <v>DK</v>
      </c>
      <c r="U154" t="str">
        <f>VLOOKUP($A154,SurveyData!$1:$1048576,18,FALSE)</f>
        <v>Nil</v>
      </c>
      <c r="V154" t="str">
        <f>VLOOKUP($A154,SurveyData!$1:$1048576,19,FALSE)</f>
        <v>No</v>
      </c>
      <c r="W154" t="str">
        <f>VLOOKUP($A154,SurveyData!$1:$1048576,20,FALSE)</f>
        <v>Nil</v>
      </c>
      <c r="X154" t="str">
        <f>VLOOKUP($A154,SurveyData!$1:$1048576,21,FALSE)</f>
        <v>No</v>
      </c>
      <c r="Y154" t="str">
        <f>VLOOKUP($A154,SurveyData!$1:$1048576,22,FALSE)</f>
        <v>No</v>
      </c>
      <c r="Z154" t="str">
        <f>VLOOKUP($A154,SurveyData!$1:$1048576,23,FALSE)</f>
        <v>No</v>
      </c>
      <c r="AA154" t="str">
        <f>VLOOKUP($A154,SurveyData!$1:$1048576,24,FALSE)</f>
        <v>No</v>
      </c>
      <c r="AB154" t="s">
        <v>0</v>
      </c>
      <c r="AC154" t="str">
        <f>VLOOKUP($A154,SurveyData!$1:$1048576,25,FALSE)</f>
        <v>No</v>
      </c>
      <c r="AD154">
        <f>VLOOKUP($A154,SurveyData!$1:$1048576,26,FALSE)</f>
        <v>1</v>
      </c>
      <c r="AE154">
        <f>VLOOKUP($A154,SurveyData!$1:$1048576,27,FALSE)</f>
        <v>4</v>
      </c>
      <c r="AF154">
        <f>VLOOKUP($A154,SurveyData!$1:$1048576,28,FALSE)</f>
        <v>2</v>
      </c>
      <c r="AG154">
        <f>VLOOKUP($A154,SurveyData!$1:$1048576,29,FALSE)</f>
        <v>3</v>
      </c>
      <c r="AH154">
        <f>VLOOKUP($A154,SurveyData!$1:$1048576,30,FALSE)</f>
        <v>4</v>
      </c>
      <c r="AI154">
        <f>VLOOKUP($A154,SurveyData!$1:$1048576,31,FALSE)</f>
        <v>3</v>
      </c>
      <c r="AJ154">
        <f>VLOOKUP($A154,SurveyData!$1:$1048576,32,FALSE)</f>
        <v>3</v>
      </c>
      <c r="AK154">
        <f>VLOOKUP($A154,SurveyData!$1:$1048576,33,FALSE)</f>
        <v>2</v>
      </c>
      <c r="AL154">
        <f>VLOOKUP($A154,SurveyData!$1:$1048576,34,FALSE)</f>
        <v>3</v>
      </c>
      <c r="AM154">
        <f>VLOOKUP($A154,SurveyData!$1:$1048576,35,FALSE)</f>
        <v>4</v>
      </c>
      <c r="AN154">
        <f>VLOOKUP($A154,SurveyData!$1:$1048576,36,FALSE)</f>
        <v>2</v>
      </c>
      <c r="AO154">
        <f>VLOOKUP($A154,SurveyData!$1:$1048576,37,FALSE)</f>
        <v>3</v>
      </c>
      <c r="AP154">
        <f>VLOOKUP($A154,SurveyData!$1:$1048576,38,FALSE)</f>
        <v>3</v>
      </c>
      <c r="AQ154">
        <f>VLOOKUP($A154,SurveyData!$1:$1048576,39,FALSE)</f>
        <v>4</v>
      </c>
      <c r="AR154">
        <f>VLOOKUP($A154,SurveyData!$1:$1048576,40,FALSE)</f>
        <v>3</v>
      </c>
      <c r="AS154">
        <f>VLOOKUP($A154,SurveyData!$1:$1048576,41,FALSE)</f>
        <v>3</v>
      </c>
      <c r="AT154">
        <f>VLOOKUP($A154,SurveyData!$1:$1048576,42,FALSE)</f>
        <v>4</v>
      </c>
      <c r="AU154">
        <f>VLOOKUP($A154,SurveyData!$1:$1048576,43,FALSE)</f>
        <v>3</v>
      </c>
      <c r="AV154">
        <f>VLOOKUP($A154,SurveyData!$1:$1048576,44,FALSE)</f>
        <v>3</v>
      </c>
      <c r="AW154">
        <f>VLOOKUP($A154,SurveyData!$1:$1048576,45,FALSE)</f>
        <v>2</v>
      </c>
    </row>
    <row r="155" spans="1:49" x14ac:dyDescent="0.2">
      <c r="A155" s="8">
        <v>162</v>
      </c>
      <c r="B155" s="1" t="s">
        <v>10</v>
      </c>
      <c r="C155" s="2"/>
      <c r="D155" s="2">
        <v>10</v>
      </c>
      <c r="E155" s="2">
        <v>12.3</v>
      </c>
      <c r="F155">
        <f>VLOOKUP($A155,SurveyData!$1:$1048576,3,FALSE)</f>
        <v>42</v>
      </c>
      <c r="G155">
        <f>VLOOKUP($A155,SurveyData!$1:$1048576,4,FALSE)</f>
        <v>1.63</v>
      </c>
      <c r="H155">
        <f>VLOOKUP($A155,SurveyData!$1:$1048576,5,FALSE)</f>
        <v>64</v>
      </c>
      <c r="I155" t="str">
        <f>VLOOKUP($A155,SurveyData!$1:$1048576,6,FALSE)</f>
        <v>Nil</v>
      </c>
      <c r="J155" t="str">
        <f>VLOOKUP($A155,SurveyData!$1:$1048576,7,FALSE)</f>
        <v>Yes</v>
      </c>
      <c r="K155">
        <f>VLOOKUP($A155,SurveyData!$1:$1048576,8,FALSE)</f>
        <v>200</v>
      </c>
      <c r="L155">
        <f>VLOOKUP($A155,SurveyData!$1:$1048576,9,FALSE)</f>
        <v>0</v>
      </c>
      <c r="M155">
        <f>VLOOKUP($A155,SurveyData!$1:$1048576,10,FALSE)</f>
        <v>0</v>
      </c>
      <c r="N155" t="str">
        <f>VLOOKUP($A155,SurveyData!$1:$1048576,11,FALSE)</f>
        <v>Yoga (120)</v>
      </c>
      <c r="O155">
        <f>VLOOKUP($A155,SurveyData!$1:$1048576,12,FALSE)</f>
        <v>3</v>
      </c>
      <c r="P155">
        <f>VLOOKUP($A155,SurveyData!$1:$1048576,13,FALSE)</f>
        <v>10</v>
      </c>
      <c r="Q155" t="str">
        <f>VLOOKUP($A155,SurveyData!$1:$1048576,14,FALSE)</f>
        <v>No</v>
      </c>
      <c r="R155" t="str">
        <f>VLOOKUP($A155,SurveyData!$1:$1048576,15,FALSE)</f>
        <v>Yes</v>
      </c>
      <c r="S155" t="str">
        <f>VLOOKUP($A155,SurveyData!$1:$1048576,16,FALSE)</f>
        <v>DK</v>
      </c>
      <c r="T155" t="str">
        <f>VLOOKUP($A155,SurveyData!$1:$1048576,17,FALSE)</f>
        <v>Yes</v>
      </c>
      <c r="U155" t="str">
        <f>VLOOKUP($A155,SurveyData!$1:$1048576,18,FALSE)</f>
        <v>DK</v>
      </c>
      <c r="V155" t="str">
        <f>VLOOKUP($A155,SurveyData!$1:$1048576,19,FALSE)</f>
        <v>Yes</v>
      </c>
      <c r="W155" t="str">
        <f>VLOOKUP($A155,SurveyData!$1:$1048576,20,FALSE)</f>
        <v>No</v>
      </c>
      <c r="X155" t="str">
        <f>VLOOKUP($A155,SurveyData!$1:$1048576,21,FALSE)</f>
        <v>No</v>
      </c>
      <c r="Y155" t="str">
        <f>VLOOKUP($A155,SurveyData!$1:$1048576,22,FALSE)</f>
        <v>No</v>
      </c>
      <c r="Z155" t="str">
        <f>VLOOKUP($A155,SurveyData!$1:$1048576,23,FALSE)</f>
        <v>No</v>
      </c>
      <c r="AA155" t="str">
        <f>VLOOKUP($A155,SurveyData!$1:$1048576,24,FALSE)</f>
        <v>No</v>
      </c>
      <c r="AB155" t="s">
        <v>0</v>
      </c>
      <c r="AC155" t="str">
        <f>VLOOKUP($A155,SurveyData!$1:$1048576,25,FALSE)</f>
        <v>No</v>
      </c>
      <c r="AD155">
        <f>VLOOKUP($A155,SurveyData!$1:$1048576,26,FALSE)</f>
        <v>1</v>
      </c>
      <c r="AE155">
        <f>VLOOKUP($A155,SurveyData!$1:$1048576,27,FALSE)</f>
        <v>5</v>
      </c>
      <c r="AF155">
        <f>VLOOKUP($A155,SurveyData!$1:$1048576,28,FALSE)</f>
        <v>1</v>
      </c>
      <c r="AG155">
        <f>VLOOKUP($A155,SurveyData!$1:$1048576,29,FALSE)</f>
        <v>1</v>
      </c>
      <c r="AH155">
        <f>VLOOKUP($A155,SurveyData!$1:$1048576,30,FALSE)</f>
        <v>4</v>
      </c>
      <c r="AI155">
        <f>VLOOKUP($A155,SurveyData!$1:$1048576,31,FALSE)</f>
        <v>1</v>
      </c>
      <c r="AJ155">
        <f>VLOOKUP($A155,SurveyData!$1:$1048576,32,FALSE)</f>
        <v>2</v>
      </c>
      <c r="AK155">
        <f>VLOOKUP($A155,SurveyData!$1:$1048576,33,FALSE)</f>
        <v>1</v>
      </c>
      <c r="AL155">
        <f>VLOOKUP($A155,SurveyData!$1:$1048576,34,FALSE)</f>
        <v>4</v>
      </c>
      <c r="AM155">
        <f>VLOOKUP($A155,SurveyData!$1:$1048576,35,FALSE)</f>
        <v>5</v>
      </c>
      <c r="AN155">
        <f>VLOOKUP($A155,SurveyData!$1:$1048576,36,FALSE)</f>
        <v>2</v>
      </c>
      <c r="AO155">
        <f>VLOOKUP($A155,SurveyData!$1:$1048576,37,FALSE)</f>
        <v>2</v>
      </c>
      <c r="AP155">
        <f>VLOOKUP($A155,SurveyData!$1:$1048576,38,FALSE)</f>
        <v>5</v>
      </c>
      <c r="AQ155">
        <f>VLOOKUP($A155,SurveyData!$1:$1048576,39,FALSE)</f>
        <v>5</v>
      </c>
      <c r="AR155">
        <f>VLOOKUP($A155,SurveyData!$1:$1048576,40,FALSE)</f>
        <v>2</v>
      </c>
      <c r="AS155">
        <f>VLOOKUP($A155,SurveyData!$1:$1048576,41,FALSE)</f>
        <v>5</v>
      </c>
      <c r="AT155">
        <f>VLOOKUP($A155,SurveyData!$1:$1048576,42,FALSE)</f>
        <v>5</v>
      </c>
      <c r="AU155">
        <f>VLOOKUP($A155,SurveyData!$1:$1048576,43,FALSE)</f>
        <v>5</v>
      </c>
      <c r="AV155">
        <f>VLOOKUP($A155,SurveyData!$1:$1048576,44,FALSE)</f>
        <v>4</v>
      </c>
      <c r="AW155">
        <f>VLOOKUP($A155,SurveyData!$1:$1048576,45,FALSE)</f>
        <v>2</v>
      </c>
    </row>
    <row r="156" spans="1:49" x14ac:dyDescent="0.2">
      <c r="A156" s="8">
        <v>163</v>
      </c>
      <c r="B156" s="1" t="s">
        <v>10</v>
      </c>
      <c r="C156" s="2"/>
      <c r="D156" s="2">
        <v>16</v>
      </c>
      <c r="E156" s="2">
        <v>13</v>
      </c>
      <c r="F156">
        <f>VLOOKUP($A156,SurveyData!$1:$1048576,3,FALSE)</f>
        <v>33</v>
      </c>
      <c r="G156">
        <f>VLOOKUP($A156,SurveyData!$1:$1048576,4,FALSE)</f>
        <v>1.63</v>
      </c>
      <c r="H156">
        <f>VLOOKUP($A156,SurveyData!$1:$1048576,5,FALSE)</f>
        <v>53</v>
      </c>
      <c r="I156" t="str">
        <f>VLOOKUP($A156,SurveyData!$1:$1048576,6,FALSE)</f>
        <v>Nil</v>
      </c>
      <c r="J156" t="str">
        <f>VLOOKUP($A156,SurveyData!$1:$1048576,7,FALSE)</f>
        <v>Yes</v>
      </c>
      <c r="K156">
        <f>VLOOKUP($A156,SurveyData!$1:$1048576,8,FALSE)</f>
        <v>0</v>
      </c>
      <c r="L156">
        <f>VLOOKUP($A156,SurveyData!$1:$1048576,9,FALSE)</f>
        <v>0</v>
      </c>
      <c r="M156">
        <f>VLOOKUP($A156,SurveyData!$1:$1048576,10,FALSE)</f>
        <v>0</v>
      </c>
      <c r="N156">
        <f>VLOOKUP($A156,SurveyData!$1:$1048576,11,FALSE)</f>
        <v>0</v>
      </c>
      <c r="O156">
        <f>VLOOKUP($A156,SurveyData!$1:$1048576,12,FALSE)</f>
        <v>1</v>
      </c>
      <c r="P156">
        <f>VLOOKUP($A156,SurveyData!$1:$1048576,13,FALSE)</f>
        <v>2</v>
      </c>
      <c r="Q156" t="str">
        <f>VLOOKUP($A156,SurveyData!$1:$1048576,14,FALSE)</f>
        <v>No</v>
      </c>
      <c r="R156" t="str">
        <f>VLOOKUP($A156,SurveyData!$1:$1048576,15,FALSE)</f>
        <v>No</v>
      </c>
      <c r="S156" t="str">
        <f>VLOOKUP($A156,SurveyData!$1:$1048576,16,FALSE)</f>
        <v>No</v>
      </c>
      <c r="T156" t="str">
        <f>VLOOKUP($A156,SurveyData!$1:$1048576,17,FALSE)</f>
        <v>DK</v>
      </c>
      <c r="U156" t="str">
        <f>VLOOKUP($A156,SurveyData!$1:$1048576,18,FALSE)</f>
        <v>DK</v>
      </c>
      <c r="V156" t="str">
        <f>VLOOKUP($A156,SurveyData!$1:$1048576,19,FALSE)</f>
        <v>Yes</v>
      </c>
      <c r="W156" t="str">
        <f>VLOOKUP($A156,SurveyData!$1:$1048576,20,FALSE)</f>
        <v>No</v>
      </c>
      <c r="X156" t="str">
        <f>VLOOKUP($A156,SurveyData!$1:$1048576,21,FALSE)</f>
        <v>Yes</v>
      </c>
      <c r="Y156" t="str">
        <f>VLOOKUP($A156,SurveyData!$1:$1048576,22,FALSE)</f>
        <v>No</v>
      </c>
      <c r="Z156" t="str">
        <f>VLOOKUP($A156,SurveyData!$1:$1048576,23,FALSE)</f>
        <v>Yes</v>
      </c>
      <c r="AA156" t="str">
        <f>VLOOKUP($A156,SurveyData!$1:$1048576,24,FALSE)</f>
        <v>No</v>
      </c>
      <c r="AB156" t="s">
        <v>62</v>
      </c>
      <c r="AC156" t="str">
        <f>VLOOKUP($A156,SurveyData!$1:$1048576,25,FALSE)</f>
        <v>No</v>
      </c>
      <c r="AD156">
        <f>VLOOKUP($A156,SurveyData!$1:$1048576,26,FALSE)</f>
        <v>3</v>
      </c>
      <c r="AE156">
        <f>VLOOKUP($A156,SurveyData!$1:$1048576,27,FALSE)</f>
        <v>4</v>
      </c>
      <c r="AF156">
        <f>VLOOKUP($A156,SurveyData!$1:$1048576,28,FALSE)</f>
        <v>3</v>
      </c>
      <c r="AG156">
        <f>VLOOKUP($A156,SurveyData!$1:$1048576,29,FALSE)</f>
        <v>2</v>
      </c>
      <c r="AH156">
        <f>VLOOKUP($A156,SurveyData!$1:$1048576,30,FALSE)</f>
        <v>4</v>
      </c>
      <c r="AI156">
        <f>VLOOKUP($A156,SurveyData!$1:$1048576,31,FALSE)</f>
        <v>2</v>
      </c>
      <c r="AJ156">
        <f>VLOOKUP($A156,SurveyData!$1:$1048576,32,FALSE)</f>
        <v>2</v>
      </c>
      <c r="AK156">
        <f>VLOOKUP($A156,SurveyData!$1:$1048576,33,FALSE)</f>
        <v>3</v>
      </c>
      <c r="AL156">
        <f>VLOOKUP($A156,SurveyData!$1:$1048576,34,FALSE)</f>
        <v>4</v>
      </c>
      <c r="AM156">
        <f>VLOOKUP($A156,SurveyData!$1:$1048576,35,FALSE)</f>
        <v>4</v>
      </c>
      <c r="AN156">
        <f>VLOOKUP($A156,SurveyData!$1:$1048576,36,FALSE)</f>
        <v>2</v>
      </c>
      <c r="AO156">
        <f>VLOOKUP($A156,SurveyData!$1:$1048576,37,FALSE)</f>
        <v>3</v>
      </c>
      <c r="AP156">
        <f>VLOOKUP($A156,SurveyData!$1:$1048576,38,FALSE)</f>
        <v>4</v>
      </c>
      <c r="AQ156">
        <f>VLOOKUP($A156,SurveyData!$1:$1048576,39,FALSE)</f>
        <v>4</v>
      </c>
      <c r="AR156">
        <f>VLOOKUP($A156,SurveyData!$1:$1048576,40,FALSE)</f>
        <v>2</v>
      </c>
      <c r="AS156">
        <f>VLOOKUP($A156,SurveyData!$1:$1048576,41,FALSE)</f>
        <v>4</v>
      </c>
      <c r="AT156">
        <f>VLOOKUP($A156,SurveyData!$1:$1048576,42,FALSE)</f>
        <v>4</v>
      </c>
      <c r="AU156">
        <f>VLOOKUP($A156,SurveyData!$1:$1048576,43,FALSE)</f>
        <v>4</v>
      </c>
      <c r="AV156">
        <f>VLOOKUP($A156,SurveyData!$1:$1048576,44,FALSE)</f>
        <v>3</v>
      </c>
      <c r="AW156">
        <f>VLOOKUP($A156,SurveyData!$1:$1048576,45,FALSE)</f>
        <v>2</v>
      </c>
    </row>
    <row r="157" spans="1:49" x14ac:dyDescent="0.2">
      <c r="A157" s="8">
        <v>164</v>
      </c>
      <c r="B157" s="1" t="s">
        <v>10</v>
      </c>
      <c r="C157" s="2"/>
      <c r="D157" s="2">
        <v>63</v>
      </c>
      <c r="E157" s="2">
        <v>13.6</v>
      </c>
      <c r="F157">
        <f>VLOOKUP($A157,SurveyData!$1:$1048576,3,FALSE)</f>
        <v>43</v>
      </c>
      <c r="G157">
        <f>VLOOKUP($A157,SurveyData!$1:$1048576,4,FALSE)</f>
        <v>1.57</v>
      </c>
      <c r="H157">
        <f>VLOOKUP($A157,SurveyData!$1:$1048576,5,FALSE)</f>
        <v>60</v>
      </c>
      <c r="I157" t="str">
        <f>VLOOKUP($A157,SurveyData!$1:$1048576,6,FALSE)</f>
        <v>Nil</v>
      </c>
      <c r="J157" t="str">
        <f>VLOOKUP($A157,SurveyData!$1:$1048576,7,FALSE)</f>
        <v>No</v>
      </c>
      <c r="K157">
        <f>VLOOKUP($A157,SurveyData!$1:$1048576,8,FALSE)</f>
        <v>120</v>
      </c>
      <c r="L157">
        <f>VLOOKUP($A157,SurveyData!$1:$1048576,9,FALSE)</f>
        <v>0</v>
      </c>
      <c r="M157">
        <f>VLOOKUP($A157,SurveyData!$1:$1048576,10,FALSE)</f>
        <v>0</v>
      </c>
      <c r="N157">
        <f>VLOOKUP($A157,SurveyData!$1:$1048576,11,FALSE)</f>
        <v>0</v>
      </c>
      <c r="O157" t="str">
        <f>VLOOKUP($A157,SurveyData!$1:$1048576,12,FALSE)</f>
        <v>2,3</v>
      </c>
      <c r="P157">
        <f>VLOOKUP($A157,SurveyData!$1:$1048576,13,FALSE)</f>
        <v>12</v>
      </c>
      <c r="Q157" t="str">
        <f>VLOOKUP($A157,SurveyData!$1:$1048576,14,FALSE)</f>
        <v>No</v>
      </c>
      <c r="R157" t="str">
        <f>VLOOKUP($A157,SurveyData!$1:$1048576,15,FALSE)</f>
        <v>DK</v>
      </c>
      <c r="S157" t="str">
        <f>VLOOKUP($A157,SurveyData!$1:$1048576,16,FALSE)</f>
        <v>No</v>
      </c>
      <c r="T157" t="str">
        <f>VLOOKUP($A157,SurveyData!$1:$1048576,17,FALSE)</f>
        <v>No</v>
      </c>
      <c r="U157" t="str">
        <f>VLOOKUP($A157,SurveyData!$1:$1048576,18,FALSE)</f>
        <v>No</v>
      </c>
      <c r="V157" t="str">
        <f>VLOOKUP($A157,SurveyData!$1:$1048576,19,FALSE)</f>
        <v>No</v>
      </c>
      <c r="W157" t="str">
        <f>VLOOKUP($A157,SurveyData!$1:$1048576,20,FALSE)</f>
        <v>No</v>
      </c>
      <c r="X157" t="str">
        <f>VLOOKUP($A157,SurveyData!$1:$1048576,21,FALSE)</f>
        <v>No</v>
      </c>
      <c r="Y157" t="str">
        <f>VLOOKUP($A157,SurveyData!$1:$1048576,22,FALSE)</f>
        <v>No</v>
      </c>
      <c r="Z157" t="str">
        <f>VLOOKUP($A157,SurveyData!$1:$1048576,23,FALSE)</f>
        <v>No</v>
      </c>
      <c r="AA157" t="str">
        <f>VLOOKUP($A157,SurveyData!$1:$1048576,24,FALSE)</f>
        <v>No</v>
      </c>
      <c r="AB157" t="s">
        <v>0</v>
      </c>
      <c r="AC157" t="str">
        <f>VLOOKUP($A157,SurveyData!$1:$1048576,25,FALSE)</f>
        <v>No</v>
      </c>
      <c r="AD157">
        <f>VLOOKUP($A157,SurveyData!$1:$1048576,26,FALSE)</f>
        <v>1</v>
      </c>
      <c r="AE157">
        <f>VLOOKUP($A157,SurveyData!$1:$1048576,27,FALSE)</f>
        <v>2</v>
      </c>
      <c r="AF157">
        <f>VLOOKUP($A157,SurveyData!$1:$1048576,28,FALSE)</f>
        <v>2</v>
      </c>
      <c r="AG157">
        <f>VLOOKUP($A157,SurveyData!$1:$1048576,29,FALSE)</f>
        <v>2</v>
      </c>
      <c r="AH157">
        <f>VLOOKUP($A157,SurveyData!$1:$1048576,30,FALSE)</f>
        <v>3</v>
      </c>
      <c r="AI157">
        <f>VLOOKUP($A157,SurveyData!$1:$1048576,31,FALSE)</f>
        <v>3</v>
      </c>
      <c r="AJ157">
        <f>VLOOKUP($A157,SurveyData!$1:$1048576,32,FALSE)</f>
        <v>2</v>
      </c>
      <c r="AK157">
        <f>VLOOKUP($A157,SurveyData!$1:$1048576,33,FALSE)</f>
        <v>2</v>
      </c>
      <c r="AL157">
        <f>VLOOKUP($A157,SurveyData!$1:$1048576,34,FALSE)</f>
        <v>3</v>
      </c>
      <c r="AM157">
        <f>VLOOKUP($A157,SurveyData!$1:$1048576,35,FALSE)</f>
        <v>4</v>
      </c>
      <c r="AN157">
        <f>VLOOKUP($A157,SurveyData!$1:$1048576,36,FALSE)</f>
        <v>2</v>
      </c>
      <c r="AO157">
        <f>VLOOKUP($A157,SurveyData!$1:$1048576,37,FALSE)</f>
        <v>2</v>
      </c>
      <c r="AP157">
        <f>VLOOKUP($A157,SurveyData!$1:$1048576,38,FALSE)</f>
        <v>4</v>
      </c>
      <c r="AQ157">
        <f>VLOOKUP($A157,SurveyData!$1:$1048576,39,FALSE)</f>
        <v>4</v>
      </c>
      <c r="AR157">
        <f>VLOOKUP($A157,SurveyData!$1:$1048576,40,FALSE)</f>
        <v>3</v>
      </c>
      <c r="AS157">
        <f>VLOOKUP($A157,SurveyData!$1:$1048576,41,FALSE)</f>
        <v>4</v>
      </c>
      <c r="AT157">
        <f>VLOOKUP($A157,SurveyData!$1:$1048576,42,FALSE)</f>
        <v>4</v>
      </c>
      <c r="AU157">
        <f>VLOOKUP($A157,SurveyData!$1:$1048576,43,FALSE)</f>
        <v>4</v>
      </c>
      <c r="AV157">
        <f>VLOOKUP($A157,SurveyData!$1:$1048576,44,FALSE)</f>
        <v>4</v>
      </c>
      <c r="AW157">
        <f>VLOOKUP($A157,SurveyData!$1:$1048576,45,FALSE)</f>
        <v>2</v>
      </c>
    </row>
    <row r="158" spans="1:49" x14ac:dyDescent="0.2">
      <c r="A158" s="8">
        <v>165</v>
      </c>
      <c r="B158" s="1" t="s">
        <v>10</v>
      </c>
      <c r="C158" s="2"/>
      <c r="D158" s="2">
        <v>48</v>
      </c>
      <c r="E158" s="2">
        <v>14.4</v>
      </c>
      <c r="F158">
        <f>VLOOKUP($A158,SurveyData!$1:$1048576,3,FALSE)</f>
        <v>41</v>
      </c>
      <c r="G158">
        <f>VLOOKUP($A158,SurveyData!$1:$1048576,4,FALSE)</f>
        <v>1.54</v>
      </c>
      <c r="H158">
        <f>VLOOKUP($A158,SurveyData!$1:$1048576,5,FALSE)</f>
        <v>53</v>
      </c>
      <c r="I158" t="str">
        <f>VLOOKUP($A158,SurveyData!$1:$1048576,6,FALSE)</f>
        <v>Nil</v>
      </c>
      <c r="J158" t="str">
        <f>VLOOKUP($A158,SurveyData!$1:$1048576,7,FALSE)</f>
        <v>No</v>
      </c>
      <c r="K158">
        <f>VLOOKUP($A158,SurveyData!$1:$1048576,8,FALSE)</f>
        <v>30</v>
      </c>
      <c r="L158">
        <f>VLOOKUP($A158,SurveyData!$1:$1048576,9,FALSE)</f>
        <v>0</v>
      </c>
      <c r="M158">
        <f>VLOOKUP($A158,SurveyData!$1:$1048576,10,FALSE)</f>
        <v>0</v>
      </c>
      <c r="N158" t="str">
        <f>VLOOKUP($A158,SurveyData!$1:$1048576,11,FALSE)</f>
        <v>Yoga (120), Pilates (60)</v>
      </c>
      <c r="O158">
        <f>VLOOKUP($A158,SurveyData!$1:$1048576,12,FALSE)</f>
        <v>2</v>
      </c>
      <c r="P158">
        <f>VLOOKUP($A158,SurveyData!$1:$1048576,13,FALSE)</f>
        <v>12</v>
      </c>
      <c r="Q158" t="str">
        <f>VLOOKUP($A158,SurveyData!$1:$1048576,14,FALSE)</f>
        <v>No</v>
      </c>
      <c r="R158" t="str">
        <f>VLOOKUP($A158,SurveyData!$1:$1048576,15,FALSE)</f>
        <v>DK</v>
      </c>
      <c r="S158" t="str">
        <f>VLOOKUP($A158,SurveyData!$1:$1048576,16,FALSE)</f>
        <v>Nil</v>
      </c>
      <c r="T158" t="str">
        <f>VLOOKUP($A158,SurveyData!$1:$1048576,17,FALSE)</f>
        <v>No</v>
      </c>
      <c r="U158" t="str">
        <f>VLOOKUP($A158,SurveyData!$1:$1048576,18,FALSE)</f>
        <v>Nil</v>
      </c>
      <c r="V158" t="str">
        <f>VLOOKUP($A158,SurveyData!$1:$1048576,19,FALSE)</f>
        <v>No</v>
      </c>
      <c r="W158" t="str">
        <f>VLOOKUP($A158,SurveyData!$1:$1048576,20,FALSE)</f>
        <v>Nil</v>
      </c>
      <c r="X158" t="str">
        <f>VLOOKUP($A158,SurveyData!$1:$1048576,21,FALSE)</f>
        <v>No</v>
      </c>
      <c r="Y158" t="str">
        <f>VLOOKUP($A158,SurveyData!$1:$1048576,22,FALSE)</f>
        <v>No</v>
      </c>
      <c r="Z158" t="str">
        <f>VLOOKUP($A158,SurveyData!$1:$1048576,23,FALSE)</f>
        <v>No</v>
      </c>
      <c r="AA158" t="str">
        <f>VLOOKUP($A158,SurveyData!$1:$1048576,24,FALSE)</f>
        <v>No</v>
      </c>
      <c r="AB158" t="s">
        <v>0</v>
      </c>
      <c r="AC158" t="str">
        <f>VLOOKUP($A158,SurveyData!$1:$1048576,25,FALSE)</f>
        <v>No</v>
      </c>
      <c r="AD158">
        <f>VLOOKUP($A158,SurveyData!$1:$1048576,26,FALSE)</f>
        <v>2</v>
      </c>
      <c r="AE158">
        <f>VLOOKUP($A158,SurveyData!$1:$1048576,27,FALSE)</f>
        <v>1</v>
      </c>
      <c r="AF158">
        <f>VLOOKUP($A158,SurveyData!$1:$1048576,28,FALSE)</f>
        <v>1</v>
      </c>
      <c r="AG158">
        <f>VLOOKUP($A158,SurveyData!$1:$1048576,29,FALSE)</f>
        <v>2</v>
      </c>
      <c r="AH158">
        <f>VLOOKUP($A158,SurveyData!$1:$1048576,30,FALSE)</f>
        <v>1</v>
      </c>
      <c r="AI158">
        <f>VLOOKUP($A158,SurveyData!$1:$1048576,31,FALSE)</f>
        <v>1</v>
      </c>
      <c r="AJ158">
        <f>VLOOKUP($A158,SurveyData!$1:$1048576,32,FALSE)</f>
        <v>2</v>
      </c>
      <c r="AK158">
        <f>VLOOKUP($A158,SurveyData!$1:$1048576,33,FALSE)</f>
        <v>3</v>
      </c>
      <c r="AL158">
        <f>VLOOKUP($A158,SurveyData!$1:$1048576,34,FALSE)</f>
        <v>4</v>
      </c>
      <c r="AM158">
        <f>VLOOKUP($A158,SurveyData!$1:$1048576,35,FALSE)</f>
        <v>5</v>
      </c>
      <c r="AN158">
        <f>VLOOKUP($A158,SurveyData!$1:$1048576,36,FALSE)</f>
        <v>2</v>
      </c>
      <c r="AO158">
        <f>VLOOKUP($A158,SurveyData!$1:$1048576,37,FALSE)</f>
        <v>4</v>
      </c>
      <c r="AP158">
        <f>VLOOKUP($A158,SurveyData!$1:$1048576,38,FALSE)</f>
        <v>4</v>
      </c>
      <c r="AQ158">
        <f>VLOOKUP($A158,SurveyData!$1:$1048576,39,FALSE)</f>
        <v>2</v>
      </c>
      <c r="AR158">
        <f>VLOOKUP($A158,SurveyData!$1:$1048576,40,FALSE)</f>
        <v>4</v>
      </c>
      <c r="AS158">
        <f>VLOOKUP($A158,SurveyData!$1:$1048576,41,FALSE)</f>
        <v>2</v>
      </c>
      <c r="AT158">
        <f>VLOOKUP($A158,SurveyData!$1:$1048576,42,FALSE)</f>
        <v>5</v>
      </c>
      <c r="AU158">
        <f>VLOOKUP($A158,SurveyData!$1:$1048576,43,FALSE)</f>
        <v>3</v>
      </c>
      <c r="AV158">
        <f>VLOOKUP($A158,SurveyData!$1:$1048576,44,FALSE)</f>
        <v>4</v>
      </c>
      <c r="AW158">
        <f>VLOOKUP($A158,SurveyData!$1:$1048576,45,FALSE)</f>
        <v>2</v>
      </c>
    </row>
    <row r="159" spans="1:49" x14ac:dyDescent="0.2">
      <c r="A159" s="8">
        <v>166</v>
      </c>
      <c r="B159" s="1" t="s">
        <v>10</v>
      </c>
      <c r="C159" s="2"/>
      <c r="D159" s="4">
        <v>7</v>
      </c>
      <c r="E159" s="2">
        <v>12.4</v>
      </c>
      <c r="F159">
        <f>VLOOKUP($A159,SurveyData!$1:$1048576,3,FALSE)</f>
        <v>26</v>
      </c>
      <c r="G159">
        <f>VLOOKUP($A159,SurveyData!$1:$1048576,4,FALSE)</f>
        <v>1.65</v>
      </c>
      <c r="H159">
        <f>VLOOKUP($A159,SurveyData!$1:$1048576,5,FALSE)</f>
        <v>60</v>
      </c>
      <c r="I159" t="str">
        <f>VLOOKUP($A159,SurveyData!$1:$1048576,6,FALSE)</f>
        <v>Nil</v>
      </c>
      <c r="J159" t="str">
        <f>VLOOKUP($A159,SurveyData!$1:$1048576,7,FALSE)</f>
        <v>No</v>
      </c>
      <c r="K159">
        <f>VLOOKUP($A159,SurveyData!$1:$1048576,8,FALSE)</f>
        <v>20</v>
      </c>
      <c r="L159">
        <f>VLOOKUP($A159,SurveyData!$1:$1048576,9,FALSE)</f>
        <v>0</v>
      </c>
      <c r="M159">
        <f>VLOOKUP($A159,SurveyData!$1:$1048576,10,FALSE)</f>
        <v>0</v>
      </c>
      <c r="N159">
        <f>VLOOKUP($A159,SurveyData!$1:$1048576,11,FALSE)</f>
        <v>60</v>
      </c>
      <c r="O159">
        <f>VLOOKUP($A159,SurveyData!$1:$1048576,12,FALSE)</f>
        <v>2</v>
      </c>
      <c r="P159">
        <f>VLOOKUP($A159,SurveyData!$1:$1048576,13,FALSE)</f>
        <v>11</v>
      </c>
      <c r="Q159" t="str">
        <f>VLOOKUP($A159,SurveyData!$1:$1048576,14,FALSE)</f>
        <v>No</v>
      </c>
      <c r="R159" t="str">
        <f>VLOOKUP($A159,SurveyData!$1:$1048576,15,FALSE)</f>
        <v>No</v>
      </c>
      <c r="S159" t="str">
        <f>VLOOKUP($A159,SurveyData!$1:$1048576,16,FALSE)</f>
        <v>Nil</v>
      </c>
      <c r="T159" t="str">
        <f>VLOOKUP($A159,SurveyData!$1:$1048576,17,FALSE)</f>
        <v>No</v>
      </c>
      <c r="U159" t="str">
        <f>VLOOKUP($A159,SurveyData!$1:$1048576,18,FALSE)</f>
        <v>Nil</v>
      </c>
      <c r="V159" t="str">
        <f>VLOOKUP($A159,SurveyData!$1:$1048576,19,FALSE)</f>
        <v>No</v>
      </c>
      <c r="W159" t="str">
        <f>VLOOKUP($A159,SurveyData!$1:$1048576,20,FALSE)</f>
        <v>Nil</v>
      </c>
      <c r="X159" t="str">
        <f>VLOOKUP($A159,SurveyData!$1:$1048576,21,FALSE)</f>
        <v>Yes</v>
      </c>
      <c r="Y159" t="str">
        <f>VLOOKUP($A159,SurveyData!$1:$1048576,22,FALSE)</f>
        <v>No</v>
      </c>
      <c r="Z159" t="str">
        <f>VLOOKUP($A159,SurveyData!$1:$1048576,23,FALSE)</f>
        <v>No</v>
      </c>
      <c r="AA159" t="str">
        <f>VLOOKUP($A159,SurveyData!$1:$1048576,24,FALSE)</f>
        <v>No</v>
      </c>
      <c r="AB159" t="s">
        <v>0</v>
      </c>
      <c r="AC159" t="str">
        <f>VLOOKUP($A159,SurveyData!$1:$1048576,25,FALSE)</f>
        <v>No</v>
      </c>
      <c r="AD159">
        <f>VLOOKUP($A159,SurveyData!$1:$1048576,26,FALSE)</f>
        <v>2</v>
      </c>
      <c r="AE159">
        <f>VLOOKUP($A159,SurveyData!$1:$1048576,27,FALSE)</f>
        <v>2</v>
      </c>
      <c r="AF159">
        <f>VLOOKUP($A159,SurveyData!$1:$1048576,28,FALSE)</f>
        <v>2</v>
      </c>
      <c r="AG159">
        <f>VLOOKUP($A159,SurveyData!$1:$1048576,29,FALSE)</f>
        <v>2</v>
      </c>
      <c r="AH159">
        <f>VLOOKUP($A159,SurveyData!$1:$1048576,30,FALSE)</f>
        <v>2</v>
      </c>
      <c r="AI159">
        <f>VLOOKUP($A159,SurveyData!$1:$1048576,31,FALSE)</f>
        <v>2</v>
      </c>
      <c r="AJ159">
        <f>VLOOKUP($A159,SurveyData!$1:$1048576,32,FALSE)</f>
        <v>2</v>
      </c>
      <c r="AK159">
        <f>VLOOKUP($A159,SurveyData!$1:$1048576,33,FALSE)</f>
        <v>2</v>
      </c>
      <c r="AL159">
        <f>VLOOKUP($A159,SurveyData!$1:$1048576,34,FALSE)</f>
        <v>4</v>
      </c>
      <c r="AM159">
        <f>VLOOKUP($A159,SurveyData!$1:$1048576,35,FALSE)</f>
        <v>4</v>
      </c>
      <c r="AN159">
        <f>VLOOKUP($A159,SurveyData!$1:$1048576,36,FALSE)</f>
        <v>2</v>
      </c>
      <c r="AO159">
        <f>VLOOKUP($A159,SurveyData!$1:$1048576,37,FALSE)</f>
        <v>3</v>
      </c>
      <c r="AP159">
        <f>VLOOKUP($A159,SurveyData!$1:$1048576,38,FALSE)</f>
        <v>2</v>
      </c>
      <c r="AQ159">
        <f>VLOOKUP($A159,SurveyData!$1:$1048576,39,FALSE)</f>
        <v>4</v>
      </c>
      <c r="AR159">
        <f>VLOOKUP($A159,SurveyData!$1:$1048576,40,FALSE)</f>
        <v>4</v>
      </c>
      <c r="AS159">
        <f>VLOOKUP($A159,SurveyData!$1:$1048576,41,FALSE)</f>
        <v>3</v>
      </c>
      <c r="AT159">
        <f>VLOOKUP($A159,SurveyData!$1:$1048576,42,FALSE)</f>
        <v>5</v>
      </c>
      <c r="AU159">
        <f>VLOOKUP($A159,SurveyData!$1:$1048576,43,FALSE)</f>
        <v>3</v>
      </c>
      <c r="AV159">
        <f>VLOOKUP($A159,SurveyData!$1:$1048576,44,FALSE)</f>
        <v>3</v>
      </c>
      <c r="AW159">
        <f>VLOOKUP($A159,SurveyData!$1:$1048576,45,FALSE)</f>
        <v>2</v>
      </c>
    </row>
    <row r="160" spans="1:49" x14ac:dyDescent="0.2">
      <c r="A160" s="8">
        <v>167</v>
      </c>
      <c r="B160" s="1" t="s">
        <v>10</v>
      </c>
      <c r="C160" s="2"/>
      <c r="D160" s="2">
        <v>48</v>
      </c>
      <c r="E160" s="2">
        <v>12.3</v>
      </c>
      <c r="F160">
        <f>VLOOKUP($A160,SurveyData!$1:$1048576,3,FALSE)</f>
        <v>20</v>
      </c>
      <c r="G160">
        <f>VLOOKUP($A160,SurveyData!$1:$1048576,4,FALSE)</f>
        <v>1.5</v>
      </c>
      <c r="H160">
        <f>VLOOKUP($A160,SurveyData!$1:$1048576,5,FALSE)</f>
        <v>57</v>
      </c>
      <c r="I160" t="str">
        <f>VLOOKUP($A160,SurveyData!$1:$1048576,6,FALSE)</f>
        <v>Nil</v>
      </c>
      <c r="J160" t="str">
        <f>VLOOKUP($A160,SurveyData!$1:$1048576,7,FALSE)</f>
        <v>No</v>
      </c>
      <c r="K160">
        <f>VLOOKUP($A160,SurveyData!$1:$1048576,8,FALSE)</f>
        <v>0</v>
      </c>
      <c r="L160">
        <f>VLOOKUP($A160,SurveyData!$1:$1048576,9,FALSE)</f>
        <v>0</v>
      </c>
      <c r="M160">
        <f>VLOOKUP($A160,SurveyData!$1:$1048576,10,FALSE)</f>
        <v>0</v>
      </c>
      <c r="N160">
        <f>VLOOKUP($A160,SurveyData!$1:$1048576,11,FALSE)</f>
        <v>0</v>
      </c>
      <c r="O160">
        <f>VLOOKUP($A160,SurveyData!$1:$1048576,12,FALSE)</f>
        <v>2</v>
      </c>
      <c r="P160">
        <f>VLOOKUP($A160,SurveyData!$1:$1048576,13,FALSE)</f>
        <v>12</v>
      </c>
      <c r="Q160" t="str">
        <f>VLOOKUP($A160,SurveyData!$1:$1048576,14,FALSE)</f>
        <v>No</v>
      </c>
      <c r="R160" t="str">
        <f>VLOOKUP($A160,SurveyData!$1:$1048576,15,FALSE)</f>
        <v>No</v>
      </c>
      <c r="S160" t="str">
        <f>VLOOKUP($A160,SurveyData!$1:$1048576,16,FALSE)</f>
        <v>No</v>
      </c>
      <c r="T160" t="str">
        <f>VLOOKUP($A160,SurveyData!$1:$1048576,17,FALSE)</f>
        <v>Yes</v>
      </c>
      <c r="U160" t="str">
        <f>VLOOKUP($A160,SurveyData!$1:$1048576,18,FALSE)</f>
        <v>DK</v>
      </c>
      <c r="V160" t="str">
        <f>VLOOKUP($A160,SurveyData!$1:$1048576,19,FALSE)</f>
        <v>No</v>
      </c>
      <c r="W160" t="str">
        <f>VLOOKUP($A160,SurveyData!$1:$1048576,20,FALSE)</f>
        <v>No</v>
      </c>
      <c r="X160" t="str">
        <f>VLOOKUP($A160,SurveyData!$1:$1048576,21,FALSE)</f>
        <v>No</v>
      </c>
      <c r="Y160" t="str">
        <f>VLOOKUP($A160,SurveyData!$1:$1048576,22,FALSE)</f>
        <v>No</v>
      </c>
      <c r="Z160" t="str">
        <f>VLOOKUP($A160,SurveyData!$1:$1048576,23,FALSE)</f>
        <v>No</v>
      </c>
      <c r="AA160" t="str">
        <f>VLOOKUP($A160,SurveyData!$1:$1048576,24,FALSE)</f>
        <v>No</v>
      </c>
      <c r="AB160" t="s">
        <v>0</v>
      </c>
      <c r="AC160" t="str">
        <f>VLOOKUP($A160,SurveyData!$1:$1048576,25,FALSE)</f>
        <v>Yes</v>
      </c>
      <c r="AD160">
        <f>VLOOKUP($A160,SurveyData!$1:$1048576,26,FALSE)</f>
        <v>3</v>
      </c>
      <c r="AE160">
        <f>VLOOKUP($A160,SurveyData!$1:$1048576,27,FALSE)</f>
        <v>4</v>
      </c>
      <c r="AF160">
        <f>VLOOKUP($A160,SurveyData!$1:$1048576,28,FALSE)</f>
        <v>3</v>
      </c>
      <c r="AG160">
        <f>VLOOKUP($A160,SurveyData!$1:$1048576,29,FALSE)</f>
        <v>3</v>
      </c>
      <c r="AH160">
        <f>VLOOKUP($A160,SurveyData!$1:$1048576,30,FALSE)</f>
        <v>2</v>
      </c>
      <c r="AI160">
        <f>VLOOKUP($A160,SurveyData!$1:$1048576,31,FALSE)</f>
        <v>3</v>
      </c>
      <c r="AJ160">
        <f>VLOOKUP($A160,SurveyData!$1:$1048576,32,FALSE)</f>
        <v>3</v>
      </c>
      <c r="AK160">
        <f>VLOOKUP($A160,SurveyData!$1:$1048576,33,FALSE)</f>
        <v>2</v>
      </c>
      <c r="AL160">
        <f>VLOOKUP($A160,SurveyData!$1:$1048576,34,FALSE)</f>
        <v>3</v>
      </c>
      <c r="AM160">
        <f>VLOOKUP($A160,SurveyData!$1:$1048576,35,FALSE)</f>
        <v>3</v>
      </c>
      <c r="AN160">
        <f>VLOOKUP($A160,SurveyData!$1:$1048576,36,FALSE)</f>
        <v>3</v>
      </c>
      <c r="AO160">
        <f>VLOOKUP($A160,SurveyData!$1:$1048576,37,FALSE)</f>
        <v>4</v>
      </c>
      <c r="AP160">
        <f>VLOOKUP($A160,SurveyData!$1:$1048576,38,FALSE)</f>
        <v>2</v>
      </c>
      <c r="AQ160">
        <f>VLOOKUP($A160,SurveyData!$1:$1048576,39,FALSE)</f>
        <v>3</v>
      </c>
      <c r="AR160">
        <f>VLOOKUP($A160,SurveyData!$1:$1048576,40,FALSE)</f>
        <v>2</v>
      </c>
      <c r="AS160">
        <f>VLOOKUP($A160,SurveyData!$1:$1048576,41,FALSE)</f>
        <v>3</v>
      </c>
      <c r="AT160">
        <f>VLOOKUP($A160,SurveyData!$1:$1048576,42,FALSE)</f>
        <v>3</v>
      </c>
      <c r="AU160">
        <f>VLOOKUP($A160,SurveyData!$1:$1048576,43,FALSE)</f>
        <v>2</v>
      </c>
      <c r="AV160">
        <f>VLOOKUP($A160,SurveyData!$1:$1048576,44,FALSE)</f>
        <v>2</v>
      </c>
      <c r="AW160">
        <f>VLOOKUP($A160,SurveyData!$1:$1048576,45,FALSE)</f>
        <v>3</v>
      </c>
    </row>
    <row r="161" spans="1:49" x14ac:dyDescent="0.2">
      <c r="A161" s="8">
        <v>168</v>
      </c>
      <c r="B161" s="1" t="s">
        <v>10</v>
      </c>
      <c r="C161" s="2"/>
      <c r="D161" s="2">
        <v>10</v>
      </c>
      <c r="E161" s="2">
        <v>13</v>
      </c>
      <c r="F161">
        <f>VLOOKUP($A161,SurveyData!$1:$1048576,3,FALSE)</f>
        <v>38</v>
      </c>
      <c r="G161">
        <f>VLOOKUP($A161,SurveyData!$1:$1048576,4,FALSE)</f>
        <v>1.56</v>
      </c>
      <c r="H161">
        <f>VLOOKUP($A161,SurveyData!$1:$1048576,5,FALSE)</f>
        <v>48</v>
      </c>
      <c r="I161" t="str">
        <f>VLOOKUP($A161,SurveyData!$1:$1048576,6,FALSE)</f>
        <v>Nil</v>
      </c>
      <c r="J161" t="str">
        <f>VLOOKUP($A161,SurveyData!$1:$1048576,7,FALSE)</f>
        <v>Yes</v>
      </c>
      <c r="K161">
        <f>VLOOKUP($A161,SurveyData!$1:$1048576,8,FALSE)</f>
        <v>0</v>
      </c>
      <c r="L161">
        <f>VLOOKUP($A161,SurveyData!$1:$1048576,9,FALSE)</f>
        <v>0</v>
      </c>
      <c r="M161">
        <f>VLOOKUP($A161,SurveyData!$1:$1048576,10,FALSE)</f>
        <v>0</v>
      </c>
      <c r="N161" t="str">
        <f>VLOOKUP($A161,SurveyData!$1:$1048576,11,FALSE)</f>
        <v>Walking (70)</v>
      </c>
      <c r="O161">
        <f>VLOOKUP($A161,SurveyData!$1:$1048576,12,FALSE)</f>
        <v>2</v>
      </c>
      <c r="P161" t="str">
        <f>VLOOKUP($A161,SurveyData!$1:$1048576,13,FALSE)</f>
        <v>No answer</v>
      </c>
      <c r="Q161" t="str">
        <f>VLOOKUP($A161,SurveyData!$1:$1048576,14,FALSE)</f>
        <v>No</v>
      </c>
      <c r="R161" t="str">
        <f>VLOOKUP($A161,SurveyData!$1:$1048576,15,FALSE)</f>
        <v>No</v>
      </c>
      <c r="S161" t="str">
        <f>VLOOKUP($A161,SurveyData!$1:$1048576,16,FALSE)</f>
        <v>Nil</v>
      </c>
      <c r="T161" t="str">
        <f>VLOOKUP($A161,SurveyData!$1:$1048576,17,FALSE)</f>
        <v>No</v>
      </c>
      <c r="U161" t="str">
        <f>VLOOKUP($A161,SurveyData!$1:$1048576,18,FALSE)</f>
        <v>Nil</v>
      </c>
      <c r="V161" t="str">
        <f>VLOOKUP($A161,SurveyData!$1:$1048576,19,FALSE)</f>
        <v>No</v>
      </c>
      <c r="W161" t="str">
        <f>VLOOKUP($A161,SurveyData!$1:$1048576,20,FALSE)</f>
        <v>Nil</v>
      </c>
      <c r="X161" t="str">
        <f>VLOOKUP($A161,SurveyData!$1:$1048576,21,FALSE)</f>
        <v>Yes</v>
      </c>
      <c r="Y161" t="str">
        <f>VLOOKUP($A161,SurveyData!$1:$1048576,22,FALSE)</f>
        <v>No</v>
      </c>
      <c r="Z161" t="str">
        <f>VLOOKUP($A161,SurveyData!$1:$1048576,23,FALSE)</f>
        <v>No</v>
      </c>
      <c r="AA161" t="str">
        <f>VLOOKUP($A161,SurveyData!$1:$1048576,24,FALSE)</f>
        <v>No</v>
      </c>
      <c r="AB161" t="s">
        <v>0</v>
      </c>
      <c r="AC161" t="str">
        <f>VLOOKUP($A161,SurveyData!$1:$1048576,25,FALSE)</f>
        <v>No</v>
      </c>
      <c r="AD161">
        <f>VLOOKUP($A161,SurveyData!$1:$1048576,26,FALSE)</f>
        <v>2</v>
      </c>
      <c r="AE161">
        <f>VLOOKUP($A161,SurveyData!$1:$1048576,27,FALSE)</f>
        <v>3</v>
      </c>
      <c r="AF161">
        <f>VLOOKUP($A161,SurveyData!$1:$1048576,28,FALSE)</f>
        <v>2</v>
      </c>
      <c r="AG161">
        <f>VLOOKUP($A161,SurveyData!$1:$1048576,29,FALSE)</f>
        <v>2</v>
      </c>
      <c r="AH161">
        <f>VLOOKUP($A161,SurveyData!$1:$1048576,30,FALSE)</f>
        <v>3</v>
      </c>
      <c r="AI161">
        <f>VLOOKUP($A161,SurveyData!$1:$1048576,31,FALSE)</f>
        <v>3</v>
      </c>
      <c r="AJ161">
        <f>VLOOKUP($A161,SurveyData!$1:$1048576,32,FALSE)</f>
        <v>2</v>
      </c>
      <c r="AK161">
        <f>VLOOKUP($A161,SurveyData!$1:$1048576,33,FALSE)</f>
        <v>2</v>
      </c>
      <c r="AL161">
        <f>VLOOKUP($A161,SurveyData!$1:$1048576,34,FALSE)</f>
        <v>3</v>
      </c>
      <c r="AM161">
        <f>VLOOKUP($A161,SurveyData!$1:$1048576,35,FALSE)</f>
        <v>3</v>
      </c>
      <c r="AN161">
        <f>VLOOKUP($A161,SurveyData!$1:$1048576,36,FALSE)</f>
        <v>2</v>
      </c>
      <c r="AO161">
        <f>VLOOKUP($A161,SurveyData!$1:$1048576,37,FALSE)</f>
        <v>2</v>
      </c>
      <c r="AP161">
        <f>VLOOKUP($A161,SurveyData!$1:$1048576,38,FALSE)</f>
        <v>4</v>
      </c>
      <c r="AQ161">
        <f>VLOOKUP($A161,SurveyData!$1:$1048576,39,FALSE)</f>
        <v>4</v>
      </c>
      <c r="AR161">
        <f>VLOOKUP($A161,SurveyData!$1:$1048576,40,FALSE)</f>
        <v>3</v>
      </c>
      <c r="AS161">
        <f>VLOOKUP($A161,SurveyData!$1:$1048576,41,FALSE)</f>
        <v>3</v>
      </c>
      <c r="AT161">
        <f>VLOOKUP($A161,SurveyData!$1:$1048576,42,FALSE)</f>
        <v>3</v>
      </c>
      <c r="AU161">
        <f>VLOOKUP($A161,SurveyData!$1:$1048576,43,FALSE)</f>
        <v>3</v>
      </c>
      <c r="AV161">
        <f>VLOOKUP($A161,SurveyData!$1:$1048576,44,FALSE)</f>
        <v>3</v>
      </c>
      <c r="AW161">
        <f>VLOOKUP($A161,SurveyData!$1:$1048576,45,FALSE)</f>
        <v>2</v>
      </c>
    </row>
    <row r="162" spans="1:49" x14ac:dyDescent="0.2">
      <c r="A162" s="8">
        <v>169</v>
      </c>
      <c r="B162" s="1" t="s">
        <v>10</v>
      </c>
      <c r="C162" s="2"/>
      <c r="D162" s="2">
        <v>12</v>
      </c>
      <c r="E162" s="2">
        <v>11.9</v>
      </c>
      <c r="F162">
        <f>VLOOKUP($A162,SurveyData!$1:$1048576,3,FALSE)</f>
        <v>39</v>
      </c>
      <c r="G162">
        <f>VLOOKUP($A162,SurveyData!$1:$1048576,4,FALSE)</f>
        <v>1.61</v>
      </c>
      <c r="H162">
        <f>VLOOKUP($A162,SurveyData!$1:$1048576,5,FALSE)</f>
        <v>72</v>
      </c>
      <c r="I162" t="str">
        <f>VLOOKUP($A162,SurveyData!$1:$1048576,6,FALSE)</f>
        <v>Asthma</v>
      </c>
      <c r="J162" t="str">
        <f>VLOOKUP($A162,SurveyData!$1:$1048576,7,FALSE)</f>
        <v>No</v>
      </c>
      <c r="K162">
        <f>VLOOKUP($A162,SurveyData!$1:$1048576,8,FALSE)</f>
        <v>120</v>
      </c>
      <c r="L162">
        <f>VLOOKUP($A162,SurveyData!$1:$1048576,9,FALSE)</f>
        <v>0</v>
      </c>
      <c r="M162">
        <f>VLOOKUP($A162,SurveyData!$1:$1048576,10,FALSE)</f>
        <v>0</v>
      </c>
      <c r="N162">
        <f>VLOOKUP($A162,SurveyData!$1:$1048576,11,FALSE)</f>
        <v>0</v>
      </c>
      <c r="O162" t="str">
        <f>VLOOKUP($A162,SurveyData!$1:$1048576,12,FALSE)</f>
        <v>2,3</v>
      </c>
      <c r="P162">
        <f>VLOOKUP($A162,SurveyData!$1:$1048576,13,FALSE)</f>
        <v>12</v>
      </c>
      <c r="Q162" t="str">
        <f>VLOOKUP($A162,SurveyData!$1:$1048576,14,FALSE)</f>
        <v>No</v>
      </c>
      <c r="R162" t="str">
        <f>VLOOKUP($A162,SurveyData!$1:$1048576,15,FALSE)</f>
        <v>DK</v>
      </c>
      <c r="S162" t="str">
        <f>VLOOKUP($A162,SurveyData!$1:$1048576,16,FALSE)</f>
        <v>Nil</v>
      </c>
      <c r="T162" t="str">
        <f>VLOOKUP($A162,SurveyData!$1:$1048576,17,FALSE)</f>
        <v>No</v>
      </c>
      <c r="U162" t="str">
        <f>VLOOKUP($A162,SurveyData!$1:$1048576,18,FALSE)</f>
        <v>Nil</v>
      </c>
      <c r="V162" t="str">
        <f>VLOOKUP($A162,SurveyData!$1:$1048576,19,FALSE)</f>
        <v>No</v>
      </c>
      <c r="W162" t="str">
        <f>VLOOKUP($A162,SurveyData!$1:$1048576,20,FALSE)</f>
        <v>Nil</v>
      </c>
      <c r="X162" t="str">
        <f>VLOOKUP($A162,SurveyData!$1:$1048576,21,FALSE)</f>
        <v>No</v>
      </c>
      <c r="Y162" t="str">
        <f>VLOOKUP($A162,SurveyData!$1:$1048576,22,FALSE)</f>
        <v>No</v>
      </c>
      <c r="Z162" t="str">
        <f>VLOOKUP($A162,SurveyData!$1:$1048576,23,FALSE)</f>
        <v>No</v>
      </c>
      <c r="AA162" t="str">
        <f>VLOOKUP($A162,SurveyData!$1:$1048576,24,FALSE)</f>
        <v>No</v>
      </c>
      <c r="AB162" t="s">
        <v>0</v>
      </c>
      <c r="AC162" t="str">
        <f>VLOOKUP($A162,SurveyData!$1:$1048576,25,FALSE)</f>
        <v>No</v>
      </c>
      <c r="AD162">
        <f>VLOOKUP($A162,SurveyData!$1:$1048576,26,FALSE)</f>
        <v>2</v>
      </c>
      <c r="AE162">
        <f>VLOOKUP($A162,SurveyData!$1:$1048576,27,FALSE)</f>
        <v>5</v>
      </c>
      <c r="AF162">
        <f>VLOOKUP($A162,SurveyData!$1:$1048576,28,FALSE)</f>
        <v>2</v>
      </c>
      <c r="AG162">
        <f>VLOOKUP($A162,SurveyData!$1:$1048576,29,FALSE)</f>
        <v>2</v>
      </c>
      <c r="AH162">
        <f>VLOOKUP($A162,SurveyData!$1:$1048576,30,FALSE)</f>
        <v>3</v>
      </c>
      <c r="AI162">
        <f>VLOOKUP($A162,SurveyData!$1:$1048576,31,FALSE)</f>
        <v>2</v>
      </c>
      <c r="AJ162">
        <f>VLOOKUP($A162,SurveyData!$1:$1048576,32,FALSE)</f>
        <v>2</v>
      </c>
      <c r="AK162">
        <f>VLOOKUP($A162,SurveyData!$1:$1048576,33,FALSE)</f>
        <v>3</v>
      </c>
      <c r="AL162">
        <f>VLOOKUP($A162,SurveyData!$1:$1048576,34,FALSE)</f>
        <v>4</v>
      </c>
      <c r="AM162">
        <f>VLOOKUP($A162,SurveyData!$1:$1048576,35,FALSE)</f>
        <v>5</v>
      </c>
      <c r="AN162">
        <f>VLOOKUP($A162,SurveyData!$1:$1048576,36,FALSE)</f>
        <v>2</v>
      </c>
      <c r="AO162">
        <f>VLOOKUP($A162,SurveyData!$1:$1048576,37,FALSE)</f>
        <v>2</v>
      </c>
      <c r="AP162">
        <f>VLOOKUP($A162,SurveyData!$1:$1048576,38,FALSE)</f>
        <v>2</v>
      </c>
      <c r="AQ162">
        <f>VLOOKUP($A162,SurveyData!$1:$1048576,39,FALSE)</f>
        <v>5</v>
      </c>
      <c r="AR162">
        <f>VLOOKUP($A162,SurveyData!$1:$1048576,40,FALSE)</f>
        <v>2</v>
      </c>
      <c r="AS162">
        <f>VLOOKUP($A162,SurveyData!$1:$1048576,41,FALSE)</f>
        <v>4</v>
      </c>
      <c r="AT162">
        <f>VLOOKUP($A162,SurveyData!$1:$1048576,42,FALSE)</f>
        <v>4</v>
      </c>
      <c r="AU162">
        <f>VLOOKUP($A162,SurveyData!$1:$1048576,43,FALSE)</f>
        <v>4</v>
      </c>
      <c r="AV162">
        <f>VLOOKUP($A162,SurveyData!$1:$1048576,44,FALSE)</f>
        <v>4</v>
      </c>
      <c r="AW162">
        <f>VLOOKUP($A162,SurveyData!$1:$1048576,45,FALSE)</f>
        <v>3</v>
      </c>
    </row>
    <row r="163" spans="1:49" x14ac:dyDescent="0.2">
      <c r="A163" s="8">
        <v>170</v>
      </c>
      <c r="B163" s="1" t="s">
        <v>10</v>
      </c>
      <c r="C163" s="2"/>
      <c r="D163" s="2">
        <v>25</v>
      </c>
      <c r="E163" s="2">
        <v>14.1</v>
      </c>
      <c r="F163">
        <f>VLOOKUP($A163,SurveyData!$1:$1048576,3,FALSE)</f>
        <v>43</v>
      </c>
      <c r="G163">
        <f>VLOOKUP($A163,SurveyData!$1:$1048576,4,FALSE)</f>
        <v>1.67</v>
      </c>
      <c r="H163">
        <f>VLOOKUP($A163,SurveyData!$1:$1048576,5,FALSE)</f>
        <v>52</v>
      </c>
      <c r="I163" t="str">
        <f>VLOOKUP($A163,SurveyData!$1:$1048576,6,FALSE)</f>
        <v>Nil</v>
      </c>
      <c r="J163" t="str">
        <f>VLOOKUP($A163,SurveyData!$1:$1048576,7,FALSE)</f>
        <v>Yes</v>
      </c>
      <c r="K163">
        <f>VLOOKUP($A163,SurveyData!$1:$1048576,8,FALSE)</f>
        <v>60</v>
      </c>
      <c r="L163">
        <f>VLOOKUP($A163,SurveyData!$1:$1048576,9,FALSE)</f>
        <v>0</v>
      </c>
      <c r="M163">
        <f>VLOOKUP($A163,SurveyData!$1:$1048576,10,FALSE)</f>
        <v>0</v>
      </c>
      <c r="N163">
        <f>VLOOKUP($A163,SurveyData!$1:$1048576,11,FALSE)</f>
        <v>0</v>
      </c>
      <c r="O163">
        <f>VLOOKUP($A163,SurveyData!$1:$1048576,12,FALSE)</f>
        <v>3</v>
      </c>
      <c r="P163">
        <f>VLOOKUP($A163,SurveyData!$1:$1048576,13,FALSE)</f>
        <v>12</v>
      </c>
      <c r="Q163" t="str">
        <f>VLOOKUP($A163,SurveyData!$1:$1048576,14,FALSE)</f>
        <v>No</v>
      </c>
      <c r="R163" t="str">
        <f>VLOOKUP($A163,SurveyData!$1:$1048576,15,FALSE)</f>
        <v>No</v>
      </c>
      <c r="S163" t="str">
        <f>VLOOKUP($A163,SurveyData!$1:$1048576,16,FALSE)</f>
        <v>Nil</v>
      </c>
      <c r="T163" t="str">
        <f>VLOOKUP($A163,SurveyData!$1:$1048576,17,FALSE)</f>
        <v>DK</v>
      </c>
      <c r="U163" t="str">
        <f>VLOOKUP($A163,SurveyData!$1:$1048576,18,FALSE)</f>
        <v>Nil</v>
      </c>
      <c r="V163" t="str">
        <f>VLOOKUP($A163,SurveyData!$1:$1048576,19,FALSE)</f>
        <v>No</v>
      </c>
      <c r="W163" t="str">
        <f>VLOOKUP($A163,SurveyData!$1:$1048576,20,FALSE)</f>
        <v>Nil</v>
      </c>
      <c r="X163" t="str">
        <f>VLOOKUP($A163,SurveyData!$1:$1048576,21,FALSE)</f>
        <v>No</v>
      </c>
      <c r="Y163" t="str">
        <f>VLOOKUP($A163,SurveyData!$1:$1048576,22,FALSE)</f>
        <v>No</v>
      </c>
      <c r="Z163" t="str">
        <f>VLOOKUP($A163,SurveyData!$1:$1048576,23,FALSE)</f>
        <v>No</v>
      </c>
      <c r="AA163" t="str">
        <f>VLOOKUP($A163,SurveyData!$1:$1048576,24,FALSE)</f>
        <v>No</v>
      </c>
      <c r="AB163" t="s">
        <v>0</v>
      </c>
      <c r="AC163" t="str">
        <f>VLOOKUP($A163,SurveyData!$1:$1048576,25,FALSE)</f>
        <v>No</v>
      </c>
      <c r="AD163">
        <f>VLOOKUP($A163,SurveyData!$1:$1048576,26,FALSE)</f>
        <v>3</v>
      </c>
      <c r="AE163">
        <f>VLOOKUP($A163,SurveyData!$1:$1048576,27,FALSE)</f>
        <v>5</v>
      </c>
      <c r="AF163">
        <f>VLOOKUP($A163,SurveyData!$1:$1048576,28,FALSE)</f>
        <v>3</v>
      </c>
      <c r="AG163">
        <f>VLOOKUP($A163,SurveyData!$1:$1048576,29,FALSE)</f>
        <v>1</v>
      </c>
      <c r="AH163">
        <f>VLOOKUP($A163,SurveyData!$1:$1048576,30,FALSE)</f>
        <v>4</v>
      </c>
      <c r="AI163">
        <f>VLOOKUP($A163,SurveyData!$1:$1048576,31,FALSE)</f>
        <v>3</v>
      </c>
      <c r="AJ163">
        <f>VLOOKUP($A163,SurveyData!$1:$1048576,32,FALSE)</f>
        <v>3</v>
      </c>
      <c r="AK163">
        <f>VLOOKUP($A163,SurveyData!$1:$1048576,33,FALSE)</f>
        <v>2</v>
      </c>
      <c r="AL163">
        <f>VLOOKUP($A163,SurveyData!$1:$1048576,34,FALSE)</f>
        <v>3</v>
      </c>
      <c r="AM163">
        <f>VLOOKUP($A163,SurveyData!$1:$1048576,35,FALSE)</f>
        <v>5</v>
      </c>
      <c r="AN163">
        <f>VLOOKUP($A163,SurveyData!$1:$1048576,36,FALSE)</f>
        <v>2</v>
      </c>
      <c r="AO163">
        <f>VLOOKUP($A163,SurveyData!$1:$1048576,37,FALSE)</f>
        <v>3</v>
      </c>
      <c r="AP163">
        <f>VLOOKUP($A163,SurveyData!$1:$1048576,38,FALSE)</f>
        <v>4</v>
      </c>
      <c r="AQ163">
        <f>VLOOKUP($A163,SurveyData!$1:$1048576,39,FALSE)</f>
        <v>5</v>
      </c>
      <c r="AR163">
        <f>VLOOKUP($A163,SurveyData!$1:$1048576,40,FALSE)</f>
        <v>1</v>
      </c>
      <c r="AS163">
        <f>VLOOKUP($A163,SurveyData!$1:$1048576,41,FALSE)</f>
        <v>4</v>
      </c>
      <c r="AT163">
        <f>VLOOKUP($A163,SurveyData!$1:$1048576,42,FALSE)</f>
        <v>4</v>
      </c>
      <c r="AU163">
        <f>VLOOKUP($A163,SurveyData!$1:$1048576,43,FALSE)</f>
        <v>4</v>
      </c>
      <c r="AV163">
        <f>VLOOKUP($A163,SurveyData!$1:$1048576,44,FALSE)</f>
        <v>3</v>
      </c>
      <c r="AW163">
        <f>VLOOKUP($A163,SurveyData!$1:$1048576,45,FALSE)</f>
        <v>2</v>
      </c>
    </row>
    <row r="164" spans="1:49" x14ac:dyDescent="0.2">
      <c r="A164" s="8">
        <v>171</v>
      </c>
      <c r="B164" s="1" t="s">
        <v>10</v>
      </c>
      <c r="C164" s="2"/>
      <c r="D164" s="2">
        <v>65</v>
      </c>
      <c r="E164" s="2">
        <v>13.9</v>
      </c>
      <c r="F164">
        <f>VLOOKUP($A164,SurveyData!$1:$1048576,3,FALSE)</f>
        <v>47</v>
      </c>
      <c r="G164">
        <f>VLOOKUP($A164,SurveyData!$1:$1048576,4,FALSE)</f>
        <v>1.63</v>
      </c>
      <c r="H164">
        <f>VLOOKUP($A164,SurveyData!$1:$1048576,5,FALSE)</f>
        <v>47</v>
      </c>
      <c r="I164" t="str">
        <f>VLOOKUP($A164,SurveyData!$1:$1048576,6,FALSE)</f>
        <v>Nil</v>
      </c>
      <c r="J164" t="str">
        <f>VLOOKUP($A164,SurveyData!$1:$1048576,7,FALSE)</f>
        <v>No</v>
      </c>
      <c r="K164">
        <f>VLOOKUP($A164,SurveyData!$1:$1048576,8,FALSE)</f>
        <v>180</v>
      </c>
      <c r="L164">
        <f>VLOOKUP($A164,SurveyData!$1:$1048576,9,FALSE)</f>
        <v>0</v>
      </c>
      <c r="M164">
        <f>VLOOKUP($A164,SurveyData!$1:$1048576,10,FALSE)</f>
        <v>0</v>
      </c>
      <c r="N164">
        <f>VLOOKUP($A164,SurveyData!$1:$1048576,11,FALSE)</f>
        <v>0</v>
      </c>
      <c r="O164">
        <f>VLOOKUP($A164,SurveyData!$1:$1048576,12,FALSE)</f>
        <v>3</v>
      </c>
      <c r="P164">
        <f>VLOOKUP($A164,SurveyData!$1:$1048576,13,FALSE)</f>
        <v>3</v>
      </c>
      <c r="Q164" t="str">
        <f>VLOOKUP($A164,SurveyData!$1:$1048576,14,FALSE)</f>
        <v>No</v>
      </c>
      <c r="R164" t="str">
        <f>VLOOKUP($A164,SurveyData!$1:$1048576,15,FALSE)</f>
        <v>DK</v>
      </c>
      <c r="S164" t="str">
        <f>VLOOKUP($A164,SurveyData!$1:$1048576,16,FALSE)</f>
        <v>DK</v>
      </c>
      <c r="T164" t="str">
        <f>VLOOKUP($A164,SurveyData!$1:$1048576,17,FALSE)</f>
        <v>DK</v>
      </c>
      <c r="U164" t="str">
        <f>VLOOKUP($A164,SurveyData!$1:$1048576,18,FALSE)</f>
        <v>Nil</v>
      </c>
      <c r="V164" t="str">
        <f>VLOOKUP($A164,SurveyData!$1:$1048576,19,FALSE)</f>
        <v>Yes</v>
      </c>
      <c r="W164" t="str">
        <f>VLOOKUP($A164,SurveyData!$1:$1048576,20,FALSE)</f>
        <v>Yes</v>
      </c>
      <c r="X164" t="str">
        <f>VLOOKUP($A164,SurveyData!$1:$1048576,21,FALSE)</f>
        <v>No</v>
      </c>
      <c r="Y164" t="str">
        <f>VLOOKUP($A164,SurveyData!$1:$1048576,22,FALSE)</f>
        <v>No</v>
      </c>
      <c r="Z164" t="str">
        <f>VLOOKUP($A164,SurveyData!$1:$1048576,23,FALSE)</f>
        <v>No</v>
      </c>
      <c r="AA164" t="str">
        <f>VLOOKUP($A164,SurveyData!$1:$1048576,24,FALSE)</f>
        <v>No</v>
      </c>
      <c r="AB164" t="s">
        <v>0</v>
      </c>
      <c r="AC164" t="str">
        <f>VLOOKUP($A164,SurveyData!$1:$1048576,25,FALSE)</f>
        <v>No</v>
      </c>
      <c r="AD164">
        <f>VLOOKUP($A164,SurveyData!$1:$1048576,26,FALSE)</f>
        <v>2</v>
      </c>
      <c r="AE164">
        <f>VLOOKUP($A164,SurveyData!$1:$1048576,27,FALSE)</f>
        <v>5</v>
      </c>
      <c r="AF164">
        <f>VLOOKUP($A164,SurveyData!$1:$1048576,28,FALSE)</f>
        <v>2</v>
      </c>
      <c r="AG164">
        <f>VLOOKUP($A164,SurveyData!$1:$1048576,29,FALSE)</f>
        <v>1</v>
      </c>
      <c r="AH164">
        <f>VLOOKUP($A164,SurveyData!$1:$1048576,30,FALSE)</f>
        <v>4</v>
      </c>
      <c r="AI164">
        <f>VLOOKUP($A164,SurveyData!$1:$1048576,31,FALSE)</f>
        <v>2</v>
      </c>
      <c r="AJ164">
        <f>VLOOKUP($A164,SurveyData!$1:$1048576,32,FALSE)</f>
        <v>2</v>
      </c>
      <c r="AK164">
        <f>VLOOKUP($A164,SurveyData!$1:$1048576,33,FALSE)</f>
        <v>2</v>
      </c>
      <c r="AL164">
        <f>VLOOKUP($A164,SurveyData!$1:$1048576,34,FALSE)</f>
        <v>3</v>
      </c>
      <c r="AM164">
        <f>VLOOKUP($A164,SurveyData!$1:$1048576,35,FALSE)</f>
        <v>4</v>
      </c>
      <c r="AN164">
        <f>VLOOKUP($A164,SurveyData!$1:$1048576,36,FALSE)</f>
        <v>2</v>
      </c>
      <c r="AO164">
        <f>VLOOKUP($A164,SurveyData!$1:$1048576,37,FALSE)</f>
        <v>2</v>
      </c>
      <c r="AP164">
        <f>VLOOKUP($A164,SurveyData!$1:$1048576,38,FALSE)</f>
        <v>3</v>
      </c>
      <c r="AQ164">
        <f>VLOOKUP($A164,SurveyData!$1:$1048576,39,FALSE)</f>
        <v>4</v>
      </c>
      <c r="AR164">
        <f>VLOOKUP($A164,SurveyData!$1:$1048576,40,FALSE)</f>
        <v>3</v>
      </c>
      <c r="AS164">
        <f>VLOOKUP($A164,SurveyData!$1:$1048576,41,FALSE)</f>
        <v>2</v>
      </c>
      <c r="AT164">
        <f>VLOOKUP($A164,SurveyData!$1:$1048576,42,FALSE)</f>
        <v>3</v>
      </c>
      <c r="AU164">
        <f>VLOOKUP($A164,SurveyData!$1:$1048576,43,FALSE)</f>
        <v>4</v>
      </c>
      <c r="AV164">
        <f>VLOOKUP($A164,SurveyData!$1:$1048576,44,FALSE)</f>
        <v>3</v>
      </c>
      <c r="AW164">
        <f>VLOOKUP($A164,SurveyData!$1:$1048576,45,FALSE)</f>
        <v>3</v>
      </c>
    </row>
    <row r="165" spans="1:49" x14ac:dyDescent="0.2">
      <c r="A165" s="8">
        <v>172</v>
      </c>
      <c r="B165" s="1" t="s">
        <v>10</v>
      </c>
      <c r="C165" s="2"/>
      <c r="D165" s="2">
        <v>52</v>
      </c>
      <c r="E165" s="2">
        <v>13.2</v>
      </c>
      <c r="F165">
        <f>VLOOKUP($A165,SurveyData!$1:$1048576,3,FALSE)</f>
        <v>57</v>
      </c>
      <c r="G165">
        <f>VLOOKUP($A165,SurveyData!$1:$1048576,4,FALSE)</f>
        <v>1.58</v>
      </c>
      <c r="H165">
        <f>VLOOKUP($A165,SurveyData!$1:$1048576,5,FALSE)</f>
        <v>63</v>
      </c>
      <c r="I165" t="str">
        <f>VLOOKUP($A165,SurveyData!$1:$1048576,6,FALSE)</f>
        <v>Nil</v>
      </c>
      <c r="J165" t="str">
        <f>VLOOKUP($A165,SurveyData!$1:$1048576,7,FALSE)</f>
        <v>Yes</v>
      </c>
      <c r="K165">
        <f>VLOOKUP($A165,SurveyData!$1:$1048576,8,FALSE)</f>
        <v>0</v>
      </c>
      <c r="L165">
        <f>VLOOKUP($A165,SurveyData!$1:$1048576,9,FALSE)</f>
        <v>0</v>
      </c>
      <c r="M165">
        <f>VLOOKUP($A165,SurveyData!$1:$1048576,10,FALSE)</f>
        <v>0</v>
      </c>
      <c r="N165">
        <f>VLOOKUP($A165,SurveyData!$1:$1048576,11,FALSE)</f>
        <v>180</v>
      </c>
      <c r="O165">
        <f>VLOOKUP($A165,SurveyData!$1:$1048576,12,FALSE)</f>
        <v>3</v>
      </c>
      <c r="P165">
        <f>VLOOKUP($A165,SurveyData!$1:$1048576,13,FALSE)</f>
        <v>3</v>
      </c>
      <c r="Q165" t="str">
        <f>VLOOKUP($A165,SurveyData!$1:$1048576,14,FALSE)</f>
        <v>No</v>
      </c>
      <c r="R165" t="str">
        <f>VLOOKUP($A165,SurveyData!$1:$1048576,15,FALSE)</f>
        <v>No</v>
      </c>
      <c r="S165" t="str">
        <f>VLOOKUP($A165,SurveyData!$1:$1048576,16,FALSE)</f>
        <v>No</v>
      </c>
      <c r="T165" t="str">
        <f>VLOOKUP($A165,SurveyData!$1:$1048576,17,FALSE)</f>
        <v>No</v>
      </c>
      <c r="U165" t="str">
        <f>VLOOKUP($A165,SurveyData!$1:$1048576,18,FALSE)</f>
        <v>No</v>
      </c>
      <c r="V165" t="str">
        <f>VLOOKUP($A165,SurveyData!$1:$1048576,19,FALSE)</f>
        <v>Yes</v>
      </c>
      <c r="W165" t="str">
        <f>VLOOKUP($A165,SurveyData!$1:$1048576,20,FALSE)</f>
        <v>No</v>
      </c>
      <c r="X165" t="str">
        <f>VLOOKUP($A165,SurveyData!$1:$1048576,21,FALSE)</f>
        <v>Yes</v>
      </c>
      <c r="Y165" t="str">
        <f>VLOOKUP($A165,SurveyData!$1:$1048576,22,FALSE)</f>
        <v>Yes</v>
      </c>
      <c r="Z165" t="str">
        <f>VLOOKUP($A165,SurveyData!$1:$1048576,23,FALSE)</f>
        <v>No</v>
      </c>
      <c r="AA165" t="str">
        <f>VLOOKUP($A165,SurveyData!$1:$1048576,24,FALSE)</f>
        <v>No</v>
      </c>
      <c r="AB165" t="s">
        <v>62</v>
      </c>
      <c r="AC165" t="str">
        <f>VLOOKUP($A165,SurveyData!$1:$1048576,25,FALSE)</f>
        <v>No</v>
      </c>
      <c r="AD165">
        <f>VLOOKUP($A165,SurveyData!$1:$1048576,26,FALSE)</f>
        <v>3</v>
      </c>
      <c r="AE165">
        <f>VLOOKUP($A165,SurveyData!$1:$1048576,27,FALSE)</f>
        <v>3</v>
      </c>
      <c r="AF165">
        <f>VLOOKUP($A165,SurveyData!$1:$1048576,28,FALSE)</f>
        <v>3</v>
      </c>
      <c r="AG165">
        <f>VLOOKUP($A165,SurveyData!$1:$1048576,29,FALSE)</f>
        <v>1</v>
      </c>
      <c r="AH165">
        <f>VLOOKUP($A165,SurveyData!$1:$1048576,30,FALSE)</f>
        <v>3</v>
      </c>
      <c r="AI165">
        <f>VLOOKUP($A165,SurveyData!$1:$1048576,31,FALSE)</f>
        <v>3</v>
      </c>
      <c r="AJ165">
        <f>VLOOKUP($A165,SurveyData!$1:$1048576,32,FALSE)</f>
        <v>2</v>
      </c>
      <c r="AK165">
        <f>VLOOKUP($A165,SurveyData!$1:$1048576,33,FALSE)</f>
        <v>2</v>
      </c>
      <c r="AL165">
        <f>VLOOKUP($A165,SurveyData!$1:$1048576,34,FALSE)</f>
        <v>5</v>
      </c>
      <c r="AM165">
        <f>VLOOKUP($A165,SurveyData!$1:$1048576,35,FALSE)</f>
        <v>5</v>
      </c>
      <c r="AN165">
        <f>VLOOKUP($A165,SurveyData!$1:$1048576,36,FALSE)</f>
        <v>2</v>
      </c>
      <c r="AO165">
        <f>VLOOKUP($A165,SurveyData!$1:$1048576,37,FALSE)</f>
        <v>4</v>
      </c>
      <c r="AP165">
        <f>VLOOKUP($A165,SurveyData!$1:$1048576,38,FALSE)</f>
        <v>5</v>
      </c>
      <c r="AQ165">
        <f>VLOOKUP($A165,SurveyData!$1:$1048576,39,FALSE)</f>
        <v>2</v>
      </c>
      <c r="AR165">
        <f>VLOOKUP($A165,SurveyData!$1:$1048576,40,FALSE)</f>
        <v>3</v>
      </c>
      <c r="AS165">
        <f>VLOOKUP($A165,SurveyData!$1:$1048576,41,FALSE)</f>
        <v>4</v>
      </c>
      <c r="AT165">
        <f>VLOOKUP($A165,SurveyData!$1:$1048576,42,FALSE)</f>
        <v>4</v>
      </c>
      <c r="AU165">
        <f>VLOOKUP($A165,SurveyData!$1:$1048576,43,FALSE)</f>
        <v>5</v>
      </c>
      <c r="AV165">
        <f>VLOOKUP($A165,SurveyData!$1:$1048576,44,FALSE)</f>
        <v>5</v>
      </c>
      <c r="AW165">
        <f>VLOOKUP($A165,SurveyData!$1:$1048576,45,FALSE)</f>
        <v>3</v>
      </c>
    </row>
    <row r="166" spans="1:49" x14ac:dyDescent="0.2">
      <c r="A166" s="8">
        <v>173</v>
      </c>
      <c r="B166" s="1" t="s">
        <v>10</v>
      </c>
      <c r="C166" s="2"/>
      <c r="D166" s="2">
        <v>82</v>
      </c>
      <c r="E166" s="2">
        <v>12.6</v>
      </c>
      <c r="F166">
        <f>VLOOKUP($A166,SurveyData!$1:$1048576,3,FALSE)</f>
        <v>23</v>
      </c>
      <c r="G166">
        <f>VLOOKUP($A166,SurveyData!$1:$1048576,4,FALSE)</f>
        <v>1.6</v>
      </c>
      <c r="H166">
        <f>VLOOKUP($A166,SurveyData!$1:$1048576,5,FALSE)</f>
        <v>71</v>
      </c>
      <c r="I166" t="str">
        <f>VLOOKUP($A166,SurveyData!$1:$1048576,6,FALSE)</f>
        <v>Nil</v>
      </c>
      <c r="J166" t="str">
        <f>VLOOKUP($A166,SurveyData!$1:$1048576,7,FALSE)</f>
        <v>Yes</v>
      </c>
      <c r="K166">
        <f>VLOOKUP($A166,SurveyData!$1:$1048576,8,FALSE)</f>
        <v>48</v>
      </c>
      <c r="L166">
        <f>VLOOKUP($A166,SurveyData!$1:$1048576,9,FALSE)</f>
        <v>0</v>
      </c>
      <c r="M166">
        <f>VLOOKUP($A166,SurveyData!$1:$1048576,10,FALSE)</f>
        <v>0</v>
      </c>
      <c r="N166">
        <f>VLOOKUP($A166,SurveyData!$1:$1048576,11,FALSE)</f>
        <v>0</v>
      </c>
      <c r="O166">
        <f>VLOOKUP($A166,SurveyData!$1:$1048576,12,FALSE)</f>
        <v>2</v>
      </c>
      <c r="P166">
        <f>VLOOKUP($A166,SurveyData!$1:$1048576,13,FALSE)</f>
        <v>10</v>
      </c>
      <c r="Q166" t="str">
        <f>VLOOKUP($A166,SurveyData!$1:$1048576,14,FALSE)</f>
        <v>No</v>
      </c>
      <c r="R166" t="str">
        <f>VLOOKUP($A166,SurveyData!$1:$1048576,15,FALSE)</f>
        <v>No</v>
      </c>
      <c r="S166" t="str">
        <f>VLOOKUP($A166,SurveyData!$1:$1048576,16,FALSE)</f>
        <v>No</v>
      </c>
      <c r="T166" t="str">
        <f>VLOOKUP($A166,SurveyData!$1:$1048576,17,FALSE)</f>
        <v>No</v>
      </c>
      <c r="U166" t="str">
        <f>VLOOKUP($A166,SurveyData!$1:$1048576,18,FALSE)</f>
        <v>No</v>
      </c>
      <c r="V166" t="str">
        <f>VLOOKUP($A166,SurveyData!$1:$1048576,19,FALSE)</f>
        <v>No</v>
      </c>
      <c r="W166" t="str">
        <f>VLOOKUP($A166,SurveyData!$1:$1048576,20,FALSE)</f>
        <v>No</v>
      </c>
      <c r="X166" t="str">
        <f>VLOOKUP($A166,SurveyData!$1:$1048576,21,FALSE)</f>
        <v>No</v>
      </c>
      <c r="Y166" t="str">
        <f>VLOOKUP($A166,SurveyData!$1:$1048576,22,FALSE)</f>
        <v>No</v>
      </c>
      <c r="Z166" t="str">
        <f>VLOOKUP($A166,SurveyData!$1:$1048576,23,FALSE)</f>
        <v>No</v>
      </c>
      <c r="AA166" t="str">
        <f>VLOOKUP($A166,SurveyData!$1:$1048576,24,FALSE)</f>
        <v>No</v>
      </c>
      <c r="AB166" t="s">
        <v>0</v>
      </c>
      <c r="AC166" t="str">
        <f>VLOOKUP($A166,SurveyData!$1:$1048576,25,FALSE)</f>
        <v>Yes</v>
      </c>
      <c r="AD166">
        <f>VLOOKUP($A166,SurveyData!$1:$1048576,26,FALSE)</f>
        <v>3</v>
      </c>
      <c r="AE166">
        <f>VLOOKUP($A166,SurveyData!$1:$1048576,27,FALSE)</f>
        <v>4</v>
      </c>
      <c r="AF166">
        <f>VLOOKUP($A166,SurveyData!$1:$1048576,28,FALSE)</f>
        <v>4</v>
      </c>
      <c r="AG166">
        <f>VLOOKUP($A166,SurveyData!$1:$1048576,29,FALSE)</f>
        <v>1</v>
      </c>
      <c r="AH166">
        <f>VLOOKUP($A166,SurveyData!$1:$1048576,30,FALSE)</f>
        <v>2</v>
      </c>
      <c r="AI166">
        <f>VLOOKUP($A166,SurveyData!$1:$1048576,31,FALSE)</f>
        <v>2</v>
      </c>
      <c r="AJ166">
        <f>VLOOKUP($A166,SurveyData!$1:$1048576,32,FALSE)</f>
        <v>1</v>
      </c>
      <c r="AK166">
        <f>VLOOKUP($A166,SurveyData!$1:$1048576,33,FALSE)</f>
        <v>2</v>
      </c>
      <c r="AL166">
        <f>VLOOKUP($A166,SurveyData!$1:$1048576,34,FALSE)</f>
        <v>3</v>
      </c>
      <c r="AM166">
        <f>VLOOKUP($A166,SurveyData!$1:$1048576,35,FALSE)</f>
        <v>4</v>
      </c>
      <c r="AN166">
        <f>VLOOKUP($A166,SurveyData!$1:$1048576,36,FALSE)</f>
        <v>1</v>
      </c>
      <c r="AO166">
        <f>VLOOKUP($A166,SurveyData!$1:$1048576,37,FALSE)</f>
        <v>1</v>
      </c>
      <c r="AP166">
        <f>VLOOKUP($A166,SurveyData!$1:$1048576,38,FALSE)</f>
        <v>5</v>
      </c>
      <c r="AQ166">
        <f>VLOOKUP($A166,SurveyData!$1:$1048576,39,FALSE)</f>
        <v>3</v>
      </c>
      <c r="AR166">
        <f>VLOOKUP($A166,SurveyData!$1:$1048576,40,FALSE)</f>
        <v>2</v>
      </c>
      <c r="AS166">
        <f>VLOOKUP($A166,SurveyData!$1:$1048576,41,FALSE)</f>
        <v>2</v>
      </c>
      <c r="AT166">
        <f>VLOOKUP($A166,SurveyData!$1:$1048576,42,FALSE)</f>
        <v>5</v>
      </c>
      <c r="AU166">
        <f>VLOOKUP($A166,SurveyData!$1:$1048576,43,FALSE)</f>
        <v>5</v>
      </c>
      <c r="AV166">
        <f>VLOOKUP($A166,SurveyData!$1:$1048576,44,FALSE)</f>
        <v>5</v>
      </c>
      <c r="AW166">
        <f>VLOOKUP($A166,SurveyData!$1:$1048576,45,FALSE)</f>
        <v>3</v>
      </c>
    </row>
    <row r="167" spans="1:49" x14ac:dyDescent="0.2">
      <c r="A167" s="8">
        <v>174</v>
      </c>
      <c r="B167" s="1" t="s">
        <v>10</v>
      </c>
      <c r="C167" s="2"/>
      <c r="D167" s="3">
        <v>182</v>
      </c>
      <c r="E167" s="2">
        <v>13.6</v>
      </c>
      <c r="F167">
        <f>VLOOKUP($A167,SurveyData!$1:$1048576,3,FALSE)</f>
        <v>28</v>
      </c>
      <c r="G167">
        <f>VLOOKUP($A167,SurveyData!$1:$1048576,4,FALSE)</f>
        <v>1.63</v>
      </c>
      <c r="H167">
        <f>VLOOKUP($A167,SurveyData!$1:$1048576,5,FALSE)</f>
        <v>55</v>
      </c>
      <c r="I167" t="str">
        <f>VLOOKUP($A167,SurveyData!$1:$1048576,6,FALSE)</f>
        <v>Nil</v>
      </c>
      <c r="J167" t="str">
        <f>VLOOKUP($A167,SurveyData!$1:$1048576,7,FALSE)</f>
        <v>No</v>
      </c>
      <c r="K167">
        <f>VLOOKUP($A167,SurveyData!$1:$1048576,8,FALSE)</f>
        <v>0</v>
      </c>
      <c r="L167">
        <f>VLOOKUP($A167,SurveyData!$1:$1048576,9,FALSE)</f>
        <v>0</v>
      </c>
      <c r="M167">
        <f>VLOOKUP($A167,SurveyData!$1:$1048576,10,FALSE)</f>
        <v>0</v>
      </c>
      <c r="N167">
        <f>VLOOKUP($A167,SurveyData!$1:$1048576,11,FALSE)</f>
        <v>0</v>
      </c>
      <c r="O167">
        <f>VLOOKUP($A167,SurveyData!$1:$1048576,12,FALSE)</f>
        <v>2</v>
      </c>
      <c r="P167">
        <f>VLOOKUP($A167,SurveyData!$1:$1048576,13,FALSE)</f>
        <v>12</v>
      </c>
      <c r="Q167" t="str">
        <f>VLOOKUP($A167,SurveyData!$1:$1048576,14,FALSE)</f>
        <v>No</v>
      </c>
      <c r="R167" t="str">
        <f>VLOOKUP($A167,SurveyData!$1:$1048576,15,FALSE)</f>
        <v>No</v>
      </c>
      <c r="S167" t="str">
        <f>VLOOKUP($A167,SurveyData!$1:$1048576,16,FALSE)</f>
        <v>No</v>
      </c>
      <c r="T167" t="str">
        <f>VLOOKUP($A167,SurveyData!$1:$1048576,17,FALSE)</f>
        <v>No</v>
      </c>
      <c r="U167" t="str">
        <f>VLOOKUP($A167,SurveyData!$1:$1048576,18,FALSE)</f>
        <v>No</v>
      </c>
      <c r="V167" t="str">
        <f>VLOOKUP($A167,SurveyData!$1:$1048576,19,FALSE)</f>
        <v>No</v>
      </c>
      <c r="W167" t="str">
        <f>VLOOKUP($A167,SurveyData!$1:$1048576,20,FALSE)</f>
        <v>No</v>
      </c>
      <c r="X167" t="str">
        <f>VLOOKUP($A167,SurveyData!$1:$1048576,21,FALSE)</f>
        <v>No</v>
      </c>
      <c r="Y167" t="str">
        <f>VLOOKUP($A167,SurveyData!$1:$1048576,22,FALSE)</f>
        <v>No</v>
      </c>
      <c r="Z167" t="str">
        <f>VLOOKUP($A167,SurveyData!$1:$1048576,23,FALSE)</f>
        <v>No</v>
      </c>
      <c r="AA167" t="str">
        <f>VLOOKUP($A167,SurveyData!$1:$1048576,24,FALSE)</f>
        <v>No</v>
      </c>
      <c r="AB167" t="s">
        <v>0</v>
      </c>
      <c r="AC167" t="str">
        <f>VLOOKUP($A167,SurveyData!$1:$1048576,25,FALSE)</f>
        <v>No</v>
      </c>
      <c r="AD167">
        <f>VLOOKUP($A167,SurveyData!$1:$1048576,26,FALSE)</f>
        <v>3</v>
      </c>
      <c r="AE167">
        <f>VLOOKUP($A167,SurveyData!$1:$1048576,27,FALSE)</f>
        <v>4</v>
      </c>
      <c r="AF167">
        <f>VLOOKUP($A167,SurveyData!$1:$1048576,28,FALSE)</f>
        <v>2</v>
      </c>
      <c r="AG167">
        <f>VLOOKUP($A167,SurveyData!$1:$1048576,29,FALSE)</f>
        <v>2</v>
      </c>
      <c r="AH167">
        <f>VLOOKUP($A167,SurveyData!$1:$1048576,30,FALSE)</f>
        <v>4</v>
      </c>
      <c r="AI167">
        <f>VLOOKUP($A167,SurveyData!$1:$1048576,31,FALSE)</f>
        <v>2</v>
      </c>
      <c r="AJ167">
        <f>VLOOKUP($A167,SurveyData!$1:$1048576,32,FALSE)</f>
        <v>2</v>
      </c>
      <c r="AK167">
        <f>VLOOKUP($A167,SurveyData!$1:$1048576,33,FALSE)</f>
        <v>2</v>
      </c>
      <c r="AL167">
        <f>VLOOKUP($A167,SurveyData!$1:$1048576,34,FALSE)</f>
        <v>4</v>
      </c>
      <c r="AM167">
        <f>VLOOKUP($A167,SurveyData!$1:$1048576,35,FALSE)</f>
        <v>5</v>
      </c>
      <c r="AN167">
        <f>VLOOKUP($A167,SurveyData!$1:$1048576,36,FALSE)</f>
        <v>2</v>
      </c>
      <c r="AO167">
        <f>VLOOKUP($A167,SurveyData!$1:$1048576,37,FALSE)</f>
        <v>3</v>
      </c>
      <c r="AP167">
        <f>VLOOKUP($A167,SurveyData!$1:$1048576,38,FALSE)</f>
        <v>5</v>
      </c>
      <c r="AQ167">
        <f>VLOOKUP($A167,SurveyData!$1:$1048576,39,FALSE)</f>
        <v>5</v>
      </c>
      <c r="AR167">
        <f>VLOOKUP($A167,SurveyData!$1:$1048576,40,FALSE)</f>
        <v>2</v>
      </c>
      <c r="AS167">
        <f>VLOOKUP($A167,SurveyData!$1:$1048576,41,FALSE)</f>
        <v>2</v>
      </c>
      <c r="AT167">
        <f>VLOOKUP($A167,SurveyData!$1:$1048576,42,FALSE)</f>
        <v>4</v>
      </c>
      <c r="AU167">
        <f>VLOOKUP($A167,SurveyData!$1:$1048576,43,FALSE)</f>
        <v>2</v>
      </c>
      <c r="AV167">
        <f>VLOOKUP($A167,SurveyData!$1:$1048576,44,FALSE)</f>
        <v>2</v>
      </c>
      <c r="AW167">
        <f>VLOOKUP($A167,SurveyData!$1:$1048576,45,FALSE)</f>
        <v>3</v>
      </c>
    </row>
    <row r="168" spans="1:49" x14ac:dyDescent="0.2">
      <c r="A168" s="8">
        <v>175</v>
      </c>
      <c r="B168" s="1" t="s">
        <v>10</v>
      </c>
      <c r="C168" s="2"/>
      <c r="D168" s="4">
        <v>2</v>
      </c>
      <c r="E168" s="4">
        <v>9.1999999999999993</v>
      </c>
      <c r="F168">
        <f>VLOOKUP($A168,SurveyData!$1:$1048576,3,FALSE)</f>
        <v>25</v>
      </c>
      <c r="G168">
        <f>VLOOKUP($A168,SurveyData!$1:$1048576,4,FALSE)</f>
        <v>1.66</v>
      </c>
      <c r="H168">
        <f>VLOOKUP($A168,SurveyData!$1:$1048576,5,FALSE)</f>
        <v>76</v>
      </c>
      <c r="I168" t="str">
        <f>VLOOKUP($A168,SurveyData!$1:$1048576,6,FALSE)</f>
        <v>Nil</v>
      </c>
      <c r="J168" t="str">
        <f>VLOOKUP($A168,SurveyData!$1:$1048576,7,FALSE)</f>
        <v>No answer</v>
      </c>
      <c r="K168">
        <f>VLOOKUP($A168,SurveyData!$1:$1048576,8,FALSE)</f>
        <v>0</v>
      </c>
      <c r="L168">
        <f>VLOOKUP($A168,SurveyData!$1:$1048576,9,FALSE)</f>
        <v>0</v>
      </c>
      <c r="M168">
        <f>VLOOKUP($A168,SurveyData!$1:$1048576,10,FALSE)</f>
        <v>0</v>
      </c>
      <c r="N168">
        <f>VLOOKUP($A168,SurveyData!$1:$1048576,11,FALSE)</f>
        <v>0</v>
      </c>
      <c r="O168">
        <f>VLOOKUP($A168,SurveyData!$1:$1048576,12,FALSE)</f>
        <v>1</v>
      </c>
      <c r="P168">
        <f>VLOOKUP($A168,SurveyData!$1:$1048576,13,FALSE)</f>
        <v>12</v>
      </c>
      <c r="Q168" t="str">
        <f>VLOOKUP($A168,SurveyData!$1:$1048576,14,FALSE)</f>
        <v>No</v>
      </c>
      <c r="R168" t="str">
        <f>VLOOKUP($A168,SurveyData!$1:$1048576,15,FALSE)</f>
        <v>DK</v>
      </c>
      <c r="S168" t="str">
        <f>VLOOKUP($A168,SurveyData!$1:$1048576,16,FALSE)</f>
        <v>DK</v>
      </c>
      <c r="T168" t="str">
        <f>VLOOKUP($A168,SurveyData!$1:$1048576,17,FALSE)</f>
        <v>Yes</v>
      </c>
      <c r="U168" t="str">
        <f>VLOOKUP($A168,SurveyData!$1:$1048576,18,FALSE)</f>
        <v>DK</v>
      </c>
      <c r="V168" t="str">
        <f>VLOOKUP($A168,SurveyData!$1:$1048576,19,FALSE)</f>
        <v>DK</v>
      </c>
      <c r="W168" t="str">
        <f>VLOOKUP($A168,SurveyData!$1:$1048576,20,FALSE)</f>
        <v>DK</v>
      </c>
      <c r="X168" t="str">
        <f>VLOOKUP($A168,SurveyData!$1:$1048576,21,FALSE)</f>
        <v>Yes</v>
      </c>
      <c r="Y168" t="str">
        <f>VLOOKUP($A168,SurveyData!$1:$1048576,22,FALSE)</f>
        <v>No</v>
      </c>
      <c r="Z168" t="str">
        <f>VLOOKUP($A168,SurveyData!$1:$1048576,23,FALSE)</f>
        <v>No</v>
      </c>
      <c r="AA168" t="str">
        <f>VLOOKUP($A168,SurveyData!$1:$1048576,24,FALSE)</f>
        <v>Yes</v>
      </c>
      <c r="AB168" t="s">
        <v>62</v>
      </c>
      <c r="AC168" t="str">
        <f>VLOOKUP($A168,SurveyData!$1:$1048576,25,FALSE)</f>
        <v>No</v>
      </c>
      <c r="AD168">
        <f>VLOOKUP($A168,SurveyData!$1:$1048576,26,FALSE)</f>
        <v>4</v>
      </c>
      <c r="AE168">
        <f>VLOOKUP($A168,SurveyData!$1:$1048576,27,FALSE)</f>
        <v>3</v>
      </c>
      <c r="AF168">
        <f>VLOOKUP($A168,SurveyData!$1:$1048576,28,FALSE)</f>
        <v>5</v>
      </c>
      <c r="AG168">
        <f>VLOOKUP($A168,SurveyData!$1:$1048576,29,FALSE)</f>
        <v>4</v>
      </c>
      <c r="AH168">
        <f>VLOOKUP($A168,SurveyData!$1:$1048576,30,FALSE)</f>
        <v>3</v>
      </c>
      <c r="AI168">
        <f>VLOOKUP($A168,SurveyData!$1:$1048576,31,FALSE)</f>
        <v>4</v>
      </c>
      <c r="AJ168">
        <f>VLOOKUP($A168,SurveyData!$1:$1048576,32,FALSE)</f>
        <v>4</v>
      </c>
      <c r="AK168">
        <f>VLOOKUP($A168,SurveyData!$1:$1048576,33,FALSE)</f>
        <v>3</v>
      </c>
      <c r="AL168">
        <f>VLOOKUP($A168,SurveyData!$1:$1048576,34,FALSE)</f>
        <v>2</v>
      </c>
      <c r="AM168">
        <f>VLOOKUP($A168,SurveyData!$1:$1048576,35,FALSE)</f>
        <v>3</v>
      </c>
      <c r="AN168">
        <f>VLOOKUP($A168,SurveyData!$1:$1048576,36,FALSE)</f>
        <v>3</v>
      </c>
      <c r="AO168">
        <f>VLOOKUP($A168,SurveyData!$1:$1048576,37,FALSE)</f>
        <v>3</v>
      </c>
      <c r="AP168">
        <f>VLOOKUP($A168,SurveyData!$1:$1048576,38,FALSE)</f>
        <v>3</v>
      </c>
      <c r="AQ168">
        <f>VLOOKUP($A168,SurveyData!$1:$1048576,39,FALSE)</f>
        <v>4</v>
      </c>
      <c r="AR168">
        <f>VLOOKUP($A168,SurveyData!$1:$1048576,40,FALSE)</f>
        <v>3</v>
      </c>
      <c r="AS168">
        <f>VLOOKUP($A168,SurveyData!$1:$1048576,41,FALSE)</f>
        <v>3</v>
      </c>
      <c r="AT168">
        <f>VLOOKUP($A168,SurveyData!$1:$1048576,42,FALSE)</f>
        <v>3</v>
      </c>
      <c r="AU168">
        <f>VLOOKUP($A168,SurveyData!$1:$1048576,43,FALSE)</f>
        <v>1</v>
      </c>
      <c r="AV168">
        <f>VLOOKUP($A168,SurveyData!$1:$1048576,44,FALSE)</f>
        <v>1</v>
      </c>
      <c r="AW168">
        <f>VLOOKUP($A168,SurveyData!$1:$1048576,45,FALSE)</f>
        <v>5</v>
      </c>
    </row>
    <row r="169" spans="1:49" x14ac:dyDescent="0.2">
      <c r="A169" s="8">
        <v>176</v>
      </c>
      <c r="B169" s="1" t="s">
        <v>10</v>
      </c>
      <c r="C169" s="2"/>
      <c r="D169" s="2">
        <v>35</v>
      </c>
      <c r="E169" s="2">
        <v>12.5</v>
      </c>
      <c r="F169">
        <f>VLOOKUP($A169,SurveyData!$1:$1048576,3,FALSE)</f>
        <v>25</v>
      </c>
      <c r="G169">
        <f>VLOOKUP($A169,SurveyData!$1:$1048576,4,FALSE)</f>
        <v>1.5</v>
      </c>
      <c r="H169">
        <f>VLOOKUP($A169,SurveyData!$1:$1048576,5,FALSE)</f>
        <v>60</v>
      </c>
      <c r="I169" t="str">
        <f>VLOOKUP($A169,SurveyData!$1:$1048576,6,FALSE)</f>
        <v>Nil</v>
      </c>
      <c r="J169" t="str">
        <f>VLOOKUP($A169,SurveyData!$1:$1048576,7,FALSE)</f>
        <v>No</v>
      </c>
      <c r="K169">
        <f>VLOOKUP($A169,SurveyData!$1:$1048576,8,FALSE)</f>
        <v>30</v>
      </c>
      <c r="L169">
        <f>VLOOKUP($A169,SurveyData!$1:$1048576,9,FALSE)</f>
        <v>0</v>
      </c>
      <c r="M169">
        <f>VLOOKUP($A169,SurveyData!$1:$1048576,10,FALSE)</f>
        <v>0</v>
      </c>
      <c r="N169" t="str">
        <f>VLOOKUP($A169,SurveyData!$1:$1048576,11,FALSE)</f>
        <v>Walking (30)</v>
      </c>
      <c r="O169">
        <f>VLOOKUP($A169,SurveyData!$1:$1048576,12,FALSE)</f>
        <v>2</v>
      </c>
      <c r="P169">
        <f>VLOOKUP($A169,SurveyData!$1:$1048576,13,FALSE)</f>
        <v>12</v>
      </c>
      <c r="Q169" t="str">
        <f>VLOOKUP($A169,SurveyData!$1:$1048576,14,FALSE)</f>
        <v>Yes</v>
      </c>
      <c r="R169" t="str">
        <f>VLOOKUP($A169,SurveyData!$1:$1048576,15,FALSE)</f>
        <v>No</v>
      </c>
      <c r="S169" t="str">
        <f>VLOOKUP($A169,SurveyData!$1:$1048576,16,FALSE)</f>
        <v>Nil</v>
      </c>
      <c r="T169" t="str">
        <f>VLOOKUP($A169,SurveyData!$1:$1048576,17,FALSE)</f>
        <v>No</v>
      </c>
      <c r="U169" t="str">
        <f>VLOOKUP($A169,SurveyData!$1:$1048576,18,FALSE)</f>
        <v>Nil</v>
      </c>
      <c r="V169" t="str">
        <f>VLOOKUP($A169,SurveyData!$1:$1048576,19,FALSE)</f>
        <v>Yes</v>
      </c>
      <c r="W169" t="str">
        <f>VLOOKUP($A169,SurveyData!$1:$1048576,20,FALSE)</f>
        <v>No</v>
      </c>
      <c r="X169" t="str">
        <f>VLOOKUP($A169,SurveyData!$1:$1048576,21,FALSE)</f>
        <v>Yes</v>
      </c>
      <c r="Y169" t="str">
        <f>VLOOKUP($A169,SurveyData!$1:$1048576,22,FALSE)</f>
        <v>Yes</v>
      </c>
      <c r="Z169" t="str">
        <f>VLOOKUP($A169,SurveyData!$1:$1048576,23,FALSE)</f>
        <v>No</v>
      </c>
      <c r="AA169" t="str">
        <f>VLOOKUP($A169,SurveyData!$1:$1048576,24,FALSE)</f>
        <v>Yes</v>
      </c>
      <c r="AB169" t="s">
        <v>62</v>
      </c>
      <c r="AC169" t="str">
        <f>VLOOKUP($A169,SurveyData!$1:$1048576,25,FALSE)</f>
        <v>No</v>
      </c>
      <c r="AD169">
        <f>VLOOKUP($A169,SurveyData!$1:$1048576,26,FALSE)</f>
        <v>5</v>
      </c>
      <c r="AE169">
        <f>VLOOKUP($A169,SurveyData!$1:$1048576,27,FALSE)</f>
        <v>3</v>
      </c>
      <c r="AF169">
        <f>VLOOKUP($A169,SurveyData!$1:$1048576,28,FALSE)</f>
        <v>3</v>
      </c>
      <c r="AG169">
        <f>VLOOKUP($A169,SurveyData!$1:$1048576,29,FALSE)</f>
        <v>2</v>
      </c>
      <c r="AH169">
        <f>VLOOKUP($A169,SurveyData!$1:$1048576,30,FALSE)</f>
        <v>1</v>
      </c>
      <c r="AI169">
        <f>VLOOKUP($A169,SurveyData!$1:$1048576,31,FALSE)</f>
        <v>1</v>
      </c>
      <c r="AJ169">
        <f>VLOOKUP($A169,SurveyData!$1:$1048576,32,FALSE)</f>
        <v>2</v>
      </c>
      <c r="AK169">
        <f>VLOOKUP($A169,SurveyData!$1:$1048576,33,FALSE)</f>
        <v>3</v>
      </c>
      <c r="AL169">
        <f>VLOOKUP($A169,SurveyData!$1:$1048576,34,FALSE)</f>
        <v>3</v>
      </c>
      <c r="AM169">
        <f>VLOOKUP($A169,SurveyData!$1:$1048576,35,FALSE)</f>
        <v>5</v>
      </c>
      <c r="AN169">
        <f>VLOOKUP($A169,SurveyData!$1:$1048576,36,FALSE)</f>
        <v>2</v>
      </c>
      <c r="AO169">
        <f>VLOOKUP($A169,SurveyData!$1:$1048576,37,FALSE)</f>
        <v>3</v>
      </c>
      <c r="AP169">
        <f>VLOOKUP($A169,SurveyData!$1:$1048576,38,FALSE)</f>
        <v>4</v>
      </c>
      <c r="AQ169">
        <f>VLOOKUP($A169,SurveyData!$1:$1048576,39,FALSE)</f>
        <v>3</v>
      </c>
      <c r="AR169">
        <f>VLOOKUP($A169,SurveyData!$1:$1048576,40,FALSE)</f>
        <v>1</v>
      </c>
      <c r="AS169">
        <f>VLOOKUP($A169,SurveyData!$1:$1048576,41,FALSE)</f>
        <v>3</v>
      </c>
      <c r="AT169">
        <f>VLOOKUP($A169,SurveyData!$1:$1048576,42,FALSE)</f>
        <v>4</v>
      </c>
      <c r="AU169">
        <f>VLOOKUP($A169,SurveyData!$1:$1048576,43,FALSE)</f>
        <v>3</v>
      </c>
      <c r="AV169">
        <f>VLOOKUP($A169,SurveyData!$1:$1048576,44,FALSE)</f>
        <v>2</v>
      </c>
      <c r="AW169">
        <f>VLOOKUP($A169,SurveyData!$1:$1048576,45,FALSE)</f>
        <v>5</v>
      </c>
    </row>
    <row r="170" spans="1:49" x14ac:dyDescent="0.2">
      <c r="A170" s="8">
        <v>177</v>
      </c>
      <c r="B170" s="1" t="s">
        <v>10</v>
      </c>
      <c r="C170" s="2"/>
      <c r="D170" s="2">
        <v>27</v>
      </c>
      <c r="E170" s="2">
        <v>12.5</v>
      </c>
      <c r="F170">
        <f>VLOOKUP($A170,SurveyData!$1:$1048576,3,FALSE)</f>
        <v>21</v>
      </c>
      <c r="G170">
        <f>VLOOKUP($A170,SurveyData!$1:$1048576,4,FALSE)</f>
        <v>1.58</v>
      </c>
      <c r="H170">
        <f>VLOOKUP($A170,SurveyData!$1:$1048576,5,FALSE)</f>
        <v>55</v>
      </c>
      <c r="I170" t="str">
        <f>VLOOKUP($A170,SurveyData!$1:$1048576,6,FALSE)</f>
        <v>Nil</v>
      </c>
      <c r="J170" t="str">
        <f>VLOOKUP($A170,SurveyData!$1:$1048576,7,FALSE)</f>
        <v>Yes</v>
      </c>
      <c r="K170">
        <f>VLOOKUP($A170,SurveyData!$1:$1048576,8,FALSE)</f>
        <v>40</v>
      </c>
      <c r="L170">
        <f>VLOOKUP($A170,SurveyData!$1:$1048576,9,FALSE)</f>
        <v>0</v>
      </c>
      <c r="M170">
        <f>VLOOKUP($A170,SurveyData!$1:$1048576,10,FALSE)</f>
        <v>0</v>
      </c>
      <c r="N170">
        <f>VLOOKUP($A170,SurveyData!$1:$1048576,11,FALSE)</f>
        <v>0</v>
      </c>
      <c r="O170">
        <f>VLOOKUP($A170,SurveyData!$1:$1048576,12,FALSE)</f>
        <v>2</v>
      </c>
      <c r="P170">
        <f>VLOOKUP($A170,SurveyData!$1:$1048576,13,FALSE)</f>
        <v>7</v>
      </c>
      <c r="Q170" t="str">
        <f>VLOOKUP($A170,SurveyData!$1:$1048576,14,FALSE)</f>
        <v>No</v>
      </c>
      <c r="R170" t="str">
        <f>VLOOKUP($A170,SurveyData!$1:$1048576,15,FALSE)</f>
        <v>DK</v>
      </c>
      <c r="S170" t="str">
        <f>VLOOKUP($A170,SurveyData!$1:$1048576,16,FALSE)</f>
        <v>DK</v>
      </c>
      <c r="T170" t="str">
        <f>VLOOKUP($A170,SurveyData!$1:$1048576,17,FALSE)</f>
        <v>DK</v>
      </c>
      <c r="U170" t="str">
        <f>VLOOKUP($A170,SurveyData!$1:$1048576,18,FALSE)</f>
        <v>DK</v>
      </c>
      <c r="V170" t="str">
        <f>VLOOKUP($A170,SurveyData!$1:$1048576,19,FALSE)</f>
        <v>Yes</v>
      </c>
      <c r="W170" t="str">
        <f>VLOOKUP($A170,SurveyData!$1:$1048576,20,FALSE)</f>
        <v>Yes</v>
      </c>
      <c r="X170" t="str">
        <f>VLOOKUP($A170,SurveyData!$1:$1048576,21,FALSE)</f>
        <v>Yes</v>
      </c>
      <c r="Y170" t="str">
        <f>VLOOKUP($A170,SurveyData!$1:$1048576,22,FALSE)</f>
        <v>No</v>
      </c>
      <c r="Z170" t="str">
        <f>VLOOKUP($A170,SurveyData!$1:$1048576,23,FALSE)</f>
        <v>No</v>
      </c>
      <c r="AA170" t="str">
        <f>VLOOKUP($A170,SurveyData!$1:$1048576,24,FALSE)</f>
        <v>Yes</v>
      </c>
      <c r="AB170" t="s">
        <v>62</v>
      </c>
      <c r="AC170" t="str">
        <f>VLOOKUP($A170,SurveyData!$1:$1048576,25,FALSE)</f>
        <v>Yes</v>
      </c>
      <c r="AD170">
        <f>VLOOKUP($A170,SurveyData!$1:$1048576,26,FALSE)</f>
        <v>2</v>
      </c>
      <c r="AE170">
        <f>VLOOKUP($A170,SurveyData!$1:$1048576,27,FALSE)</f>
        <v>2</v>
      </c>
      <c r="AF170">
        <f>VLOOKUP($A170,SurveyData!$1:$1048576,28,FALSE)</f>
        <v>2</v>
      </c>
      <c r="AG170">
        <f>VLOOKUP($A170,SurveyData!$1:$1048576,29,FALSE)</f>
        <v>2</v>
      </c>
      <c r="AH170">
        <f>VLOOKUP($A170,SurveyData!$1:$1048576,30,FALSE)</f>
        <v>4</v>
      </c>
      <c r="AI170">
        <f>VLOOKUP($A170,SurveyData!$1:$1048576,31,FALSE)</f>
        <v>3</v>
      </c>
      <c r="AJ170">
        <f>VLOOKUP($A170,SurveyData!$1:$1048576,32,FALSE)</f>
        <v>3</v>
      </c>
      <c r="AK170">
        <f>VLOOKUP($A170,SurveyData!$1:$1048576,33,FALSE)</f>
        <v>2</v>
      </c>
      <c r="AL170">
        <f>VLOOKUP($A170,SurveyData!$1:$1048576,34,FALSE)</f>
        <v>3</v>
      </c>
      <c r="AM170">
        <f>VLOOKUP($A170,SurveyData!$1:$1048576,35,FALSE)</f>
        <v>3</v>
      </c>
      <c r="AN170">
        <f>VLOOKUP($A170,SurveyData!$1:$1048576,36,FALSE)</f>
        <v>4</v>
      </c>
      <c r="AO170">
        <f>VLOOKUP($A170,SurveyData!$1:$1048576,37,FALSE)</f>
        <v>4</v>
      </c>
      <c r="AP170">
        <f>VLOOKUP($A170,SurveyData!$1:$1048576,38,FALSE)</f>
        <v>3</v>
      </c>
      <c r="AQ170">
        <f>VLOOKUP($A170,SurveyData!$1:$1048576,39,FALSE)</f>
        <v>3</v>
      </c>
      <c r="AR170">
        <f>VLOOKUP($A170,SurveyData!$1:$1048576,40,FALSE)</f>
        <v>3</v>
      </c>
      <c r="AS170">
        <f>VLOOKUP($A170,SurveyData!$1:$1048576,41,FALSE)</f>
        <v>4</v>
      </c>
      <c r="AT170">
        <f>VLOOKUP($A170,SurveyData!$1:$1048576,42,FALSE)</f>
        <v>3</v>
      </c>
      <c r="AU170">
        <f>VLOOKUP($A170,SurveyData!$1:$1048576,43,FALSE)</f>
        <v>3</v>
      </c>
      <c r="AV170">
        <f>VLOOKUP($A170,SurveyData!$1:$1048576,44,FALSE)</f>
        <v>3</v>
      </c>
      <c r="AW170">
        <f>VLOOKUP($A170,SurveyData!$1:$1048576,45,FALSE)</f>
        <v>3</v>
      </c>
    </row>
    <row r="171" spans="1:49" x14ac:dyDescent="0.2">
      <c r="A171" s="8">
        <v>178</v>
      </c>
      <c r="B171" s="1" t="s">
        <v>10</v>
      </c>
      <c r="C171" s="2"/>
      <c r="D171" s="2">
        <v>23</v>
      </c>
      <c r="E171" s="2">
        <v>14.1</v>
      </c>
      <c r="F171">
        <f>VLOOKUP($A171,SurveyData!$1:$1048576,3,FALSE)</f>
        <v>41</v>
      </c>
      <c r="G171">
        <f>VLOOKUP($A171,SurveyData!$1:$1048576,4,FALSE)</f>
        <v>1.67</v>
      </c>
      <c r="H171">
        <f>VLOOKUP($A171,SurveyData!$1:$1048576,5,FALSE)</f>
        <v>52</v>
      </c>
      <c r="I171" t="str">
        <f>VLOOKUP($A171,SurveyData!$1:$1048576,6,FALSE)</f>
        <v>Nil</v>
      </c>
      <c r="J171" t="str">
        <f>VLOOKUP($A171,SurveyData!$1:$1048576,7,FALSE)</f>
        <v>Yes</v>
      </c>
      <c r="K171">
        <f>VLOOKUP($A171,SurveyData!$1:$1048576,8,FALSE)</f>
        <v>0</v>
      </c>
      <c r="L171">
        <f>VLOOKUP($A171,SurveyData!$1:$1048576,9,FALSE)</f>
        <v>0</v>
      </c>
      <c r="M171">
        <f>VLOOKUP($A171,SurveyData!$1:$1048576,10,FALSE)</f>
        <v>0</v>
      </c>
      <c r="N171" t="str">
        <f>VLOOKUP($A171,SurveyData!$1:$1048576,11,FALSE)</f>
        <v>Walking</v>
      </c>
      <c r="O171">
        <f>VLOOKUP($A171,SurveyData!$1:$1048576,12,FALSE)</f>
        <v>1</v>
      </c>
      <c r="P171">
        <f>VLOOKUP($A171,SurveyData!$1:$1048576,13,FALSE)</f>
        <v>10</v>
      </c>
      <c r="Q171" t="str">
        <f>VLOOKUP($A171,SurveyData!$1:$1048576,14,FALSE)</f>
        <v>No</v>
      </c>
      <c r="R171" t="str">
        <f>VLOOKUP($A171,SurveyData!$1:$1048576,15,FALSE)</f>
        <v>Yes</v>
      </c>
      <c r="S171" t="str">
        <f>VLOOKUP($A171,SurveyData!$1:$1048576,16,FALSE)</f>
        <v>No</v>
      </c>
      <c r="T171" t="str">
        <f>VLOOKUP($A171,SurveyData!$1:$1048576,17,FALSE)</f>
        <v>Yes</v>
      </c>
      <c r="U171" t="str">
        <f>VLOOKUP($A171,SurveyData!$1:$1048576,18,FALSE)</f>
        <v>No</v>
      </c>
      <c r="V171" t="str">
        <f>VLOOKUP($A171,SurveyData!$1:$1048576,19,FALSE)</f>
        <v>Yes</v>
      </c>
      <c r="W171" t="str">
        <f>VLOOKUP($A171,SurveyData!$1:$1048576,20,FALSE)</f>
        <v>No</v>
      </c>
      <c r="X171" t="str">
        <f>VLOOKUP($A171,SurveyData!$1:$1048576,21,FALSE)</f>
        <v>No</v>
      </c>
      <c r="Y171" t="str">
        <f>VLOOKUP($A171,SurveyData!$1:$1048576,22,FALSE)</f>
        <v>No</v>
      </c>
      <c r="Z171" t="str">
        <f>VLOOKUP($A171,SurveyData!$1:$1048576,23,FALSE)</f>
        <v>No</v>
      </c>
      <c r="AA171" t="str">
        <f>VLOOKUP($A171,SurveyData!$1:$1048576,24,FALSE)</f>
        <v>No</v>
      </c>
      <c r="AB171" t="s">
        <v>0</v>
      </c>
      <c r="AC171" t="str">
        <f>VLOOKUP($A171,SurveyData!$1:$1048576,25,FALSE)</f>
        <v>No</v>
      </c>
      <c r="AD171">
        <f>VLOOKUP($A171,SurveyData!$1:$1048576,26,FALSE)</f>
        <v>1</v>
      </c>
      <c r="AE171">
        <f>VLOOKUP($A171,SurveyData!$1:$1048576,27,FALSE)</f>
        <v>5</v>
      </c>
      <c r="AF171">
        <f>VLOOKUP($A171,SurveyData!$1:$1048576,28,FALSE)</f>
        <v>1</v>
      </c>
      <c r="AG171">
        <f>VLOOKUP($A171,SurveyData!$1:$1048576,29,FALSE)</f>
        <v>1</v>
      </c>
      <c r="AH171">
        <f>VLOOKUP($A171,SurveyData!$1:$1048576,30,FALSE)</f>
        <v>5</v>
      </c>
      <c r="AI171">
        <f>VLOOKUP($A171,SurveyData!$1:$1048576,31,FALSE)</f>
        <v>1</v>
      </c>
      <c r="AJ171">
        <f>VLOOKUP($A171,SurveyData!$1:$1048576,32,FALSE)</f>
        <v>1</v>
      </c>
      <c r="AK171">
        <f>VLOOKUP($A171,SurveyData!$1:$1048576,33,FALSE)</f>
        <v>1</v>
      </c>
      <c r="AL171">
        <f>VLOOKUP($A171,SurveyData!$1:$1048576,34,FALSE)</f>
        <v>5</v>
      </c>
      <c r="AM171">
        <f>VLOOKUP($A171,SurveyData!$1:$1048576,35,FALSE)</f>
        <v>5</v>
      </c>
      <c r="AN171">
        <f>VLOOKUP($A171,SurveyData!$1:$1048576,36,FALSE)</f>
        <v>1</v>
      </c>
      <c r="AO171">
        <f>VLOOKUP($A171,SurveyData!$1:$1048576,37,FALSE)</f>
        <v>1</v>
      </c>
      <c r="AP171">
        <f>VLOOKUP($A171,SurveyData!$1:$1048576,38,FALSE)</f>
        <v>1</v>
      </c>
      <c r="AQ171">
        <f>VLOOKUP($A171,SurveyData!$1:$1048576,39,FALSE)</f>
        <v>5</v>
      </c>
      <c r="AR171">
        <f>VLOOKUP($A171,SurveyData!$1:$1048576,40,FALSE)</f>
        <v>1</v>
      </c>
      <c r="AS171">
        <f>VLOOKUP($A171,SurveyData!$1:$1048576,41,FALSE)</f>
        <v>5</v>
      </c>
      <c r="AT171">
        <f>VLOOKUP($A171,SurveyData!$1:$1048576,42,FALSE)</f>
        <v>5</v>
      </c>
      <c r="AU171">
        <f>VLOOKUP($A171,SurveyData!$1:$1048576,43,FALSE)</f>
        <v>5</v>
      </c>
      <c r="AV171">
        <f>VLOOKUP($A171,SurveyData!$1:$1048576,44,FALSE)</f>
        <v>5</v>
      </c>
      <c r="AW171">
        <f>VLOOKUP($A171,SurveyData!$1:$1048576,45,FALSE)</f>
        <v>1</v>
      </c>
    </row>
    <row r="172" spans="1:49" x14ac:dyDescent="0.2">
      <c r="A172" s="8">
        <v>179</v>
      </c>
      <c r="B172" s="1" t="s">
        <v>10</v>
      </c>
      <c r="C172" s="2"/>
      <c r="D172" s="2">
        <v>65</v>
      </c>
      <c r="E172" s="2">
        <v>13</v>
      </c>
      <c r="F172">
        <f>VLOOKUP($A172,SurveyData!$1:$1048576,3,FALSE)</f>
        <v>27</v>
      </c>
      <c r="G172">
        <f>VLOOKUP($A172,SurveyData!$1:$1048576,4,FALSE)</f>
        <v>1.6</v>
      </c>
      <c r="H172">
        <f>VLOOKUP($A172,SurveyData!$1:$1048576,5,FALSE)</f>
        <v>56</v>
      </c>
      <c r="I172" t="str">
        <f>VLOOKUP($A172,SurveyData!$1:$1048576,6,FALSE)</f>
        <v>Nil</v>
      </c>
      <c r="J172" t="str">
        <f>VLOOKUP($A172,SurveyData!$1:$1048576,7,FALSE)</f>
        <v>Yes</v>
      </c>
      <c r="K172">
        <f>VLOOKUP($A172,SurveyData!$1:$1048576,8,FALSE)</f>
        <v>120</v>
      </c>
      <c r="L172">
        <f>VLOOKUP($A172,SurveyData!$1:$1048576,9,FALSE)</f>
        <v>0</v>
      </c>
      <c r="M172">
        <f>VLOOKUP($A172,SurveyData!$1:$1048576,10,FALSE)</f>
        <v>0</v>
      </c>
      <c r="N172" t="str">
        <f>VLOOKUP($A172,SurveyData!$1:$1048576,11,FALSE)</f>
        <v>Yoga (120)</v>
      </c>
      <c r="O172" t="str">
        <f>VLOOKUP($A172,SurveyData!$1:$1048576,12,FALSE)</f>
        <v>No answer</v>
      </c>
      <c r="P172" t="str">
        <f>VLOOKUP($A172,SurveyData!$1:$1048576,13,FALSE)</f>
        <v>No answer</v>
      </c>
      <c r="Q172" t="str">
        <f>VLOOKUP($A172,SurveyData!$1:$1048576,14,FALSE)</f>
        <v>No</v>
      </c>
      <c r="R172" t="str">
        <f>VLOOKUP($A172,SurveyData!$1:$1048576,15,FALSE)</f>
        <v>No</v>
      </c>
      <c r="S172" t="str">
        <f>VLOOKUP($A172,SurveyData!$1:$1048576,16,FALSE)</f>
        <v>Nil</v>
      </c>
      <c r="T172" t="str">
        <f>VLOOKUP($A172,SurveyData!$1:$1048576,17,FALSE)</f>
        <v>No</v>
      </c>
      <c r="U172" t="str">
        <f>VLOOKUP($A172,SurveyData!$1:$1048576,18,FALSE)</f>
        <v>Nil</v>
      </c>
      <c r="V172" t="str">
        <f>VLOOKUP($A172,SurveyData!$1:$1048576,19,FALSE)</f>
        <v>No</v>
      </c>
      <c r="W172" t="str">
        <f>VLOOKUP($A172,SurveyData!$1:$1048576,20,FALSE)</f>
        <v>Nil</v>
      </c>
      <c r="X172" t="str">
        <f>VLOOKUP($A172,SurveyData!$1:$1048576,21,FALSE)</f>
        <v>No</v>
      </c>
      <c r="Y172" t="str">
        <f>VLOOKUP($A172,SurveyData!$1:$1048576,22,FALSE)</f>
        <v>No</v>
      </c>
      <c r="Z172" t="str">
        <f>VLOOKUP($A172,SurveyData!$1:$1048576,23,FALSE)</f>
        <v>No</v>
      </c>
      <c r="AA172" t="str">
        <f>VLOOKUP($A172,SurveyData!$1:$1048576,24,FALSE)</f>
        <v>Yes</v>
      </c>
      <c r="AB172" t="s">
        <v>0</v>
      </c>
      <c r="AC172" t="str">
        <f>VLOOKUP($A172,SurveyData!$1:$1048576,25,FALSE)</f>
        <v>Yes</v>
      </c>
      <c r="AD172">
        <f>VLOOKUP($A172,SurveyData!$1:$1048576,26,FALSE)</f>
        <v>5</v>
      </c>
      <c r="AE172">
        <f>VLOOKUP($A172,SurveyData!$1:$1048576,27,FALSE)</f>
        <v>4</v>
      </c>
      <c r="AF172">
        <f>VLOOKUP($A172,SurveyData!$1:$1048576,28,FALSE)</f>
        <v>3</v>
      </c>
      <c r="AG172">
        <f>VLOOKUP($A172,SurveyData!$1:$1048576,29,FALSE)</f>
        <v>3</v>
      </c>
      <c r="AH172">
        <f>VLOOKUP($A172,SurveyData!$1:$1048576,30,FALSE)</f>
        <v>2</v>
      </c>
      <c r="AI172">
        <f>VLOOKUP($A172,SurveyData!$1:$1048576,31,FALSE)</f>
        <v>3</v>
      </c>
      <c r="AJ172">
        <f>VLOOKUP($A172,SurveyData!$1:$1048576,32,FALSE)</f>
        <v>2</v>
      </c>
      <c r="AK172">
        <f>VLOOKUP($A172,SurveyData!$1:$1048576,33,FALSE)</f>
        <v>2</v>
      </c>
      <c r="AL172">
        <f>VLOOKUP($A172,SurveyData!$1:$1048576,34,FALSE)</f>
        <v>5</v>
      </c>
      <c r="AM172">
        <f>VLOOKUP($A172,SurveyData!$1:$1048576,35,FALSE)</f>
        <v>4</v>
      </c>
      <c r="AN172">
        <f>VLOOKUP($A172,SurveyData!$1:$1048576,36,FALSE)</f>
        <v>2</v>
      </c>
      <c r="AO172">
        <f>VLOOKUP($A172,SurveyData!$1:$1048576,37,FALSE)</f>
        <v>5</v>
      </c>
      <c r="AP172">
        <f>VLOOKUP($A172,SurveyData!$1:$1048576,38,FALSE)</f>
        <v>5</v>
      </c>
      <c r="AQ172">
        <f>VLOOKUP($A172,SurveyData!$1:$1048576,39,FALSE)</f>
        <v>4</v>
      </c>
      <c r="AR172">
        <f>VLOOKUP($A172,SurveyData!$1:$1048576,40,FALSE)</f>
        <v>2</v>
      </c>
      <c r="AS172">
        <f>VLOOKUP($A172,SurveyData!$1:$1048576,41,FALSE)</f>
        <v>4</v>
      </c>
      <c r="AT172">
        <f>VLOOKUP($A172,SurveyData!$1:$1048576,42,FALSE)</f>
        <v>4</v>
      </c>
      <c r="AU172">
        <f>VLOOKUP($A172,SurveyData!$1:$1048576,43,FALSE)</f>
        <v>4</v>
      </c>
      <c r="AV172">
        <f>VLOOKUP($A172,SurveyData!$1:$1048576,44,FALSE)</f>
        <v>4</v>
      </c>
      <c r="AW172">
        <f>VLOOKUP($A172,SurveyData!$1:$1048576,45,FALSE)</f>
        <v>3</v>
      </c>
    </row>
    <row r="173" spans="1:49" x14ac:dyDescent="0.2">
      <c r="A173" s="8">
        <v>180</v>
      </c>
      <c r="B173" s="1" t="s">
        <v>10</v>
      </c>
      <c r="C173" s="2"/>
      <c r="D173" s="2">
        <v>49</v>
      </c>
      <c r="E173" s="2">
        <v>13.4</v>
      </c>
      <c r="F173">
        <f>VLOOKUP($A173,SurveyData!$1:$1048576,3,FALSE)</f>
        <v>51</v>
      </c>
      <c r="G173">
        <f>VLOOKUP($A173,SurveyData!$1:$1048576,4,FALSE)</f>
        <v>1.68</v>
      </c>
      <c r="H173">
        <f>VLOOKUP($A173,SurveyData!$1:$1048576,5,FALSE)</f>
        <v>54</v>
      </c>
      <c r="I173" t="str">
        <f>VLOOKUP($A173,SurveyData!$1:$1048576,6,FALSE)</f>
        <v>Nil</v>
      </c>
      <c r="J173" t="str">
        <f>VLOOKUP($A173,SurveyData!$1:$1048576,7,FALSE)</f>
        <v>No</v>
      </c>
      <c r="K173">
        <f>VLOOKUP($A173,SurveyData!$1:$1048576,8,FALSE)</f>
        <v>180</v>
      </c>
      <c r="L173">
        <f>VLOOKUP($A173,SurveyData!$1:$1048576,9,FALSE)</f>
        <v>0</v>
      </c>
      <c r="M173">
        <f>VLOOKUP($A173,SurveyData!$1:$1048576,10,FALSE)</f>
        <v>60</v>
      </c>
      <c r="N173">
        <f>VLOOKUP($A173,SurveyData!$1:$1048576,11,FALSE)</f>
        <v>0</v>
      </c>
      <c r="O173">
        <f>VLOOKUP($A173,SurveyData!$1:$1048576,12,FALSE)</f>
        <v>3</v>
      </c>
      <c r="P173" t="str">
        <f>VLOOKUP($A173,SurveyData!$1:$1048576,13,FALSE)</f>
        <v>No answer</v>
      </c>
      <c r="Q173" t="str">
        <f>VLOOKUP($A173,SurveyData!$1:$1048576,14,FALSE)</f>
        <v>No</v>
      </c>
      <c r="R173" t="str">
        <f>VLOOKUP($A173,SurveyData!$1:$1048576,15,FALSE)</f>
        <v>DK</v>
      </c>
      <c r="S173" t="str">
        <f>VLOOKUP($A173,SurveyData!$1:$1048576,16,FALSE)</f>
        <v>DK</v>
      </c>
      <c r="T173" t="str">
        <f>VLOOKUP($A173,SurveyData!$1:$1048576,17,FALSE)</f>
        <v>DK</v>
      </c>
      <c r="U173" t="str">
        <f>VLOOKUP($A173,SurveyData!$1:$1048576,18,FALSE)</f>
        <v>DK</v>
      </c>
      <c r="V173" t="str">
        <f>VLOOKUP($A173,SurveyData!$1:$1048576,19,FALSE)</f>
        <v>No</v>
      </c>
      <c r="W173" t="str">
        <f>VLOOKUP($A173,SurveyData!$1:$1048576,20,FALSE)</f>
        <v>DK</v>
      </c>
      <c r="X173" t="str">
        <f>VLOOKUP($A173,SurveyData!$1:$1048576,21,FALSE)</f>
        <v>No</v>
      </c>
      <c r="Y173" t="str">
        <f>VLOOKUP($A173,SurveyData!$1:$1048576,22,FALSE)</f>
        <v>No</v>
      </c>
      <c r="Z173" t="str">
        <f>VLOOKUP($A173,SurveyData!$1:$1048576,23,FALSE)</f>
        <v>No</v>
      </c>
      <c r="AA173" t="str">
        <f>VLOOKUP($A173,SurveyData!$1:$1048576,24,FALSE)</f>
        <v>No</v>
      </c>
      <c r="AB173" t="s">
        <v>0</v>
      </c>
      <c r="AC173" t="str">
        <f>VLOOKUP($A173,SurveyData!$1:$1048576,25,FALSE)</f>
        <v>No</v>
      </c>
      <c r="AD173">
        <f>VLOOKUP($A173,SurveyData!$1:$1048576,26,FALSE)</f>
        <v>2</v>
      </c>
      <c r="AE173">
        <f>VLOOKUP($A173,SurveyData!$1:$1048576,27,FALSE)</f>
        <v>3</v>
      </c>
      <c r="AF173">
        <f>VLOOKUP($A173,SurveyData!$1:$1048576,28,FALSE)</f>
        <v>3</v>
      </c>
      <c r="AG173">
        <f>VLOOKUP($A173,SurveyData!$1:$1048576,29,FALSE)</f>
        <v>3</v>
      </c>
      <c r="AH173">
        <f>VLOOKUP($A173,SurveyData!$1:$1048576,30,FALSE)</f>
        <v>3</v>
      </c>
      <c r="AI173">
        <f>VLOOKUP($A173,SurveyData!$1:$1048576,31,FALSE)</f>
        <v>3</v>
      </c>
      <c r="AJ173">
        <f>VLOOKUP($A173,SurveyData!$1:$1048576,32,FALSE)</f>
        <v>2</v>
      </c>
      <c r="AK173">
        <f>VLOOKUP($A173,SurveyData!$1:$1048576,33,FALSE)</f>
        <v>2</v>
      </c>
      <c r="AL173">
        <f>VLOOKUP($A173,SurveyData!$1:$1048576,34,FALSE)</f>
        <v>2</v>
      </c>
      <c r="AM173">
        <f>VLOOKUP($A173,SurveyData!$1:$1048576,35,FALSE)</f>
        <v>4</v>
      </c>
      <c r="AN173">
        <f>VLOOKUP($A173,SurveyData!$1:$1048576,36,FALSE)</f>
        <v>2</v>
      </c>
      <c r="AO173">
        <f>VLOOKUP($A173,SurveyData!$1:$1048576,37,FALSE)</f>
        <v>2</v>
      </c>
      <c r="AP173">
        <f>VLOOKUP($A173,SurveyData!$1:$1048576,38,FALSE)</f>
        <v>4</v>
      </c>
      <c r="AQ173">
        <f>VLOOKUP($A173,SurveyData!$1:$1048576,39,FALSE)</f>
        <v>3</v>
      </c>
      <c r="AR173">
        <f>VLOOKUP($A173,SurveyData!$1:$1048576,40,FALSE)</f>
        <v>3</v>
      </c>
      <c r="AS173">
        <f>VLOOKUP($A173,SurveyData!$1:$1048576,41,FALSE)</f>
        <v>4</v>
      </c>
      <c r="AT173">
        <f>VLOOKUP($A173,SurveyData!$1:$1048576,42,FALSE)</f>
        <v>4</v>
      </c>
      <c r="AU173">
        <f>VLOOKUP($A173,SurveyData!$1:$1048576,43,FALSE)</f>
        <v>4</v>
      </c>
      <c r="AV173">
        <f>VLOOKUP($A173,SurveyData!$1:$1048576,44,FALSE)</f>
        <v>4</v>
      </c>
      <c r="AW173">
        <f>VLOOKUP($A173,SurveyData!$1:$1048576,45,FALSE)</f>
        <v>3</v>
      </c>
    </row>
    <row r="174" spans="1:49" x14ac:dyDescent="0.2">
      <c r="A174" s="8">
        <v>181</v>
      </c>
      <c r="B174" s="1" t="s">
        <v>10</v>
      </c>
      <c r="C174" s="2"/>
      <c r="D174" s="2">
        <v>10</v>
      </c>
      <c r="E174" s="2">
        <v>13.2</v>
      </c>
      <c r="F174">
        <f>VLOOKUP($A174,SurveyData!$1:$1048576,3,FALSE)</f>
        <v>30</v>
      </c>
      <c r="G174">
        <f>VLOOKUP($A174,SurveyData!$1:$1048576,4,FALSE)</f>
        <v>1.55</v>
      </c>
      <c r="H174">
        <f>VLOOKUP($A174,SurveyData!$1:$1048576,5,FALSE)</f>
        <v>63.8</v>
      </c>
      <c r="I174" t="str">
        <f>VLOOKUP($A174,SurveyData!$1:$1048576,6,FALSE)</f>
        <v>Nil</v>
      </c>
      <c r="J174" t="str">
        <f>VLOOKUP($A174,SurveyData!$1:$1048576,7,FALSE)</f>
        <v>No</v>
      </c>
      <c r="K174" t="str">
        <f>VLOOKUP($A174,SurveyData!$1:$1048576,8,FALSE)</f>
        <v>Nil</v>
      </c>
      <c r="L174" t="str">
        <f>VLOOKUP($A174,SurveyData!$1:$1048576,9,FALSE)</f>
        <v>Nil</v>
      </c>
      <c r="M174" t="str">
        <f>VLOOKUP($A174,SurveyData!$1:$1048576,10,FALSE)</f>
        <v>Nil</v>
      </c>
      <c r="N174" t="str">
        <f>VLOOKUP($A174,SurveyData!$1:$1048576,11,FALSE)</f>
        <v>Nil</v>
      </c>
      <c r="O174" t="str">
        <f>VLOOKUP($A174,SurveyData!$1:$1048576,12,FALSE)</f>
        <v>Nil</v>
      </c>
      <c r="P174" t="str">
        <f>VLOOKUP($A174,SurveyData!$1:$1048576,13,FALSE)</f>
        <v>Nil</v>
      </c>
      <c r="Q174" t="str">
        <f>VLOOKUP($A174,SurveyData!$1:$1048576,14,FALSE)</f>
        <v>Nil</v>
      </c>
      <c r="R174" t="str">
        <f>VLOOKUP($A174,SurveyData!$1:$1048576,15,FALSE)</f>
        <v>Nil</v>
      </c>
      <c r="S174" t="str">
        <f>VLOOKUP($A174,SurveyData!$1:$1048576,16,FALSE)</f>
        <v>Nil</v>
      </c>
      <c r="T174" t="str">
        <f>VLOOKUP($A174,SurveyData!$1:$1048576,17,FALSE)</f>
        <v>Nil</v>
      </c>
      <c r="U174" t="str">
        <f>VLOOKUP($A174,SurveyData!$1:$1048576,18,FALSE)</f>
        <v>Nil</v>
      </c>
      <c r="V174" t="str">
        <f>VLOOKUP($A174,SurveyData!$1:$1048576,19,FALSE)</f>
        <v>Nil</v>
      </c>
      <c r="W174" t="str">
        <f>VLOOKUP($A174,SurveyData!$1:$1048576,20,FALSE)</f>
        <v>Nil</v>
      </c>
      <c r="X174" t="str">
        <f>VLOOKUP($A174,SurveyData!$1:$1048576,21,FALSE)</f>
        <v>Nil</v>
      </c>
      <c r="Y174" t="str">
        <f>VLOOKUP($A174,SurveyData!$1:$1048576,22,FALSE)</f>
        <v>Nil</v>
      </c>
      <c r="Z174" t="str">
        <f>VLOOKUP($A174,SurveyData!$1:$1048576,23,FALSE)</f>
        <v>Nil</v>
      </c>
      <c r="AA174" t="str">
        <f>VLOOKUP($A174,SurveyData!$1:$1048576,24,FALSE)</f>
        <v>Nil</v>
      </c>
      <c r="AB174" t="s">
        <v>0</v>
      </c>
      <c r="AC174" t="str">
        <f>VLOOKUP($A174,SurveyData!$1:$1048576,25,FALSE)</f>
        <v>Nil</v>
      </c>
      <c r="AD174" t="str">
        <f>VLOOKUP($A174,SurveyData!$1:$1048576,26,FALSE)</f>
        <v>Nil</v>
      </c>
      <c r="AE174" t="str">
        <f>VLOOKUP($A174,SurveyData!$1:$1048576,27,FALSE)</f>
        <v>Nil</v>
      </c>
      <c r="AF174" t="str">
        <f>VLOOKUP($A174,SurveyData!$1:$1048576,28,FALSE)</f>
        <v>Nil</v>
      </c>
      <c r="AG174" t="str">
        <f>VLOOKUP($A174,SurveyData!$1:$1048576,29,FALSE)</f>
        <v>Nil</v>
      </c>
      <c r="AH174" t="str">
        <f>VLOOKUP($A174,SurveyData!$1:$1048576,30,FALSE)</f>
        <v>Nil</v>
      </c>
      <c r="AI174" t="str">
        <f>VLOOKUP($A174,SurveyData!$1:$1048576,31,FALSE)</f>
        <v>Nil</v>
      </c>
      <c r="AJ174" t="str">
        <f>VLOOKUP($A174,SurveyData!$1:$1048576,32,FALSE)</f>
        <v>Nil</v>
      </c>
      <c r="AK174" t="str">
        <f>VLOOKUP($A174,SurveyData!$1:$1048576,33,FALSE)</f>
        <v>Nil</v>
      </c>
      <c r="AL174" t="str">
        <f>VLOOKUP($A174,SurveyData!$1:$1048576,34,FALSE)</f>
        <v>Nil</v>
      </c>
      <c r="AM174" t="str">
        <f>VLOOKUP($A174,SurveyData!$1:$1048576,35,FALSE)</f>
        <v>Nil</v>
      </c>
      <c r="AN174" t="str">
        <f>VLOOKUP($A174,SurveyData!$1:$1048576,36,FALSE)</f>
        <v>Nil</v>
      </c>
      <c r="AO174" t="str">
        <f>VLOOKUP($A174,SurveyData!$1:$1048576,37,FALSE)</f>
        <v>Nil</v>
      </c>
      <c r="AP174" t="str">
        <f>VLOOKUP($A174,SurveyData!$1:$1048576,38,FALSE)</f>
        <v>Nil</v>
      </c>
      <c r="AQ174" t="str">
        <f>VLOOKUP($A174,SurveyData!$1:$1048576,39,FALSE)</f>
        <v>Nil</v>
      </c>
      <c r="AR174" t="str">
        <f>VLOOKUP($A174,SurveyData!$1:$1048576,40,FALSE)</f>
        <v>Nil</v>
      </c>
      <c r="AS174" t="str">
        <f>VLOOKUP($A174,SurveyData!$1:$1048576,41,FALSE)</f>
        <v>Nil</v>
      </c>
      <c r="AT174" t="str">
        <f>VLOOKUP($A174,SurveyData!$1:$1048576,42,FALSE)</f>
        <v>Nil</v>
      </c>
      <c r="AU174" t="str">
        <f>VLOOKUP($A174,SurveyData!$1:$1048576,43,FALSE)</f>
        <v>Nil</v>
      </c>
      <c r="AV174" t="str">
        <f>VLOOKUP($A174,SurveyData!$1:$1048576,44,FALSE)</f>
        <v>Nil</v>
      </c>
      <c r="AW174" t="str">
        <f>VLOOKUP($A174,SurveyData!$1:$1048576,45,FALSE)</f>
        <v>Nil</v>
      </c>
    </row>
    <row r="175" spans="1:49" x14ac:dyDescent="0.2">
      <c r="A175" s="8">
        <v>182</v>
      </c>
      <c r="B175" s="1" t="s">
        <v>10</v>
      </c>
      <c r="C175" s="2"/>
      <c r="D175" s="2">
        <v>21</v>
      </c>
      <c r="E175" s="2">
        <v>13.5</v>
      </c>
      <c r="F175">
        <f>VLOOKUP($A175,SurveyData!$1:$1048576,3,FALSE)</f>
        <v>37</v>
      </c>
      <c r="G175">
        <f>VLOOKUP($A175,SurveyData!$1:$1048576,4,FALSE)</f>
        <v>1.74</v>
      </c>
      <c r="H175">
        <f>VLOOKUP($A175,SurveyData!$1:$1048576,5,FALSE)</f>
        <v>65</v>
      </c>
      <c r="I175" t="str">
        <f>VLOOKUP($A175,SurveyData!$1:$1048576,6,FALSE)</f>
        <v>Nil</v>
      </c>
      <c r="J175" t="str">
        <f>VLOOKUP($A175,SurveyData!$1:$1048576,7,FALSE)</f>
        <v>No</v>
      </c>
      <c r="K175">
        <f>VLOOKUP($A175,SurveyData!$1:$1048576,8,FALSE)</f>
        <v>60</v>
      </c>
      <c r="L175">
        <f>VLOOKUP($A175,SurveyData!$1:$1048576,9,FALSE)</f>
        <v>0</v>
      </c>
      <c r="M175">
        <f>VLOOKUP($A175,SurveyData!$1:$1048576,10,FALSE)</f>
        <v>0</v>
      </c>
      <c r="N175" t="str">
        <f>VLOOKUP($A175,SurveyData!$1:$1048576,11,FALSE)</f>
        <v>Weight training (120)</v>
      </c>
      <c r="O175">
        <f>VLOOKUP($A175,SurveyData!$1:$1048576,12,FALSE)</f>
        <v>3</v>
      </c>
      <c r="P175">
        <f>VLOOKUP($A175,SurveyData!$1:$1048576,13,FALSE)</f>
        <v>12</v>
      </c>
      <c r="Q175" t="str">
        <f>VLOOKUP($A175,SurveyData!$1:$1048576,14,FALSE)</f>
        <v>No</v>
      </c>
      <c r="R175" t="str">
        <f>VLOOKUP($A175,SurveyData!$1:$1048576,15,FALSE)</f>
        <v>No</v>
      </c>
      <c r="S175" t="str">
        <f>VLOOKUP($A175,SurveyData!$1:$1048576,16,FALSE)</f>
        <v>Nil</v>
      </c>
      <c r="T175" t="str">
        <f>VLOOKUP($A175,SurveyData!$1:$1048576,17,FALSE)</f>
        <v>Yes</v>
      </c>
      <c r="U175" t="str">
        <f>VLOOKUP($A175,SurveyData!$1:$1048576,18,FALSE)</f>
        <v>No</v>
      </c>
      <c r="V175" t="str">
        <f>VLOOKUP($A175,SurveyData!$1:$1048576,19,FALSE)</f>
        <v>No</v>
      </c>
      <c r="W175" t="str">
        <f>VLOOKUP($A175,SurveyData!$1:$1048576,20,FALSE)</f>
        <v>Nil</v>
      </c>
      <c r="X175" t="str">
        <f>VLOOKUP($A175,SurveyData!$1:$1048576,21,FALSE)</f>
        <v>No</v>
      </c>
      <c r="Y175" t="str">
        <f>VLOOKUP($A175,SurveyData!$1:$1048576,22,FALSE)</f>
        <v>No</v>
      </c>
      <c r="Z175" t="str">
        <f>VLOOKUP($A175,SurveyData!$1:$1048576,23,FALSE)</f>
        <v>No</v>
      </c>
      <c r="AA175" t="str">
        <f>VLOOKUP($A175,SurveyData!$1:$1048576,24,FALSE)</f>
        <v>No</v>
      </c>
      <c r="AB175" t="s">
        <v>0</v>
      </c>
      <c r="AC175" t="str">
        <f>VLOOKUP($A175,SurveyData!$1:$1048576,25,FALSE)</f>
        <v>No</v>
      </c>
      <c r="AD175">
        <f>VLOOKUP($A175,SurveyData!$1:$1048576,26,FALSE)</f>
        <v>2</v>
      </c>
      <c r="AE175">
        <f>VLOOKUP($A175,SurveyData!$1:$1048576,27,FALSE)</f>
        <v>4</v>
      </c>
      <c r="AF175">
        <f>VLOOKUP($A175,SurveyData!$1:$1048576,28,FALSE)</f>
        <v>1</v>
      </c>
      <c r="AG175">
        <f>VLOOKUP($A175,SurveyData!$1:$1048576,29,FALSE)</f>
        <v>2</v>
      </c>
      <c r="AH175">
        <f>VLOOKUP($A175,SurveyData!$1:$1048576,30,FALSE)</f>
        <v>3</v>
      </c>
      <c r="AI175">
        <f>VLOOKUP($A175,SurveyData!$1:$1048576,31,FALSE)</f>
        <v>3</v>
      </c>
      <c r="AJ175">
        <f>VLOOKUP($A175,SurveyData!$1:$1048576,32,FALSE)</f>
        <v>2</v>
      </c>
      <c r="AK175">
        <f>VLOOKUP($A175,SurveyData!$1:$1048576,33,FALSE)</f>
        <v>2</v>
      </c>
      <c r="AL175">
        <f>VLOOKUP($A175,SurveyData!$1:$1048576,34,FALSE)</f>
        <v>4</v>
      </c>
      <c r="AM175">
        <f>VLOOKUP($A175,SurveyData!$1:$1048576,35,FALSE)</f>
        <v>4</v>
      </c>
      <c r="AN175">
        <f>VLOOKUP($A175,SurveyData!$1:$1048576,36,FALSE)</f>
        <v>2</v>
      </c>
      <c r="AO175">
        <f>VLOOKUP($A175,SurveyData!$1:$1048576,37,FALSE)</f>
        <v>3</v>
      </c>
      <c r="AP175">
        <f>VLOOKUP($A175,SurveyData!$1:$1048576,38,FALSE)</f>
        <v>4</v>
      </c>
      <c r="AQ175">
        <f>VLOOKUP($A175,SurveyData!$1:$1048576,39,FALSE)</f>
        <v>4</v>
      </c>
      <c r="AR175">
        <f>VLOOKUP($A175,SurveyData!$1:$1048576,40,FALSE)</f>
        <v>3</v>
      </c>
      <c r="AS175">
        <f>VLOOKUP($A175,SurveyData!$1:$1048576,41,FALSE)</f>
        <v>4</v>
      </c>
      <c r="AT175">
        <f>VLOOKUP($A175,SurveyData!$1:$1048576,42,FALSE)</f>
        <v>4</v>
      </c>
      <c r="AU175">
        <f>VLOOKUP($A175,SurveyData!$1:$1048576,43,FALSE)</f>
        <v>4</v>
      </c>
      <c r="AV175">
        <f>VLOOKUP($A175,SurveyData!$1:$1048576,44,FALSE)</f>
        <v>4</v>
      </c>
      <c r="AW175">
        <f>VLOOKUP($A175,SurveyData!$1:$1048576,45,FALSE)</f>
        <v>2</v>
      </c>
    </row>
    <row r="176" spans="1:49" x14ac:dyDescent="0.2">
      <c r="A176" s="8">
        <v>183</v>
      </c>
      <c r="B176" s="1" t="s">
        <v>10</v>
      </c>
      <c r="C176" s="2"/>
      <c r="D176" s="2">
        <v>112</v>
      </c>
      <c r="E176" s="2">
        <v>14.7</v>
      </c>
      <c r="F176">
        <f>VLOOKUP($A176,SurveyData!$1:$1048576,3,FALSE)</f>
        <v>56</v>
      </c>
      <c r="G176">
        <f>VLOOKUP($A176,SurveyData!$1:$1048576,4,FALSE)</f>
        <v>1.53</v>
      </c>
      <c r="H176">
        <f>VLOOKUP($A176,SurveyData!$1:$1048576,5,FALSE)</f>
        <v>51</v>
      </c>
      <c r="I176" t="str">
        <f>VLOOKUP($A176,SurveyData!$1:$1048576,6,FALSE)</f>
        <v>Nil</v>
      </c>
      <c r="J176" t="str">
        <f>VLOOKUP($A176,SurveyData!$1:$1048576,7,FALSE)</f>
        <v>No</v>
      </c>
      <c r="K176">
        <f>VLOOKUP($A176,SurveyData!$1:$1048576,8,FALSE)</f>
        <v>0</v>
      </c>
      <c r="L176">
        <f>VLOOKUP($A176,SurveyData!$1:$1048576,9,FALSE)</f>
        <v>0</v>
      </c>
      <c r="M176">
        <f>VLOOKUP($A176,SurveyData!$1:$1048576,10,FALSE)</f>
        <v>0</v>
      </c>
      <c r="N176" t="str">
        <f>VLOOKUP($A176,SurveyData!$1:$1048576,11,FALSE)</f>
        <v>Brisk walking (30)</v>
      </c>
      <c r="O176">
        <f>VLOOKUP($A176,SurveyData!$1:$1048576,12,FALSE)</f>
        <v>1</v>
      </c>
      <c r="P176" t="str">
        <f>VLOOKUP($A176,SurveyData!$1:$1048576,13,FALSE)</f>
        <v>No answer</v>
      </c>
      <c r="Q176" t="str">
        <f>VLOOKUP($A176,SurveyData!$1:$1048576,14,FALSE)</f>
        <v>No</v>
      </c>
      <c r="R176" t="str">
        <f>VLOOKUP($A176,SurveyData!$1:$1048576,15,FALSE)</f>
        <v>No</v>
      </c>
      <c r="S176" t="str">
        <f>VLOOKUP($A176,SurveyData!$1:$1048576,16,FALSE)</f>
        <v>Nil</v>
      </c>
      <c r="T176" t="str">
        <f>VLOOKUP($A176,SurveyData!$1:$1048576,17,FALSE)</f>
        <v>No</v>
      </c>
      <c r="U176" t="str">
        <f>VLOOKUP($A176,SurveyData!$1:$1048576,18,FALSE)</f>
        <v>Nil</v>
      </c>
      <c r="V176" t="str">
        <f>VLOOKUP($A176,SurveyData!$1:$1048576,19,FALSE)</f>
        <v>No</v>
      </c>
      <c r="W176" t="str">
        <f>VLOOKUP($A176,SurveyData!$1:$1048576,20,FALSE)</f>
        <v>Nil</v>
      </c>
      <c r="X176" t="str">
        <f>VLOOKUP($A176,SurveyData!$1:$1048576,21,FALSE)</f>
        <v>No</v>
      </c>
      <c r="Y176" t="str">
        <f>VLOOKUP($A176,SurveyData!$1:$1048576,22,FALSE)</f>
        <v>No</v>
      </c>
      <c r="Z176" t="str">
        <f>VLOOKUP($A176,SurveyData!$1:$1048576,23,FALSE)</f>
        <v>No</v>
      </c>
      <c r="AA176" t="str">
        <f>VLOOKUP($A176,SurveyData!$1:$1048576,24,FALSE)</f>
        <v>No</v>
      </c>
      <c r="AB176" t="s">
        <v>0</v>
      </c>
      <c r="AC176" t="str">
        <f>VLOOKUP($A176,SurveyData!$1:$1048576,25,FALSE)</f>
        <v>No</v>
      </c>
      <c r="AD176">
        <f>VLOOKUP($A176,SurveyData!$1:$1048576,26,FALSE)</f>
        <v>2</v>
      </c>
      <c r="AE176">
        <f>VLOOKUP($A176,SurveyData!$1:$1048576,27,FALSE)</f>
        <v>3</v>
      </c>
      <c r="AF176">
        <f>VLOOKUP($A176,SurveyData!$1:$1048576,28,FALSE)</f>
        <v>2</v>
      </c>
      <c r="AG176">
        <f>VLOOKUP($A176,SurveyData!$1:$1048576,29,FALSE)</f>
        <v>2</v>
      </c>
      <c r="AH176">
        <f>VLOOKUP($A176,SurveyData!$1:$1048576,30,FALSE)</f>
        <v>4</v>
      </c>
      <c r="AI176">
        <f>VLOOKUP($A176,SurveyData!$1:$1048576,31,FALSE)</f>
        <v>3</v>
      </c>
      <c r="AJ176">
        <f>VLOOKUP($A176,SurveyData!$1:$1048576,32,FALSE)</f>
        <v>1</v>
      </c>
      <c r="AK176">
        <f>VLOOKUP($A176,SurveyData!$1:$1048576,33,FALSE)</f>
        <v>2</v>
      </c>
      <c r="AL176">
        <f>VLOOKUP($A176,SurveyData!$1:$1048576,34,FALSE)</f>
        <v>4</v>
      </c>
      <c r="AM176">
        <f>VLOOKUP($A176,SurveyData!$1:$1048576,35,FALSE)</f>
        <v>3</v>
      </c>
      <c r="AN176">
        <f>VLOOKUP($A176,SurveyData!$1:$1048576,36,FALSE)</f>
        <v>1</v>
      </c>
      <c r="AO176">
        <f>VLOOKUP($A176,SurveyData!$1:$1048576,37,FALSE)</f>
        <v>1</v>
      </c>
      <c r="AP176">
        <f>VLOOKUP($A176,SurveyData!$1:$1048576,38,FALSE)</f>
        <v>5</v>
      </c>
      <c r="AQ176">
        <f>VLOOKUP($A176,SurveyData!$1:$1048576,39,FALSE)</f>
        <v>5</v>
      </c>
      <c r="AR176">
        <f>VLOOKUP($A176,SurveyData!$1:$1048576,40,FALSE)</f>
        <v>3</v>
      </c>
      <c r="AS176">
        <f>VLOOKUP($A176,SurveyData!$1:$1048576,41,FALSE)</f>
        <v>4</v>
      </c>
      <c r="AT176">
        <f>VLOOKUP($A176,SurveyData!$1:$1048576,42,FALSE)</f>
        <v>3</v>
      </c>
      <c r="AU176">
        <f>VLOOKUP($A176,SurveyData!$1:$1048576,43,FALSE)</f>
        <v>4</v>
      </c>
      <c r="AV176">
        <f>VLOOKUP($A176,SurveyData!$1:$1048576,44,FALSE)</f>
        <v>5</v>
      </c>
      <c r="AW176">
        <f>VLOOKUP($A176,SurveyData!$1:$1048576,45,FALSE)</f>
        <v>2</v>
      </c>
    </row>
    <row r="177" spans="1:49" x14ac:dyDescent="0.2">
      <c r="A177" s="8">
        <v>184</v>
      </c>
      <c r="B177" s="1" t="s">
        <v>10</v>
      </c>
      <c r="C177" s="2"/>
      <c r="D177" s="4" t="s">
        <v>4</v>
      </c>
      <c r="E177" s="4">
        <v>9.4</v>
      </c>
      <c r="F177">
        <f>VLOOKUP($A177,SurveyData!$1:$1048576,3,FALSE)</f>
        <v>32</v>
      </c>
      <c r="G177">
        <f>VLOOKUP($A177,SurveyData!$1:$1048576,4,FALSE)</f>
        <v>1.62</v>
      </c>
      <c r="H177">
        <f>VLOOKUP($A177,SurveyData!$1:$1048576,5,FALSE)</f>
        <v>48</v>
      </c>
      <c r="I177" t="str">
        <f>VLOOKUP($A177,SurveyData!$1:$1048576,6,FALSE)</f>
        <v>Nil</v>
      </c>
      <c r="J177" t="str">
        <f>VLOOKUP($A177,SurveyData!$1:$1048576,7,FALSE)</f>
        <v>Nil</v>
      </c>
      <c r="K177">
        <f>VLOOKUP($A177,SurveyData!$1:$1048576,8,FALSE)</f>
        <v>60</v>
      </c>
      <c r="L177">
        <f>VLOOKUP($A177,SurveyData!$1:$1048576,9,FALSE)</f>
        <v>0</v>
      </c>
      <c r="M177">
        <f>VLOOKUP($A177,SurveyData!$1:$1048576,10,FALSE)</f>
        <v>0</v>
      </c>
      <c r="N177" t="str">
        <f>VLOOKUP($A177,SurveyData!$1:$1048576,11,FALSE)</f>
        <v>Cardio (60)</v>
      </c>
      <c r="O177" t="str">
        <f>VLOOKUP($A177,SurveyData!$1:$1048576,12,FALSE)</f>
        <v>2,3</v>
      </c>
      <c r="P177">
        <f>VLOOKUP($A177,SurveyData!$1:$1048576,13,FALSE)</f>
        <v>10</v>
      </c>
      <c r="Q177" t="str">
        <f>VLOOKUP($A177,SurveyData!$1:$1048576,14,FALSE)</f>
        <v>No</v>
      </c>
      <c r="R177" t="str">
        <f>VLOOKUP($A177,SurveyData!$1:$1048576,15,FALSE)</f>
        <v>DK</v>
      </c>
      <c r="S177" t="str">
        <f>VLOOKUP($A177,SurveyData!$1:$1048576,16,FALSE)</f>
        <v>DK</v>
      </c>
      <c r="T177" t="str">
        <f>VLOOKUP($A177,SurveyData!$1:$1048576,17,FALSE)</f>
        <v>Yes</v>
      </c>
      <c r="U177" t="str">
        <f>VLOOKUP($A177,SurveyData!$1:$1048576,18,FALSE)</f>
        <v>No</v>
      </c>
      <c r="V177" t="str">
        <f>VLOOKUP($A177,SurveyData!$1:$1048576,19,FALSE)</f>
        <v>DK</v>
      </c>
      <c r="W177" t="str">
        <f>VLOOKUP($A177,SurveyData!$1:$1048576,20,FALSE)</f>
        <v>No</v>
      </c>
      <c r="X177" t="str">
        <f>VLOOKUP($A177,SurveyData!$1:$1048576,21,FALSE)</f>
        <v>No</v>
      </c>
      <c r="Y177" t="str">
        <f>VLOOKUP($A177,SurveyData!$1:$1048576,22,FALSE)</f>
        <v>No</v>
      </c>
      <c r="Z177" t="str">
        <f>VLOOKUP($A177,SurveyData!$1:$1048576,23,FALSE)</f>
        <v>No</v>
      </c>
      <c r="AA177" t="str">
        <f>VLOOKUP($A177,SurveyData!$1:$1048576,24,FALSE)</f>
        <v>No</v>
      </c>
      <c r="AB177" t="s">
        <v>0</v>
      </c>
      <c r="AC177" t="str">
        <f>VLOOKUP($A177,SurveyData!$1:$1048576,25,FALSE)</f>
        <v>Yes</v>
      </c>
      <c r="AD177">
        <f>VLOOKUP($A177,SurveyData!$1:$1048576,26,FALSE)</f>
        <v>1</v>
      </c>
      <c r="AE177">
        <f>VLOOKUP($A177,SurveyData!$1:$1048576,27,FALSE)</f>
        <v>4</v>
      </c>
      <c r="AF177">
        <f>VLOOKUP($A177,SurveyData!$1:$1048576,28,FALSE)</f>
        <v>2</v>
      </c>
      <c r="AG177">
        <f>VLOOKUP($A177,SurveyData!$1:$1048576,29,FALSE)</f>
        <v>1</v>
      </c>
      <c r="AH177">
        <f>VLOOKUP($A177,SurveyData!$1:$1048576,30,FALSE)</f>
        <v>4</v>
      </c>
      <c r="AI177">
        <f>VLOOKUP($A177,SurveyData!$1:$1048576,31,FALSE)</f>
        <v>3</v>
      </c>
      <c r="AJ177">
        <f>VLOOKUP($A177,SurveyData!$1:$1048576,32,FALSE)</f>
        <v>1</v>
      </c>
      <c r="AK177">
        <f>VLOOKUP($A177,SurveyData!$1:$1048576,33,FALSE)</f>
        <v>3</v>
      </c>
      <c r="AL177">
        <f>VLOOKUP($A177,SurveyData!$1:$1048576,34,FALSE)</f>
        <v>5</v>
      </c>
      <c r="AM177">
        <f>VLOOKUP($A177,SurveyData!$1:$1048576,35,FALSE)</f>
        <v>4</v>
      </c>
      <c r="AN177">
        <f>VLOOKUP($A177,SurveyData!$1:$1048576,36,FALSE)</f>
        <v>3</v>
      </c>
      <c r="AO177">
        <f>VLOOKUP($A177,SurveyData!$1:$1048576,37,FALSE)</f>
        <v>3</v>
      </c>
      <c r="AP177">
        <f>VLOOKUP($A177,SurveyData!$1:$1048576,38,FALSE)</f>
        <v>2</v>
      </c>
      <c r="AQ177">
        <f>VLOOKUP($A177,SurveyData!$1:$1048576,39,FALSE)</f>
        <v>5</v>
      </c>
      <c r="AR177">
        <f>VLOOKUP($A177,SurveyData!$1:$1048576,40,FALSE)</f>
        <v>2</v>
      </c>
      <c r="AS177">
        <f>VLOOKUP($A177,SurveyData!$1:$1048576,41,FALSE)</f>
        <v>4</v>
      </c>
      <c r="AT177">
        <f>VLOOKUP($A177,SurveyData!$1:$1048576,42,FALSE)</f>
        <v>4</v>
      </c>
      <c r="AU177">
        <f>VLOOKUP($A177,SurveyData!$1:$1048576,43,FALSE)</f>
        <v>5</v>
      </c>
      <c r="AV177">
        <f>VLOOKUP($A177,SurveyData!$1:$1048576,44,FALSE)</f>
        <v>1</v>
      </c>
      <c r="AW177">
        <f>VLOOKUP($A177,SurveyData!$1:$1048576,45,FALSE)</f>
        <v>3</v>
      </c>
    </row>
    <row r="178" spans="1:49" x14ac:dyDescent="0.2">
      <c r="A178" s="8">
        <v>185</v>
      </c>
      <c r="B178" s="1" t="s">
        <v>10</v>
      </c>
      <c r="C178" s="2"/>
      <c r="D178" s="2">
        <v>91</v>
      </c>
      <c r="E178" s="2">
        <v>13.5</v>
      </c>
      <c r="F178">
        <f>VLOOKUP($A178,SurveyData!$1:$1048576,3,FALSE)</f>
        <v>37</v>
      </c>
      <c r="G178">
        <f>VLOOKUP($A178,SurveyData!$1:$1048576,4,FALSE)</f>
        <v>1.64</v>
      </c>
      <c r="H178">
        <f>VLOOKUP($A178,SurveyData!$1:$1048576,5,FALSE)</f>
        <v>70</v>
      </c>
      <c r="I178" t="str">
        <f>VLOOKUP($A178,SurveyData!$1:$1048576,6,FALSE)</f>
        <v>Nil</v>
      </c>
      <c r="J178" t="str">
        <f>VLOOKUP($A178,SurveyData!$1:$1048576,7,FALSE)</f>
        <v>No</v>
      </c>
      <c r="K178">
        <f>VLOOKUP($A178,SurveyData!$1:$1048576,8,FALSE)</f>
        <v>0</v>
      </c>
      <c r="L178">
        <f>VLOOKUP($A178,SurveyData!$1:$1048576,9,FALSE)</f>
        <v>0</v>
      </c>
      <c r="M178">
        <f>VLOOKUP($A178,SurveyData!$1:$1048576,10,FALSE)</f>
        <v>0</v>
      </c>
      <c r="N178">
        <f>VLOOKUP($A178,SurveyData!$1:$1048576,11,FALSE)</f>
        <v>0</v>
      </c>
      <c r="O178">
        <f>VLOOKUP($A178,SurveyData!$1:$1048576,12,FALSE)</f>
        <v>2</v>
      </c>
      <c r="P178">
        <f>VLOOKUP($A178,SurveyData!$1:$1048576,13,FALSE)</f>
        <v>12</v>
      </c>
      <c r="Q178" t="str">
        <f>VLOOKUP($A178,SurveyData!$1:$1048576,14,FALSE)</f>
        <v>No</v>
      </c>
      <c r="R178" t="str">
        <f>VLOOKUP($A178,SurveyData!$1:$1048576,15,FALSE)</f>
        <v>No</v>
      </c>
      <c r="S178" t="str">
        <f>VLOOKUP($A178,SurveyData!$1:$1048576,16,FALSE)</f>
        <v>Nil</v>
      </c>
      <c r="T178" t="str">
        <f>VLOOKUP($A178,SurveyData!$1:$1048576,17,FALSE)</f>
        <v>No</v>
      </c>
      <c r="U178" t="str">
        <f>VLOOKUP($A178,SurveyData!$1:$1048576,18,FALSE)</f>
        <v>Nil</v>
      </c>
      <c r="V178" t="str">
        <f>VLOOKUP($A178,SurveyData!$1:$1048576,19,FALSE)</f>
        <v>No</v>
      </c>
      <c r="W178" t="str">
        <f>VLOOKUP($A178,SurveyData!$1:$1048576,20,FALSE)</f>
        <v>Nil</v>
      </c>
      <c r="X178" t="str">
        <f>VLOOKUP($A178,SurveyData!$1:$1048576,21,FALSE)</f>
        <v>No</v>
      </c>
      <c r="Y178" t="str">
        <f>VLOOKUP($A178,SurveyData!$1:$1048576,22,FALSE)</f>
        <v>No</v>
      </c>
      <c r="Z178" t="str">
        <f>VLOOKUP($A178,SurveyData!$1:$1048576,23,FALSE)</f>
        <v>No</v>
      </c>
      <c r="AA178" t="str">
        <f>VLOOKUP($A178,SurveyData!$1:$1048576,24,FALSE)</f>
        <v>No</v>
      </c>
      <c r="AB178" t="s">
        <v>0</v>
      </c>
      <c r="AC178" t="str">
        <f>VLOOKUP($A178,SurveyData!$1:$1048576,25,FALSE)</f>
        <v>No</v>
      </c>
      <c r="AD178">
        <f>VLOOKUP($A178,SurveyData!$1:$1048576,26,FALSE)</f>
        <v>3</v>
      </c>
      <c r="AE178">
        <f>VLOOKUP($A178,SurveyData!$1:$1048576,27,FALSE)</f>
        <v>4</v>
      </c>
      <c r="AF178">
        <f>VLOOKUP($A178,SurveyData!$1:$1048576,28,FALSE)</f>
        <v>3</v>
      </c>
      <c r="AG178">
        <f>VLOOKUP($A178,SurveyData!$1:$1048576,29,FALSE)</f>
        <v>3</v>
      </c>
      <c r="AH178">
        <f>VLOOKUP($A178,SurveyData!$1:$1048576,30,FALSE)</f>
        <v>3</v>
      </c>
      <c r="AI178">
        <f>VLOOKUP($A178,SurveyData!$1:$1048576,31,FALSE)</f>
        <v>2</v>
      </c>
      <c r="AJ178">
        <f>VLOOKUP($A178,SurveyData!$1:$1048576,32,FALSE)</f>
        <v>2</v>
      </c>
      <c r="AK178">
        <f>VLOOKUP($A178,SurveyData!$1:$1048576,33,FALSE)</f>
        <v>2</v>
      </c>
      <c r="AL178">
        <f>VLOOKUP($A178,SurveyData!$1:$1048576,34,FALSE)</f>
        <v>4</v>
      </c>
      <c r="AM178">
        <f>VLOOKUP($A178,SurveyData!$1:$1048576,35,FALSE)</f>
        <v>3</v>
      </c>
      <c r="AN178">
        <f>VLOOKUP($A178,SurveyData!$1:$1048576,36,FALSE)</f>
        <v>3</v>
      </c>
      <c r="AO178">
        <f>VLOOKUP($A178,SurveyData!$1:$1048576,37,FALSE)</f>
        <v>4</v>
      </c>
      <c r="AP178">
        <f>VLOOKUP($A178,SurveyData!$1:$1048576,38,FALSE)</f>
        <v>4</v>
      </c>
      <c r="AQ178">
        <f>VLOOKUP($A178,SurveyData!$1:$1048576,39,FALSE)</f>
        <v>3</v>
      </c>
      <c r="AR178">
        <f>VLOOKUP($A178,SurveyData!$1:$1048576,40,FALSE)</f>
        <v>2</v>
      </c>
      <c r="AS178">
        <f>VLOOKUP($A178,SurveyData!$1:$1048576,41,FALSE)</f>
        <v>3</v>
      </c>
      <c r="AT178">
        <f>VLOOKUP($A178,SurveyData!$1:$1048576,42,FALSE)</f>
        <v>3</v>
      </c>
      <c r="AU178">
        <f>VLOOKUP($A178,SurveyData!$1:$1048576,43,FALSE)</f>
        <v>3</v>
      </c>
      <c r="AV178">
        <f>VLOOKUP($A178,SurveyData!$1:$1048576,44,FALSE)</f>
        <v>4</v>
      </c>
      <c r="AW178">
        <f>VLOOKUP($A178,SurveyData!$1:$1048576,45,FALSE)</f>
        <v>3</v>
      </c>
    </row>
    <row r="179" spans="1:49" x14ac:dyDescent="0.2">
      <c r="A179" s="8">
        <v>186</v>
      </c>
      <c r="B179" s="1" t="s">
        <v>10</v>
      </c>
      <c r="C179" s="2"/>
      <c r="D179" s="4">
        <v>3</v>
      </c>
      <c r="E179" s="4">
        <v>10.4</v>
      </c>
      <c r="F179">
        <f>VLOOKUP($A179,SurveyData!$1:$1048576,3,FALSE)</f>
        <v>23</v>
      </c>
      <c r="G179">
        <f>VLOOKUP($A179,SurveyData!$1:$1048576,4,FALSE)</f>
        <v>1.58</v>
      </c>
      <c r="H179">
        <f>VLOOKUP($A179,SurveyData!$1:$1048576,5,FALSE)</f>
        <v>52</v>
      </c>
      <c r="I179" t="str">
        <f>VLOOKUP($A179,SurveyData!$1:$1048576,6,FALSE)</f>
        <v>Nil</v>
      </c>
      <c r="J179" t="str">
        <f>VLOOKUP($A179,SurveyData!$1:$1048576,7,FALSE)</f>
        <v>No</v>
      </c>
      <c r="K179">
        <f>VLOOKUP($A179,SurveyData!$1:$1048576,8,FALSE)</f>
        <v>120</v>
      </c>
      <c r="L179">
        <f>VLOOKUP($A179,SurveyData!$1:$1048576,9,FALSE)</f>
        <v>60</v>
      </c>
      <c r="M179">
        <f>VLOOKUP($A179,SurveyData!$1:$1048576,10,FALSE)</f>
        <v>0</v>
      </c>
      <c r="N179">
        <f>VLOOKUP($A179,SurveyData!$1:$1048576,11,FALSE)</f>
        <v>0</v>
      </c>
      <c r="O179">
        <f>VLOOKUP($A179,SurveyData!$1:$1048576,12,FALSE)</f>
        <v>3</v>
      </c>
      <c r="P179">
        <f>VLOOKUP($A179,SurveyData!$1:$1048576,13,FALSE)</f>
        <v>12</v>
      </c>
      <c r="Q179" t="str">
        <f>VLOOKUP($A179,SurveyData!$1:$1048576,14,FALSE)</f>
        <v>No</v>
      </c>
      <c r="R179" t="str">
        <f>VLOOKUP($A179,SurveyData!$1:$1048576,15,FALSE)</f>
        <v>Yes</v>
      </c>
      <c r="S179" t="str">
        <f>VLOOKUP($A179,SurveyData!$1:$1048576,16,FALSE)</f>
        <v>No</v>
      </c>
      <c r="T179" t="str">
        <f>VLOOKUP($A179,SurveyData!$1:$1048576,17,FALSE)</f>
        <v>Yes</v>
      </c>
      <c r="U179" t="str">
        <f>VLOOKUP($A179,SurveyData!$1:$1048576,18,FALSE)</f>
        <v>Yes</v>
      </c>
      <c r="V179" t="str">
        <f>VLOOKUP($A179,SurveyData!$1:$1048576,19,FALSE)</f>
        <v>Yes</v>
      </c>
      <c r="W179" t="str">
        <f>VLOOKUP($A179,SurveyData!$1:$1048576,20,FALSE)</f>
        <v>No</v>
      </c>
      <c r="X179" t="str">
        <f>VLOOKUP($A179,SurveyData!$1:$1048576,21,FALSE)</f>
        <v>Yes</v>
      </c>
      <c r="Y179" t="str">
        <f>VLOOKUP($A179,SurveyData!$1:$1048576,22,FALSE)</f>
        <v>No</v>
      </c>
      <c r="Z179" t="str">
        <f>VLOOKUP($A179,SurveyData!$1:$1048576,23,FALSE)</f>
        <v>No</v>
      </c>
      <c r="AA179" t="str">
        <f>VLOOKUP($A179,SurveyData!$1:$1048576,24,FALSE)</f>
        <v>No</v>
      </c>
      <c r="AB179" t="s">
        <v>0</v>
      </c>
      <c r="AC179" t="str">
        <f>VLOOKUP($A179,SurveyData!$1:$1048576,25,FALSE)</f>
        <v>No</v>
      </c>
      <c r="AD179">
        <f>VLOOKUP($A179,SurveyData!$1:$1048576,26,FALSE)</f>
        <v>2</v>
      </c>
      <c r="AE179">
        <f>VLOOKUP($A179,SurveyData!$1:$1048576,27,FALSE)</f>
        <v>4</v>
      </c>
      <c r="AF179">
        <f>VLOOKUP($A179,SurveyData!$1:$1048576,28,FALSE)</f>
        <v>2</v>
      </c>
      <c r="AG179">
        <f>VLOOKUP($A179,SurveyData!$1:$1048576,29,FALSE)</f>
        <v>1</v>
      </c>
      <c r="AH179">
        <f>VLOOKUP($A179,SurveyData!$1:$1048576,30,FALSE)</f>
        <v>1</v>
      </c>
      <c r="AI179">
        <f>VLOOKUP($A179,SurveyData!$1:$1048576,31,FALSE)</f>
        <v>3</v>
      </c>
      <c r="AJ179">
        <f>VLOOKUP($A179,SurveyData!$1:$1048576,32,FALSE)</f>
        <v>2</v>
      </c>
      <c r="AK179">
        <f>VLOOKUP($A179,SurveyData!$1:$1048576,33,FALSE)</f>
        <v>1</v>
      </c>
      <c r="AL179">
        <f>VLOOKUP($A179,SurveyData!$1:$1048576,34,FALSE)</f>
        <v>3</v>
      </c>
      <c r="AM179">
        <f>VLOOKUP($A179,SurveyData!$1:$1048576,35,FALSE)</f>
        <v>3</v>
      </c>
      <c r="AN179">
        <f>VLOOKUP($A179,SurveyData!$1:$1048576,36,FALSE)</f>
        <v>4</v>
      </c>
      <c r="AO179">
        <f>VLOOKUP($A179,SurveyData!$1:$1048576,37,FALSE)</f>
        <v>4</v>
      </c>
      <c r="AP179">
        <f>VLOOKUP($A179,SurveyData!$1:$1048576,38,FALSE)</f>
        <v>2</v>
      </c>
      <c r="AQ179">
        <f>VLOOKUP($A179,SurveyData!$1:$1048576,39,FALSE)</f>
        <v>5</v>
      </c>
      <c r="AR179">
        <f>VLOOKUP($A179,SurveyData!$1:$1048576,40,FALSE)</f>
        <v>1</v>
      </c>
      <c r="AS179">
        <f>VLOOKUP($A179,SurveyData!$1:$1048576,41,FALSE)</f>
        <v>4</v>
      </c>
      <c r="AT179">
        <f>VLOOKUP($A179,SurveyData!$1:$1048576,42,FALSE)</f>
        <v>3</v>
      </c>
      <c r="AU179">
        <f>VLOOKUP($A179,SurveyData!$1:$1048576,43,FALSE)</f>
        <v>2</v>
      </c>
      <c r="AV179">
        <f>VLOOKUP($A179,SurveyData!$1:$1048576,44,FALSE)</f>
        <v>1</v>
      </c>
      <c r="AW179">
        <f>VLOOKUP($A179,SurveyData!$1:$1048576,45,FALSE)</f>
        <v>2</v>
      </c>
    </row>
    <row r="180" spans="1:49" x14ac:dyDescent="0.2">
      <c r="A180" s="8">
        <v>187</v>
      </c>
      <c r="B180" s="1" t="s">
        <v>10</v>
      </c>
      <c r="C180" s="2"/>
      <c r="D180" s="2">
        <v>75</v>
      </c>
      <c r="E180" s="2">
        <v>13.9</v>
      </c>
      <c r="F180">
        <f>VLOOKUP($A180,SurveyData!$1:$1048576,3,FALSE)</f>
        <v>28</v>
      </c>
      <c r="G180">
        <f>VLOOKUP($A180,SurveyData!$1:$1048576,4,FALSE)</f>
        <v>1.55</v>
      </c>
      <c r="H180">
        <f>VLOOKUP($A180,SurveyData!$1:$1048576,5,FALSE)</f>
        <v>43</v>
      </c>
      <c r="I180" t="str">
        <f>VLOOKUP($A180,SurveyData!$1:$1048576,6,FALSE)</f>
        <v>Nil</v>
      </c>
      <c r="J180" t="str">
        <f>VLOOKUP($A180,SurveyData!$1:$1048576,7,FALSE)</f>
        <v>No</v>
      </c>
      <c r="K180">
        <f>VLOOKUP($A180,SurveyData!$1:$1048576,8,FALSE)</f>
        <v>60</v>
      </c>
      <c r="L180">
        <f>VLOOKUP($A180,SurveyData!$1:$1048576,9,FALSE)</f>
        <v>60</v>
      </c>
      <c r="M180">
        <f>VLOOKUP($A180,SurveyData!$1:$1048576,10,FALSE)</f>
        <v>60</v>
      </c>
      <c r="N180" t="str">
        <f>VLOOKUP($A180,SurveyData!$1:$1048576,11,FALSE)</f>
        <v>Hiking (300)</v>
      </c>
      <c r="O180">
        <f>VLOOKUP($A180,SurveyData!$1:$1048576,12,FALSE)</f>
        <v>2</v>
      </c>
      <c r="P180">
        <f>VLOOKUP($A180,SurveyData!$1:$1048576,13,FALSE)</f>
        <v>12</v>
      </c>
      <c r="Q180" t="str">
        <f>VLOOKUP($A180,SurveyData!$1:$1048576,14,FALSE)</f>
        <v>No</v>
      </c>
      <c r="R180" t="str">
        <f>VLOOKUP($A180,SurveyData!$1:$1048576,15,FALSE)</f>
        <v>Yes</v>
      </c>
      <c r="S180" t="str">
        <f>VLOOKUP($A180,SurveyData!$1:$1048576,16,FALSE)</f>
        <v>No</v>
      </c>
      <c r="T180" t="str">
        <f>VLOOKUP($A180,SurveyData!$1:$1048576,17,FALSE)</f>
        <v>Yes</v>
      </c>
      <c r="U180" t="str">
        <f>VLOOKUP($A180,SurveyData!$1:$1048576,18,FALSE)</f>
        <v>DK</v>
      </c>
      <c r="V180" t="str">
        <f>VLOOKUP($A180,SurveyData!$1:$1048576,19,FALSE)</f>
        <v>No</v>
      </c>
      <c r="W180" t="str">
        <f>VLOOKUP($A180,SurveyData!$1:$1048576,20,FALSE)</f>
        <v>Nil</v>
      </c>
      <c r="X180" t="str">
        <f>VLOOKUP($A180,SurveyData!$1:$1048576,21,FALSE)</f>
        <v>No</v>
      </c>
      <c r="Y180" t="str">
        <f>VLOOKUP($A180,SurveyData!$1:$1048576,22,FALSE)</f>
        <v>No</v>
      </c>
      <c r="Z180" t="str">
        <f>VLOOKUP($A180,SurveyData!$1:$1048576,23,FALSE)</f>
        <v>No</v>
      </c>
      <c r="AA180" t="str">
        <f>VLOOKUP($A180,SurveyData!$1:$1048576,24,FALSE)</f>
        <v>No</v>
      </c>
      <c r="AB180" t="s">
        <v>0</v>
      </c>
      <c r="AC180" t="str">
        <f>VLOOKUP($A180,SurveyData!$1:$1048576,25,FALSE)</f>
        <v>No</v>
      </c>
      <c r="AD180">
        <f>VLOOKUP($A180,SurveyData!$1:$1048576,26,FALSE)</f>
        <v>1</v>
      </c>
      <c r="AE180">
        <f>VLOOKUP($A180,SurveyData!$1:$1048576,27,FALSE)</f>
        <v>4</v>
      </c>
      <c r="AF180">
        <f>VLOOKUP($A180,SurveyData!$1:$1048576,28,FALSE)</f>
        <v>1</v>
      </c>
      <c r="AG180">
        <f>VLOOKUP($A180,SurveyData!$1:$1048576,29,FALSE)</f>
        <v>1</v>
      </c>
      <c r="AH180">
        <f>VLOOKUP($A180,SurveyData!$1:$1048576,30,FALSE)</f>
        <v>4</v>
      </c>
      <c r="AI180">
        <f>VLOOKUP($A180,SurveyData!$1:$1048576,31,FALSE)</f>
        <v>3</v>
      </c>
      <c r="AJ180">
        <f>VLOOKUP($A180,SurveyData!$1:$1048576,32,FALSE)</f>
        <v>3</v>
      </c>
      <c r="AK180">
        <f>VLOOKUP($A180,SurveyData!$1:$1048576,33,FALSE)</f>
        <v>2</v>
      </c>
      <c r="AL180">
        <f>VLOOKUP($A180,SurveyData!$1:$1048576,34,FALSE)</f>
        <v>3</v>
      </c>
      <c r="AM180">
        <f>VLOOKUP($A180,SurveyData!$1:$1048576,35,FALSE)</f>
        <v>3</v>
      </c>
      <c r="AN180">
        <f>VLOOKUP($A180,SurveyData!$1:$1048576,36,FALSE)</f>
        <v>3</v>
      </c>
      <c r="AO180">
        <f>VLOOKUP($A180,SurveyData!$1:$1048576,37,FALSE)</f>
        <v>3</v>
      </c>
      <c r="AP180">
        <f>VLOOKUP($A180,SurveyData!$1:$1048576,38,FALSE)</f>
        <v>2</v>
      </c>
      <c r="AQ180">
        <f>VLOOKUP($A180,SurveyData!$1:$1048576,39,FALSE)</f>
        <v>5</v>
      </c>
      <c r="AR180">
        <f>VLOOKUP($A180,SurveyData!$1:$1048576,40,FALSE)</f>
        <v>1</v>
      </c>
      <c r="AS180">
        <f>VLOOKUP($A180,SurveyData!$1:$1048576,41,FALSE)</f>
        <v>4</v>
      </c>
      <c r="AT180">
        <f>VLOOKUP($A180,SurveyData!$1:$1048576,42,FALSE)</f>
        <v>4</v>
      </c>
      <c r="AU180">
        <f>VLOOKUP($A180,SurveyData!$1:$1048576,43,FALSE)</f>
        <v>3</v>
      </c>
      <c r="AV180">
        <f>VLOOKUP($A180,SurveyData!$1:$1048576,44,FALSE)</f>
        <v>3</v>
      </c>
      <c r="AW180">
        <f>VLOOKUP($A180,SurveyData!$1:$1048576,45,FALSE)</f>
        <v>2</v>
      </c>
    </row>
    <row r="181" spans="1:49" x14ac:dyDescent="0.2">
      <c r="A181" s="8">
        <v>188</v>
      </c>
      <c r="B181" s="1" t="s">
        <v>10</v>
      </c>
      <c r="C181" s="2"/>
      <c r="D181" s="2">
        <v>99</v>
      </c>
      <c r="E181" s="2">
        <v>13.9</v>
      </c>
      <c r="F181">
        <f>VLOOKUP($A181,SurveyData!$1:$1048576,3,FALSE)</f>
        <v>53</v>
      </c>
      <c r="G181">
        <f>VLOOKUP($A181,SurveyData!$1:$1048576,4,FALSE)</f>
        <v>1.59</v>
      </c>
      <c r="H181">
        <f>VLOOKUP($A181,SurveyData!$1:$1048576,5,FALSE)</f>
        <v>62</v>
      </c>
      <c r="I181" t="str">
        <f>VLOOKUP($A181,SurveyData!$1:$1048576,6,FALSE)</f>
        <v>Nil</v>
      </c>
      <c r="J181" t="str">
        <f>VLOOKUP($A181,SurveyData!$1:$1048576,7,FALSE)</f>
        <v>No</v>
      </c>
      <c r="K181">
        <f>VLOOKUP($A181,SurveyData!$1:$1048576,8,FALSE)</f>
        <v>300</v>
      </c>
      <c r="L181">
        <f>VLOOKUP($A181,SurveyData!$1:$1048576,9,FALSE)</f>
        <v>0</v>
      </c>
      <c r="M181">
        <f>VLOOKUP($A181,SurveyData!$1:$1048576,10,FALSE)</f>
        <v>0</v>
      </c>
      <c r="N181" t="str">
        <f>VLOOKUP($A181,SurveyData!$1:$1048576,11,FALSE)</f>
        <v>Gym, light weight training</v>
      </c>
      <c r="O181">
        <f>VLOOKUP($A181,SurveyData!$1:$1048576,12,FALSE)</f>
        <v>3</v>
      </c>
      <c r="P181">
        <f>VLOOKUP($A181,SurveyData!$1:$1048576,13,FALSE)</f>
        <v>4</v>
      </c>
      <c r="Q181" t="str">
        <f>VLOOKUP($A181,SurveyData!$1:$1048576,14,FALSE)</f>
        <v>No</v>
      </c>
      <c r="R181" t="str">
        <f>VLOOKUP($A181,SurveyData!$1:$1048576,15,FALSE)</f>
        <v>No</v>
      </c>
      <c r="S181" t="str">
        <f>VLOOKUP($A181,SurveyData!$1:$1048576,16,FALSE)</f>
        <v>Nil</v>
      </c>
      <c r="T181" t="str">
        <f>VLOOKUP($A181,SurveyData!$1:$1048576,17,FALSE)</f>
        <v>No</v>
      </c>
      <c r="U181" t="str">
        <f>VLOOKUP($A181,SurveyData!$1:$1048576,18,FALSE)</f>
        <v>Nil</v>
      </c>
      <c r="V181" t="str">
        <f>VLOOKUP($A181,SurveyData!$1:$1048576,19,FALSE)</f>
        <v>Yes</v>
      </c>
      <c r="W181" t="str">
        <f>VLOOKUP($A181,SurveyData!$1:$1048576,20,FALSE)</f>
        <v>No</v>
      </c>
      <c r="X181" t="str">
        <f>VLOOKUP($A181,SurveyData!$1:$1048576,21,FALSE)</f>
        <v>No</v>
      </c>
      <c r="Y181" t="str">
        <f>VLOOKUP($A181,SurveyData!$1:$1048576,22,FALSE)</f>
        <v>No</v>
      </c>
      <c r="Z181" t="str">
        <f>VLOOKUP($A181,SurveyData!$1:$1048576,23,FALSE)</f>
        <v>No</v>
      </c>
      <c r="AA181" t="str">
        <f>VLOOKUP($A181,SurveyData!$1:$1048576,24,FALSE)</f>
        <v>No</v>
      </c>
      <c r="AB181" t="s">
        <v>0</v>
      </c>
      <c r="AC181" t="str">
        <f>VLOOKUP($A181,SurveyData!$1:$1048576,25,FALSE)</f>
        <v>No</v>
      </c>
      <c r="AD181">
        <f>VLOOKUP($A181,SurveyData!$1:$1048576,26,FALSE)</f>
        <v>2</v>
      </c>
      <c r="AE181">
        <f>VLOOKUP($A181,SurveyData!$1:$1048576,27,FALSE)</f>
        <v>4</v>
      </c>
      <c r="AF181">
        <f>VLOOKUP($A181,SurveyData!$1:$1048576,28,FALSE)</f>
        <v>4</v>
      </c>
      <c r="AG181">
        <f>VLOOKUP($A181,SurveyData!$1:$1048576,29,FALSE)</f>
        <v>4</v>
      </c>
      <c r="AH181">
        <f>VLOOKUP($A181,SurveyData!$1:$1048576,30,FALSE)</f>
        <v>2</v>
      </c>
      <c r="AI181">
        <f>VLOOKUP($A181,SurveyData!$1:$1048576,31,FALSE)</f>
        <v>2</v>
      </c>
      <c r="AJ181">
        <f>VLOOKUP($A181,SurveyData!$1:$1048576,32,FALSE)</f>
        <v>1</v>
      </c>
      <c r="AK181">
        <f>VLOOKUP($A181,SurveyData!$1:$1048576,33,FALSE)</f>
        <v>2</v>
      </c>
      <c r="AL181">
        <f>VLOOKUP($A181,SurveyData!$1:$1048576,34,FALSE)</f>
        <v>4</v>
      </c>
      <c r="AM181">
        <f>VLOOKUP($A181,SurveyData!$1:$1048576,35,FALSE)</f>
        <v>4</v>
      </c>
      <c r="AN181">
        <f>VLOOKUP($A181,SurveyData!$1:$1048576,36,FALSE)</f>
        <v>1</v>
      </c>
      <c r="AO181">
        <f>VLOOKUP($A181,SurveyData!$1:$1048576,37,FALSE)</f>
        <v>3</v>
      </c>
      <c r="AP181">
        <f>VLOOKUP($A181,SurveyData!$1:$1048576,38,FALSE)</f>
        <v>5</v>
      </c>
      <c r="AQ181">
        <f>VLOOKUP($A181,SurveyData!$1:$1048576,39,FALSE)</f>
        <v>2</v>
      </c>
      <c r="AR181">
        <f>VLOOKUP($A181,SurveyData!$1:$1048576,40,FALSE)</f>
        <v>2</v>
      </c>
      <c r="AS181">
        <f>VLOOKUP($A181,SurveyData!$1:$1048576,41,FALSE)</f>
        <v>4</v>
      </c>
      <c r="AT181">
        <f>VLOOKUP($A181,SurveyData!$1:$1048576,42,FALSE)</f>
        <v>2</v>
      </c>
      <c r="AU181">
        <f>VLOOKUP($A181,SurveyData!$1:$1048576,43,FALSE)</f>
        <v>5</v>
      </c>
      <c r="AV181">
        <f>VLOOKUP($A181,SurveyData!$1:$1048576,44,FALSE)</f>
        <v>1</v>
      </c>
      <c r="AW181">
        <f>VLOOKUP($A181,SurveyData!$1:$1048576,45,FALSE)</f>
        <v>2</v>
      </c>
    </row>
    <row r="182" spans="1:49" x14ac:dyDescent="0.2">
      <c r="A182" s="8">
        <v>189</v>
      </c>
      <c r="B182" s="1" t="s">
        <v>10</v>
      </c>
      <c r="C182" s="2"/>
      <c r="D182" s="4">
        <v>4</v>
      </c>
      <c r="E182" s="4">
        <v>11.3</v>
      </c>
      <c r="F182">
        <f>VLOOKUP($A182,SurveyData!$1:$1048576,3,FALSE)</f>
        <v>35</v>
      </c>
      <c r="G182">
        <f>VLOOKUP($A182,SurveyData!$1:$1048576,4,FALSE)</f>
        <v>1.5</v>
      </c>
      <c r="H182">
        <f>VLOOKUP($A182,SurveyData!$1:$1048576,5,FALSE)</f>
        <v>53</v>
      </c>
      <c r="I182" t="str">
        <f>VLOOKUP($A182,SurveyData!$1:$1048576,6,FALSE)</f>
        <v>Nil</v>
      </c>
      <c r="J182" t="str">
        <f>VLOOKUP($A182,SurveyData!$1:$1048576,7,FALSE)</f>
        <v>Yes</v>
      </c>
      <c r="K182">
        <f>VLOOKUP($A182,SurveyData!$1:$1048576,8,FALSE)</f>
        <v>120</v>
      </c>
      <c r="L182">
        <f>VLOOKUP($A182,SurveyData!$1:$1048576,9,FALSE)</f>
        <v>0</v>
      </c>
      <c r="M182">
        <f>VLOOKUP($A182,SurveyData!$1:$1048576,10,FALSE)</f>
        <v>0</v>
      </c>
      <c r="N182" t="str">
        <f>VLOOKUP($A182,SurveyData!$1:$1048576,11,FALSE)</f>
        <v>Yoga (60)</v>
      </c>
      <c r="O182">
        <f>VLOOKUP($A182,SurveyData!$1:$1048576,12,FALSE)</f>
        <v>3</v>
      </c>
      <c r="P182">
        <f>VLOOKUP($A182,SurveyData!$1:$1048576,13,FALSE)</f>
        <v>10</v>
      </c>
      <c r="Q182" t="str">
        <f>VLOOKUP($A182,SurveyData!$1:$1048576,14,FALSE)</f>
        <v>No</v>
      </c>
      <c r="R182" t="str">
        <f>VLOOKUP($A182,SurveyData!$1:$1048576,15,FALSE)</f>
        <v>No</v>
      </c>
      <c r="S182" t="str">
        <f>VLOOKUP($A182,SurveyData!$1:$1048576,16,FALSE)</f>
        <v>Nil</v>
      </c>
      <c r="T182" t="str">
        <f>VLOOKUP($A182,SurveyData!$1:$1048576,17,FALSE)</f>
        <v>Yes</v>
      </c>
      <c r="U182" t="str">
        <f>VLOOKUP($A182,SurveyData!$1:$1048576,18,FALSE)</f>
        <v>DK</v>
      </c>
      <c r="V182" t="str">
        <f>VLOOKUP($A182,SurveyData!$1:$1048576,19,FALSE)</f>
        <v>Yes</v>
      </c>
      <c r="W182" t="str">
        <f>VLOOKUP($A182,SurveyData!$1:$1048576,20,FALSE)</f>
        <v>No</v>
      </c>
      <c r="X182" t="str">
        <f>VLOOKUP($A182,SurveyData!$1:$1048576,21,FALSE)</f>
        <v>Yes</v>
      </c>
      <c r="Y182" t="str">
        <f>VLOOKUP($A182,SurveyData!$1:$1048576,22,FALSE)</f>
        <v>Yes</v>
      </c>
      <c r="Z182" t="str">
        <f>VLOOKUP($A182,SurveyData!$1:$1048576,23,FALSE)</f>
        <v>Yes</v>
      </c>
      <c r="AA182" t="str">
        <f>VLOOKUP($A182,SurveyData!$1:$1048576,24,FALSE)</f>
        <v>Yes</v>
      </c>
      <c r="AB182" t="s">
        <v>62</v>
      </c>
      <c r="AC182" t="str">
        <f>VLOOKUP($A182,SurveyData!$1:$1048576,25,FALSE)</f>
        <v>No</v>
      </c>
      <c r="AD182">
        <f>VLOOKUP($A182,SurveyData!$1:$1048576,26,FALSE)</f>
        <v>1</v>
      </c>
      <c r="AE182">
        <f>VLOOKUP($A182,SurveyData!$1:$1048576,27,FALSE)</f>
        <v>4</v>
      </c>
      <c r="AF182">
        <f>VLOOKUP($A182,SurveyData!$1:$1048576,28,FALSE)</f>
        <v>2</v>
      </c>
      <c r="AG182">
        <f>VLOOKUP($A182,SurveyData!$1:$1048576,29,FALSE)</f>
        <v>2</v>
      </c>
      <c r="AH182">
        <f>VLOOKUP($A182,SurveyData!$1:$1048576,30,FALSE)</f>
        <v>4</v>
      </c>
      <c r="AI182">
        <f>VLOOKUP($A182,SurveyData!$1:$1048576,31,FALSE)</f>
        <v>1</v>
      </c>
      <c r="AJ182">
        <f>VLOOKUP($A182,SurveyData!$1:$1048576,32,FALSE)</f>
        <v>2</v>
      </c>
      <c r="AK182">
        <f>VLOOKUP($A182,SurveyData!$1:$1048576,33,FALSE)</f>
        <v>2</v>
      </c>
      <c r="AL182">
        <f>VLOOKUP($A182,SurveyData!$1:$1048576,34,FALSE)</f>
        <v>3</v>
      </c>
      <c r="AM182">
        <f>VLOOKUP($A182,SurveyData!$1:$1048576,35,FALSE)</f>
        <v>4</v>
      </c>
      <c r="AN182">
        <f>VLOOKUP($A182,SurveyData!$1:$1048576,36,FALSE)</f>
        <v>2</v>
      </c>
      <c r="AO182">
        <f>VLOOKUP($A182,SurveyData!$1:$1048576,37,FALSE)</f>
        <v>3</v>
      </c>
      <c r="AP182">
        <f>VLOOKUP($A182,SurveyData!$1:$1048576,38,FALSE)</f>
        <v>4</v>
      </c>
      <c r="AQ182">
        <f>VLOOKUP($A182,SurveyData!$1:$1048576,39,FALSE)</f>
        <v>5</v>
      </c>
      <c r="AR182">
        <f>VLOOKUP($A182,SurveyData!$1:$1048576,40,FALSE)</f>
        <v>2</v>
      </c>
      <c r="AS182">
        <f>VLOOKUP($A182,SurveyData!$1:$1048576,41,FALSE)</f>
        <v>4</v>
      </c>
      <c r="AT182">
        <f>VLOOKUP($A182,SurveyData!$1:$1048576,42,FALSE)</f>
        <v>4</v>
      </c>
      <c r="AU182">
        <f>VLOOKUP($A182,SurveyData!$1:$1048576,43,FALSE)</f>
        <v>4</v>
      </c>
      <c r="AV182">
        <f>VLOOKUP($A182,SurveyData!$1:$1048576,44,FALSE)</f>
        <v>4</v>
      </c>
      <c r="AW182">
        <f>VLOOKUP($A182,SurveyData!$1:$1048576,45,FALSE)</f>
        <v>2</v>
      </c>
    </row>
    <row r="183" spans="1:49" x14ac:dyDescent="0.2">
      <c r="A183" s="8">
        <v>190</v>
      </c>
      <c r="B183" s="1" t="s">
        <v>10</v>
      </c>
      <c r="C183" s="2"/>
      <c r="D183" s="2">
        <v>33</v>
      </c>
      <c r="E183" s="2">
        <v>13.3</v>
      </c>
      <c r="F183">
        <f>VLOOKUP($A183,SurveyData!$1:$1048576,3,FALSE)</f>
        <v>30</v>
      </c>
      <c r="G183">
        <f>VLOOKUP($A183,SurveyData!$1:$1048576,4,FALSE)</f>
        <v>1.58</v>
      </c>
      <c r="H183">
        <f>VLOOKUP($A183,SurveyData!$1:$1048576,5,FALSE)</f>
        <v>60</v>
      </c>
      <c r="I183" t="str">
        <f>VLOOKUP($A183,SurveyData!$1:$1048576,6,FALSE)</f>
        <v>Nil</v>
      </c>
      <c r="J183" t="str">
        <f>VLOOKUP($A183,SurveyData!$1:$1048576,7,FALSE)</f>
        <v>No</v>
      </c>
      <c r="K183">
        <f>VLOOKUP($A183,SurveyData!$1:$1048576,8,FALSE)</f>
        <v>0</v>
      </c>
      <c r="L183">
        <f>VLOOKUP($A183,SurveyData!$1:$1048576,9,FALSE)</f>
        <v>0</v>
      </c>
      <c r="M183">
        <f>VLOOKUP($A183,SurveyData!$1:$1048576,10,FALSE)</f>
        <v>0</v>
      </c>
      <c r="N183">
        <f>VLOOKUP($A183,SurveyData!$1:$1048576,11,FALSE)</f>
        <v>0</v>
      </c>
      <c r="O183">
        <f>VLOOKUP($A183,SurveyData!$1:$1048576,12,FALSE)</f>
        <v>1</v>
      </c>
      <c r="P183">
        <f>VLOOKUP($A183,SurveyData!$1:$1048576,13,FALSE)</f>
        <v>10</v>
      </c>
      <c r="Q183" t="str">
        <f>VLOOKUP($A183,SurveyData!$1:$1048576,14,FALSE)</f>
        <v>No</v>
      </c>
      <c r="R183" t="str">
        <f>VLOOKUP($A183,SurveyData!$1:$1048576,15,FALSE)</f>
        <v>DK</v>
      </c>
      <c r="S183" t="str">
        <f>VLOOKUP($A183,SurveyData!$1:$1048576,16,FALSE)</f>
        <v>Nil</v>
      </c>
      <c r="T183" t="str">
        <f>VLOOKUP($A183,SurveyData!$1:$1048576,17,FALSE)</f>
        <v>DK</v>
      </c>
      <c r="U183" t="str">
        <f>VLOOKUP($A183,SurveyData!$1:$1048576,18,FALSE)</f>
        <v>Nil</v>
      </c>
      <c r="V183" t="str">
        <f>VLOOKUP($A183,SurveyData!$1:$1048576,19,FALSE)</f>
        <v>No</v>
      </c>
      <c r="W183" t="str">
        <f>VLOOKUP($A183,SurveyData!$1:$1048576,20,FALSE)</f>
        <v>Nil</v>
      </c>
      <c r="X183" t="str">
        <f>VLOOKUP($A183,SurveyData!$1:$1048576,21,FALSE)</f>
        <v>Yes</v>
      </c>
      <c r="Y183" t="str">
        <f>VLOOKUP($A183,SurveyData!$1:$1048576,22,FALSE)</f>
        <v>Yes</v>
      </c>
      <c r="Z183" t="str">
        <f>VLOOKUP($A183,SurveyData!$1:$1048576,23,FALSE)</f>
        <v>No</v>
      </c>
      <c r="AA183" t="str">
        <f>VLOOKUP($A183,SurveyData!$1:$1048576,24,FALSE)</f>
        <v>Yes</v>
      </c>
      <c r="AB183" t="s">
        <v>62</v>
      </c>
      <c r="AC183" t="str">
        <f>VLOOKUP($A183,SurveyData!$1:$1048576,25,FALSE)</f>
        <v>Yes</v>
      </c>
      <c r="AD183">
        <f>VLOOKUP($A183,SurveyData!$1:$1048576,26,FALSE)</f>
        <v>5</v>
      </c>
      <c r="AE183">
        <f>VLOOKUP($A183,SurveyData!$1:$1048576,27,FALSE)</f>
        <v>1</v>
      </c>
      <c r="AF183">
        <f>VLOOKUP($A183,SurveyData!$1:$1048576,28,FALSE)</f>
        <v>5</v>
      </c>
      <c r="AG183">
        <f>VLOOKUP($A183,SurveyData!$1:$1048576,29,FALSE)</f>
        <v>3</v>
      </c>
      <c r="AH183">
        <f>VLOOKUP($A183,SurveyData!$1:$1048576,30,FALSE)</f>
        <v>1</v>
      </c>
      <c r="AI183">
        <f>VLOOKUP($A183,SurveyData!$1:$1048576,31,FALSE)</f>
        <v>5</v>
      </c>
      <c r="AJ183">
        <f>VLOOKUP($A183,SurveyData!$1:$1048576,32,FALSE)</f>
        <v>5</v>
      </c>
      <c r="AK183">
        <f>VLOOKUP($A183,SurveyData!$1:$1048576,33,FALSE)</f>
        <v>5</v>
      </c>
      <c r="AL183">
        <f>VLOOKUP($A183,SurveyData!$1:$1048576,34,FALSE)</f>
        <v>1</v>
      </c>
      <c r="AM183">
        <f>VLOOKUP($A183,SurveyData!$1:$1048576,35,FALSE)</f>
        <v>1</v>
      </c>
      <c r="AN183">
        <f>VLOOKUP($A183,SurveyData!$1:$1048576,36,FALSE)</f>
        <v>5</v>
      </c>
      <c r="AO183">
        <f>VLOOKUP($A183,SurveyData!$1:$1048576,37,FALSE)</f>
        <v>5</v>
      </c>
      <c r="AP183">
        <f>VLOOKUP($A183,SurveyData!$1:$1048576,38,FALSE)</f>
        <v>1</v>
      </c>
      <c r="AQ183">
        <f>VLOOKUP($A183,SurveyData!$1:$1048576,39,FALSE)</f>
        <v>1</v>
      </c>
      <c r="AR183">
        <f>VLOOKUP($A183,SurveyData!$1:$1048576,40,FALSE)</f>
        <v>1</v>
      </c>
      <c r="AS183">
        <f>VLOOKUP($A183,SurveyData!$1:$1048576,41,FALSE)</f>
        <v>1</v>
      </c>
      <c r="AT183">
        <f>VLOOKUP($A183,SurveyData!$1:$1048576,42,FALSE)</f>
        <v>1</v>
      </c>
      <c r="AU183">
        <f>VLOOKUP($A183,SurveyData!$1:$1048576,43,FALSE)</f>
        <v>1</v>
      </c>
      <c r="AV183">
        <f>VLOOKUP($A183,SurveyData!$1:$1048576,44,FALSE)</f>
        <v>1</v>
      </c>
      <c r="AW183">
        <f>VLOOKUP($A183,SurveyData!$1:$1048576,45,FALSE)</f>
        <v>5</v>
      </c>
    </row>
    <row r="184" spans="1:49" x14ac:dyDescent="0.2">
      <c r="A184" s="8">
        <v>191</v>
      </c>
      <c r="B184" s="1" t="s">
        <v>10</v>
      </c>
      <c r="C184" s="2"/>
      <c r="D184" s="2">
        <v>31</v>
      </c>
      <c r="E184" s="2">
        <v>13.6</v>
      </c>
      <c r="F184">
        <f>VLOOKUP($A184,SurveyData!$1:$1048576,3,FALSE)</f>
        <v>27</v>
      </c>
      <c r="G184">
        <f>VLOOKUP($A184,SurveyData!$1:$1048576,4,FALSE)</f>
        <v>1.65</v>
      </c>
      <c r="H184">
        <f>VLOOKUP($A184,SurveyData!$1:$1048576,5,FALSE)</f>
        <v>51</v>
      </c>
      <c r="I184" t="str">
        <f>VLOOKUP($A184,SurveyData!$1:$1048576,6,FALSE)</f>
        <v>Nil</v>
      </c>
      <c r="J184" t="str">
        <f>VLOOKUP($A184,SurveyData!$1:$1048576,7,FALSE)</f>
        <v>Yes</v>
      </c>
      <c r="K184">
        <f>VLOOKUP($A184,SurveyData!$1:$1048576,8,FALSE)</f>
        <v>30</v>
      </c>
      <c r="L184">
        <f>VLOOKUP($A184,SurveyData!$1:$1048576,9,FALSE)</f>
        <v>0</v>
      </c>
      <c r="M184">
        <f>VLOOKUP($A184,SurveyData!$1:$1048576,10,FALSE)</f>
        <v>0</v>
      </c>
      <c r="N184">
        <f>VLOOKUP($A184,SurveyData!$1:$1048576,11,FALSE)</f>
        <v>0</v>
      </c>
      <c r="O184">
        <f>VLOOKUP($A184,SurveyData!$1:$1048576,12,FALSE)</f>
        <v>2</v>
      </c>
      <c r="P184">
        <f>VLOOKUP($A184,SurveyData!$1:$1048576,13,FALSE)</f>
        <v>12</v>
      </c>
      <c r="Q184" t="str">
        <f>VLOOKUP($A184,SurveyData!$1:$1048576,14,FALSE)</f>
        <v>No</v>
      </c>
      <c r="R184" t="str">
        <f>VLOOKUP($A184,SurveyData!$1:$1048576,15,FALSE)</f>
        <v>DK</v>
      </c>
      <c r="S184" t="str">
        <f>VLOOKUP($A184,SurveyData!$1:$1048576,16,FALSE)</f>
        <v>Nil</v>
      </c>
      <c r="T184" t="str">
        <f>VLOOKUP($A184,SurveyData!$1:$1048576,17,FALSE)</f>
        <v>Yes</v>
      </c>
      <c r="U184" t="str">
        <f>VLOOKUP($A184,SurveyData!$1:$1048576,18,FALSE)</f>
        <v>DK</v>
      </c>
      <c r="V184" t="str">
        <f>VLOOKUP($A184,SurveyData!$1:$1048576,19,FALSE)</f>
        <v>Yes</v>
      </c>
      <c r="W184" t="str">
        <f>VLOOKUP($A184,SurveyData!$1:$1048576,20,FALSE)</f>
        <v>No</v>
      </c>
      <c r="X184" t="str">
        <f>VLOOKUP($A184,SurveyData!$1:$1048576,21,FALSE)</f>
        <v>Yes</v>
      </c>
      <c r="Y184" t="str">
        <f>VLOOKUP($A184,SurveyData!$1:$1048576,22,FALSE)</f>
        <v>No</v>
      </c>
      <c r="Z184" t="str">
        <f>VLOOKUP($A184,SurveyData!$1:$1048576,23,FALSE)</f>
        <v>No</v>
      </c>
      <c r="AA184" t="str">
        <f>VLOOKUP($A184,SurveyData!$1:$1048576,24,FALSE)</f>
        <v>Yes</v>
      </c>
      <c r="AB184" t="s">
        <v>62</v>
      </c>
      <c r="AC184" t="str">
        <f>VLOOKUP($A184,SurveyData!$1:$1048576,25,FALSE)</f>
        <v>No</v>
      </c>
      <c r="AD184">
        <f>VLOOKUP($A184,SurveyData!$1:$1048576,26,FALSE)</f>
        <v>3</v>
      </c>
      <c r="AE184">
        <f>VLOOKUP($A184,SurveyData!$1:$1048576,27,FALSE)</f>
        <v>4</v>
      </c>
      <c r="AF184">
        <f>VLOOKUP($A184,SurveyData!$1:$1048576,28,FALSE)</f>
        <v>3</v>
      </c>
      <c r="AG184">
        <f>VLOOKUP($A184,SurveyData!$1:$1048576,29,FALSE)</f>
        <v>2</v>
      </c>
      <c r="AH184">
        <f>VLOOKUP($A184,SurveyData!$1:$1048576,30,FALSE)</f>
        <v>2</v>
      </c>
      <c r="AI184">
        <f>VLOOKUP($A184,SurveyData!$1:$1048576,31,FALSE)</f>
        <v>2</v>
      </c>
      <c r="AJ184">
        <f>VLOOKUP($A184,SurveyData!$1:$1048576,32,FALSE)</f>
        <v>2</v>
      </c>
      <c r="AK184">
        <f>VLOOKUP($A184,SurveyData!$1:$1048576,33,FALSE)</f>
        <v>3</v>
      </c>
      <c r="AL184">
        <f>VLOOKUP($A184,SurveyData!$1:$1048576,34,FALSE)</f>
        <v>4</v>
      </c>
      <c r="AM184">
        <f>VLOOKUP($A184,SurveyData!$1:$1048576,35,FALSE)</f>
        <v>4</v>
      </c>
      <c r="AN184">
        <f>VLOOKUP($A184,SurveyData!$1:$1048576,36,FALSE)</f>
        <v>2</v>
      </c>
      <c r="AO184">
        <f>VLOOKUP($A184,SurveyData!$1:$1048576,37,FALSE)</f>
        <v>3</v>
      </c>
      <c r="AP184">
        <f>VLOOKUP($A184,SurveyData!$1:$1048576,38,FALSE)</f>
        <v>4</v>
      </c>
      <c r="AQ184">
        <f>VLOOKUP($A184,SurveyData!$1:$1048576,39,FALSE)</f>
        <v>5</v>
      </c>
      <c r="AR184">
        <f>VLOOKUP($A184,SurveyData!$1:$1048576,40,FALSE)</f>
        <v>3</v>
      </c>
      <c r="AS184">
        <f>VLOOKUP($A184,SurveyData!$1:$1048576,41,FALSE)</f>
        <v>4</v>
      </c>
      <c r="AT184">
        <f>VLOOKUP($A184,SurveyData!$1:$1048576,42,FALSE)</f>
        <v>4</v>
      </c>
      <c r="AU184">
        <f>VLOOKUP($A184,SurveyData!$1:$1048576,43,FALSE)</f>
        <v>5</v>
      </c>
      <c r="AV184">
        <f>VLOOKUP($A184,SurveyData!$1:$1048576,44,FALSE)</f>
        <v>3</v>
      </c>
      <c r="AW184">
        <f>VLOOKUP($A184,SurveyData!$1:$1048576,45,FALSE)</f>
        <v>3</v>
      </c>
    </row>
    <row r="185" spans="1:49" x14ac:dyDescent="0.2">
      <c r="A185" s="8">
        <v>192</v>
      </c>
      <c r="B185" s="1" t="s">
        <v>10</v>
      </c>
      <c r="C185" s="2"/>
      <c r="D185" s="2">
        <v>12</v>
      </c>
      <c r="E185" s="2">
        <v>12.7</v>
      </c>
      <c r="F185">
        <f>VLOOKUP($A185,SurveyData!$1:$1048576,3,FALSE)</f>
        <v>25</v>
      </c>
      <c r="G185">
        <f>VLOOKUP($A185,SurveyData!$1:$1048576,4,FALSE)</f>
        <v>1.61</v>
      </c>
      <c r="H185">
        <f>VLOOKUP($A185,SurveyData!$1:$1048576,5,FALSE)</f>
        <v>55</v>
      </c>
      <c r="I185" t="str">
        <f>VLOOKUP($A185,SurveyData!$1:$1048576,6,FALSE)</f>
        <v>Nil</v>
      </c>
      <c r="J185" t="str">
        <f>VLOOKUP($A185,SurveyData!$1:$1048576,7,FALSE)</f>
        <v>No</v>
      </c>
      <c r="K185">
        <f>VLOOKUP($A185,SurveyData!$1:$1048576,8,FALSE)</f>
        <v>60</v>
      </c>
      <c r="L185">
        <f>VLOOKUP($A185,SurveyData!$1:$1048576,9,FALSE)</f>
        <v>0</v>
      </c>
      <c r="M185">
        <f>VLOOKUP($A185,SurveyData!$1:$1048576,10,FALSE)</f>
        <v>0</v>
      </c>
      <c r="N185">
        <f>VLOOKUP($A185,SurveyData!$1:$1048576,11,FALSE)</f>
        <v>0</v>
      </c>
      <c r="O185" t="str">
        <f>VLOOKUP($A185,SurveyData!$1:$1048576,12,FALSE)</f>
        <v>3,4</v>
      </c>
      <c r="P185" t="str">
        <f>VLOOKUP($A185,SurveyData!$1:$1048576,13,FALSE)</f>
        <v>No answer</v>
      </c>
      <c r="Q185" t="str">
        <f>VLOOKUP($A185,SurveyData!$1:$1048576,14,FALSE)</f>
        <v>No</v>
      </c>
      <c r="R185" t="str">
        <f>VLOOKUP($A185,SurveyData!$1:$1048576,15,FALSE)</f>
        <v>No</v>
      </c>
      <c r="S185" t="str">
        <f>VLOOKUP($A185,SurveyData!$1:$1048576,16,FALSE)</f>
        <v>No</v>
      </c>
      <c r="T185" t="str">
        <f>VLOOKUP($A185,SurveyData!$1:$1048576,17,FALSE)</f>
        <v>DK</v>
      </c>
      <c r="U185" t="str">
        <f>VLOOKUP($A185,SurveyData!$1:$1048576,18,FALSE)</f>
        <v>Nil</v>
      </c>
      <c r="V185" t="str">
        <f>VLOOKUP($A185,SurveyData!$1:$1048576,19,FALSE)</f>
        <v>No</v>
      </c>
      <c r="W185" t="str">
        <f>VLOOKUP($A185,SurveyData!$1:$1048576,20,FALSE)</f>
        <v>Nil</v>
      </c>
      <c r="X185" t="str">
        <f>VLOOKUP($A185,SurveyData!$1:$1048576,21,FALSE)</f>
        <v>No</v>
      </c>
      <c r="Y185" t="str">
        <f>VLOOKUP($A185,SurveyData!$1:$1048576,22,FALSE)</f>
        <v>No</v>
      </c>
      <c r="Z185" t="str">
        <f>VLOOKUP($A185,SurveyData!$1:$1048576,23,FALSE)</f>
        <v>No</v>
      </c>
      <c r="AA185" t="str">
        <f>VLOOKUP($A185,SurveyData!$1:$1048576,24,FALSE)</f>
        <v>No</v>
      </c>
      <c r="AB185" t="s">
        <v>0</v>
      </c>
      <c r="AC185" t="str">
        <f>VLOOKUP($A185,SurveyData!$1:$1048576,25,FALSE)</f>
        <v>No</v>
      </c>
      <c r="AD185">
        <f>VLOOKUP($A185,SurveyData!$1:$1048576,26,FALSE)</f>
        <v>2</v>
      </c>
      <c r="AE185">
        <f>VLOOKUP($A185,SurveyData!$1:$1048576,27,FALSE)</f>
        <v>3</v>
      </c>
      <c r="AF185">
        <f>VLOOKUP($A185,SurveyData!$1:$1048576,28,FALSE)</f>
        <v>3</v>
      </c>
      <c r="AG185">
        <f>VLOOKUP($A185,SurveyData!$1:$1048576,29,FALSE)</f>
        <v>3</v>
      </c>
      <c r="AH185">
        <f>VLOOKUP($A185,SurveyData!$1:$1048576,30,FALSE)</f>
        <v>1</v>
      </c>
      <c r="AI185">
        <f>VLOOKUP($A185,SurveyData!$1:$1048576,31,FALSE)</f>
        <v>2</v>
      </c>
      <c r="AJ185">
        <f>VLOOKUP($A185,SurveyData!$1:$1048576,32,FALSE)</f>
        <v>2</v>
      </c>
      <c r="AK185">
        <f>VLOOKUP($A185,SurveyData!$1:$1048576,33,FALSE)</f>
        <v>3</v>
      </c>
      <c r="AL185">
        <f>VLOOKUP($A185,SurveyData!$1:$1048576,34,FALSE)</f>
        <v>3</v>
      </c>
      <c r="AM185">
        <f>VLOOKUP($A185,SurveyData!$1:$1048576,35,FALSE)</f>
        <v>4</v>
      </c>
      <c r="AN185">
        <f>VLOOKUP($A185,SurveyData!$1:$1048576,36,FALSE)</f>
        <v>3</v>
      </c>
      <c r="AO185">
        <f>VLOOKUP($A185,SurveyData!$1:$1048576,37,FALSE)</f>
        <v>3</v>
      </c>
      <c r="AP185">
        <f>VLOOKUP($A185,SurveyData!$1:$1048576,38,FALSE)</f>
        <v>3</v>
      </c>
      <c r="AQ185">
        <f>VLOOKUP($A185,SurveyData!$1:$1048576,39,FALSE)</f>
        <v>4</v>
      </c>
      <c r="AR185">
        <f>VLOOKUP($A185,SurveyData!$1:$1048576,40,FALSE)</f>
        <v>3</v>
      </c>
      <c r="AS185">
        <f>VLOOKUP($A185,SurveyData!$1:$1048576,41,FALSE)</f>
        <v>2</v>
      </c>
      <c r="AT185">
        <f>VLOOKUP($A185,SurveyData!$1:$1048576,42,FALSE)</f>
        <v>4</v>
      </c>
      <c r="AU185">
        <f>VLOOKUP($A185,SurveyData!$1:$1048576,43,FALSE)</f>
        <v>5</v>
      </c>
      <c r="AV185">
        <f>VLOOKUP($A185,SurveyData!$1:$1048576,44,FALSE)</f>
        <v>5</v>
      </c>
      <c r="AW185">
        <f>VLOOKUP($A185,SurveyData!$1:$1048576,45,FALSE)</f>
        <v>2</v>
      </c>
    </row>
    <row r="186" spans="1:49" x14ac:dyDescent="0.2">
      <c r="A186" s="8">
        <v>193</v>
      </c>
      <c r="B186" s="1" t="s">
        <v>10</v>
      </c>
      <c r="C186" s="2"/>
      <c r="D186" s="2">
        <v>18</v>
      </c>
      <c r="E186" s="2">
        <v>13.6</v>
      </c>
      <c r="F186">
        <f>VLOOKUP($A186,SurveyData!$1:$1048576,3,FALSE)</f>
        <v>46</v>
      </c>
      <c r="G186">
        <f>VLOOKUP($A186,SurveyData!$1:$1048576,4,FALSE)</f>
        <v>1.65</v>
      </c>
      <c r="H186">
        <f>VLOOKUP($A186,SurveyData!$1:$1048576,5,FALSE)</f>
        <v>58</v>
      </c>
      <c r="I186" t="str">
        <f>VLOOKUP($A186,SurveyData!$1:$1048576,6,FALSE)</f>
        <v>Nil</v>
      </c>
      <c r="J186" t="str">
        <f>VLOOKUP($A186,SurveyData!$1:$1048576,7,FALSE)</f>
        <v>No</v>
      </c>
      <c r="K186">
        <f>VLOOKUP($A186,SurveyData!$1:$1048576,8,FALSE)</f>
        <v>45</v>
      </c>
      <c r="L186">
        <f>VLOOKUP($A186,SurveyData!$1:$1048576,9,FALSE)</f>
        <v>0</v>
      </c>
      <c r="M186">
        <f>VLOOKUP($A186,SurveyData!$1:$1048576,10,FALSE)</f>
        <v>0</v>
      </c>
      <c r="N186">
        <f>VLOOKUP($A186,SurveyData!$1:$1048576,11,FALSE)</f>
        <v>0</v>
      </c>
      <c r="O186">
        <f>VLOOKUP($A186,SurveyData!$1:$1048576,12,FALSE)</f>
        <v>3</v>
      </c>
      <c r="P186">
        <f>VLOOKUP($A186,SurveyData!$1:$1048576,13,FALSE)</f>
        <v>12</v>
      </c>
      <c r="Q186" t="str">
        <f>VLOOKUP($A186,SurveyData!$1:$1048576,14,FALSE)</f>
        <v>No</v>
      </c>
      <c r="R186" t="str">
        <f>VLOOKUP($A186,SurveyData!$1:$1048576,15,FALSE)</f>
        <v>DK</v>
      </c>
      <c r="S186" t="str">
        <f>VLOOKUP($A186,SurveyData!$1:$1048576,16,FALSE)</f>
        <v>Nil</v>
      </c>
      <c r="T186" t="str">
        <f>VLOOKUP($A186,SurveyData!$1:$1048576,17,FALSE)</f>
        <v>Yes</v>
      </c>
      <c r="U186" t="str">
        <f>VLOOKUP($A186,SurveyData!$1:$1048576,18,FALSE)</f>
        <v>DK</v>
      </c>
      <c r="V186" t="str">
        <f>VLOOKUP($A186,SurveyData!$1:$1048576,19,FALSE)</f>
        <v>No</v>
      </c>
      <c r="W186" t="str">
        <f>VLOOKUP($A186,SurveyData!$1:$1048576,20,FALSE)</f>
        <v>No</v>
      </c>
      <c r="X186" t="str">
        <f>VLOOKUP($A186,SurveyData!$1:$1048576,21,FALSE)</f>
        <v>No</v>
      </c>
      <c r="Y186" t="str">
        <f>VLOOKUP($A186,SurveyData!$1:$1048576,22,FALSE)</f>
        <v>No</v>
      </c>
      <c r="Z186" t="str">
        <f>VLOOKUP($A186,SurveyData!$1:$1048576,23,FALSE)</f>
        <v>No</v>
      </c>
      <c r="AA186" t="str">
        <f>VLOOKUP($A186,SurveyData!$1:$1048576,24,FALSE)</f>
        <v>No</v>
      </c>
      <c r="AB186" t="s">
        <v>0</v>
      </c>
      <c r="AC186" t="str">
        <f>VLOOKUP($A186,SurveyData!$1:$1048576,25,FALSE)</f>
        <v>No</v>
      </c>
      <c r="AD186">
        <f>VLOOKUP($A186,SurveyData!$1:$1048576,26,FALSE)</f>
        <v>2</v>
      </c>
      <c r="AE186">
        <f>VLOOKUP($A186,SurveyData!$1:$1048576,27,FALSE)</f>
        <v>4</v>
      </c>
      <c r="AF186">
        <f>VLOOKUP($A186,SurveyData!$1:$1048576,28,FALSE)</f>
        <v>2</v>
      </c>
      <c r="AG186">
        <f>VLOOKUP($A186,SurveyData!$1:$1048576,29,FALSE)</f>
        <v>2</v>
      </c>
      <c r="AH186">
        <f>VLOOKUP($A186,SurveyData!$1:$1048576,30,FALSE)</f>
        <v>3</v>
      </c>
      <c r="AI186">
        <f>VLOOKUP($A186,SurveyData!$1:$1048576,31,FALSE)</f>
        <v>2</v>
      </c>
      <c r="AJ186">
        <f>VLOOKUP($A186,SurveyData!$1:$1048576,32,FALSE)</f>
        <v>2</v>
      </c>
      <c r="AK186">
        <f>VLOOKUP($A186,SurveyData!$1:$1048576,33,FALSE)</f>
        <v>3</v>
      </c>
      <c r="AL186">
        <f>VLOOKUP($A186,SurveyData!$1:$1048576,34,FALSE)</f>
        <v>4</v>
      </c>
      <c r="AM186">
        <f>VLOOKUP($A186,SurveyData!$1:$1048576,35,FALSE)</f>
        <v>4</v>
      </c>
      <c r="AN186">
        <f>VLOOKUP($A186,SurveyData!$1:$1048576,36,FALSE)</f>
        <v>2</v>
      </c>
      <c r="AO186">
        <f>VLOOKUP($A186,SurveyData!$1:$1048576,37,FALSE)</f>
        <v>3</v>
      </c>
      <c r="AP186">
        <f>VLOOKUP($A186,SurveyData!$1:$1048576,38,FALSE)</f>
        <v>4</v>
      </c>
      <c r="AQ186">
        <f>VLOOKUP($A186,SurveyData!$1:$1048576,39,FALSE)</f>
        <v>4</v>
      </c>
      <c r="AR186">
        <f>VLOOKUP($A186,SurveyData!$1:$1048576,40,FALSE)</f>
        <v>2</v>
      </c>
      <c r="AS186">
        <f>VLOOKUP($A186,SurveyData!$1:$1048576,41,FALSE)</f>
        <v>3</v>
      </c>
      <c r="AT186">
        <f>VLOOKUP($A186,SurveyData!$1:$1048576,42,FALSE)</f>
        <v>2</v>
      </c>
      <c r="AU186">
        <f>VLOOKUP($A186,SurveyData!$1:$1048576,43,FALSE)</f>
        <v>3</v>
      </c>
      <c r="AV186">
        <f>VLOOKUP($A186,SurveyData!$1:$1048576,44,FALSE)</f>
        <v>4</v>
      </c>
      <c r="AW186">
        <f>VLOOKUP($A186,SurveyData!$1:$1048576,45,FALSE)</f>
        <v>3</v>
      </c>
    </row>
    <row r="187" spans="1:49" x14ac:dyDescent="0.2">
      <c r="A187" s="8">
        <v>194</v>
      </c>
      <c r="B187" s="1" t="s">
        <v>10</v>
      </c>
      <c r="C187" s="2"/>
      <c r="D187" s="2">
        <v>13</v>
      </c>
      <c r="E187" s="2">
        <v>13.3</v>
      </c>
      <c r="F187">
        <f>VLOOKUP($A187,SurveyData!$1:$1048576,3,FALSE)</f>
        <v>31</v>
      </c>
      <c r="G187">
        <f>VLOOKUP($A187,SurveyData!$1:$1048576,4,FALSE)</f>
        <v>1.57</v>
      </c>
      <c r="H187">
        <f>VLOOKUP($A187,SurveyData!$1:$1048576,5,FALSE)</f>
        <v>60</v>
      </c>
      <c r="I187" t="str">
        <f>VLOOKUP($A187,SurveyData!$1:$1048576,6,FALSE)</f>
        <v>Nil</v>
      </c>
      <c r="J187" t="str">
        <f>VLOOKUP($A187,SurveyData!$1:$1048576,7,FALSE)</f>
        <v>No</v>
      </c>
      <c r="K187">
        <f>VLOOKUP($A187,SurveyData!$1:$1048576,8,FALSE)</f>
        <v>30</v>
      </c>
      <c r="L187">
        <f>VLOOKUP($A187,SurveyData!$1:$1048576,9,FALSE)</f>
        <v>0</v>
      </c>
      <c r="M187">
        <f>VLOOKUP($A187,SurveyData!$1:$1048576,10,FALSE)</f>
        <v>0</v>
      </c>
      <c r="N187">
        <f>VLOOKUP($A187,SurveyData!$1:$1048576,11,FALSE)</f>
        <v>0</v>
      </c>
      <c r="O187">
        <f>VLOOKUP($A187,SurveyData!$1:$1048576,12,FALSE)</f>
        <v>3</v>
      </c>
      <c r="P187">
        <f>VLOOKUP($A187,SurveyData!$1:$1048576,13,FALSE)</f>
        <v>12</v>
      </c>
      <c r="Q187" t="str">
        <f>VLOOKUP($A187,SurveyData!$1:$1048576,14,FALSE)</f>
        <v>No</v>
      </c>
      <c r="R187" t="str">
        <f>VLOOKUP($A187,SurveyData!$1:$1048576,15,FALSE)</f>
        <v>No</v>
      </c>
      <c r="S187" t="str">
        <f>VLOOKUP($A187,SurveyData!$1:$1048576,16,FALSE)</f>
        <v>Nil</v>
      </c>
      <c r="T187" t="str">
        <f>VLOOKUP($A187,SurveyData!$1:$1048576,17,FALSE)</f>
        <v>No</v>
      </c>
      <c r="U187" t="str">
        <f>VLOOKUP($A187,SurveyData!$1:$1048576,18,FALSE)</f>
        <v>Nil</v>
      </c>
      <c r="V187" t="str">
        <f>VLOOKUP($A187,SurveyData!$1:$1048576,19,FALSE)</f>
        <v>No</v>
      </c>
      <c r="W187" t="str">
        <f>VLOOKUP($A187,SurveyData!$1:$1048576,20,FALSE)</f>
        <v>Nil</v>
      </c>
      <c r="X187" t="str">
        <f>VLOOKUP($A187,SurveyData!$1:$1048576,21,FALSE)</f>
        <v>No</v>
      </c>
      <c r="Y187" t="str">
        <f>VLOOKUP($A187,SurveyData!$1:$1048576,22,FALSE)</f>
        <v>No</v>
      </c>
      <c r="Z187" t="str">
        <f>VLOOKUP($A187,SurveyData!$1:$1048576,23,FALSE)</f>
        <v>No</v>
      </c>
      <c r="AA187" t="str">
        <f>VLOOKUP($A187,SurveyData!$1:$1048576,24,FALSE)</f>
        <v>No</v>
      </c>
      <c r="AB187" t="s">
        <v>0</v>
      </c>
      <c r="AC187" t="str">
        <f>VLOOKUP($A187,SurveyData!$1:$1048576,25,FALSE)</f>
        <v>No</v>
      </c>
      <c r="AD187">
        <f>VLOOKUP($A187,SurveyData!$1:$1048576,26,FALSE)</f>
        <v>2</v>
      </c>
      <c r="AE187">
        <f>VLOOKUP($A187,SurveyData!$1:$1048576,27,FALSE)</f>
        <v>4</v>
      </c>
      <c r="AF187">
        <f>VLOOKUP($A187,SurveyData!$1:$1048576,28,FALSE)</f>
        <v>3</v>
      </c>
      <c r="AG187">
        <f>VLOOKUP($A187,SurveyData!$1:$1048576,29,FALSE)</f>
        <v>1</v>
      </c>
      <c r="AH187">
        <f>VLOOKUP($A187,SurveyData!$1:$1048576,30,FALSE)</f>
        <v>2</v>
      </c>
      <c r="AI187">
        <f>VLOOKUP($A187,SurveyData!$1:$1048576,31,FALSE)</f>
        <v>3</v>
      </c>
      <c r="AJ187">
        <f>VLOOKUP($A187,SurveyData!$1:$1048576,32,FALSE)</f>
        <v>3</v>
      </c>
      <c r="AK187">
        <f>VLOOKUP($A187,SurveyData!$1:$1048576,33,FALSE)</f>
        <v>3</v>
      </c>
      <c r="AL187">
        <f>VLOOKUP($A187,SurveyData!$1:$1048576,34,FALSE)</f>
        <v>4</v>
      </c>
      <c r="AM187">
        <f>VLOOKUP($A187,SurveyData!$1:$1048576,35,FALSE)</f>
        <v>3</v>
      </c>
      <c r="AN187">
        <f>VLOOKUP($A187,SurveyData!$1:$1048576,36,FALSE)</f>
        <v>3</v>
      </c>
      <c r="AO187">
        <f>VLOOKUP($A187,SurveyData!$1:$1048576,37,FALSE)</f>
        <v>3</v>
      </c>
      <c r="AP187">
        <f>VLOOKUP($A187,SurveyData!$1:$1048576,38,FALSE)</f>
        <v>4</v>
      </c>
      <c r="AQ187">
        <f>VLOOKUP($A187,SurveyData!$1:$1048576,39,FALSE)</f>
        <v>5</v>
      </c>
      <c r="AR187">
        <f>VLOOKUP($A187,SurveyData!$1:$1048576,40,FALSE)</f>
        <v>2</v>
      </c>
      <c r="AS187">
        <f>VLOOKUP($A187,SurveyData!$1:$1048576,41,FALSE)</f>
        <v>3</v>
      </c>
      <c r="AT187">
        <f>VLOOKUP($A187,SurveyData!$1:$1048576,42,FALSE)</f>
        <v>4</v>
      </c>
      <c r="AU187">
        <f>VLOOKUP($A187,SurveyData!$1:$1048576,43,FALSE)</f>
        <v>2</v>
      </c>
      <c r="AV187">
        <f>VLOOKUP($A187,SurveyData!$1:$1048576,44,FALSE)</f>
        <v>3</v>
      </c>
      <c r="AW187">
        <f>VLOOKUP($A187,SurveyData!$1:$1048576,45,FALSE)</f>
        <v>4</v>
      </c>
    </row>
    <row r="188" spans="1:49" x14ac:dyDescent="0.2">
      <c r="A188" s="8">
        <v>195</v>
      </c>
      <c r="B188" s="1" t="s">
        <v>10</v>
      </c>
      <c r="C188" s="2"/>
      <c r="D188" s="4">
        <v>6</v>
      </c>
      <c r="E188" s="2">
        <v>13</v>
      </c>
      <c r="F188">
        <f>VLOOKUP($A188,SurveyData!$1:$1048576,3,FALSE)</f>
        <v>31</v>
      </c>
      <c r="G188">
        <f>VLOOKUP($A188,SurveyData!$1:$1048576,4,FALSE)</f>
        <v>1.66</v>
      </c>
      <c r="H188">
        <f>VLOOKUP($A188,SurveyData!$1:$1048576,5,FALSE)</f>
        <v>55</v>
      </c>
      <c r="I188" t="str">
        <f>VLOOKUP($A188,SurveyData!$1:$1048576,6,FALSE)</f>
        <v>Nil</v>
      </c>
      <c r="J188" t="str">
        <f>VLOOKUP($A188,SurveyData!$1:$1048576,7,FALSE)</f>
        <v>No</v>
      </c>
      <c r="K188">
        <f>VLOOKUP($A188,SurveyData!$1:$1048576,8,FALSE)</f>
        <v>240</v>
      </c>
      <c r="L188">
        <f>VLOOKUP($A188,SurveyData!$1:$1048576,9,FALSE)</f>
        <v>0</v>
      </c>
      <c r="M188">
        <f>VLOOKUP($A188,SurveyData!$1:$1048576,10,FALSE)</f>
        <v>0</v>
      </c>
      <c r="N188">
        <f>VLOOKUP($A188,SurveyData!$1:$1048576,11,FALSE)</f>
        <v>0</v>
      </c>
      <c r="O188">
        <f>VLOOKUP($A188,SurveyData!$1:$1048576,12,FALSE)</f>
        <v>2</v>
      </c>
      <c r="P188">
        <f>VLOOKUP($A188,SurveyData!$1:$1048576,13,FALSE)</f>
        <v>11</v>
      </c>
      <c r="Q188" t="str">
        <f>VLOOKUP($A188,SurveyData!$1:$1048576,14,FALSE)</f>
        <v>No</v>
      </c>
      <c r="R188" t="str">
        <f>VLOOKUP($A188,SurveyData!$1:$1048576,15,FALSE)</f>
        <v>Yes</v>
      </c>
      <c r="S188" t="str">
        <f>VLOOKUP($A188,SurveyData!$1:$1048576,16,FALSE)</f>
        <v>No</v>
      </c>
      <c r="T188" t="str">
        <f>VLOOKUP($A188,SurveyData!$1:$1048576,17,FALSE)</f>
        <v>DK</v>
      </c>
      <c r="U188" t="str">
        <f>VLOOKUP($A188,SurveyData!$1:$1048576,18,FALSE)</f>
        <v>DK</v>
      </c>
      <c r="V188" t="str">
        <f>VLOOKUP($A188,SurveyData!$1:$1048576,19,FALSE)</f>
        <v>Yes</v>
      </c>
      <c r="W188" t="str">
        <f>VLOOKUP($A188,SurveyData!$1:$1048576,20,FALSE)</f>
        <v>No</v>
      </c>
      <c r="X188" t="str">
        <f>VLOOKUP($A188,SurveyData!$1:$1048576,21,FALSE)</f>
        <v>No</v>
      </c>
      <c r="Y188" t="str">
        <f>VLOOKUP($A188,SurveyData!$1:$1048576,22,FALSE)</f>
        <v>No</v>
      </c>
      <c r="Z188" t="str">
        <f>VLOOKUP($A188,SurveyData!$1:$1048576,23,FALSE)</f>
        <v>No</v>
      </c>
      <c r="AA188" t="str">
        <f>VLOOKUP($A188,SurveyData!$1:$1048576,24,FALSE)</f>
        <v>No</v>
      </c>
      <c r="AB188" t="s">
        <v>0</v>
      </c>
      <c r="AC188" t="str">
        <f>VLOOKUP($A188,SurveyData!$1:$1048576,25,FALSE)</f>
        <v>No</v>
      </c>
      <c r="AD188">
        <f>VLOOKUP($A188,SurveyData!$1:$1048576,26,FALSE)</f>
        <v>3</v>
      </c>
      <c r="AE188">
        <f>VLOOKUP($A188,SurveyData!$1:$1048576,27,FALSE)</f>
        <v>4</v>
      </c>
      <c r="AF188">
        <f>VLOOKUP($A188,SurveyData!$1:$1048576,28,FALSE)</f>
        <v>3</v>
      </c>
      <c r="AG188">
        <f>VLOOKUP($A188,SurveyData!$1:$1048576,29,FALSE)</f>
        <v>3</v>
      </c>
      <c r="AH188">
        <f>VLOOKUP($A188,SurveyData!$1:$1048576,30,FALSE)</f>
        <v>2</v>
      </c>
      <c r="AI188">
        <f>VLOOKUP($A188,SurveyData!$1:$1048576,31,FALSE)</f>
        <v>3</v>
      </c>
      <c r="AJ188">
        <f>VLOOKUP($A188,SurveyData!$1:$1048576,32,FALSE)</f>
        <v>3</v>
      </c>
      <c r="AK188">
        <f>VLOOKUP($A188,SurveyData!$1:$1048576,33,FALSE)</f>
        <v>2</v>
      </c>
      <c r="AL188">
        <f>VLOOKUP($A188,SurveyData!$1:$1048576,34,FALSE)</f>
        <v>3</v>
      </c>
      <c r="AM188">
        <f>VLOOKUP($A188,SurveyData!$1:$1048576,35,FALSE)</f>
        <v>4</v>
      </c>
      <c r="AN188">
        <f>VLOOKUP($A188,SurveyData!$1:$1048576,36,FALSE)</f>
        <v>3</v>
      </c>
      <c r="AO188">
        <f>VLOOKUP($A188,SurveyData!$1:$1048576,37,FALSE)</f>
        <v>5</v>
      </c>
      <c r="AP188">
        <f>VLOOKUP($A188,SurveyData!$1:$1048576,38,FALSE)</f>
        <v>3</v>
      </c>
      <c r="AQ188">
        <f>VLOOKUP($A188,SurveyData!$1:$1048576,39,FALSE)</f>
        <v>3</v>
      </c>
      <c r="AR188">
        <f>VLOOKUP($A188,SurveyData!$1:$1048576,40,FALSE)</f>
        <v>4</v>
      </c>
      <c r="AS188">
        <f>VLOOKUP($A188,SurveyData!$1:$1048576,41,FALSE)</f>
        <v>2</v>
      </c>
      <c r="AT188">
        <f>VLOOKUP($A188,SurveyData!$1:$1048576,42,FALSE)</f>
        <v>3</v>
      </c>
      <c r="AU188">
        <f>VLOOKUP($A188,SurveyData!$1:$1048576,43,FALSE)</f>
        <v>4</v>
      </c>
      <c r="AV188">
        <f>VLOOKUP($A188,SurveyData!$1:$1048576,44,FALSE)</f>
        <v>3</v>
      </c>
      <c r="AW188">
        <f>VLOOKUP($A188,SurveyData!$1:$1048576,45,FALSE)</f>
        <v>3</v>
      </c>
    </row>
    <row r="189" spans="1:49" x14ac:dyDescent="0.2">
      <c r="A189" s="8">
        <v>197</v>
      </c>
      <c r="B189" s="1" t="s">
        <v>10</v>
      </c>
      <c r="C189" s="2"/>
      <c r="D189" s="4">
        <v>8</v>
      </c>
      <c r="E189" s="2">
        <v>12.6</v>
      </c>
      <c r="F189">
        <f>VLOOKUP($A189,SurveyData!$1:$1048576,3,FALSE)</f>
        <v>27</v>
      </c>
      <c r="G189">
        <f>VLOOKUP($A189,SurveyData!$1:$1048576,4,FALSE)</f>
        <v>1.57</v>
      </c>
      <c r="H189">
        <f>VLOOKUP($A189,SurveyData!$1:$1048576,5,FALSE)</f>
        <v>49</v>
      </c>
      <c r="I189" t="str">
        <f>VLOOKUP($A189,SurveyData!$1:$1048576,6,FALSE)</f>
        <v>Nil</v>
      </c>
      <c r="J189" t="str">
        <f>VLOOKUP($A189,SurveyData!$1:$1048576,7,FALSE)</f>
        <v>Yes</v>
      </c>
      <c r="K189">
        <f>VLOOKUP($A189,SurveyData!$1:$1048576,8,FALSE)</f>
        <v>60</v>
      </c>
      <c r="L189">
        <f>VLOOKUP($A189,SurveyData!$1:$1048576,9,FALSE)</f>
        <v>0</v>
      </c>
      <c r="M189">
        <f>VLOOKUP($A189,SurveyData!$1:$1048576,10,FALSE)</f>
        <v>0</v>
      </c>
      <c r="N189" t="str">
        <f>VLOOKUP($A189,SurveyData!$1:$1048576,11,FALSE)</f>
        <v>Yoga (60)</v>
      </c>
      <c r="O189">
        <f>VLOOKUP($A189,SurveyData!$1:$1048576,12,FALSE)</f>
        <v>3</v>
      </c>
      <c r="P189">
        <f>VLOOKUP($A189,SurveyData!$1:$1048576,13,FALSE)</f>
        <v>12</v>
      </c>
      <c r="Q189" t="str">
        <f>VLOOKUP($A189,SurveyData!$1:$1048576,14,FALSE)</f>
        <v>No</v>
      </c>
      <c r="R189" t="str">
        <f>VLOOKUP($A189,SurveyData!$1:$1048576,15,FALSE)</f>
        <v>No</v>
      </c>
      <c r="S189" t="str">
        <f>VLOOKUP($A189,SurveyData!$1:$1048576,16,FALSE)</f>
        <v>Nil</v>
      </c>
      <c r="T189" t="str">
        <f>VLOOKUP($A189,SurveyData!$1:$1048576,17,FALSE)</f>
        <v>No</v>
      </c>
      <c r="U189" t="str">
        <f>VLOOKUP($A189,SurveyData!$1:$1048576,18,FALSE)</f>
        <v>Nil</v>
      </c>
      <c r="V189" t="str">
        <f>VLOOKUP($A189,SurveyData!$1:$1048576,19,FALSE)</f>
        <v>No</v>
      </c>
      <c r="W189" t="str">
        <f>VLOOKUP($A189,SurveyData!$1:$1048576,20,FALSE)</f>
        <v>Nil</v>
      </c>
      <c r="X189" t="str">
        <f>VLOOKUP($A189,SurveyData!$1:$1048576,21,FALSE)</f>
        <v>Yes</v>
      </c>
      <c r="Y189" t="str">
        <f>VLOOKUP($A189,SurveyData!$1:$1048576,22,FALSE)</f>
        <v>Yes</v>
      </c>
      <c r="Z189" t="str">
        <f>VLOOKUP($A189,SurveyData!$1:$1048576,23,FALSE)</f>
        <v>No</v>
      </c>
      <c r="AA189" t="str">
        <f>VLOOKUP($A189,SurveyData!$1:$1048576,24,FALSE)</f>
        <v>No</v>
      </c>
      <c r="AB189" t="s">
        <v>62</v>
      </c>
      <c r="AC189" t="str">
        <f>VLOOKUP($A189,SurveyData!$1:$1048576,25,FALSE)</f>
        <v>No</v>
      </c>
      <c r="AD189">
        <f>VLOOKUP($A189,SurveyData!$1:$1048576,26,FALSE)</f>
        <v>2</v>
      </c>
      <c r="AE189">
        <f>VLOOKUP($A189,SurveyData!$1:$1048576,27,FALSE)</f>
        <v>4</v>
      </c>
      <c r="AF189">
        <f>VLOOKUP($A189,SurveyData!$1:$1048576,28,FALSE)</f>
        <v>2</v>
      </c>
      <c r="AG189">
        <f>VLOOKUP($A189,SurveyData!$1:$1048576,29,FALSE)</f>
        <v>2</v>
      </c>
      <c r="AH189">
        <f>VLOOKUP($A189,SurveyData!$1:$1048576,30,FALSE)</f>
        <v>4</v>
      </c>
      <c r="AI189">
        <f>VLOOKUP($A189,SurveyData!$1:$1048576,31,FALSE)</f>
        <v>3</v>
      </c>
      <c r="AJ189">
        <f>VLOOKUP($A189,SurveyData!$1:$1048576,32,FALSE)</f>
        <v>2</v>
      </c>
      <c r="AK189">
        <f>VLOOKUP($A189,SurveyData!$1:$1048576,33,FALSE)</f>
        <v>2</v>
      </c>
      <c r="AL189">
        <f>VLOOKUP($A189,SurveyData!$1:$1048576,34,FALSE)</f>
        <v>3</v>
      </c>
      <c r="AM189">
        <f>VLOOKUP($A189,SurveyData!$1:$1048576,35,FALSE)</f>
        <v>3</v>
      </c>
      <c r="AN189">
        <f>VLOOKUP($A189,SurveyData!$1:$1048576,36,FALSE)</f>
        <v>2</v>
      </c>
      <c r="AO189">
        <f>VLOOKUP($A189,SurveyData!$1:$1048576,37,FALSE)</f>
        <v>2</v>
      </c>
      <c r="AP189">
        <f>VLOOKUP($A189,SurveyData!$1:$1048576,38,FALSE)</f>
        <v>4</v>
      </c>
      <c r="AQ189">
        <f>VLOOKUP($A189,SurveyData!$1:$1048576,39,FALSE)</f>
        <v>4</v>
      </c>
      <c r="AR189">
        <f>VLOOKUP($A189,SurveyData!$1:$1048576,40,FALSE)</f>
        <v>3</v>
      </c>
      <c r="AS189">
        <f>VLOOKUP($A189,SurveyData!$1:$1048576,41,FALSE)</f>
        <v>4</v>
      </c>
      <c r="AT189">
        <f>VLOOKUP($A189,SurveyData!$1:$1048576,42,FALSE)</f>
        <v>3</v>
      </c>
      <c r="AU189">
        <f>VLOOKUP($A189,SurveyData!$1:$1048576,43,FALSE)</f>
        <v>4</v>
      </c>
      <c r="AV189">
        <f>VLOOKUP($A189,SurveyData!$1:$1048576,44,FALSE)</f>
        <v>4</v>
      </c>
      <c r="AW189">
        <f>VLOOKUP($A189,SurveyData!$1:$1048576,45,FALSE)</f>
        <v>2</v>
      </c>
    </row>
    <row r="190" spans="1:49" x14ac:dyDescent="0.2">
      <c r="A190" s="8">
        <v>198</v>
      </c>
      <c r="B190" s="1" t="s">
        <v>10</v>
      </c>
      <c r="C190" s="2"/>
      <c r="D190" s="2">
        <v>82</v>
      </c>
      <c r="E190" s="2">
        <v>14.1</v>
      </c>
      <c r="F190">
        <f>VLOOKUP($A190,SurveyData!$1:$1048576,3,FALSE)</f>
        <v>19</v>
      </c>
      <c r="G190">
        <f>VLOOKUP($A190,SurveyData!$1:$1048576,4,FALSE)</f>
        <v>1.64</v>
      </c>
      <c r="H190">
        <f>VLOOKUP($A190,SurveyData!$1:$1048576,5,FALSE)</f>
        <v>61</v>
      </c>
      <c r="I190" t="str">
        <f>VLOOKUP($A190,SurveyData!$1:$1048576,6,FALSE)</f>
        <v>Nil</v>
      </c>
      <c r="J190" t="str">
        <f>VLOOKUP($A190,SurveyData!$1:$1048576,7,FALSE)</f>
        <v>No</v>
      </c>
      <c r="K190">
        <f>VLOOKUP($A190,SurveyData!$1:$1048576,8,FALSE)</f>
        <v>30</v>
      </c>
      <c r="L190">
        <f>VLOOKUP($A190,SurveyData!$1:$1048576,9,FALSE)</f>
        <v>0</v>
      </c>
      <c r="M190">
        <f>VLOOKUP($A190,SurveyData!$1:$1048576,10,FALSE)</f>
        <v>0</v>
      </c>
      <c r="N190">
        <f>VLOOKUP($A190,SurveyData!$1:$1048576,11,FALSE)</f>
        <v>0</v>
      </c>
      <c r="O190">
        <f>VLOOKUP($A190,SurveyData!$1:$1048576,12,FALSE)</f>
        <v>2</v>
      </c>
      <c r="P190">
        <f>VLOOKUP($A190,SurveyData!$1:$1048576,13,FALSE)</f>
        <v>10</v>
      </c>
      <c r="Q190" t="str">
        <f>VLOOKUP($A190,SurveyData!$1:$1048576,14,FALSE)</f>
        <v>Yes</v>
      </c>
      <c r="R190" t="str">
        <f>VLOOKUP($A190,SurveyData!$1:$1048576,15,FALSE)</f>
        <v>No</v>
      </c>
      <c r="S190" t="str">
        <f>VLOOKUP($A190,SurveyData!$1:$1048576,16,FALSE)</f>
        <v>No</v>
      </c>
      <c r="T190" t="str">
        <f>VLOOKUP($A190,SurveyData!$1:$1048576,17,FALSE)</f>
        <v>No</v>
      </c>
      <c r="U190" t="str">
        <f>VLOOKUP($A190,SurveyData!$1:$1048576,18,FALSE)</f>
        <v>No</v>
      </c>
      <c r="V190" t="str">
        <f>VLOOKUP($A190,SurveyData!$1:$1048576,19,FALSE)</f>
        <v>No</v>
      </c>
      <c r="W190" t="str">
        <f>VLOOKUP($A190,SurveyData!$1:$1048576,20,FALSE)</f>
        <v>No</v>
      </c>
      <c r="X190" t="str">
        <f>VLOOKUP($A190,SurveyData!$1:$1048576,21,FALSE)</f>
        <v>Yes</v>
      </c>
      <c r="Y190" t="str">
        <f>VLOOKUP($A190,SurveyData!$1:$1048576,22,FALSE)</f>
        <v>Yes</v>
      </c>
      <c r="Z190" t="str">
        <f>VLOOKUP($A190,SurveyData!$1:$1048576,23,FALSE)</f>
        <v>No</v>
      </c>
      <c r="AA190" t="str">
        <f>VLOOKUP($A190,SurveyData!$1:$1048576,24,FALSE)</f>
        <v>No</v>
      </c>
      <c r="AB190" t="s">
        <v>62</v>
      </c>
      <c r="AC190" t="str">
        <f>VLOOKUP($A190,SurveyData!$1:$1048576,25,FALSE)</f>
        <v>Yes</v>
      </c>
      <c r="AD190">
        <f>VLOOKUP($A190,SurveyData!$1:$1048576,26,FALSE)</f>
        <v>3</v>
      </c>
      <c r="AE190">
        <f>VLOOKUP($A190,SurveyData!$1:$1048576,27,FALSE)</f>
        <v>5</v>
      </c>
      <c r="AF190">
        <f>VLOOKUP($A190,SurveyData!$1:$1048576,28,FALSE)</f>
        <v>3</v>
      </c>
      <c r="AG190">
        <f>VLOOKUP($A190,SurveyData!$1:$1048576,29,FALSE)</f>
        <v>2</v>
      </c>
      <c r="AH190">
        <f>VLOOKUP($A190,SurveyData!$1:$1048576,30,FALSE)</f>
        <v>3</v>
      </c>
      <c r="AI190">
        <f>VLOOKUP($A190,SurveyData!$1:$1048576,31,FALSE)</f>
        <v>2</v>
      </c>
      <c r="AJ190">
        <f>VLOOKUP($A190,SurveyData!$1:$1048576,32,FALSE)</f>
        <v>3</v>
      </c>
      <c r="AK190">
        <f>VLOOKUP($A190,SurveyData!$1:$1048576,33,FALSE)</f>
        <v>2</v>
      </c>
      <c r="AL190">
        <f>VLOOKUP($A190,SurveyData!$1:$1048576,34,FALSE)</f>
        <v>3</v>
      </c>
      <c r="AM190">
        <f>VLOOKUP($A190,SurveyData!$1:$1048576,35,FALSE)</f>
        <v>4</v>
      </c>
      <c r="AN190">
        <f>VLOOKUP($A190,SurveyData!$1:$1048576,36,FALSE)</f>
        <v>2</v>
      </c>
      <c r="AO190">
        <f>VLOOKUP($A190,SurveyData!$1:$1048576,37,FALSE)</f>
        <v>3</v>
      </c>
      <c r="AP190">
        <f>VLOOKUP($A190,SurveyData!$1:$1048576,38,FALSE)</f>
        <v>5</v>
      </c>
      <c r="AQ190">
        <f>VLOOKUP($A190,SurveyData!$1:$1048576,39,FALSE)</f>
        <v>5</v>
      </c>
      <c r="AR190">
        <f>VLOOKUP($A190,SurveyData!$1:$1048576,40,FALSE)</f>
        <v>3</v>
      </c>
      <c r="AS190">
        <f>VLOOKUP($A190,SurveyData!$1:$1048576,41,FALSE)</f>
        <v>2</v>
      </c>
      <c r="AT190">
        <f>VLOOKUP($A190,SurveyData!$1:$1048576,42,FALSE)</f>
        <v>3</v>
      </c>
      <c r="AU190">
        <f>VLOOKUP($A190,SurveyData!$1:$1048576,43,FALSE)</f>
        <v>2</v>
      </c>
      <c r="AV190">
        <f>VLOOKUP($A190,SurveyData!$1:$1048576,44,FALSE)</f>
        <v>4</v>
      </c>
      <c r="AW190">
        <f>VLOOKUP($A190,SurveyData!$1:$1048576,45,FALSE)</f>
        <v>3</v>
      </c>
    </row>
    <row r="191" spans="1:49" x14ac:dyDescent="0.2">
      <c r="A191" s="8">
        <v>199</v>
      </c>
      <c r="B191" s="1" t="s">
        <v>10</v>
      </c>
      <c r="C191" s="2"/>
      <c r="D191" s="2">
        <v>10</v>
      </c>
      <c r="E191" s="2">
        <v>12.3</v>
      </c>
      <c r="F191">
        <f>VLOOKUP($A191,SurveyData!$1:$1048576,3,FALSE)</f>
        <v>50</v>
      </c>
      <c r="G191">
        <f>VLOOKUP($A191,SurveyData!$1:$1048576,4,FALSE)</f>
        <v>1.64</v>
      </c>
      <c r="H191">
        <f>VLOOKUP($A191,SurveyData!$1:$1048576,5,FALSE)</f>
        <v>66</v>
      </c>
      <c r="I191" t="str">
        <f>VLOOKUP($A191,SurveyData!$1:$1048576,6,FALSE)</f>
        <v>Nil</v>
      </c>
      <c r="J191" t="str">
        <f>VLOOKUP($A191,SurveyData!$1:$1048576,7,FALSE)</f>
        <v>Yes</v>
      </c>
      <c r="K191">
        <f>VLOOKUP($A191,SurveyData!$1:$1048576,8,FALSE)</f>
        <v>20</v>
      </c>
      <c r="L191">
        <f>VLOOKUP($A191,SurveyData!$1:$1048576,9,FALSE)</f>
        <v>0</v>
      </c>
      <c r="M191">
        <f>VLOOKUP($A191,SurveyData!$1:$1048576,10,FALSE)</f>
        <v>0</v>
      </c>
      <c r="N191">
        <f>VLOOKUP($A191,SurveyData!$1:$1048576,11,FALSE)</f>
        <v>0</v>
      </c>
      <c r="O191">
        <f>VLOOKUP($A191,SurveyData!$1:$1048576,12,FALSE)</f>
        <v>2</v>
      </c>
      <c r="P191" t="str">
        <f>VLOOKUP($A191,SurveyData!$1:$1048576,13,FALSE)</f>
        <v>No answer</v>
      </c>
      <c r="Q191" t="str">
        <f>VLOOKUP($A191,SurveyData!$1:$1048576,14,FALSE)</f>
        <v>No</v>
      </c>
      <c r="R191" t="str">
        <f>VLOOKUP($A191,SurveyData!$1:$1048576,15,FALSE)</f>
        <v>DK</v>
      </c>
      <c r="S191" t="str">
        <f>VLOOKUP($A191,SurveyData!$1:$1048576,16,FALSE)</f>
        <v>No</v>
      </c>
      <c r="T191" t="str">
        <f>VLOOKUP($A191,SurveyData!$1:$1048576,17,FALSE)</f>
        <v>DK</v>
      </c>
      <c r="U191" t="str">
        <f>VLOOKUP($A191,SurveyData!$1:$1048576,18,FALSE)</f>
        <v>DK</v>
      </c>
      <c r="V191" t="str">
        <f>VLOOKUP($A191,SurveyData!$1:$1048576,19,FALSE)</f>
        <v>No</v>
      </c>
      <c r="W191" t="str">
        <f>VLOOKUP($A191,SurveyData!$1:$1048576,20,FALSE)</f>
        <v>Nil</v>
      </c>
      <c r="X191" t="str">
        <f>VLOOKUP($A191,SurveyData!$1:$1048576,21,FALSE)</f>
        <v>No</v>
      </c>
      <c r="Y191" t="str">
        <f>VLOOKUP($A191,SurveyData!$1:$1048576,22,FALSE)</f>
        <v>No</v>
      </c>
      <c r="Z191" t="str">
        <f>VLOOKUP($A191,SurveyData!$1:$1048576,23,FALSE)</f>
        <v>No</v>
      </c>
      <c r="AA191" t="str">
        <f>VLOOKUP($A191,SurveyData!$1:$1048576,24,FALSE)</f>
        <v>No</v>
      </c>
      <c r="AB191" t="s">
        <v>0</v>
      </c>
      <c r="AC191" t="str">
        <f>VLOOKUP($A191,SurveyData!$1:$1048576,25,FALSE)</f>
        <v>No</v>
      </c>
      <c r="AD191">
        <f>VLOOKUP($A191,SurveyData!$1:$1048576,26,FALSE)</f>
        <v>3</v>
      </c>
      <c r="AE191">
        <f>VLOOKUP($A191,SurveyData!$1:$1048576,27,FALSE)</f>
        <v>5</v>
      </c>
      <c r="AF191">
        <f>VLOOKUP($A191,SurveyData!$1:$1048576,28,FALSE)</f>
        <v>3</v>
      </c>
      <c r="AG191">
        <f>VLOOKUP($A191,SurveyData!$1:$1048576,29,FALSE)</f>
        <v>3</v>
      </c>
      <c r="AH191">
        <f>VLOOKUP($A191,SurveyData!$1:$1048576,30,FALSE)</f>
        <v>5</v>
      </c>
      <c r="AI191">
        <f>VLOOKUP($A191,SurveyData!$1:$1048576,31,FALSE)</f>
        <v>5</v>
      </c>
      <c r="AJ191">
        <f>VLOOKUP($A191,SurveyData!$1:$1048576,32,FALSE)</f>
        <v>1</v>
      </c>
      <c r="AK191">
        <f>VLOOKUP($A191,SurveyData!$1:$1048576,33,FALSE)</f>
        <v>2</v>
      </c>
      <c r="AL191">
        <f>VLOOKUP($A191,SurveyData!$1:$1048576,34,FALSE)</f>
        <v>5</v>
      </c>
      <c r="AM191">
        <f>VLOOKUP($A191,SurveyData!$1:$1048576,35,FALSE)</f>
        <v>3</v>
      </c>
      <c r="AN191">
        <f>VLOOKUP($A191,SurveyData!$1:$1048576,36,FALSE)</f>
        <v>1</v>
      </c>
      <c r="AO191">
        <f>VLOOKUP($A191,SurveyData!$1:$1048576,37,FALSE)</f>
        <v>1</v>
      </c>
      <c r="AP191">
        <f>VLOOKUP($A191,SurveyData!$1:$1048576,38,FALSE)</f>
        <v>5</v>
      </c>
      <c r="AQ191">
        <f>VLOOKUP($A191,SurveyData!$1:$1048576,39,FALSE)</f>
        <v>5</v>
      </c>
      <c r="AR191">
        <f>VLOOKUP($A191,SurveyData!$1:$1048576,40,FALSE)</f>
        <v>3</v>
      </c>
      <c r="AS191">
        <f>VLOOKUP($A191,SurveyData!$1:$1048576,41,FALSE)</f>
        <v>5</v>
      </c>
      <c r="AT191">
        <f>VLOOKUP($A191,SurveyData!$1:$1048576,42,FALSE)</f>
        <v>5</v>
      </c>
      <c r="AU191">
        <f>VLOOKUP($A191,SurveyData!$1:$1048576,43,FALSE)</f>
        <v>5</v>
      </c>
      <c r="AV191">
        <f>VLOOKUP($A191,SurveyData!$1:$1048576,44,FALSE)</f>
        <v>5</v>
      </c>
      <c r="AW191">
        <f>VLOOKUP($A191,SurveyData!$1:$1048576,45,FALSE)</f>
        <v>1</v>
      </c>
    </row>
    <row r="192" spans="1:49" x14ac:dyDescent="0.2">
      <c r="A192" s="8">
        <v>200</v>
      </c>
      <c r="B192" s="1" t="s">
        <v>10</v>
      </c>
      <c r="C192" s="2"/>
      <c r="D192" s="4">
        <v>8</v>
      </c>
      <c r="E192" s="4">
        <v>10.9</v>
      </c>
      <c r="F192">
        <f>VLOOKUP($A192,SurveyData!$1:$1048576,3,FALSE)</f>
        <v>26</v>
      </c>
      <c r="G192">
        <f>VLOOKUP($A192,SurveyData!$1:$1048576,4,FALSE)</f>
        <v>1.74</v>
      </c>
      <c r="H192">
        <f>VLOOKUP($A192,SurveyData!$1:$1048576,5,FALSE)</f>
        <v>104</v>
      </c>
      <c r="I192" t="str">
        <f>VLOOKUP($A192,SurveyData!$1:$1048576,6,FALSE)</f>
        <v>Nil</v>
      </c>
      <c r="J192" t="str">
        <f>VLOOKUP($A192,SurveyData!$1:$1048576,7,FALSE)</f>
        <v>Yes</v>
      </c>
      <c r="K192">
        <f>VLOOKUP($A192,SurveyData!$1:$1048576,8,FALSE)</f>
        <v>100</v>
      </c>
      <c r="L192">
        <f>VLOOKUP($A192,SurveyData!$1:$1048576,9,FALSE)</f>
        <v>0</v>
      </c>
      <c r="M192">
        <f>VLOOKUP($A192,SurveyData!$1:$1048576,10,FALSE)</f>
        <v>0</v>
      </c>
      <c r="N192">
        <f>VLOOKUP($A192,SurveyData!$1:$1048576,11,FALSE)</f>
        <v>0</v>
      </c>
      <c r="O192">
        <f>VLOOKUP($A192,SurveyData!$1:$1048576,12,FALSE)</f>
        <v>2</v>
      </c>
      <c r="P192">
        <f>VLOOKUP($A192,SurveyData!$1:$1048576,13,FALSE)</f>
        <v>10</v>
      </c>
      <c r="Q192" t="str">
        <f>VLOOKUP($A192,SurveyData!$1:$1048576,14,FALSE)</f>
        <v>No</v>
      </c>
      <c r="R192" t="str">
        <f>VLOOKUP($A192,SurveyData!$1:$1048576,15,FALSE)</f>
        <v>DK</v>
      </c>
      <c r="S192" t="str">
        <f>VLOOKUP($A192,SurveyData!$1:$1048576,16,FALSE)</f>
        <v>DK</v>
      </c>
      <c r="T192" t="str">
        <f>VLOOKUP($A192,SurveyData!$1:$1048576,17,FALSE)</f>
        <v>DK</v>
      </c>
      <c r="U192" t="str">
        <f>VLOOKUP($A192,SurveyData!$1:$1048576,18,FALSE)</f>
        <v>DK</v>
      </c>
      <c r="V192" t="str">
        <f>VLOOKUP($A192,SurveyData!$1:$1048576,19,FALSE)</f>
        <v>No</v>
      </c>
      <c r="W192" t="str">
        <f>VLOOKUP($A192,SurveyData!$1:$1048576,20,FALSE)</f>
        <v>Nil</v>
      </c>
      <c r="X192" t="str">
        <f>VLOOKUP($A192,SurveyData!$1:$1048576,21,FALSE)</f>
        <v>Yes</v>
      </c>
      <c r="Y192" t="str">
        <f>VLOOKUP($A192,SurveyData!$1:$1048576,22,FALSE)</f>
        <v>Yes</v>
      </c>
      <c r="Z192" t="str">
        <f>VLOOKUP($A192,SurveyData!$1:$1048576,23,FALSE)</f>
        <v>Yes</v>
      </c>
      <c r="AA192" t="str">
        <f>VLOOKUP($A192,SurveyData!$1:$1048576,24,FALSE)</f>
        <v>Yes</v>
      </c>
      <c r="AB192" t="s">
        <v>62</v>
      </c>
      <c r="AC192" t="str">
        <f>VLOOKUP($A192,SurveyData!$1:$1048576,25,FALSE)</f>
        <v>Yes</v>
      </c>
      <c r="AD192">
        <f>VLOOKUP($A192,SurveyData!$1:$1048576,26,FALSE)</f>
        <v>3</v>
      </c>
      <c r="AE192">
        <f>VLOOKUP($A192,SurveyData!$1:$1048576,27,FALSE)</f>
        <v>4</v>
      </c>
      <c r="AF192">
        <f>VLOOKUP($A192,SurveyData!$1:$1048576,28,FALSE)</f>
        <v>3</v>
      </c>
      <c r="AG192">
        <f>VLOOKUP($A192,SurveyData!$1:$1048576,29,FALSE)</f>
        <v>2</v>
      </c>
      <c r="AH192">
        <f>VLOOKUP($A192,SurveyData!$1:$1048576,30,FALSE)</f>
        <v>5</v>
      </c>
      <c r="AI192">
        <f>VLOOKUP($A192,SurveyData!$1:$1048576,31,FALSE)</f>
        <v>5</v>
      </c>
      <c r="AJ192">
        <f>VLOOKUP($A192,SurveyData!$1:$1048576,32,FALSE)</f>
        <v>2</v>
      </c>
      <c r="AK192">
        <f>VLOOKUP($A192,SurveyData!$1:$1048576,33,FALSE)</f>
        <v>4</v>
      </c>
      <c r="AL192">
        <f>VLOOKUP($A192,SurveyData!$1:$1048576,34,FALSE)</f>
        <v>4</v>
      </c>
      <c r="AM192">
        <f>VLOOKUP($A192,SurveyData!$1:$1048576,35,FALSE)</f>
        <v>5</v>
      </c>
      <c r="AN192">
        <f>VLOOKUP($A192,SurveyData!$1:$1048576,36,FALSE)</f>
        <v>3</v>
      </c>
      <c r="AO192">
        <f>VLOOKUP($A192,SurveyData!$1:$1048576,37,FALSE)</f>
        <v>2</v>
      </c>
      <c r="AP192">
        <f>VLOOKUP($A192,SurveyData!$1:$1048576,38,FALSE)</f>
        <v>5</v>
      </c>
      <c r="AQ192">
        <f>VLOOKUP($A192,SurveyData!$1:$1048576,39,FALSE)</f>
        <v>2</v>
      </c>
      <c r="AR192">
        <f>VLOOKUP($A192,SurveyData!$1:$1048576,40,FALSE)</f>
        <v>2</v>
      </c>
      <c r="AS192">
        <f>VLOOKUP($A192,SurveyData!$1:$1048576,41,FALSE)</f>
        <v>5</v>
      </c>
      <c r="AT192">
        <f>VLOOKUP($A192,SurveyData!$1:$1048576,42,FALSE)</f>
        <v>4</v>
      </c>
      <c r="AU192">
        <f>VLOOKUP($A192,SurveyData!$1:$1048576,43,FALSE)</f>
        <v>4</v>
      </c>
      <c r="AV192">
        <f>VLOOKUP($A192,SurveyData!$1:$1048576,44,FALSE)</f>
        <v>2</v>
      </c>
      <c r="AW192">
        <f>VLOOKUP($A192,SurveyData!$1:$1048576,45,FALSE)</f>
        <v>3</v>
      </c>
    </row>
    <row r="193" spans="1:49" x14ac:dyDescent="0.2">
      <c r="A193" s="8">
        <v>201</v>
      </c>
      <c r="B193" s="1" t="s">
        <v>10</v>
      </c>
      <c r="C193" s="2"/>
      <c r="D193" s="2">
        <v>13</v>
      </c>
      <c r="E193" s="2">
        <v>12</v>
      </c>
      <c r="F193">
        <f>VLOOKUP($A193,SurveyData!$1:$1048576,3,FALSE)</f>
        <v>38</v>
      </c>
      <c r="G193">
        <f>VLOOKUP($A193,SurveyData!$1:$1048576,4,FALSE)</f>
        <v>1.68</v>
      </c>
      <c r="H193">
        <f>VLOOKUP($A193,SurveyData!$1:$1048576,5,FALSE)</f>
        <v>58</v>
      </c>
      <c r="I193" t="str">
        <f>VLOOKUP($A193,SurveyData!$1:$1048576,6,FALSE)</f>
        <v>Nil</v>
      </c>
      <c r="J193" t="str">
        <f>VLOOKUP($A193,SurveyData!$1:$1048576,7,FALSE)</f>
        <v>No</v>
      </c>
      <c r="K193">
        <f>VLOOKUP($A193,SurveyData!$1:$1048576,8,FALSE)</f>
        <v>180</v>
      </c>
      <c r="L193">
        <f>VLOOKUP($A193,SurveyData!$1:$1048576,9,FALSE)</f>
        <v>0</v>
      </c>
      <c r="M193">
        <f>VLOOKUP($A193,SurveyData!$1:$1048576,10,FALSE)</f>
        <v>0</v>
      </c>
      <c r="N193">
        <f>VLOOKUP($A193,SurveyData!$1:$1048576,11,FALSE)</f>
        <v>0</v>
      </c>
      <c r="O193">
        <f>VLOOKUP($A193,SurveyData!$1:$1048576,12,FALSE)</f>
        <v>2</v>
      </c>
      <c r="P193">
        <f>VLOOKUP($A193,SurveyData!$1:$1048576,13,FALSE)</f>
        <v>14</v>
      </c>
      <c r="Q193" t="str">
        <f>VLOOKUP($A193,SurveyData!$1:$1048576,14,FALSE)</f>
        <v>No</v>
      </c>
      <c r="R193" t="str">
        <f>VLOOKUP($A193,SurveyData!$1:$1048576,15,FALSE)</f>
        <v>No</v>
      </c>
      <c r="S193" t="str">
        <f>VLOOKUP($A193,SurveyData!$1:$1048576,16,FALSE)</f>
        <v>No</v>
      </c>
      <c r="T193" t="str">
        <f>VLOOKUP($A193,SurveyData!$1:$1048576,17,FALSE)</f>
        <v>DK</v>
      </c>
      <c r="U193" t="str">
        <f>VLOOKUP($A193,SurveyData!$1:$1048576,18,FALSE)</f>
        <v>DK</v>
      </c>
      <c r="V193" t="str">
        <f>VLOOKUP($A193,SurveyData!$1:$1048576,19,FALSE)</f>
        <v>No</v>
      </c>
      <c r="W193" t="str">
        <f>VLOOKUP($A193,SurveyData!$1:$1048576,20,FALSE)</f>
        <v>No</v>
      </c>
      <c r="X193" t="str">
        <f>VLOOKUP($A193,SurveyData!$1:$1048576,21,FALSE)</f>
        <v>No</v>
      </c>
      <c r="Y193" t="str">
        <f>VLOOKUP($A193,SurveyData!$1:$1048576,22,FALSE)</f>
        <v>Yes</v>
      </c>
      <c r="Z193" t="str">
        <f>VLOOKUP($A193,SurveyData!$1:$1048576,23,FALSE)</f>
        <v>No</v>
      </c>
      <c r="AA193" t="str">
        <f>VLOOKUP($A193,SurveyData!$1:$1048576,24,FALSE)</f>
        <v>No</v>
      </c>
      <c r="AB193" t="s">
        <v>0</v>
      </c>
      <c r="AC193" t="str">
        <f>VLOOKUP($A193,SurveyData!$1:$1048576,25,FALSE)</f>
        <v>No</v>
      </c>
      <c r="AD193">
        <f>VLOOKUP($A193,SurveyData!$1:$1048576,26,FALSE)</f>
        <v>2</v>
      </c>
      <c r="AE193">
        <f>VLOOKUP($A193,SurveyData!$1:$1048576,27,FALSE)</f>
        <v>2</v>
      </c>
      <c r="AF193">
        <f>VLOOKUP($A193,SurveyData!$1:$1048576,28,FALSE)</f>
        <v>2</v>
      </c>
      <c r="AG193">
        <f>VLOOKUP($A193,SurveyData!$1:$1048576,29,FALSE)</f>
        <v>2</v>
      </c>
      <c r="AH193">
        <f>VLOOKUP($A193,SurveyData!$1:$1048576,30,FALSE)</f>
        <v>4</v>
      </c>
      <c r="AI193">
        <f>VLOOKUP($A193,SurveyData!$1:$1048576,31,FALSE)</f>
        <v>3</v>
      </c>
      <c r="AJ193">
        <f>VLOOKUP($A193,SurveyData!$1:$1048576,32,FALSE)</f>
        <v>3</v>
      </c>
      <c r="AK193">
        <f>VLOOKUP($A193,SurveyData!$1:$1048576,33,FALSE)</f>
        <v>3</v>
      </c>
      <c r="AL193">
        <f>VLOOKUP($A193,SurveyData!$1:$1048576,34,FALSE)</f>
        <v>4</v>
      </c>
      <c r="AM193">
        <f>VLOOKUP($A193,SurveyData!$1:$1048576,35,FALSE)</f>
        <v>4</v>
      </c>
      <c r="AN193">
        <f>VLOOKUP($A193,SurveyData!$1:$1048576,36,FALSE)</f>
        <v>3</v>
      </c>
      <c r="AO193">
        <f>VLOOKUP($A193,SurveyData!$1:$1048576,37,FALSE)</f>
        <v>3</v>
      </c>
      <c r="AP193">
        <f>VLOOKUP($A193,SurveyData!$1:$1048576,38,FALSE)</f>
        <v>4</v>
      </c>
      <c r="AQ193">
        <f>VLOOKUP($A193,SurveyData!$1:$1048576,39,FALSE)</f>
        <v>4</v>
      </c>
      <c r="AR193">
        <f>VLOOKUP($A193,SurveyData!$1:$1048576,40,FALSE)</f>
        <v>4</v>
      </c>
      <c r="AS193">
        <f>VLOOKUP($A193,SurveyData!$1:$1048576,41,FALSE)</f>
        <v>3</v>
      </c>
      <c r="AT193">
        <f>VLOOKUP($A193,SurveyData!$1:$1048576,42,FALSE)</f>
        <v>3</v>
      </c>
      <c r="AU193">
        <f>VLOOKUP($A193,SurveyData!$1:$1048576,43,FALSE)</f>
        <v>4</v>
      </c>
      <c r="AV193">
        <f>VLOOKUP($A193,SurveyData!$1:$1048576,44,FALSE)</f>
        <v>3</v>
      </c>
      <c r="AW193">
        <f>VLOOKUP($A193,SurveyData!$1:$1048576,45,FALSE)</f>
        <v>3</v>
      </c>
    </row>
    <row r="194" spans="1:49" x14ac:dyDescent="0.2">
      <c r="A194" s="8">
        <v>202</v>
      </c>
      <c r="B194" s="1" t="s">
        <v>10</v>
      </c>
      <c r="C194" s="2"/>
      <c r="D194" s="2">
        <v>56</v>
      </c>
      <c r="E194" s="2">
        <v>12.2</v>
      </c>
      <c r="F194">
        <f>VLOOKUP($A194,SurveyData!$1:$1048576,3,FALSE)</f>
        <v>38</v>
      </c>
      <c r="G194">
        <f>VLOOKUP($A194,SurveyData!$1:$1048576,4,FALSE)</f>
        <v>1.58</v>
      </c>
      <c r="H194">
        <f>VLOOKUP($A194,SurveyData!$1:$1048576,5,FALSE)</f>
        <v>57</v>
      </c>
      <c r="I194" t="str">
        <f>VLOOKUP($A194,SurveyData!$1:$1048576,6,FALSE)</f>
        <v>Hypothyroid</v>
      </c>
      <c r="J194" t="str">
        <f>VLOOKUP($A194,SurveyData!$1:$1048576,7,FALSE)</f>
        <v>No</v>
      </c>
      <c r="K194">
        <f>VLOOKUP($A194,SurveyData!$1:$1048576,8,FALSE)</f>
        <v>120</v>
      </c>
      <c r="L194">
        <f>VLOOKUP($A194,SurveyData!$1:$1048576,9,FALSE)</f>
        <v>0</v>
      </c>
      <c r="M194">
        <f>VLOOKUP($A194,SurveyData!$1:$1048576,10,FALSE)</f>
        <v>0</v>
      </c>
      <c r="N194">
        <f>VLOOKUP($A194,SurveyData!$1:$1048576,11,FALSE)</f>
        <v>0</v>
      </c>
      <c r="O194">
        <f>VLOOKUP($A194,SurveyData!$1:$1048576,12,FALSE)</f>
        <v>3</v>
      </c>
      <c r="P194">
        <f>VLOOKUP($A194,SurveyData!$1:$1048576,13,FALSE)</f>
        <v>12</v>
      </c>
      <c r="Q194" t="str">
        <f>VLOOKUP($A194,SurveyData!$1:$1048576,14,FALSE)</f>
        <v>No</v>
      </c>
      <c r="R194" t="str">
        <f>VLOOKUP($A194,SurveyData!$1:$1048576,15,FALSE)</f>
        <v>No</v>
      </c>
      <c r="S194" t="str">
        <f>VLOOKUP($A194,SurveyData!$1:$1048576,16,FALSE)</f>
        <v>Nil</v>
      </c>
      <c r="T194" t="str">
        <f>VLOOKUP($A194,SurveyData!$1:$1048576,17,FALSE)</f>
        <v>No</v>
      </c>
      <c r="U194" t="str">
        <f>VLOOKUP($A194,SurveyData!$1:$1048576,18,FALSE)</f>
        <v>Nil</v>
      </c>
      <c r="V194" t="str">
        <f>VLOOKUP($A194,SurveyData!$1:$1048576,19,FALSE)</f>
        <v>No</v>
      </c>
      <c r="W194" t="str">
        <f>VLOOKUP($A194,SurveyData!$1:$1048576,20,FALSE)</f>
        <v>Nil</v>
      </c>
      <c r="X194" t="str">
        <f>VLOOKUP($A194,SurveyData!$1:$1048576,21,FALSE)</f>
        <v>No</v>
      </c>
      <c r="Y194" t="str">
        <f>VLOOKUP($A194,SurveyData!$1:$1048576,22,FALSE)</f>
        <v>No</v>
      </c>
      <c r="Z194" t="str">
        <f>VLOOKUP($A194,SurveyData!$1:$1048576,23,FALSE)</f>
        <v>No</v>
      </c>
      <c r="AA194" t="str">
        <f>VLOOKUP($A194,SurveyData!$1:$1048576,24,FALSE)</f>
        <v>Yes</v>
      </c>
      <c r="AB194" t="s">
        <v>0</v>
      </c>
      <c r="AC194" t="str">
        <f>VLOOKUP($A194,SurveyData!$1:$1048576,25,FALSE)</f>
        <v>No</v>
      </c>
      <c r="AD194">
        <f>VLOOKUP($A194,SurveyData!$1:$1048576,26,FALSE)</f>
        <v>3</v>
      </c>
      <c r="AE194">
        <f>VLOOKUP($A194,SurveyData!$1:$1048576,27,FALSE)</f>
        <v>3</v>
      </c>
      <c r="AF194">
        <f>VLOOKUP($A194,SurveyData!$1:$1048576,28,FALSE)</f>
        <v>3</v>
      </c>
      <c r="AG194">
        <f>VLOOKUP($A194,SurveyData!$1:$1048576,29,FALSE)</f>
        <v>4</v>
      </c>
      <c r="AH194">
        <f>VLOOKUP($A194,SurveyData!$1:$1048576,30,FALSE)</f>
        <v>1</v>
      </c>
      <c r="AI194">
        <f>VLOOKUP($A194,SurveyData!$1:$1048576,31,FALSE)</f>
        <v>4</v>
      </c>
      <c r="AJ194">
        <f>VLOOKUP($A194,SurveyData!$1:$1048576,32,FALSE)</f>
        <v>1</v>
      </c>
      <c r="AK194">
        <f>VLOOKUP($A194,SurveyData!$1:$1048576,33,FALSE)</f>
        <v>3</v>
      </c>
      <c r="AL194">
        <f>VLOOKUP($A194,SurveyData!$1:$1048576,34,FALSE)</f>
        <v>2</v>
      </c>
      <c r="AM194">
        <f>VLOOKUP($A194,SurveyData!$1:$1048576,35,FALSE)</f>
        <v>3</v>
      </c>
      <c r="AN194">
        <f>VLOOKUP($A194,SurveyData!$1:$1048576,36,FALSE)</f>
        <v>2</v>
      </c>
      <c r="AO194">
        <f>VLOOKUP($A194,SurveyData!$1:$1048576,37,FALSE)</f>
        <v>5</v>
      </c>
      <c r="AP194">
        <f>VLOOKUP($A194,SurveyData!$1:$1048576,38,FALSE)</f>
        <v>5</v>
      </c>
      <c r="AQ194">
        <f>VLOOKUP($A194,SurveyData!$1:$1048576,39,FALSE)</f>
        <v>5</v>
      </c>
      <c r="AR194">
        <f>VLOOKUP($A194,SurveyData!$1:$1048576,40,FALSE)</f>
        <v>3</v>
      </c>
      <c r="AS194">
        <f>VLOOKUP($A194,SurveyData!$1:$1048576,41,FALSE)</f>
        <v>2</v>
      </c>
      <c r="AT194">
        <f>VLOOKUP($A194,SurveyData!$1:$1048576,42,FALSE)</f>
        <v>3</v>
      </c>
      <c r="AU194">
        <f>VLOOKUP($A194,SurveyData!$1:$1048576,43,FALSE)</f>
        <v>2</v>
      </c>
      <c r="AV194">
        <f>VLOOKUP($A194,SurveyData!$1:$1048576,44,FALSE)</f>
        <v>4</v>
      </c>
      <c r="AW194">
        <f>VLOOKUP($A194,SurveyData!$1:$1048576,45,FALSE)</f>
        <v>5</v>
      </c>
    </row>
    <row r="195" spans="1:49" x14ac:dyDescent="0.2">
      <c r="A195" s="8">
        <v>203</v>
      </c>
      <c r="B195" s="1" t="s">
        <v>10</v>
      </c>
      <c r="C195" s="2"/>
      <c r="D195" s="2">
        <v>69</v>
      </c>
      <c r="E195" s="2">
        <v>12.9</v>
      </c>
      <c r="F195">
        <f>VLOOKUP($A195,SurveyData!$1:$1048576,3,FALSE)</f>
        <v>42</v>
      </c>
      <c r="G195">
        <f>VLOOKUP($A195,SurveyData!$1:$1048576,4,FALSE)</f>
        <v>1.59</v>
      </c>
      <c r="H195">
        <f>VLOOKUP($A195,SurveyData!$1:$1048576,5,FALSE)</f>
        <v>61</v>
      </c>
      <c r="I195" t="str">
        <f>VLOOKUP($A195,SurveyData!$1:$1048576,6,FALSE)</f>
        <v>Nil</v>
      </c>
      <c r="J195" t="str">
        <f>VLOOKUP($A195,SurveyData!$1:$1048576,7,FALSE)</f>
        <v>No</v>
      </c>
      <c r="K195">
        <f>VLOOKUP($A195,SurveyData!$1:$1048576,8,FALSE)</f>
        <v>150</v>
      </c>
      <c r="L195">
        <f>VLOOKUP($A195,SurveyData!$1:$1048576,9,FALSE)</f>
        <v>0</v>
      </c>
      <c r="M195">
        <f>VLOOKUP($A195,SurveyData!$1:$1048576,10,FALSE)</f>
        <v>0</v>
      </c>
      <c r="N195">
        <f>VLOOKUP($A195,SurveyData!$1:$1048576,11,FALSE)</f>
        <v>0</v>
      </c>
      <c r="O195">
        <f>VLOOKUP($A195,SurveyData!$1:$1048576,12,FALSE)</f>
        <v>3</v>
      </c>
      <c r="P195">
        <f>VLOOKUP($A195,SurveyData!$1:$1048576,13,FALSE)</f>
        <v>12</v>
      </c>
      <c r="Q195" t="str">
        <f>VLOOKUP($A195,SurveyData!$1:$1048576,14,FALSE)</f>
        <v>No</v>
      </c>
      <c r="R195" t="str">
        <f>VLOOKUP($A195,SurveyData!$1:$1048576,15,FALSE)</f>
        <v>No</v>
      </c>
      <c r="S195" t="str">
        <f>VLOOKUP($A195,SurveyData!$1:$1048576,16,FALSE)</f>
        <v>Nil</v>
      </c>
      <c r="T195" t="str">
        <f>VLOOKUP($A195,SurveyData!$1:$1048576,17,FALSE)</f>
        <v>No</v>
      </c>
      <c r="U195" t="str">
        <f>VLOOKUP($A195,SurveyData!$1:$1048576,18,FALSE)</f>
        <v>Nil</v>
      </c>
      <c r="V195" t="str">
        <f>VLOOKUP($A195,SurveyData!$1:$1048576,19,FALSE)</f>
        <v>No</v>
      </c>
      <c r="W195" t="str">
        <f>VLOOKUP($A195,SurveyData!$1:$1048576,20,FALSE)</f>
        <v>Nil</v>
      </c>
      <c r="X195" t="str">
        <f>VLOOKUP($A195,SurveyData!$1:$1048576,21,FALSE)</f>
        <v>No</v>
      </c>
      <c r="Y195" t="str">
        <f>VLOOKUP($A195,SurveyData!$1:$1048576,22,FALSE)</f>
        <v>No</v>
      </c>
      <c r="Z195" t="str">
        <f>VLOOKUP($A195,SurveyData!$1:$1048576,23,FALSE)</f>
        <v>No</v>
      </c>
      <c r="AA195" t="str">
        <f>VLOOKUP($A195,SurveyData!$1:$1048576,24,FALSE)</f>
        <v>Yes</v>
      </c>
      <c r="AB195" t="s">
        <v>0</v>
      </c>
      <c r="AC195" t="str">
        <f>VLOOKUP($A195,SurveyData!$1:$1048576,25,FALSE)</f>
        <v>No</v>
      </c>
      <c r="AD195">
        <f>VLOOKUP($A195,SurveyData!$1:$1048576,26,FALSE)</f>
        <v>3</v>
      </c>
      <c r="AE195">
        <f>VLOOKUP($A195,SurveyData!$1:$1048576,27,FALSE)</f>
        <v>3</v>
      </c>
      <c r="AF195">
        <f>VLOOKUP($A195,SurveyData!$1:$1048576,28,FALSE)</f>
        <v>4</v>
      </c>
      <c r="AG195">
        <f>VLOOKUP($A195,SurveyData!$1:$1048576,29,FALSE)</f>
        <v>4</v>
      </c>
      <c r="AH195">
        <f>VLOOKUP($A195,SurveyData!$1:$1048576,30,FALSE)</f>
        <v>3</v>
      </c>
      <c r="AI195">
        <f>VLOOKUP($A195,SurveyData!$1:$1048576,31,FALSE)</f>
        <v>3</v>
      </c>
      <c r="AJ195">
        <f>VLOOKUP($A195,SurveyData!$1:$1048576,32,FALSE)</f>
        <v>3</v>
      </c>
      <c r="AK195">
        <f>VLOOKUP($A195,SurveyData!$1:$1048576,33,FALSE)</f>
        <v>3</v>
      </c>
      <c r="AL195">
        <f>VLOOKUP($A195,SurveyData!$1:$1048576,34,FALSE)</f>
        <v>4</v>
      </c>
      <c r="AM195">
        <f>VLOOKUP($A195,SurveyData!$1:$1048576,35,FALSE)</f>
        <v>3</v>
      </c>
      <c r="AN195">
        <f>VLOOKUP($A195,SurveyData!$1:$1048576,36,FALSE)</f>
        <v>3</v>
      </c>
      <c r="AO195">
        <f>VLOOKUP($A195,SurveyData!$1:$1048576,37,FALSE)</f>
        <v>3</v>
      </c>
      <c r="AP195">
        <f>VLOOKUP($A195,SurveyData!$1:$1048576,38,FALSE)</f>
        <v>3</v>
      </c>
      <c r="AQ195">
        <f>VLOOKUP($A195,SurveyData!$1:$1048576,39,FALSE)</f>
        <v>4</v>
      </c>
      <c r="AR195">
        <f>VLOOKUP($A195,SurveyData!$1:$1048576,40,FALSE)</f>
        <v>3</v>
      </c>
      <c r="AS195">
        <f>VLOOKUP($A195,SurveyData!$1:$1048576,41,FALSE)</f>
        <v>4</v>
      </c>
      <c r="AT195">
        <f>VLOOKUP($A195,SurveyData!$1:$1048576,42,FALSE)</f>
        <v>3</v>
      </c>
      <c r="AU195">
        <f>VLOOKUP($A195,SurveyData!$1:$1048576,43,FALSE)</f>
        <v>4</v>
      </c>
      <c r="AV195">
        <f>VLOOKUP($A195,SurveyData!$1:$1048576,44,FALSE)</f>
        <v>4</v>
      </c>
      <c r="AW195">
        <f>VLOOKUP($A195,SurveyData!$1:$1048576,45,FALSE)</f>
        <v>3</v>
      </c>
    </row>
    <row r="196" spans="1:49" x14ac:dyDescent="0.2">
      <c r="A196" s="8">
        <v>205</v>
      </c>
      <c r="B196" s="1" t="s">
        <v>10</v>
      </c>
      <c r="C196" s="2"/>
      <c r="D196" s="2">
        <v>13</v>
      </c>
      <c r="E196" s="2">
        <v>12.8</v>
      </c>
      <c r="F196">
        <f>VLOOKUP($A196,SurveyData!$1:$1048576,3,FALSE)</f>
        <v>36</v>
      </c>
      <c r="G196">
        <f>VLOOKUP($A196,SurveyData!$1:$1048576,4,FALSE)</f>
        <v>1.63</v>
      </c>
      <c r="H196">
        <f>VLOOKUP($A196,SurveyData!$1:$1048576,5,FALSE)</f>
        <v>58</v>
      </c>
      <c r="I196" t="str">
        <f>VLOOKUP($A196,SurveyData!$1:$1048576,6,FALSE)</f>
        <v>Nil</v>
      </c>
      <c r="J196" t="str">
        <f>VLOOKUP($A196,SurveyData!$1:$1048576,7,FALSE)</f>
        <v>No</v>
      </c>
      <c r="K196">
        <f>VLOOKUP($A196,SurveyData!$1:$1048576,8,FALSE)</f>
        <v>3</v>
      </c>
      <c r="L196">
        <f>VLOOKUP($A196,SurveyData!$1:$1048576,9,FALSE)</f>
        <v>3</v>
      </c>
      <c r="M196">
        <f>VLOOKUP($A196,SurveyData!$1:$1048576,10,FALSE)</f>
        <v>0</v>
      </c>
      <c r="N196">
        <f>VLOOKUP($A196,SurveyData!$1:$1048576,11,FALSE)</f>
        <v>0</v>
      </c>
      <c r="O196">
        <f>VLOOKUP($A196,SurveyData!$1:$1048576,12,FALSE)</f>
        <v>2</v>
      </c>
      <c r="P196">
        <f>VLOOKUP($A196,SurveyData!$1:$1048576,13,FALSE)</f>
        <v>12</v>
      </c>
      <c r="Q196" t="str">
        <f>VLOOKUP($A196,SurveyData!$1:$1048576,14,FALSE)</f>
        <v>No</v>
      </c>
      <c r="R196" t="str">
        <f>VLOOKUP($A196,SurveyData!$1:$1048576,15,FALSE)</f>
        <v>DK</v>
      </c>
      <c r="S196" t="str">
        <f>VLOOKUP($A196,SurveyData!$1:$1048576,16,FALSE)</f>
        <v>Nil</v>
      </c>
      <c r="T196" t="str">
        <f>VLOOKUP($A196,SurveyData!$1:$1048576,17,FALSE)</f>
        <v>No</v>
      </c>
      <c r="U196" t="str">
        <f>VLOOKUP($A196,SurveyData!$1:$1048576,18,FALSE)</f>
        <v>Nil</v>
      </c>
      <c r="V196" t="str">
        <f>VLOOKUP($A196,SurveyData!$1:$1048576,19,FALSE)</f>
        <v>No</v>
      </c>
      <c r="W196" t="str">
        <f>VLOOKUP($A196,SurveyData!$1:$1048576,20,FALSE)</f>
        <v>Nil</v>
      </c>
      <c r="X196" t="str">
        <f>VLOOKUP($A196,SurveyData!$1:$1048576,21,FALSE)</f>
        <v>No</v>
      </c>
      <c r="Y196" t="str">
        <f>VLOOKUP($A196,SurveyData!$1:$1048576,22,FALSE)</f>
        <v>No</v>
      </c>
      <c r="Z196" t="str">
        <f>VLOOKUP($A196,SurveyData!$1:$1048576,23,FALSE)</f>
        <v>No</v>
      </c>
      <c r="AA196" t="str">
        <f>VLOOKUP($A196,SurveyData!$1:$1048576,24,FALSE)</f>
        <v>No</v>
      </c>
      <c r="AB196" t="s">
        <v>0</v>
      </c>
      <c r="AC196" t="str">
        <f>VLOOKUP($A196,SurveyData!$1:$1048576,25,FALSE)</f>
        <v>No</v>
      </c>
      <c r="AD196">
        <f>VLOOKUP($A196,SurveyData!$1:$1048576,26,FALSE)</f>
        <v>1</v>
      </c>
      <c r="AE196">
        <f>VLOOKUP($A196,SurveyData!$1:$1048576,27,FALSE)</f>
        <v>4</v>
      </c>
      <c r="AF196">
        <f>VLOOKUP($A196,SurveyData!$1:$1048576,28,FALSE)</f>
        <v>1</v>
      </c>
      <c r="AG196">
        <f>VLOOKUP($A196,SurveyData!$1:$1048576,29,FALSE)</f>
        <v>2</v>
      </c>
      <c r="AH196">
        <f>VLOOKUP($A196,SurveyData!$1:$1048576,30,FALSE)</f>
        <v>2</v>
      </c>
      <c r="AI196">
        <f>VLOOKUP($A196,SurveyData!$1:$1048576,31,FALSE)</f>
        <v>2</v>
      </c>
      <c r="AJ196">
        <f>VLOOKUP($A196,SurveyData!$1:$1048576,32,FALSE)</f>
        <v>1</v>
      </c>
      <c r="AK196">
        <f>VLOOKUP($A196,SurveyData!$1:$1048576,33,FALSE)</f>
        <v>2</v>
      </c>
      <c r="AL196">
        <f>VLOOKUP($A196,SurveyData!$1:$1048576,34,FALSE)</f>
        <v>2</v>
      </c>
      <c r="AM196">
        <f>VLOOKUP($A196,SurveyData!$1:$1048576,35,FALSE)</f>
        <v>4</v>
      </c>
      <c r="AN196">
        <f>VLOOKUP($A196,SurveyData!$1:$1048576,36,FALSE)</f>
        <v>1</v>
      </c>
      <c r="AO196">
        <f>VLOOKUP($A196,SurveyData!$1:$1048576,37,FALSE)</f>
        <v>2</v>
      </c>
      <c r="AP196">
        <f>VLOOKUP($A196,SurveyData!$1:$1048576,38,FALSE)</f>
        <v>4</v>
      </c>
      <c r="AQ196">
        <f>VLOOKUP($A196,SurveyData!$1:$1048576,39,FALSE)</f>
        <v>5</v>
      </c>
      <c r="AR196">
        <f>VLOOKUP($A196,SurveyData!$1:$1048576,40,FALSE)</f>
        <v>1</v>
      </c>
      <c r="AS196">
        <f>VLOOKUP($A196,SurveyData!$1:$1048576,41,FALSE)</f>
        <v>4</v>
      </c>
      <c r="AT196">
        <f>VLOOKUP($A196,SurveyData!$1:$1048576,42,FALSE)</f>
        <v>2</v>
      </c>
      <c r="AU196">
        <f>VLOOKUP($A196,SurveyData!$1:$1048576,43,FALSE)</f>
        <v>4</v>
      </c>
      <c r="AV196">
        <f>VLOOKUP($A196,SurveyData!$1:$1048576,44,FALSE)</f>
        <v>2</v>
      </c>
      <c r="AW196">
        <f>VLOOKUP($A196,SurveyData!$1:$1048576,45,FALSE)</f>
        <v>2</v>
      </c>
    </row>
    <row r="197" spans="1:49" x14ac:dyDescent="0.2">
      <c r="A197" s="8">
        <v>206</v>
      </c>
      <c r="B197" s="1" t="s">
        <v>10</v>
      </c>
      <c r="C197" s="2"/>
      <c r="D197" s="3">
        <v>374</v>
      </c>
      <c r="E197" s="2">
        <v>14.3</v>
      </c>
      <c r="F197">
        <f>VLOOKUP($A197,SurveyData!$1:$1048576,3,FALSE)</f>
        <v>62</v>
      </c>
      <c r="G197">
        <f>VLOOKUP($A197,SurveyData!$1:$1048576,4,FALSE)</f>
        <v>1.55</v>
      </c>
      <c r="H197">
        <f>VLOOKUP($A197,SurveyData!$1:$1048576,5,FALSE)</f>
        <v>50</v>
      </c>
      <c r="I197" t="str">
        <f>VLOOKUP($A197,SurveyData!$1:$1048576,6,FALSE)</f>
        <v>Menopaused</v>
      </c>
      <c r="J197" t="str">
        <f>VLOOKUP($A197,SurveyData!$1:$1048576,7,FALSE)</f>
        <v>No</v>
      </c>
      <c r="K197">
        <f>VLOOKUP($A197,SurveyData!$1:$1048576,8,FALSE)</f>
        <v>30</v>
      </c>
      <c r="L197">
        <f>VLOOKUP($A197,SurveyData!$1:$1048576,9,FALSE)</f>
        <v>0</v>
      </c>
      <c r="M197">
        <f>VLOOKUP($A197,SurveyData!$1:$1048576,10,FALSE)</f>
        <v>0</v>
      </c>
      <c r="N197">
        <f>VLOOKUP($A197,SurveyData!$1:$1048576,11,FALSE)</f>
        <v>0</v>
      </c>
      <c r="O197">
        <f>VLOOKUP($A197,SurveyData!$1:$1048576,12,FALSE)</f>
        <v>2</v>
      </c>
      <c r="P197" t="str">
        <f>VLOOKUP($A197,SurveyData!$1:$1048576,13,FALSE)</f>
        <v>No answer</v>
      </c>
      <c r="Q197" t="str">
        <f>VLOOKUP($A197,SurveyData!$1:$1048576,14,FALSE)</f>
        <v>No</v>
      </c>
      <c r="R197" t="str">
        <f>VLOOKUP($A197,SurveyData!$1:$1048576,15,FALSE)</f>
        <v>No</v>
      </c>
      <c r="S197" t="str">
        <f>VLOOKUP($A197,SurveyData!$1:$1048576,16,FALSE)</f>
        <v>Nil</v>
      </c>
      <c r="T197" t="str">
        <f>VLOOKUP($A197,SurveyData!$1:$1048576,17,FALSE)</f>
        <v>DK</v>
      </c>
      <c r="U197" t="str">
        <f>VLOOKUP($A197,SurveyData!$1:$1048576,18,FALSE)</f>
        <v>No</v>
      </c>
      <c r="V197" t="str">
        <f>VLOOKUP($A197,SurveyData!$1:$1048576,19,FALSE)</f>
        <v>No</v>
      </c>
      <c r="W197" t="str">
        <f>VLOOKUP($A197,SurveyData!$1:$1048576,20,FALSE)</f>
        <v>No</v>
      </c>
      <c r="X197" t="str">
        <f>VLOOKUP($A197,SurveyData!$1:$1048576,21,FALSE)</f>
        <v>No</v>
      </c>
      <c r="Y197" t="str">
        <f>VLOOKUP($A197,SurveyData!$1:$1048576,22,FALSE)</f>
        <v>No</v>
      </c>
      <c r="Z197" t="str">
        <f>VLOOKUP($A197,SurveyData!$1:$1048576,23,FALSE)</f>
        <v>No</v>
      </c>
      <c r="AA197" t="str">
        <f>VLOOKUP($A197,SurveyData!$1:$1048576,24,FALSE)</f>
        <v>No</v>
      </c>
      <c r="AB197" t="s">
        <v>0</v>
      </c>
      <c r="AC197" t="str">
        <f>VLOOKUP($A197,SurveyData!$1:$1048576,25,FALSE)</f>
        <v>No</v>
      </c>
      <c r="AD197">
        <f>VLOOKUP($A197,SurveyData!$1:$1048576,26,FALSE)</f>
        <v>2</v>
      </c>
      <c r="AE197">
        <f>VLOOKUP($A197,SurveyData!$1:$1048576,27,FALSE)</f>
        <v>2</v>
      </c>
      <c r="AF197">
        <f>VLOOKUP($A197,SurveyData!$1:$1048576,28,FALSE)</f>
        <v>2</v>
      </c>
      <c r="AG197">
        <f>VLOOKUP($A197,SurveyData!$1:$1048576,29,FALSE)</f>
        <v>4</v>
      </c>
      <c r="AH197">
        <f>VLOOKUP($A197,SurveyData!$1:$1048576,30,FALSE)</f>
        <v>2</v>
      </c>
      <c r="AI197">
        <f>VLOOKUP($A197,SurveyData!$1:$1048576,31,FALSE)</f>
        <v>4</v>
      </c>
      <c r="AJ197">
        <f>VLOOKUP($A197,SurveyData!$1:$1048576,32,FALSE)</f>
        <v>2</v>
      </c>
      <c r="AK197">
        <f>VLOOKUP($A197,SurveyData!$1:$1048576,33,FALSE)</f>
        <v>3</v>
      </c>
      <c r="AL197">
        <f>VLOOKUP($A197,SurveyData!$1:$1048576,34,FALSE)</f>
        <v>3</v>
      </c>
      <c r="AM197">
        <f>VLOOKUP($A197,SurveyData!$1:$1048576,35,FALSE)</f>
        <v>4</v>
      </c>
      <c r="AN197">
        <f>VLOOKUP($A197,SurveyData!$1:$1048576,36,FALSE)</f>
        <v>2</v>
      </c>
      <c r="AO197">
        <f>VLOOKUP($A197,SurveyData!$1:$1048576,37,FALSE)</f>
        <v>3</v>
      </c>
      <c r="AP197">
        <f>VLOOKUP($A197,SurveyData!$1:$1048576,38,FALSE)</f>
        <v>4</v>
      </c>
      <c r="AQ197">
        <f>VLOOKUP($A197,SurveyData!$1:$1048576,39,FALSE)</f>
        <v>2</v>
      </c>
      <c r="AR197">
        <f>VLOOKUP($A197,SurveyData!$1:$1048576,40,FALSE)</f>
        <v>2</v>
      </c>
      <c r="AS197">
        <f>VLOOKUP($A197,SurveyData!$1:$1048576,41,FALSE)</f>
        <v>1</v>
      </c>
      <c r="AT197">
        <f>VLOOKUP($A197,SurveyData!$1:$1048576,42,FALSE)</f>
        <v>2</v>
      </c>
      <c r="AU197">
        <f>VLOOKUP($A197,SurveyData!$1:$1048576,43,FALSE)</f>
        <v>5</v>
      </c>
      <c r="AV197">
        <f>VLOOKUP($A197,SurveyData!$1:$1048576,44,FALSE)</f>
        <v>2</v>
      </c>
      <c r="AW197">
        <f>VLOOKUP($A197,SurveyData!$1:$1048576,45,FALSE)</f>
        <v>1</v>
      </c>
    </row>
    <row r="198" spans="1:49" x14ac:dyDescent="0.2">
      <c r="A198" s="8">
        <v>207</v>
      </c>
      <c r="B198" s="1" t="s">
        <v>10</v>
      </c>
      <c r="C198" s="2"/>
      <c r="D198" s="2">
        <v>68</v>
      </c>
      <c r="E198" s="2">
        <v>12.9</v>
      </c>
      <c r="F198">
        <f>VLOOKUP($A198,SurveyData!$1:$1048576,3,FALSE)</f>
        <v>40</v>
      </c>
      <c r="G198">
        <f>VLOOKUP($A198,SurveyData!$1:$1048576,4,FALSE)</f>
        <v>1.59</v>
      </c>
      <c r="H198">
        <f>VLOOKUP($A198,SurveyData!$1:$1048576,5,FALSE)</f>
        <v>90</v>
      </c>
      <c r="I198" t="str">
        <f>VLOOKUP($A198,SurveyData!$1:$1048576,6,FALSE)</f>
        <v>Hypothyroid</v>
      </c>
      <c r="J198" t="str">
        <f>VLOOKUP($A198,SurveyData!$1:$1048576,7,FALSE)</f>
        <v>No</v>
      </c>
      <c r="K198">
        <f>VLOOKUP($A198,SurveyData!$1:$1048576,8,FALSE)</f>
        <v>0</v>
      </c>
      <c r="L198">
        <f>VLOOKUP($A198,SurveyData!$1:$1048576,9,FALSE)</f>
        <v>0</v>
      </c>
      <c r="M198">
        <f>VLOOKUP($A198,SurveyData!$1:$1048576,10,FALSE)</f>
        <v>0</v>
      </c>
      <c r="N198" t="str">
        <f>VLOOKUP($A198,SurveyData!$1:$1048576,11,FALSE)</f>
        <v>Walking (180)</v>
      </c>
      <c r="O198">
        <f>VLOOKUP($A198,SurveyData!$1:$1048576,12,FALSE)</f>
        <v>3</v>
      </c>
      <c r="P198">
        <f>VLOOKUP($A198,SurveyData!$1:$1048576,13,FALSE)</f>
        <v>12</v>
      </c>
      <c r="Q198" t="str">
        <f>VLOOKUP($A198,SurveyData!$1:$1048576,14,FALSE)</f>
        <v>No</v>
      </c>
      <c r="R198" t="str">
        <f>VLOOKUP($A198,SurveyData!$1:$1048576,15,FALSE)</f>
        <v>DK</v>
      </c>
      <c r="S198" t="str">
        <f>VLOOKUP($A198,SurveyData!$1:$1048576,16,FALSE)</f>
        <v>No</v>
      </c>
      <c r="T198" t="str">
        <f>VLOOKUP($A198,SurveyData!$1:$1048576,17,FALSE)</f>
        <v>DK</v>
      </c>
      <c r="U198" t="str">
        <f>VLOOKUP($A198,SurveyData!$1:$1048576,18,FALSE)</f>
        <v>DK</v>
      </c>
      <c r="V198" t="str">
        <f>VLOOKUP($A198,SurveyData!$1:$1048576,19,FALSE)</f>
        <v>No</v>
      </c>
      <c r="W198" t="str">
        <f>VLOOKUP($A198,SurveyData!$1:$1048576,20,FALSE)</f>
        <v>DK</v>
      </c>
      <c r="X198" t="str">
        <f>VLOOKUP($A198,SurveyData!$1:$1048576,21,FALSE)</f>
        <v>Yes</v>
      </c>
      <c r="Y198" t="str">
        <f>VLOOKUP($A198,SurveyData!$1:$1048576,22,FALSE)</f>
        <v>Yes</v>
      </c>
      <c r="Z198" t="str">
        <f>VLOOKUP($A198,SurveyData!$1:$1048576,23,FALSE)</f>
        <v>No</v>
      </c>
      <c r="AA198" t="str">
        <f>VLOOKUP($A198,SurveyData!$1:$1048576,24,FALSE)</f>
        <v>No</v>
      </c>
      <c r="AB198" t="s">
        <v>62</v>
      </c>
      <c r="AC198" t="str">
        <f>VLOOKUP($A198,SurveyData!$1:$1048576,25,FALSE)</f>
        <v>No</v>
      </c>
      <c r="AD198">
        <f>VLOOKUP($A198,SurveyData!$1:$1048576,26,FALSE)</f>
        <v>3</v>
      </c>
      <c r="AE198">
        <f>VLOOKUP($A198,SurveyData!$1:$1048576,27,FALSE)</f>
        <v>3</v>
      </c>
      <c r="AF198">
        <f>VLOOKUP($A198,SurveyData!$1:$1048576,28,FALSE)</f>
        <v>3</v>
      </c>
      <c r="AG198">
        <f>VLOOKUP($A198,SurveyData!$1:$1048576,29,FALSE)</f>
        <v>1</v>
      </c>
      <c r="AH198">
        <f>VLOOKUP($A198,SurveyData!$1:$1048576,30,FALSE)</f>
        <v>2</v>
      </c>
      <c r="AI198">
        <f>VLOOKUP($A198,SurveyData!$1:$1048576,31,FALSE)</f>
        <v>3</v>
      </c>
      <c r="AJ198">
        <f>VLOOKUP($A198,SurveyData!$1:$1048576,32,FALSE)</f>
        <v>4</v>
      </c>
      <c r="AK198">
        <f>VLOOKUP($A198,SurveyData!$1:$1048576,33,FALSE)</f>
        <v>4</v>
      </c>
      <c r="AL198">
        <f>VLOOKUP($A198,SurveyData!$1:$1048576,34,FALSE)</f>
        <v>2</v>
      </c>
      <c r="AM198">
        <f>VLOOKUP($A198,SurveyData!$1:$1048576,35,FALSE)</f>
        <v>4</v>
      </c>
      <c r="AN198">
        <f>VLOOKUP($A198,SurveyData!$1:$1048576,36,FALSE)</f>
        <v>3</v>
      </c>
      <c r="AO198">
        <f>VLOOKUP($A198,SurveyData!$1:$1048576,37,FALSE)</f>
        <v>1</v>
      </c>
      <c r="AP198">
        <f>VLOOKUP($A198,SurveyData!$1:$1048576,38,FALSE)</f>
        <v>3</v>
      </c>
      <c r="AQ198">
        <f>VLOOKUP($A198,SurveyData!$1:$1048576,39,FALSE)</f>
        <v>2</v>
      </c>
      <c r="AR198">
        <f>VLOOKUP($A198,SurveyData!$1:$1048576,40,FALSE)</f>
        <v>3</v>
      </c>
      <c r="AS198">
        <f>VLOOKUP($A198,SurveyData!$1:$1048576,41,FALSE)</f>
        <v>3</v>
      </c>
      <c r="AT198">
        <f>VLOOKUP($A198,SurveyData!$1:$1048576,42,FALSE)</f>
        <v>3</v>
      </c>
      <c r="AU198">
        <f>VLOOKUP($A198,SurveyData!$1:$1048576,43,FALSE)</f>
        <v>4</v>
      </c>
      <c r="AV198">
        <f>VLOOKUP($A198,SurveyData!$1:$1048576,44,FALSE)</f>
        <v>2</v>
      </c>
      <c r="AW198">
        <f>VLOOKUP($A198,SurveyData!$1:$1048576,45,FALSE)</f>
        <v>3</v>
      </c>
    </row>
    <row r="199" spans="1:49" x14ac:dyDescent="0.2">
      <c r="A199" s="8">
        <v>208</v>
      </c>
      <c r="B199" s="1" t="s">
        <v>10</v>
      </c>
      <c r="C199" s="2"/>
      <c r="D199" s="2">
        <v>38</v>
      </c>
      <c r="E199" s="2">
        <v>12.9</v>
      </c>
      <c r="F199">
        <f>VLOOKUP($A199,SurveyData!$1:$1048576,3,FALSE)</f>
        <v>36</v>
      </c>
      <c r="G199">
        <f>VLOOKUP($A199,SurveyData!$1:$1048576,4,FALSE)</f>
        <v>1.57</v>
      </c>
      <c r="H199">
        <f>VLOOKUP($A199,SurveyData!$1:$1048576,5,FALSE)</f>
        <v>45</v>
      </c>
      <c r="I199" t="str">
        <f>VLOOKUP($A199,SurveyData!$1:$1048576,6,FALSE)</f>
        <v>Nil</v>
      </c>
      <c r="J199" t="str">
        <f>VLOOKUP($A199,SurveyData!$1:$1048576,7,FALSE)</f>
        <v>No</v>
      </c>
      <c r="K199">
        <f>VLOOKUP($A199,SurveyData!$1:$1048576,8,FALSE)</f>
        <v>0</v>
      </c>
      <c r="L199">
        <f>VLOOKUP($A199,SurveyData!$1:$1048576,9,FALSE)</f>
        <v>0</v>
      </c>
      <c r="M199">
        <f>VLOOKUP($A199,SurveyData!$1:$1048576,10,FALSE)</f>
        <v>0</v>
      </c>
      <c r="N199">
        <f>VLOOKUP($A199,SurveyData!$1:$1048576,11,FALSE)</f>
        <v>0</v>
      </c>
      <c r="O199">
        <f>VLOOKUP($A199,SurveyData!$1:$1048576,12,FALSE)</f>
        <v>1</v>
      </c>
      <c r="P199" t="str">
        <f>VLOOKUP($A199,SurveyData!$1:$1048576,13,FALSE)</f>
        <v>No answer</v>
      </c>
      <c r="Q199" t="str">
        <f>VLOOKUP($A199,SurveyData!$1:$1048576,14,FALSE)</f>
        <v>No</v>
      </c>
      <c r="R199" t="str">
        <f>VLOOKUP($A199,SurveyData!$1:$1048576,15,FALSE)</f>
        <v>DK</v>
      </c>
      <c r="S199" t="str">
        <f>VLOOKUP($A199,SurveyData!$1:$1048576,16,FALSE)</f>
        <v>DK</v>
      </c>
      <c r="T199" t="str">
        <f>VLOOKUP($A199,SurveyData!$1:$1048576,17,FALSE)</f>
        <v>DK</v>
      </c>
      <c r="U199" t="str">
        <f>VLOOKUP($A199,SurveyData!$1:$1048576,18,FALSE)</f>
        <v>DK</v>
      </c>
      <c r="V199" t="str">
        <f>VLOOKUP($A199,SurveyData!$1:$1048576,19,FALSE)</f>
        <v>No</v>
      </c>
      <c r="W199" t="str">
        <f>VLOOKUP($A199,SurveyData!$1:$1048576,20,FALSE)</f>
        <v>DK</v>
      </c>
      <c r="X199" t="str">
        <f>VLOOKUP($A199,SurveyData!$1:$1048576,21,FALSE)</f>
        <v>No</v>
      </c>
      <c r="Y199" t="str">
        <f>VLOOKUP($A199,SurveyData!$1:$1048576,22,FALSE)</f>
        <v>No</v>
      </c>
      <c r="Z199" t="str">
        <f>VLOOKUP($A199,SurveyData!$1:$1048576,23,FALSE)</f>
        <v>No</v>
      </c>
      <c r="AA199" t="str">
        <f>VLOOKUP($A199,SurveyData!$1:$1048576,24,FALSE)</f>
        <v>No</v>
      </c>
      <c r="AB199" t="s">
        <v>0</v>
      </c>
      <c r="AC199" t="str">
        <f>VLOOKUP($A199,SurveyData!$1:$1048576,25,FALSE)</f>
        <v>No</v>
      </c>
      <c r="AD199">
        <f>VLOOKUP($A199,SurveyData!$1:$1048576,26,FALSE)</f>
        <v>3</v>
      </c>
      <c r="AE199">
        <f>VLOOKUP($A199,SurveyData!$1:$1048576,27,FALSE)</f>
        <v>3</v>
      </c>
      <c r="AF199">
        <f>VLOOKUP($A199,SurveyData!$1:$1048576,28,FALSE)</f>
        <v>2</v>
      </c>
      <c r="AG199">
        <f>VLOOKUP($A199,SurveyData!$1:$1048576,29,FALSE)</f>
        <v>2</v>
      </c>
      <c r="AH199">
        <f>VLOOKUP($A199,SurveyData!$1:$1048576,30,FALSE)</f>
        <v>2</v>
      </c>
      <c r="AI199">
        <f>VLOOKUP($A199,SurveyData!$1:$1048576,31,FALSE)</f>
        <v>3</v>
      </c>
      <c r="AJ199">
        <f>VLOOKUP($A199,SurveyData!$1:$1048576,32,FALSE)</f>
        <v>3</v>
      </c>
      <c r="AK199">
        <f>VLOOKUP($A199,SurveyData!$1:$1048576,33,FALSE)</f>
        <v>3</v>
      </c>
      <c r="AL199">
        <f>VLOOKUP($A199,SurveyData!$1:$1048576,34,FALSE)</f>
        <v>3</v>
      </c>
      <c r="AM199">
        <f>VLOOKUP($A199,SurveyData!$1:$1048576,35,FALSE)</f>
        <v>3</v>
      </c>
      <c r="AN199">
        <f>VLOOKUP($A199,SurveyData!$1:$1048576,36,FALSE)</f>
        <v>3</v>
      </c>
      <c r="AO199">
        <f>VLOOKUP($A199,SurveyData!$1:$1048576,37,FALSE)</f>
        <v>3</v>
      </c>
      <c r="AP199">
        <f>VLOOKUP($A199,SurveyData!$1:$1048576,38,FALSE)</f>
        <v>3</v>
      </c>
      <c r="AQ199">
        <f>VLOOKUP($A199,SurveyData!$1:$1048576,39,FALSE)</f>
        <v>3</v>
      </c>
      <c r="AR199">
        <f>VLOOKUP($A199,SurveyData!$1:$1048576,40,FALSE)</f>
        <v>3</v>
      </c>
      <c r="AS199">
        <f>VLOOKUP($A199,SurveyData!$1:$1048576,41,FALSE)</f>
        <v>3</v>
      </c>
      <c r="AT199">
        <f>VLOOKUP($A199,SurveyData!$1:$1048576,42,FALSE)</f>
        <v>3</v>
      </c>
      <c r="AU199">
        <f>VLOOKUP($A199,SurveyData!$1:$1048576,43,FALSE)</f>
        <v>3</v>
      </c>
      <c r="AV199">
        <f>VLOOKUP($A199,SurveyData!$1:$1048576,44,FALSE)</f>
        <v>3</v>
      </c>
      <c r="AW199">
        <f>VLOOKUP($A199,SurveyData!$1:$1048576,45,FALSE)</f>
        <v>3</v>
      </c>
    </row>
    <row r="200" spans="1:49" x14ac:dyDescent="0.2">
      <c r="A200" s="8">
        <v>209</v>
      </c>
      <c r="B200" s="1" t="s">
        <v>10</v>
      </c>
      <c r="C200" s="2"/>
      <c r="D200" s="2">
        <v>90</v>
      </c>
      <c r="E200" s="2">
        <v>13</v>
      </c>
      <c r="F200">
        <f>VLOOKUP($A200,SurveyData!$1:$1048576,3,FALSE)</f>
        <v>33</v>
      </c>
      <c r="G200">
        <f>VLOOKUP($A200,SurveyData!$1:$1048576,4,FALSE)</f>
        <v>1.53</v>
      </c>
      <c r="H200">
        <f>VLOOKUP($A200,SurveyData!$1:$1048576,5,FALSE)</f>
        <v>55</v>
      </c>
      <c r="I200" t="str">
        <f>VLOOKUP($A200,SurveyData!$1:$1048576,6,FALSE)</f>
        <v>Nil</v>
      </c>
      <c r="J200" t="str">
        <f>VLOOKUP($A200,SurveyData!$1:$1048576,7,FALSE)</f>
        <v>No</v>
      </c>
      <c r="K200">
        <f>VLOOKUP($A200,SurveyData!$1:$1048576,8,FALSE)</f>
        <v>35</v>
      </c>
      <c r="L200">
        <f>VLOOKUP($A200,SurveyData!$1:$1048576,9,FALSE)</f>
        <v>20</v>
      </c>
      <c r="M200">
        <f>VLOOKUP($A200,SurveyData!$1:$1048576,10,FALSE)</f>
        <v>0</v>
      </c>
      <c r="N200" t="str">
        <f>VLOOKUP($A200,SurveyData!$1:$1048576,11,FALSE)</f>
        <v>Walking</v>
      </c>
      <c r="O200">
        <f>VLOOKUP($A200,SurveyData!$1:$1048576,12,FALSE)</f>
        <v>2</v>
      </c>
      <c r="P200">
        <f>VLOOKUP($A200,SurveyData!$1:$1048576,13,FALSE)</f>
        <v>12</v>
      </c>
      <c r="Q200" t="str">
        <f>VLOOKUP($A200,SurveyData!$1:$1048576,14,FALSE)</f>
        <v>No</v>
      </c>
      <c r="R200" t="str">
        <f>VLOOKUP($A200,SurveyData!$1:$1048576,15,FALSE)</f>
        <v>No</v>
      </c>
      <c r="S200" t="str">
        <f>VLOOKUP($A200,SurveyData!$1:$1048576,16,FALSE)</f>
        <v>No</v>
      </c>
      <c r="T200" t="str">
        <f>VLOOKUP($A200,SurveyData!$1:$1048576,17,FALSE)</f>
        <v>No</v>
      </c>
      <c r="U200" t="str">
        <f>VLOOKUP($A200,SurveyData!$1:$1048576,18,FALSE)</f>
        <v>No</v>
      </c>
      <c r="V200" t="str">
        <f>VLOOKUP($A200,SurveyData!$1:$1048576,19,FALSE)</f>
        <v>Yes</v>
      </c>
      <c r="W200" t="str">
        <f>VLOOKUP($A200,SurveyData!$1:$1048576,20,FALSE)</f>
        <v>No</v>
      </c>
      <c r="X200" t="str">
        <f>VLOOKUP($A200,SurveyData!$1:$1048576,21,FALSE)</f>
        <v>No</v>
      </c>
      <c r="Y200" t="str">
        <f>VLOOKUP($A200,SurveyData!$1:$1048576,22,FALSE)</f>
        <v>No</v>
      </c>
      <c r="Z200" t="str">
        <f>VLOOKUP($A200,SurveyData!$1:$1048576,23,FALSE)</f>
        <v>No</v>
      </c>
      <c r="AA200" t="str">
        <f>VLOOKUP($A200,SurveyData!$1:$1048576,24,FALSE)</f>
        <v>No</v>
      </c>
      <c r="AB200" t="s">
        <v>0</v>
      </c>
      <c r="AC200" t="str">
        <f>VLOOKUP($A200,SurveyData!$1:$1048576,25,FALSE)</f>
        <v>No</v>
      </c>
      <c r="AD200">
        <f>VLOOKUP($A200,SurveyData!$1:$1048576,26,FALSE)</f>
        <v>3</v>
      </c>
      <c r="AE200">
        <f>VLOOKUP($A200,SurveyData!$1:$1048576,27,FALSE)</f>
        <v>4</v>
      </c>
      <c r="AF200">
        <f>VLOOKUP($A200,SurveyData!$1:$1048576,28,FALSE)</f>
        <v>3</v>
      </c>
      <c r="AG200">
        <f>VLOOKUP($A200,SurveyData!$1:$1048576,29,FALSE)</f>
        <v>3</v>
      </c>
      <c r="AH200">
        <f>VLOOKUP($A200,SurveyData!$1:$1048576,30,FALSE)</f>
        <v>4</v>
      </c>
      <c r="AI200">
        <f>VLOOKUP($A200,SurveyData!$1:$1048576,31,FALSE)</f>
        <v>3</v>
      </c>
      <c r="AJ200">
        <f>VLOOKUP($A200,SurveyData!$1:$1048576,32,FALSE)</f>
        <v>4</v>
      </c>
      <c r="AK200">
        <f>VLOOKUP($A200,SurveyData!$1:$1048576,33,FALSE)</f>
        <v>2</v>
      </c>
      <c r="AL200">
        <f>VLOOKUP($A200,SurveyData!$1:$1048576,34,FALSE)</f>
        <v>2</v>
      </c>
      <c r="AM200">
        <f>VLOOKUP($A200,SurveyData!$1:$1048576,35,FALSE)</f>
        <v>4</v>
      </c>
      <c r="AN200">
        <f>VLOOKUP($A200,SurveyData!$1:$1048576,36,FALSE)</f>
        <v>2</v>
      </c>
      <c r="AO200">
        <f>VLOOKUP($A200,SurveyData!$1:$1048576,37,FALSE)</f>
        <v>2</v>
      </c>
      <c r="AP200">
        <f>VLOOKUP($A200,SurveyData!$1:$1048576,38,FALSE)</f>
        <v>4</v>
      </c>
      <c r="AQ200">
        <f>VLOOKUP($A200,SurveyData!$1:$1048576,39,FALSE)</f>
        <v>4</v>
      </c>
      <c r="AR200">
        <f>VLOOKUP($A200,SurveyData!$1:$1048576,40,FALSE)</f>
        <v>3</v>
      </c>
      <c r="AS200">
        <f>VLOOKUP($A200,SurveyData!$1:$1048576,41,FALSE)</f>
        <v>4</v>
      </c>
      <c r="AT200">
        <f>VLOOKUP($A200,SurveyData!$1:$1048576,42,FALSE)</f>
        <v>4</v>
      </c>
      <c r="AU200">
        <f>VLOOKUP($A200,SurveyData!$1:$1048576,43,FALSE)</f>
        <v>4</v>
      </c>
      <c r="AV200">
        <f>VLOOKUP($A200,SurveyData!$1:$1048576,44,FALSE)</f>
        <v>4</v>
      </c>
      <c r="AW200">
        <f>VLOOKUP($A200,SurveyData!$1:$1048576,45,FALSE)</f>
        <v>2</v>
      </c>
    </row>
    <row r="201" spans="1:49" x14ac:dyDescent="0.2">
      <c r="A201" s="8">
        <v>210</v>
      </c>
      <c r="B201" s="1" t="s">
        <v>10</v>
      </c>
      <c r="C201" s="2"/>
      <c r="D201" s="2">
        <v>99</v>
      </c>
      <c r="E201" s="2">
        <v>14</v>
      </c>
      <c r="F201">
        <f>VLOOKUP($A201,SurveyData!$1:$1048576,3,FALSE)</f>
        <v>40</v>
      </c>
      <c r="G201">
        <f>VLOOKUP($A201,SurveyData!$1:$1048576,4,FALSE)</f>
        <v>1.61</v>
      </c>
      <c r="H201">
        <f>VLOOKUP($A201,SurveyData!$1:$1048576,5,FALSE)</f>
        <v>50</v>
      </c>
      <c r="I201" t="str">
        <f>VLOOKUP($A201,SurveyData!$1:$1048576,6,FALSE)</f>
        <v>Nil</v>
      </c>
      <c r="J201" t="str">
        <f>VLOOKUP($A201,SurveyData!$1:$1048576,7,FALSE)</f>
        <v>No</v>
      </c>
      <c r="K201">
        <f>VLOOKUP($A201,SurveyData!$1:$1048576,8,FALSE)</f>
        <v>180</v>
      </c>
      <c r="L201">
        <f>VLOOKUP($A201,SurveyData!$1:$1048576,9,FALSE)</f>
        <v>30</v>
      </c>
      <c r="M201">
        <f>VLOOKUP($A201,SurveyData!$1:$1048576,10,FALSE)</f>
        <v>0</v>
      </c>
      <c r="N201">
        <f>VLOOKUP($A201,SurveyData!$1:$1048576,11,FALSE)</f>
        <v>0</v>
      </c>
      <c r="O201">
        <f>VLOOKUP($A201,SurveyData!$1:$1048576,12,FALSE)</f>
        <v>3</v>
      </c>
      <c r="P201">
        <f>VLOOKUP($A201,SurveyData!$1:$1048576,13,FALSE)</f>
        <v>12</v>
      </c>
      <c r="Q201" t="str">
        <f>VLOOKUP($A201,SurveyData!$1:$1048576,14,FALSE)</f>
        <v>No</v>
      </c>
      <c r="R201" t="str">
        <f>VLOOKUP($A201,SurveyData!$1:$1048576,15,FALSE)</f>
        <v>No</v>
      </c>
      <c r="S201" t="str">
        <f>VLOOKUP($A201,SurveyData!$1:$1048576,16,FALSE)</f>
        <v>No</v>
      </c>
      <c r="T201" t="str">
        <f>VLOOKUP($A201,SurveyData!$1:$1048576,17,FALSE)</f>
        <v>No</v>
      </c>
      <c r="U201" t="str">
        <f>VLOOKUP($A201,SurveyData!$1:$1048576,18,FALSE)</f>
        <v>Nil</v>
      </c>
      <c r="V201" t="str">
        <f>VLOOKUP($A201,SurveyData!$1:$1048576,19,FALSE)</f>
        <v>No</v>
      </c>
      <c r="W201" t="str">
        <f>VLOOKUP($A201,SurveyData!$1:$1048576,20,FALSE)</f>
        <v>Nil</v>
      </c>
      <c r="X201" t="str">
        <f>VLOOKUP($A201,SurveyData!$1:$1048576,21,FALSE)</f>
        <v>Yes</v>
      </c>
      <c r="Y201" t="str">
        <f>VLOOKUP($A201,SurveyData!$1:$1048576,22,FALSE)</f>
        <v>No</v>
      </c>
      <c r="Z201" t="str">
        <f>VLOOKUP($A201,SurveyData!$1:$1048576,23,FALSE)</f>
        <v>No</v>
      </c>
      <c r="AA201" t="str">
        <f>VLOOKUP($A201,SurveyData!$1:$1048576,24,FALSE)</f>
        <v>Yes</v>
      </c>
      <c r="AB201" t="s">
        <v>62</v>
      </c>
      <c r="AC201" t="str">
        <f>VLOOKUP($A201,SurveyData!$1:$1048576,25,FALSE)</f>
        <v>Yes</v>
      </c>
      <c r="AD201">
        <f>VLOOKUP($A201,SurveyData!$1:$1048576,26,FALSE)</f>
        <v>1</v>
      </c>
      <c r="AE201">
        <f>VLOOKUP($A201,SurveyData!$1:$1048576,27,FALSE)</f>
        <v>5</v>
      </c>
      <c r="AF201">
        <f>VLOOKUP($A201,SurveyData!$1:$1048576,28,FALSE)</f>
        <v>4</v>
      </c>
      <c r="AG201">
        <f>VLOOKUP($A201,SurveyData!$1:$1048576,29,FALSE)</f>
        <v>4</v>
      </c>
      <c r="AH201">
        <f>VLOOKUP($A201,SurveyData!$1:$1048576,30,FALSE)</f>
        <v>2</v>
      </c>
      <c r="AI201">
        <f>VLOOKUP($A201,SurveyData!$1:$1048576,31,FALSE)</f>
        <v>2</v>
      </c>
      <c r="AJ201">
        <f>VLOOKUP($A201,SurveyData!$1:$1048576,32,FALSE)</f>
        <v>4</v>
      </c>
      <c r="AK201">
        <f>VLOOKUP($A201,SurveyData!$1:$1048576,33,FALSE)</f>
        <v>2</v>
      </c>
      <c r="AL201">
        <f>VLOOKUP($A201,SurveyData!$1:$1048576,34,FALSE)</f>
        <v>4</v>
      </c>
      <c r="AM201">
        <f>VLOOKUP($A201,SurveyData!$1:$1048576,35,FALSE)</f>
        <v>4</v>
      </c>
      <c r="AN201">
        <f>VLOOKUP($A201,SurveyData!$1:$1048576,36,FALSE)</f>
        <v>4</v>
      </c>
      <c r="AO201">
        <f>VLOOKUP($A201,SurveyData!$1:$1048576,37,FALSE)</f>
        <v>4</v>
      </c>
      <c r="AP201">
        <f>VLOOKUP($A201,SurveyData!$1:$1048576,38,FALSE)</f>
        <v>3</v>
      </c>
      <c r="AQ201">
        <f>VLOOKUP($A201,SurveyData!$1:$1048576,39,FALSE)</f>
        <v>4</v>
      </c>
      <c r="AR201">
        <f>VLOOKUP($A201,SurveyData!$1:$1048576,40,FALSE)</f>
        <v>4</v>
      </c>
      <c r="AS201">
        <f>VLOOKUP($A201,SurveyData!$1:$1048576,41,FALSE)</f>
        <v>3</v>
      </c>
      <c r="AT201">
        <f>VLOOKUP($A201,SurveyData!$1:$1048576,42,FALSE)</f>
        <v>4</v>
      </c>
      <c r="AU201">
        <f>VLOOKUP($A201,SurveyData!$1:$1048576,43,FALSE)</f>
        <v>4</v>
      </c>
      <c r="AV201">
        <f>VLOOKUP($A201,SurveyData!$1:$1048576,44,FALSE)</f>
        <v>2</v>
      </c>
      <c r="AW201">
        <f>VLOOKUP($A201,SurveyData!$1:$1048576,45,FALSE)</f>
        <v>2</v>
      </c>
    </row>
    <row r="202" spans="1:49" x14ac:dyDescent="0.2">
      <c r="A202" s="8">
        <v>211</v>
      </c>
      <c r="B202" s="1" t="s">
        <v>10</v>
      </c>
      <c r="C202" s="2"/>
      <c r="D202" s="2">
        <v>66</v>
      </c>
      <c r="E202" s="2">
        <v>14.6</v>
      </c>
      <c r="F202">
        <f>VLOOKUP($A202,SurveyData!$1:$1048576,3,FALSE)</f>
        <v>45</v>
      </c>
      <c r="G202" t="str">
        <f>VLOOKUP($A202,SurveyData!$1:$1048576,4,FALSE)</f>
        <v>-</v>
      </c>
      <c r="H202">
        <f>VLOOKUP($A202,SurveyData!$1:$1048576,5,FALSE)</f>
        <v>60</v>
      </c>
      <c r="I202" t="str">
        <f>VLOOKUP($A202,SurveyData!$1:$1048576,6,FALSE)</f>
        <v>Nil</v>
      </c>
      <c r="J202" t="str">
        <f>VLOOKUP($A202,SurveyData!$1:$1048576,7,FALSE)</f>
        <v>Yes</v>
      </c>
      <c r="K202">
        <f>VLOOKUP($A202,SurveyData!$1:$1048576,8,FALSE)</f>
        <v>270</v>
      </c>
      <c r="L202">
        <f>VLOOKUP($A202,SurveyData!$1:$1048576,9,FALSE)</f>
        <v>0</v>
      </c>
      <c r="M202">
        <f>VLOOKUP($A202,SurveyData!$1:$1048576,10,FALSE)</f>
        <v>60</v>
      </c>
      <c r="N202" t="str">
        <f>VLOOKUP($A202,SurveyData!$1:$1048576,11,FALSE)</f>
        <v>Strength (120)</v>
      </c>
      <c r="O202">
        <f>VLOOKUP($A202,SurveyData!$1:$1048576,12,FALSE)</f>
        <v>3</v>
      </c>
      <c r="P202">
        <f>VLOOKUP($A202,SurveyData!$1:$1048576,13,FALSE)</f>
        <v>12</v>
      </c>
      <c r="Q202" t="str">
        <f>VLOOKUP($A202,SurveyData!$1:$1048576,14,FALSE)</f>
        <v>Yes</v>
      </c>
      <c r="R202" t="str">
        <f>VLOOKUP($A202,SurveyData!$1:$1048576,15,FALSE)</f>
        <v>Yes</v>
      </c>
      <c r="S202" t="str">
        <f>VLOOKUP($A202,SurveyData!$1:$1048576,16,FALSE)</f>
        <v>No</v>
      </c>
      <c r="T202" t="str">
        <f>VLOOKUP($A202,SurveyData!$1:$1048576,17,FALSE)</f>
        <v>DK</v>
      </c>
      <c r="U202" t="str">
        <f>VLOOKUP($A202,SurveyData!$1:$1048576,18,FALSE)</f>
        <v>Nil</v>
      </c>
      <c r="V202" t="str">
        <f>VLOOKUP($A202,SurveyData!$1:$1048576,19,FALSE)</f>
        <v>No</v>
      </c>
      <c r="W202" t="str">
        <f>VLOOKUP($A202,SurveyData!$1:$1048576,20,FALSE)</f>
        <v>No</v>
      </c>
      <c r="X202" t="str">
        <f>VLOOKUP($A202,SurveyData!$1:$1048576,21,FALSE)</f>
        <v>No</v>
      </c>
      <c r="Y202" t="str">
        <f>VLOOKUP($A202,SurveyData!$1:$1048576,22,FALSE)</f>
        <v>No</v>
      </c>
      <c r="Z202" t="str">
        <f>VLOOKUP($A202,SurveyData!$1:$1048576,23,FALSE)</f>
        <v>No</v>
      </c>
      <c r="AA202" t="str">
        <f>VLOOKUP($A202,SurveyData!$1:$1048576,24,FALSE)</f>
        <v>No</v>
      </c>
      <c r="AB202" t="s">
        <v>0</v>
      </c>
      <c r="AC202" t="str">
        <f>VLOOKUP($A202,SurveyData!$1:$1048576,25,FALSE)</f>
        <v>Yes</v>
      </c>
      <c r="AD202">
        <f>VLOOKUP($A202,SurveyData!$1:$1048576,26,FALSE)</f>
        <v>2</v>
      </c>
      <c r="AE202">
        <f>VLOOKUP($A202,SurveyData!$1:$1048576,27,FALSE)</f>
        <v>5</v>
      </c>
      <c r="AF202">
        <f>VLOOKUP($A202,SurveyData!$1:$1048576,28,FALSE)</f>
        <v>2</v>
      </c>
      <c r="AG202">
        <f>VLOOKUP($A202,SurveyData!$1:$1048576,29,FALSE)</f>
        <v>2</v>
      </c>
      <c r="AH202">
        <f>VLOOKUP($A202,SurveyData!$1:$1048576,30,FALSE)</f>
        <v>2</v>
      </c>
      <c r="AI202">
        <f>VLOOKUP($A202,SurveyData!$1:$1048576,31,FALSE)</f>
        <v>2</v>
      </c>
      <c r="AJ202">
        <f>VLOOKUP($A202,SurveyData!$1:$1048576,32,FALSE)</f>
        <v>2</v>
      </c>
      <c r="AK202">
        <f>VLOOKUP($A202,SurveyData!$1:$1048576,33,FALSE)</f>
        <v>2</v>
      </c>
      <c r="AL202">
        <f>VLOOKUP($A202,SurveyData!$1:$1048576,34,FALSE)</f>
        <v>5</v>
      </c>
      <c r="AM202">
        <f>VLOOKUP($A202,SurveyData!$1:$1048576,35,FALSE)</f>
        <v>5</v>
      </c>
      <c r="AN202">
        <f>VLOOKUP($A202,SurveyData!$1:$1048576,36,FALSE)</f>
        <v>1</v>
      </c>
      <c r="AO202">
        <f>VLOOKUP($A202,SurveyData!$1:$1048576,37,FALSE)</f>
        <v>2</v>
      </c>
      <c r="AP202">
        <f>VLOOKUP($A202,SurveyData!$1:$1048576,38,FALSE)</f>
        <v>5</v>
      </c>
      <c r="AQ202">
        <f>VLOOKUP($A202,SurveyData!$1:$1048576,39,FALSE)</f>
        <v>5</v>
      </c>
      <c r="AR202">
        <f>VLOOKUP($A202,SurveyData!$1:$1048576,40,FALSE)</f>
        <v>1</v>
      </c>
      <c r="AS202">
        <f>VLOOKUP($A202,SurveyData!$1:$1048576,41,FALSE)</f>
        <v>3</v>
      </c>
      <c r="AT202">
        <f>VLOOKUP($A202,SurveyData!$1:$1048576,42,FALSE)</f>
        <v>5</v>
      </c>
      <c r="AU202">
        <f>VLOOKUP($A202,SurveyData!$1:$1048576,43,FALSE)</f>
        <v>5</v>
      </c>
      <c r="AV202">
        <f>VLOOKUP($A202,SurveyData!$1:$1048576,44,FALSE)</f>
        <v>3</v>
      </c>
      <c r="AW202">
        <f>VLOOKUP($A202,SurveyData!$1:$1048576,45,FALSE)</f>
        <v>3</v>
      </c>
    </row>
    <row r="203" spans="1:49" x14ac:dyDescent="0.2">
      <c r="A203" s="8">
        <v>212</v>
      </c>
      <c r="B203" s="1" t="s">
        <v>10</v>
      </c>
      <c r="C203" s="2"/>
      <c r="D203" s="4">
        <v>8</v>
      </c>
      <c r="E203" s="2">
        <v>12.7</v>
      </c>
      <c r="F203">
        <f>VLOOKUP($A203,SurveyData!$1:$1048576,3,FALSE)</f>
        <v>29</v>
      </c>
      <c r="G203">
        <f>VLOOKUP($A203,SurveyData!$1:$1048576,4,FALSE)</f>
        <v>1.55</v>
      </c>
      <c r="H203">
        <f>VLOOKUP($A203,SurveyData!$1:$1048576,5,FALSE)</f>
        <v>50</v>
      </c>
      <c r="I203" t="str">
        <f>VLOOKUP($A203,SurveyData!$1:$1048576,6,FALSE)</f>
        <v>Nil</v>
      </c>
      <c r="J203" t="str">
        <f>VLOOKUP($A203,SurveyData!$1:$1048576,7,FALSE)</f>
        <v>Yes</v>
      </c>
      <c r="K203">
        <f>VLOOKUP($A203,SurveyData!$1:$1048576,8,FALSE)</f>
        <v>0</v>
      </c>
      <c r="L203">
        <f>VLOOKUP($A203,SurveyData!$1:$1048576,9,FALSE)</f>
        <v>0</v>
      </c>
      <c r="M203">
        <f>VLOOKUP($A203,SurveyData!$1:$1048576,10,FALSE)</f>
        <v>0</v>
      </c>
      <c r="N203" t="str">
        <f>VLOOKUP($A203,SurveyData!$1:$1048576,11,FALSE)</f>
        <v>Cardio Yoga (60)</v>
      </c>
      <c r="O203">
        <f>VLOOKUP($A203,SurveyData!$1:$1048576,12,FALSE)</f>
        <v>2</v>
      </c>
      <c r="P203">
        <f>VLOOKUP($A203,SurveyData!$1:$1048576,13,FALSE)</f>
        <v>12</v>
      </c>
      <c r="Q203" t="str">
        <f>VLOOKUP($A203,SurveyData!$1:$1048576,14,FALSE)</f>
        <v>Yes</v>
      </c>
      <c r="R203" t="str">
        <f>VLOOKUP($A203,SurveyData!$1:$1048576,15,FALSE)</f>
        <v>No</v>
      </c>
      <c r="S203" t="str">
        <f>VLOOKUP($A203,SurveyData!$1:$1048576,16,FALSE)</f>
        <v>Nil</v>
      </c>
      <c r="T203" t="str">
        <f>VLOOKUP($A203,SurveyData!$1:$1048576,17,FALSE)</f>
        <v>No</v>
      </c>
      <c r="U203" t="str">
        <f>VLOOKUP($A203,SurveyData!$1:$1048576,18,FALSE)</f>
        <v>Nil</v>
      </c>
      <c r="V203" t="str">
        <f>VLOOKUP($A203,SurveyData!$1:$1048576,19,FALSE)</f>
        <v>Yes</v>
      </c>
      <c r="W203" t="str">
        <f>VLOOKUP($A203,SurveyData!$1:$1048576,20,FALSE)</f>
        <v>No</v>
      </c>
      <c r="X203" t="str">
        <f>VLOOKUP($A203,SurveyData!$1:$1048576,21,FALSE)</f>
        <v>Yes</v>
      </c>
      <c r="Y203" t="str">
        <f>VLOOKUP($A203,SurveyData!$1:$1048576,22,FALSE)</f>
        <v>Yes</v>
      </c>
      <c r="Z203" t="str">
        <f>VLOOKUP($A203,SurveyData!$1:$1048576,23,FALSE)</f>
        <v>No</v>
      </c>
      <c r="AA203" t="str">
        <f>VLOOKUP($A203,SurveyData!$1:$1048576,24,FALSE)</f>
        <v>Yes</v>
      </c>
      <c r="AB203" t="s">
        <v>62</v>
      </c>
      <c r="AC203" t="str">
        <f>VLOOKUP($A203,SurveyData!$1:$1048576,25,FALSE)</f>
        <v>Yes</v>
      </c>
      <c r="AD203">
        <f>VLOOKUP($A203,SurveyData!$1:$1048576,26,FALSE)</f>
        <v>4</v>
      </c>
      <c r="AE203">
        <f>VLOOKUP($A203,SurveyData!$1:$1048576,27,FALSE)</f>
        <v>4</v>
      </c>
      <c r="AF203">
        <f>VLOOKUP($A203,SurveyData!$1:$1048576,28,FALSE)</f>
        <v>3</v>
      </c>
      <c r="AG203">
        <f>VLOOKUP($A203,SurveyData!$1:$1048576,29,FALSE)</f>
        <v>2</v>
      </c>
      <c r="AH203">
        <f>VLOOKUP($A203,SurveyData!$1:$1048576,30,FALSE)</f>
        <v>1</v>
      </c>
      <c r="AI203">
        <f>VLOOKUP($A203,SurveyData!$1:$1048576,31,FALSE)</f>
        <v>1</v>
      </c>
      <c r="AJ203">
        <f>VLOOKUP($A203,SurveyData!$1:$1048576,32,FALSE)</f>
        <v>2</v>
      </c>
      <c r="AK203">
        <f>VLOOKUP($A203,SurveyData!$1:$1048576,33,FALSE)</f>
        <v>1</v>
      </c>
      <c r="AL203">
        <f>VLOOKUP($A203,SurveyData!$1:$1048576,34,FALSE)</f>
        <v>4</v>
      </c>
      <c r="AM203">
        <f>VLOOKUP($A203,SurveyData!$1:$1048576,35,FALSE)</f>
        <v>4</v>
      </c>
      <c r="AN203">
        <f>VLOOKUP($A203,SurveyData!$1:$1048576,36,FALSE)</f>
        <v>2</v>
      </c>
      <c r="AO203">
        <f>VLOOKUP($A203,SurveyData!$1:$1048576,37,FALSE)</f>
        <v>5</v>
      </c>
      <c r="AP203">
        <f>VLOOKUP($A203,SurveyData!$1:$1048576,38,FALSE)</f>
        <v>3</v>
      </c>
      <c r="AQ203">
        <f>VLOOKUP($A203,SurveyData!$1:$1048576,39,FALSE)</f>
        <v>2</v>
      </c>
      <c r="AR203">
        <f>VLOOKUP($A203,SurveyData!$1:$1048576,40,FALSE)</f>
        <v>2</v>
      </c>
      <c r="AS203">
        <f>VLOOKUP($A203,SurveyData!$1:$1048576,41,FALSE)</f>
        <v>2</v>
      </c>
      <c r="AT203">
        <f>VLOOKUP($A203,SurveyData!$1:$1048576,42,FALSE)</f>
        <v>3</v>
      </c>
      <c r="AU203">
        <f>VLOOKUP($A203,SurveyData!$1:$1048576,43,FALSE)</f>
        <v>2</v>
      </c>
      <c r="AV203">
        <f>VLOOKUP($A203,SurveyData!$1:$1048576,44,FALSE)</f>
        <v>3</v>
      </c>
      <c r="AW203">
        <f>VLOOKUP($A203,SurveyData!$1:$1048576,45,FALSE)</f>
        <v>3</v>
      </c>
    </row>
    <row r="204" spans="1:49" x14ac:dyDescent="0.2">
      <c r="A204" s="8">
        <v>213</v>
      </c>
      <c r="B204" s="1" t="s">
        <v>10</v>
      </c>
      <c r="C204" s="2"/>
      <c r="D204" s="2">
        <v>19</v>
      </c>
      <c r="E204" s="2">
        <v>13.5</v>
      </c>
      <c r="F204">
        <f>VLOOKUP($A204,SurveyData!$1:$1048576,3,FALSE)</f>
        <v>29</v>
      </c>
      <c r="G204">
        <f>VLOOKUP($A204,SurveyData!$1:$1048576,4,FALSE)</f>
        <v>1.7</v>
      </c>
      <c r="H204">
        <f>VLOOKUP($A204,SurveyData!$1:$1048576,5,FALSE)</f>
        <v>60</v>
      </c>
      <c r="I204" t="str">
        <f>VLOOKUP($A204,SurveyData!$1:$1048576,6,FALSE)</f>
        <v>Nil</v>
      </c>
      <c r="J204" t="str">
        <f>VLOOKUP($A204,SurveyData!$1:$1048576,7,FALSE)</f>
        <v>No</v>
      </c>
      <c r="K204">
        <f>VLOOKUP($A204,SurveyData!$1:$1048576,8,FALSE)</f>
        <v>120</v>
      </c>
      <c r="L204">
        <f>VLOOKUP($A204,SurveyData!$1:$1048576,9,FALSE)</f>
        <v>0</v>
      </c>
      <c r="M204">
        <f>VLOOKUP($A204,SurveyData!$1:$1048576,10,FALSE)</f>
        <v>30</v>
      </c>
      <c r="N204">
        <f>VLOOKUP($A204,SurveyData!$1:$1048576,11,FALSE)</f>
        <v>0</v>
      </c>
      <c r="O204">
        <f>VLOOKUP($A204,SurveyData!$1:$1048576,12,FALSE)</f>
        <v>2</v>
      </c>
      <c r="P204">
        <f>VLOOKUP($A204,SurveyData!$1:$1048576,13,FALSE)</f>
        <v>12</v>
      </c>
      <c r="Q204" t="str">
        <f>VLOOKUP($A204,SurveyData!$1:$1048576,14,FALSE)</f>
        <v>No</v>
      </c>
      <c r="R204" t="str">
        <f>VLOOKUP($A204,SurveyData!$1:$1048576,15,FALSE)</f>
        <v>DK</v>
      </c>
      <c r="S204" t="str">
        <f>VLOOKUP($A204,SurveyData!$1:$1048576,16,FALSE)</f>
        <v>DK</v>
      </c>
      <c r="T204" t="str">
        <f>VLOOKUP($A204,SurveyData!$1:$1048576,17,FALSE)</f>
        <v>No</v>
      </c>
      <c r="U204" t="str">
        <f>VLOOKUP($A204,SurveyData!$1:$1048576,18,FALSE)</f>
        <v>No</v>
      </c>
      <c r="V204" t="str">
        <f>VLOOKUP($A204,SurveyData!$1:$1048576,19,FALSE)</f>
        <v>No</v>
      </c>
      <c r="W204" t="str">
        <f>VLOOKUP($A204,SurveyData!$1:$1048576,20,FALSE)</f>
        <v>No</v>
      </c>
      <c r="X204" t="str">
        <f>VLOOKUP($A204,SurveyData!$1:$1048576,21,FALSE)</f>
        <v>No</v>
      </c>
      <c r="Y204" t="str">
        <f>VLOOKUP($A204,SurveyData!$1:$1048576,22,FALSE)</f>
        <v>No</v>
      </c>
      <c r="Z204" t="str">
        <f>VLOOKUP($A204,SurveyData!$1:$1048576,23,FALSE)</f>
        <v>No</v>
      </c>
      <c r="AA204" t="str">
        <f>VLOOKUP($A204,SurveyData!$1:$1048576,24,FALSE)</f>
        <v>No</v>
      </c>
      <c r="AB204" t="s">
        <v>0</v>
      </c>
      <c r="AC204" t="str">
        <f>VLOOKUP($A204,SurveyData!$1:$1048576,25,FALSE)</f>
        <v>No</v>
      </c>
      <c r="AD204">
        <f>VLOOKUP($A204,SurveyData!$1:$1048576,26,FALSE)</f>
        <v>1</v>
      </c>
      <c r="AE204">
        <f>VLOOKUP($A204,SurveyData!$1:$1048576,27,FALSE)</f>
        <v>5</v>
      </c>
      <c r="AF204">
        <f>VLOOKUP($A204,SurveyData!$1:$1048576,28,FALSE)</f>
        <v>3</v>
      </c>
      <c r="AG204">
        <f>VLOOKUP($A204,SurveyData!$1:$1048576,29,FALSE)</f>
        <v>2</v>
      </c>
      <c r="AH204">
        <f>VLOOKUP($A204,SurveyData!$1:$1048576,30,FALSE)</f>
        <v>5</v>
      </c>
      <c r="AI204">
        <f>VLOOKUP($A204,SurveyData!$1:$1048576,31,FALSE)</f>
        <v>3</v>
      </c>
      <c r="AJ204">
        <f>VLOOKUP($A204,SurveyData!$1:$1048576,32,FALSE)</f>
        <v>1</v>
      </c>
      <c r="AK204">
        <f>VLOOKUP($A204,SurveyData!$1:$1048576,33,FALSE)</f>
        <v>1</v>
      </c>
      <c r="AL204">
        <f>VLOOKUP($A204,SurveyData!$1:$1048576,34,FALSE)</f>
        <v>5</v>
      </c>
      <c r="AM204">
        <f>VLOOKUP($A204,SurveyData!$1:$1048576,35,FALSE)</f>
        <v>2</v>
      </c>
      <c r="AN204">
        <f>VLOOKUP($A204,SurveyData!$1:$1048576,36,FALSE)</f>
        <v>1</v>
      </c>
      <c r="AO204">
        <f>VLOOKUP($A204,SurveyData!$1:$1048576,37,FALSE)</f>
        <v>2</v>
      </c>
      <c r="AP204">
        <f>VLOOKUP($A204,SurveyData!$1:$1048576,38,FALSE)</f>
        <v>5</v>
      </c>
      <c r="AQ204">
        <f>VLOOKUP($A204,SurveyData!$1:$1048576,39,FALSE)</f>
        <v>4</v>
      </c>
      <c r="AR204">
        <f>VLOOKUP($A204,SurveyData!$1:$1048576,40,FALSE)</f>
        <v>1</v>
      </c>
      <c r="AS204">
        <f>VLOOKUP($A204,SurveyData!$1:$1048576,41,FALSE)</f>
        <v>3</v>
      </c>
      <c r="AT204">
        <f>VLOOKUP($A204,SurveyData!$1:$1048576,42,FALSE)</f>
        <v>5</v>
      </c>
      <c r="AU204">
        <f>VLOOKUP($A204,SurveyData!$1:$1048576,43,FALSE)</f>
        <v>5</v>
      </c>
      <c r="AV204">
        <f>VLOOKUP($A204,SurveyData!$1:$1048576,44,FALSE)</f>
        <v>4</v>
      </c>
      <c r="AW204">
        <f>VLOOKUP($A204,SurveyData!$1:$1048576,45,FALSE)</f>
        <v>2</v>
      </c>
    </row>
    <row r="205" spans="1:49" x14ac:dyDescent="0.2">
      <c r="A205" s="8">
        <v>214</v>
      </c>
      <c r="B205" s="1" t="s">
        <v>10</v>
      </c>
      <c r="C205" s="2"/>
      <c r="D205" s="2">
        <v>10</v>
      </c>
      <c r="E205" s="2">
        <v>13.2</v>
      </c>
      <c r="F205">
        <f>VLOOKUP($A205,SurveyData!$1:$1048576,3,FALSE)</f>
        <v>31</v>
      </c>
      <c r="G205">
        <f>VLOOKUP($A205,SurveyData!$1:$1048576,4,FALSE)</f>
        <v>1.57</v>
      </c>
      <c r="H205">
        <f>VLOOKUP($A205,SurveyData!$1:$1048576,5,FALSE)</f>
        <v>50</v>
      </c>
      <c r="I205" t="str">
        <f>VLOOKUP($A205,SurveyData!$1:$1048576,6,FALSE)</f>
        <v>Nil</v>
      </c>
      <c r="J205" t="str">
        <f>VLOOKUP($A205,SurveyData!$1:$1048576,7,FALSE)</f>
        <v>No</v>
      </c>
      <c r="K205">
        <f>VLOOKUP($A205,SurveyData!$1:$1048576,8,FALSE)</f>
        <v>60</v>
      </c>
      <c r="L205">
        <f>VLOOKUP($A205,SurveyData!$1:$1048576,9,FALSE)</f>
        <v>0</v>
      </c>
      <c r="M205">
        <f>VLOOKUP($A205,SurveyData!$1:$1048576,10,FALSE)</f>
        <v>0</v>
      </c>
      <c r="N205">
        <f>VLOOKUP($A205,SurveyData!$1:$1048576,11,FALSE)</f>
        <v>0</v>
      </c>
      <c r="O205">
        <f>VLOOKUP($A205,SurveyData!$1:$1048576,12,FALSE)</f>
        <v>3</v>
      </c>
      <c r="P205">
        <f>VLOOKUP($A205,SurveyData!$1:$1048576,13,FALSE)</f>
        <v>12</v>
      </c>
      <c r="Q205" t="str">
        <f>VLOOKUP($A205,SurveyData!$1:$1048576,14,FALSE)</f>
        <v>No</v>
      </c>
      <c r="R205" t="str">
        <f>VLOOKUP($A205,SurveyData!$1:$1048576,15,FALSE)</f>
        <v>DK</v>
      </c>
      <c r="S205" t="str">
        <f>VLOOKUP($A205,SurveyData!$1:$1048576,16,FALSE)</f>
        <v>NIl</v>
      </c>
      <c r="T205" t="str">
        <f>VLOOKUP($A205,SurveyData!$1:$1048576,17,FALSE)</f>
        <v>No</v>
      </c>
      <c r="U205" t="str">
        <f>VLOOKUP($A205,SurveyData!$1:$1048576,18,FALSE)</f>
        <v>Nil</v>
      </c>
      <c r="V205" t="str">
        <f>VLOOKUP($A205,SurveyData!$1:$1048576,19,FALSE)</f>
        <v>No</v>
      </c>
      <c r="W205" t="str">
        <f>VLOOKUP($A205,SurveyData!$1:$1048576,20,FALSE)</f>
        <v>Nil</v>
      </c>
      <c r="X205" t="str">
        <f>VLOOKUP($A205,SurveyData!$1:$1048576,21,FALSE)</f>
        <v>No</v>
      </c>
      <c r="Y205" t="str">
        <f>VLOOKUP($A205,SurveyData!$1:$1048576,22,FALSE)</f>
        <v>No</v>
      </c>
      <c r="Z205" t="str">
        <f>VLOOKUP($A205,SurveyData!$1:$1048576,23,FALSE)</f>
        <v>No</v>
      </c>
      <c r="AA205" t="str">
        <f>VLOOKUP($A205,SurveyData!$1:$1048576,24,FALSE)</f>
        <v>No</v>
      </c>
      <c r="AB205" t="s">
        <v>0</v>
      </c>
      <c r="AC205" t="str">
        <f>VLOOKUP($A205,SurveyData!$1:$1048576,25,FALSE)</f>
        <v>No</v>
      </c>
      <c r="AD205">
        <f>VLOOKUP($A205,SurveyData!$1:$1048576,26,FALSE)</f>
        <v>2</v>
      </c>
      <c r="AE205">
        <f>VLOOKUP($A205,SurveyData!$1:$1048576,27,FALSE)</f>
        <v>4</v>
      </c>
      <c r="AF205">
        <f>VLOOKUP($A205,SurveyData!$1:$1048576,28,FALSE)</f>
        <v>3</v>
      </c>
      <c r="AG205">
        <f>VLOOKUP($A205,SurveyData!$1:$1048576,29,FALSE)</f>
        <v>2</v>
      </c>
      <c r="AH205">
        <f>VLOOKUP($A205,SurveyData!$1:$1048576,30,FALSE)</f>
        <v>4</v>
      </c>
      <c r="AI205">
        <f>VLOOKUP($A205,SurveyData!$1:$1048576,31,FALSE)</f>
        <v>3</v>
      </c>
      <c r="AJ205">
        <f>VLOOKUP($A205,SurveyData!$1:$1048576,32,FALSE)</f>
        <v>2</v>
      </c>
      <c r="AK205">
        <f>VLOOKUP($A205,SurveyData!$1:$1048576,33,FALSE)</f>
        <v>2</v>
      </c>
      <c r="AL205">
        <f>VLOOKUP($A205,SurveyData!$1:$1048576,34,FALSE)</f>
        <v>2</v>
      </c>
      <c r="AM205">
        <f>VLOOKUP($A205,SurveyData!$1:$1048576,35,FALSE)</f>
        <v>4</v>
      </c>
      <c r="AN205">
        <f>VLOOKUP($A205,SurveyData!$1:$1048576,36,FALSE)</f>
        <v>3</v>
      </c>
      <c r="AO205">
        <f>VLOOKUP($A205,SurveyData!$1:$1048576,37,FALSE)</f>
        <v>2</v>
      </c>
      <c r="AP205">
        <f>VLOOKUP($A205,SurveyData!$1:$1048576,38,FALSE)</f>
        <v>4</v>
      </c>
      <c r="AQ205">
        <f>VLOOKUP($A205,SurveyData!$1:$1048576,39,FALSE)</f>
        <v>4</v>
      </c>
      <c r="AR205">
        <f>VLOOKUP($A205,SurveyData!$1:$1048576,40,FALSE)</f>
        <v>3</v>
      </c>
      <c r="AS205">
        <f>VLOOKUP($A205,SurveyData!$1:$1048576,41,FALSE)</f>
        <v>4</v>
      </c>
      <c r="AT205">
        <f>VLOOKUP($A205,SurveyData!$1:$1048576,42,FALSE)</f>
        <v>4</v>
      </c>
      <c r="AU205">
        <f>VLOOKUP($A205,SurveyData!$1:$1048576,43,FALSE)</f>
        <v>4</v>
      </c>
      <c r="AV205">
        <f>VLOOKUP($A205,SurveyData!$1:$1048576,44,FALSE)</f>
        <v>4</v>
      </c>
      <c r="AW205">
        <f>VLOOKUP($A205,SurveyData!$1:$1048576,45,FALSE)</f>
        <v>3</v>
      </c>
    </row>
    <row r="206" spans="1:49" x14ac:dyDescent="0.2">
      <c r="A206" s="8">
        <v>215</v>
      </c>
      <c r="B206" s="1" t="s">
        <v>10</v>
      </c>
      <c r="C206" s="2"/>
      <c r="D206" s="2">
        <v>20</v>
      </c>
      <c r="E206" s="2">
        <v>13.9</v>
      </c>
      <c r="F206">
        <f>VLOOKUP($A206,SurveyData!$1:$1048576,3,FALSE)</f>
        <v>49</v>
      </c>
      <c r="G206">
        <f>VLOOKUP($A206,SurveyData!$1:$1048576,4,FALSE)</f>
        <v>1.63</v>
      </c>
      <c r="H206">
        <f>VLOOKUP($A206,SurveyData!$1:$1048576,5,FALSE)</f>
        <v>62</v>
      </c>
      <c r="I206" t="str">
        <f>VLOOKUP($A206,SurveyData!$1:$1048576,6,FALSE)</f>
        <v>Nil</v>
      </c>
      <c r="J206" t="str">
        <f>VLOOKUP($A206,SurveyData!$1:$1048576,7,FALSE)</f>
        <v>No</v>
      </c>
      <c r="K206">
        <f>VLOOKUP($A206,SurveyData!$1:$1048576,8,FALSE)</f>
        <v>3</v>
      </c>
      <c r="L206">
        <f>VLOOKUP($A206,SurveyData!$1:$1048576,9,FALSE)</f>
        <v>0</v>
      </c>
      <c r="M206">
        <f>VLOOKUP($A206,SurveyData!$1:$1048576,10,FALSE)</f>
        <v>0</v>
      </c>
      <c r="N206">
        <f>VLOOKUP($A206,SurveyData!$1:$1048576,11,FALSE)</f>
        <v>0</v>
      </c>
      <c r="O206" t="str">
        <f>VLOOKUP($A206,SurveyData!$1:$1048576,12,FALSE)</f>
        <v>2,3</v>
      </c>
      <c r="P206" t="str">
        <f>VLOOKUP($A206,SurveyData!$1:$1048576,13,FALSE)</f>
        <v>No answer</v>
      </c>
      <c r="Q206" t="str">
        <f>VLOOKUP($A206,SurveyData!$1:$1048576,14,FALSE)</f>
        <v>No</v>
      </c>
      <c r="R206" t="str">
        <f>VLOOKUP($A206,SurveyData!$1:$1048576,15,FALSE)</f>
        <v>DK</v>
      </c>
      <c r="S206" t="str">
        <f>VLOOKUP($A206,SurveyData!$1:$1048576,16,FALSE)</f>
        <v>Nil</v>
      </c>
      <c r="T206" t="str">
        <f>VLOOKUP($A206,SurveyData!$1:$1048576,17,FALSE)</f>
        <v>DK</v>
      </c>
      <c r="U206" t="str">
        <f>VLOOKUP($A206,SurveyData!$1:$1048576,18,FALSE)</f>
        <v>Nil</v>
      </c>
      <c r="V206" t="str">
        <f>VLOOKUP($A206,SurveyData!$1:$1048576,19,FALSE)</f>
        <v>No</v>
      </c>
      <c r="W206" t="str">
        <f>VLOOKUP($A206,SurveyData!$1:$1048576,20,FALSE)</f>
        <v>Nil</v>
      </c>
      <c r="X206" t="str">
        <f>VLOOKUP($A206,SurveyData!$1:$1048576,21,FALSE)</f>
        <v>No</v>
      </c>
      <c r="Y206" t="str">
        <f>VLOOKUP($A206,SurveyData!$1:$1048576,22,FALSE)</f>
        <v>Yes</v>
      </c>
      <c r="Z206" t="str">
        <f>VLOOKUP($A206,SurveyData!$1:$1048576,23,FALSE)</f>
        <v>No</v>
      </c>
      <c r="AA206" t="str">
        <f>VLOOKUP($A206,SurveyData!$1:$1048576,24,FALSE)</f>
        <v>No</v>
      </c>
      <c r="AB206" t="s">
        <v>0</v>
      </c>
      <c r="AC206" t="str">
        <f>VLOOKUP($A206,SurveyData!$1:$1048576,25,FALSE)</f>
        <v>Yes</v>
      </c>
      <c r="AD206">
        <f>VLOOKUP($A206,SurveyData!$1:$1048576,26,FALSE)</f>
        <v>3</v>
      </c>
      <c r="AE206">
        <f>VLOOKUP($A206,SurveyData!$1:$1048576,27,FALSE)</f>
        <v>3</v>
      </c>
      <c r="AF206">
        <f>VLOOKUP($A206,SurveyData!$1:$1048576,28,FALSE)</f>
        <v>3</v>
      </c>
      <c r="AG206">
        <f>VLOOKUP($A206,SurveyData!$1:$1048576,29,FALSE)</f>
        <v>2</v>
      </c>
      <c r="AH206">
        <f>VLOOKUP($A206,SurveyData!$1:$1048576,30,FALSE)</f>
        <v>3</v>
      </c>
      <c r="AI206">
        <f>VLOOKUP($A206,SurveyData!$1:$1048576,31,FALSE)</f>
        <v>3</v>
      </c>
      <c r="AJ206">
        <f>VLOOKUP($A206,SurveyData!$1:$1048576,32,FALSE)</f>
        <v>2</v>
      </c>
      <c r="AK206">
        <f>VLOOKUP($A206,SurveyData!$1:$1048576,33,FALSE)</f>
        <v>3</v>
      </c>
      <c r="AL206">
        <f>VLOOKUP($A206,SurveyData!$1:$1048576,34,FALSE)</f>
        <v>4</v>
      </c>
      <c r="AM206">
        <f>VLOOKUP($A206,SurveyData!$1:$1048576,35,FALSE)</f>
        <v>3</v>
      </c>
      <c r="AN206">
        <f>VLOOKUP($A206,SurveyData!$1:$1048576,36,FALSE)</f>
        <v>3</v>
      </c>
      <c r="AO206">
        <f>VLOOKUP($A206,SurveyData!$1:$1048576,37,FALSE)</f>
        <v>3</v>
      </c>
      <c r="AP206">
        <f>VLOOKUP($A206,SurveyData!$1:$1048576,38,FALSE)</f>
        <v>3</v>
      </c>
      <c r="AQ206">
        <f>VLOOKUP($A206,SurveyData!$1:$1048576,39,FALSE)</f>
        <v>3</v>
      </c>
      <c r="AR206">
        <f>VLOOKUP($A206,SurveyData!$1:$1048576,40,FALSE)</f>
        <v>3</v>
      </c>
      <c r="AS206">
        <f>VLOOKUP($A206,SurveyData!$1:$1048576,41,FALSE)</f>
        <v>3</v>
      </c>
      <c r="AT206">
        <f>VLOOKUP($A206,SurveyData!$1:$1048576,42,FALSE)</f>
        <v>4</v>
      </c>
      <c r="AU206">
        <f>VLOOKUP($A206,SurveyData!$1:$1048576,43,FALSE)</f>
        <v>4</v>
      </c>
      <c r="AV206">
        <f>VLOOKUP($A206,SurveyData!$1:$1048576,44,FALSE)</f>
        <v>3</v>
      </c>
      <c r="AW206">
        <f>VLOOKUP($A206,SurveyData!$1:$1048576,45,FALSE)</f>
        <v>3</v>
      </c>
    </row>
    <row r="207" spans="1:49" x14ac:dyDescent="0.2">
      <c r="A207" s="8">
        <v>216</v>
      </c>
      <c r="B207" s="1" t="s">
        <v>10</v>
      </c>
      <c r="C207" s="2"/>
      <c r="D207" s="4">
        <v>6</v>
      </c>
      <c r="E207" s="2">
        <v>12.6</v>
      </c>
      <c r="F207">
        <f>VLOOKUP($A207,SurveyData!$1:$1048576,3,FALSE)</f>
        <v>22</v>
      </c>
      <c r="G207">
        <f>VLOOKUP($A207,SurveyData!$1:$1048576,4,FALSE)</f>
        <v>1.64</v>
      </c>
      <c r="H207">
        <f>VLOOKUP($A207,SurveyData!$1:$1048576,5,FALSE)</f>
        <v>68</v>
      </c>
      <c r="I207" t="str">
        <f>VLOOKUP($A207,SurveyData!$1:$1048576,6,FALSE)</f>
        <v>Nil</v>
      </c>
      <c r="J207" t="str">
        <f>VLOOKUP($A207,SurveyData!$1:$1048576,7,FALSE)</f>
        <v>Yes</v>
      </c>
      <c r="K207">
        <f>VLOOKUP($A207,SurveyData!$1:$1048576,8,FALSE)</f>
        <v>180</v>
      </c>
      <c r="L207">
        <f>VLOOKUP($A207,SurveyData!$1:$1048576,9,FALSE)</f>
        <v>0</v>
      </c>
      <c r="M207">
        <f>VLOOKUP($A207,SurveyData!$1:$1048576,10,FALSE)</f>
        <v>60</v>
      </c>
      <c r="N207" t="str">
        <f>VLOOKUP($A207,SurveyData!$1:$1048576,11,FALSE)</f>
        <v>Tchoukball, gym (600)</v>
      </c>
      <c r="O207">
        <f>VLOOKUP($A207,SurveyData!$1:$1048576,12,FALSE)</f>
        <v>6</v>
      </c>
      <c r="P207">
        <f>VLOOKUP($A207,SurveyData!$1:$1048576,13,FALSE)</f>
        <v>12</v>
      </c>
      <c r="Q207" t="str">
        <f>VLOOKUP($A207,SurveyData!$1:$1048576,14,FALSE)</f>
        <v>No</v>
      </c>
      <c r="R207" t="str">
        <f>VLOOKUP($A207,SurveyData!$1:$1048576,15,FALSE)</f>
        <v>DK</v>
      </c>
      <c r="S207" t="str">
        <f>VLOOKUP($A207,SurveyData!$1:$1048576,16,FALSE)</f>
        <v>DK</v>
      </c>
      <c r="T207" t="str">
        <f>VLOOKUP($A207,SurveyData!$1:$1048576,17,FALSE)</f>
        <v>Yes</v>
      </c>
      <c r="U207" t="str">
        <f>VLOOKUP($A207,SurveyData!$1:$1048576,18,FALSE)</f>
        <v>Yes</v>
      </c>
      <c r="V207" t="str">
        <f>VLOOKUP($A207,SurveyData!$1:$1048576,19,FALSE)</f>
        <v>Yes</v>
      </c>
      <c r="W207" t="str">
        <f>VLOOKUP($A207,SurveyData!$1:$1048576,20,FALSE)</f>
        <v>Yes</v>
      </c>
      <c r="X207" t="str">
        <f>VLOOKUP($A207,SurveyData!$1:$1048576,21,FALSE)</f>
        <v>No</v>
      </c>
      <c r="Y207" t="str">
        <f>VLOOKUP($A207,SurveyData!$1:$1048576,22,FALSE)</f>
        <v>No</v>
      </c>
      <c r="Z207" t="str">
        <f>VLOOKUP($A207,SurveyData!$1:$1048576,23,FALSE)</f>
        <v>No</v>
      </c>
      <c r="AA207" t="str">
        <f>VLOOKUP($A207,SurveyData!$1:$1048576,24,FALSE)</f>
        <v>No</v>
      </c>
      <c r="AB207" t="s">
        <v>0</v>
      </c>
      <c r="AC207" t="str">
        <f>VLOOKUP($A207,SurveyData!$1:$1048576,25,FALSE)</f>
        <v>No</v>
      </c>
      <c r="AD207">
        <f>VLOOKUP($A207,SurveyData!$1:$1048576,26,FALSE)</f>
        <v>1</v>
      </c>
      <c r="AE207">
        <f>VLOOKUP($A207,SurveyData!$1:$1048576,27,FALSE)</f>
        <v>2</v>
      </c>
      <c r="AF207">
        <f>VLOOKUP($A207,SurveyData!$1:$1048576,28,FALSE)</f>
        <v>1</v>
      </c>
      <c r="AG207">
        <f>VLOOKUP($A207,SurveyData!$1:$1048576,29,FALSE)</f>
        <v>1</v>
      </c>
      <c r="AH207">
        <f>VLOOKUP($A207,SurveyData!$1:$1048576,30,FALSE)</f>
        <v>3</v>
      </c>
      <c r="AI207">
        <f>VLOOKUP($A207,SurveyData!$1:$1048576,31,FALSE)</f>
        <v>2</v>
      </c>
      <c r="AJ207">
        <f>VLOOKUP($A207,SurveyData!$1:$1048576,32,FALSE)</f>
        <v>2</v>
      </c>
      <c r="AK207">
        <f>VLOOKUP($A207,SurveyData!$1:$1048576,33,FALSE)</f>
        <v>2</v>
      </c>
      <c r="AL207">
        <f>VLOOKUP($A207,SurveyData!$1:$1048576,34,FALSE)</f>
        <v>5</v>
      </c>
      <c r="AM207">
        <f>VLOOKUP($A207,SurveyData!$1:$1048576,35,FALSE)</f>
        <v>5</v>
      </c>
      <c r="AN207">
        <f>VLOOKUP($A207,SurveyData!$1:$1048576,36,FALSE)</f>
        <v>2</v>
      </c>
      <c r="AO207">
        <f>VLOOKUP($A207,SurveyData!$1:$1048576,37,FALSE)</f>
        <v>2</v>
      </c>
      <c r="AP207">
        <f>VLOOKUP($A207,SurveyData!$1:$1048576,38,FALSE)</f>
        <v>3</v>
      </c>
      <c r="AQ207">
        <f>VLOOKUP($A207,SurveyData!$1:$1048576,39,FALSE)</f>
        <v>5</v>
      </c>
      <c r="AR207">
        <f>VLOOKUP($A207,SurveyData!$1:$1048576,40,FALSE)</f>
        <v>3</v>
      </c>
      <c r="AS207">
        <f>VLOOKUP($A207,SurveyData!$1:$1048576,41,FALSE)</f>
        <v>4</v>
      </c>
      <c r="AT207">
        <f>VLOOKUP($A207,SurveyData!$1:$1048576,42,FALSE)</f>
        <v>4</v>
      </c>
      <c r="AU207">
        <f>VLOOKUP($A207,SurveyData!$1:$1048576,43,FALSE)</f>
        <v>4</v>
      </c>
      <c r="AV207">
        <f>VLOOKUP($A207,SurveyData!$1:$1048576,44,FALSE)</f>
        <v>5</v>
      </c>
      <c r="AW207">
        <f>VLOOKUP($A207,SurveyData!$1:$1048576,45,FALSE)</f>
        <v>2</v>
      </c>
    </row>
    <row r="208" spans="1:49" x14ac:dyDescent="0.2">
      <c r="A208" s="8">
        <v>217</v>
      </c>
      <c r="B208" s="1" t="s">
        <v>10</v>
      </c>
      <c r="C208" s="2"/>
      <c r="D208" s="2">
        <v>42</v>
      </c>
      <c r="E208" s="2">
        <v>12.6</v>
      </c>
      <c r="F208">
        <f>VLOOKUP($A208,SurveyData!$1:$1048576,3,FALSE)</f>
        <v>31</v>
      </c>
      <c r="G208">
        <f>VLOOKUP($A208,SurveyData!$1:$1048576,4,FALSE)</f>
        <v>1.53</v>
      </c>
      <c r="H208">
        <f>VLOOKUP($A208,SurveyData!$1:$1048576,5,FALSE)</f>
        <v>49</v>
      </c>
      <c r="I208" t="str">
        <f>VLOOKUP($A208,SurveyData!$1:$1048576,6,FALSE)</f>
        <v>Nil</v>
      </c>
      <c r="J208" t="str">
        <f>VLOOKUP($A208,SurveyData!$1:$1048576,7,FALSE)</f>
        <v>No answer</v>
      </c>
      <c r="K208">
        <f>VLOOKUP($A208,SurveyData!$1:$1048576,8,FALSE)</f>
        <v>720</v>
      </c>
      <c r="L208">
        <f>VLOOKUP($A208,SurveyData!$1:$1048576,9,FALSE)</f>
        <v>0</v>
      </c>
      <c r="M208">
        <f>VLOOKUP($A208,SurveyData!$1:$1048576,10,FALSE)</f>
        <v>0</v>
      </c>
      <c r="N208">
        <f>VLOOKUP($A208,SurveyData!$1:$1048576,11,FALSE)</f>
        <v>0</v>
      </c>
      <c r="O208">
        <f>VLOOKUP($A208,SurveyData!$1:$1048576,12,FALSE)</f>
        <v>6</v>
      </c>
      <c r="P208">
        <f>VLOOKUP($A208,SurveyData!$1:$1048576,13,FALSE)</f>
        <v>12</v>
      </c>
      <c r="Q208" t="str">
        <f>VLOOKUP($A208,SurveyData!$1:$1048576,14,FALSE)</f>
        <v>No</v>
      </c>
      <c r="R208" t="str">
        <f>VLOOKUP($A208,SurveyData!$1:$1048576,15,FALSE)</f>
        <v>No</v>
      </c>
      <c r="S208" t="str">
        <f>VLOOKUP($A208,SurveyData!$1:$1048576,16,FALSE)</f>
        <v>Nil</v>
      </c>
      <c r="T208" t="str">
        <f>VLOOKUP($A208,SurveyData!$1:$1048576,17,FALSE)</f>
        <v>DK</v>
      </c>
      <c r="U208" t="str">
        <f>VLOOKUP($A208,SurveyData!$1:$1048576,18,FALSE)</f>
        <v>Nil</v>
      </c>
      <c r="V208" t="str">
        <f>VLOOKUP($A208,SurveyData!$1:$1048576,19,FALSE)</f>
        <v>DK</v>
      </c>
      <c r="W208" t="str">
        <f>VLOOKUP($A208,SurveyData!$1:$1048576,20,FALSE)</f>
        <v>Nil</v>
      </c>
      <c r="X208" t="str">
        <f>VLOOKUP($A208,SurveyData!$1:$1048576,21,FALSE)</f>
        <v>No</v>
      </c>
      <c r="Y208" t="str">
        <f>VLOOKUP($A208,SurveyData!$1:$1048576,22,FALSE)</f>
        <v>No</v>
      </c>
      <c r="Z208" t="str">
        <f>VLOOKUP($A208,SurveyData!$1:$1048576,23,FALSE)</f>
        <v>No</v>
      </c>
      <c r="AA208" t="str">
        <f>VLOOKUP($A208,SurveyData!$1:$1048576,24,FALSE)</f>
        <v>No</v>
      </c>
      <c r="AB208" t="s">
        <v>0</v>
      </c>
      <c r="AC208" t="str">
        <f>VLOOKUP($A208,SurveyData!$1:$1048576,25,FALSE)</f>
        <v>Yes</v>
      </c>
      <c r="AD208">
        <f>VLOOKUP($A208,SurveyData!$1:$1048576,26,FALSE)</f>
        <v>4</v>
      </c>
      <c r="AE208">
        <f>VLOOKUP($A208,SurveyData!$1:$1048576,27,FALSE)</f>
        <v>2</v>
      </c>
      <c r="AF208">
        <f>VLOOKUP($A208,SurveyData!$1:$1048576,28,FALSE)</f>
        <v>4</v>
      </c>
      <c r="AG208">
        <f>VLOOKUP($A208,SurveyData!$1:$1048576,29,FALSE)</f>
        <v>3</v>
      </c>
      <c r="AH208">
        <f>VLOOKUP($A208,SurveyData!$1:$1048576,30,FALSE)</f>
        <v>2</v>
      </c>
      <c r="AI208">
        <f>VLOOKUP($A208,SurveyData!$1:$1048576,31,FALSE)</f>
        <v>3</v>
      </c>
      <c r="AJ208">
        <f>VLOOKUP($A208,SurveyData!$1:$1048576,32,FALSE)</f>
        <v>4</v>
      </c>
      <c r="AK208">
        <f>VLOOKUP($A208,SurveyData!$1:$1048576,33,FALSE)</f>
        <v>2</v>
      </c>
      <c r="AL208">
        <f>VLOOKUP($A208,SurveyData!$1:$1048576,34,FALSE)</f>
        <v>1</v>
      </c>
      <c r="AM208">
        <f>VLOOKUP($A208,SurveyData!$1:$1048576,35,FALSE)</f>
        <v>4</v>
      </c>
      <c r="AN208">
        <f>VLOOKUP($A208,SurveyData!$1:$1048576,36,FALSE)</f>
        <v>5</v>
      </c>
      <c r="AO208">
        <f>VLOOKUP($A208,SurveyData!$1:$1048576,37,FALSE)</f>
        <v>5</v>
      </c>
      <c r="AP208">
        <f>VLOOKUP($A208,SurveyData!$1:$1048576,38,FALSE)</f>
        <v>3</v>
      </c>
      <c r="AQ208">
        <f>VLOOKUP($A208,SurveyData!$1:$1048576,39,FALSE)</f>
        <v>2</v>
      </c>
      <c r="AR208">
        <f>VLOOKUP($A208,SurveyData!$1:$1048576,40,FALSE)</f>
        <v>3</v>
      </c>
      <c r="AS208">
        <f>VLOOKUP($A208,SurveyData!$1:$1048576,41,FALSE)</f>
        <v>1</v>
      </c>
      <c r="AT208">
        <f>VLOOKUP($A208,SurveyData!$1:$1048576,42,FALSE)</f>
        <v>2</v>
      </c>
      <c r="AU208">
        <f>VLOOKUP($A208,SurveyData!$1:$1048576,43,FALSE)</f>
        <v>1</v>
      </c>
      <c r="AV208">
        <f>VLOOKUP($A208,SurveyData!$1:$1048576,44,FALSE)</f>
        <v>1</v>
      </c>
      <c r="AW208">
        <f>VLOOKUP($A208,SurveyData!$1:$1048576,45,FALSE)</f>
        <v>4</v>
      </c>
    </row>
    <row r="209" spans="1:49" x14ac:dyDescent="0.2">
      <c r="A209" s="8">
        <v>218</v>
      </c>
      <c r="B209" s="1" t="s">
        <v>10</v>
      </c>
      <c r="C209" s="2"/>
      <c r="D209" s="2">
        <v>95</v>
      </c>
      <c r="E209" s="2">
        <v>12.3</v>
      </c>
      <c r="F209">
        <f>VLOOKUP($A209,SurveyData!$1:$1048576,3,FALSE)</f>
        <v>44</v>
      </c>
      <c r="G209">
        <f>VLOOKUP($A209,SurveyData!$1:$1048576,4,FALSE)</f>
        <v>1.7</v>
      </c>
      <c r="H209">
        <f>VLOOKUP($A209,SurveyData!$1:$1048576,5,FALSE)</f>
        <v>63</v>
      </c>
      <c r="I209" t="str">
        <f>VLOOKUP($A209,SurveyData!$1:$1048576,6,FALSE)</f>
        <v>Nil</v>
      </c>
      <c r="J209" t="str">
        <f>VLOOKUP($A209,SurveyData!$1:$1048576,7,FALSE)</f>
        <v>No</v>
      </c>
      <c r="K209">
        <f>VLOOKUP($A209,SurveyData!$1:$1048576,8,FALSE)</f>
        <v>60</v>
      </c>
      <c r="L209">
        <f>VLOOKUP($A209,SurveyData!$1:$1048576,9,FALSE)</f>
        <v>0</v>
      </c>
      <c r="M209">
        <f>VLOOKUP($A209,SurveyData!$1:$1048576,10,FALSE)</f>
        <v>0</v>
      </c>
      <c r="N209">
        <f>VLOOKUP($A209,SurveyData!$1:$1048576,11,FALSE)</f>
        <v>0</v>
      </c>
      <c r="O209" t="str">
        <f>VLOOKUP($A209,SurveyData!$1:$1048576,12,FALSE)</f>
        <v>2,3</v>
      </c>
      <c r="P209">
        <f>VLOOKUP($A209,SurveyData!$1:$1048576,13,FALSE)</f>
        <v>14</v>
      </c>
      <c r="Q209" t="str">
        <f>VLOOKUP($A209,SurveyData!$1:$1048576,14,FALSE)</f>
        <v>No</v>
      </c>
      <c r="R209" t="str">
        <f>VLOOKUP($A209,SurveyData!$1:$1048576,15,FALSE)</f>
        <v>No</v>
      </c>
      <c r="S209" t="str">
        <f>VLOOKUP($A209,SurveyData!$1:$1048576,16,FALSE)</f>
        <v>DK</v>
      </c>
      <c r="T209" t="str">
        <f>VLOOKUP($A209,SurveyData!$1:$1048576,17,FALSE)</f>
        <v>DK</v>
      </c>
      <c r="U209" t="str">
        <f>VLOOKUP($A209,SurveyData!$1:$1048576,18,FALSE)</f>
        <v>DK</v>
      </c>
      <c r="V209" t="str">
        <f>VLOOKUP($A209,SurveyData!$1:$1048576,19,FALSE)</f>
        <v>Yes</v>
      </c>
      <c r="W209" t="str">
        <f>VLOOKUP($A209,SurveyData!$1:$1048576,20,FALSE)</f>
        <v>No</v>
      </c>
      <c r="X209" t="str">
        <f>VLOOKUP($A209,SurveyData!$1:$1048576,21,FALSE)</f>
        <v>No</v>
      </c>
      <c r="Y209" t="str">
        <f>VLOOKUP($A209,SurveyData!$1:$1048576,22,FALSE)</f>
        <v>No</v>
      </c>
      <c r="Z209" t="str">
        <f>VLOOKUP($A209,SurveyData!$1:$1048576,23,FALSE)</f>
        <v>No</v>
      </c>
      <c r="AA209" t="str">
        <f>VLOOKUP($A209,SurveyData!$1:$1048576,24,FALSE)</f>
        <v>No</v>
      </c>
      <c r="AB209" t="s">
        <v>0</v>
      </c>
      <c r="AC209" t="str">
        <f>VLOOKUP($A209,SurveyData!$1:$1048576,25,FALSE)</f>
        <v>No</v>
      </c>
      <c r="AD209">
        <f>VLOOKUP($A209,SurveyData!$1:$1048576,26,FALSE)</f>
        <v>3</v>
      </c>
      <c r="AE209">
        <f>VLOOKUP($A209,SurveyData!$1:$1048576,27,FALSE)</f>
        <v>4</v>
      </c>
      <c r="AF209">
        <f>VLOOKUP($A209,SurveyData!$1:$1048576,28,FALSE)</f>
        <v>3</v>
      </c>
      <c r="AG209">
        <f>VLOOKUP($A209,SurveyData!$1:$1048576,29,FALSE)</f>
        <v>4</v>
      </c>
      <c r="AH209">
        <f>VLOOKUP($A209,SurveyData!$1:$1048576,30,FALSE)</f>
        <v>3</v>
      </c>
      <c r="AI209">
        <f>VLOOKUP($A209,SurveyData!$1:$1048576,31,FALSE)</f>
        <v>2</v>
      </c>
      <c r="AJ209">
        <f>VLOOKUP($A209,SurveyData!$1:$1048576,32,FALSE)</f>
        <v>2</v>
      </c>
      <c r="AK209">
        <f>VLOOKUP($A209,SurveyData!$1:$1048576,33,FALSE)</f>
        <v>2</v>
      </c>
      <c r="AL209">
        <f>VLOOKUP($A209,SurveyData!$1:$1048576,34,FALSE)</f>
        <v>4</v>
      </c>
      <c r="AM209">
        <f>VLOOKUP($A209,SurveyData!$1:$1048576,35,FALSE)</f>
        <v>5</v>
      </c>
      <c r="AN209">
        <f>VLOOKUP($A209,SurveyData!$1:$1048576,36,FALSE)</f>
        <v>3</v>
      </c>
      <c r="AO209">
        <f>VLOOKUP($A209,SurveyData!$1:$1048576,37,FALSE)</f>
        <v>3</v>
      </c>
      <c r="AP209">
        <f>VLOOKUP($A209,SurveyData!$1:$1048576,38,FALSE)</f>
        <v>3</v>
      </c>
      <c r="AQ209">
        <f>VLOOKUP($A209,SurveyData!$1:$1048576,39,FALSE)</f>
        <v>4</v>
      </c>
      <c r="AR209">
        <f>VLOOKUP($A209,SurveyData!$1:$1048576,40,FALSE)</f>
        <v>1</v>
      </c>
      <c r="AS209">
        <f>VLOOKUP($A209,SurveyData!$1:$1048576,41,FALSE)</f>
        <v>3</v>
      </c>
      <c r="AT209">
        <f>VLOOKUP($A209,SurveyData!$1:$1048576,42,FALSE)</f>
        <v>4</v>
      </c>
      <c r="AU209">
        <f>VLOOKUP($A209,SurveyData!$1:$1048576,43,FALSE)</f>
        <v>5</v>
      </c>
      <c r="AV209">
        <f>VLOOKUP($A209,SurveyData!$1:$1048576,44,FALSE)</f>
        <v>4</v>
      </c>
      <c r="AW209">
        <f>VLOOKUP($A209,SurveyData!$1:$1048576,45,FALSE)</f>
        <v>3</v>
      </c>
    </row>
    <row r="210" spans="1:49" x14ac:dyDescent="0.2">
      <c r="A210" s="8">
        <v>219</v>
      </c>
      <c r="B210" s="1" t="s">
        <v>10</v>
      </c>
      <c r="C210" s="2"/>
      <c r="D210" s="2">
        <v>26</v>
      </c>
      <c r="E210" s="2">
        <v>13.7</v>
      </c>
      <c r="F210">
        <f>VLOOKUP($A210,SurveyData!$1:$1048576,3,FALSE)</f>
        <v>26</v>
      </c>
      <c r="G210">
        <f>VLOOKUP($A210,SurveyData!$1:$1048576,4,FALSE)</f>
        <v>1.64</v>
      </c>
      <c r="H210">
        <f>VLOOKUP($A210,SurveyData!$1:$1048576,5,FALSE)</f>
        <v>50</v>
      </c>
      <c r="I210" t="str">
        <f>VLOOKUP($A210,SurveyData!$1:$1048576,6,FALSE)</f>
        <v>Nil</v>
      </c>
      <c r="J210" t="str">
        <f>VLOOKUP($A210,SurveyData!$1:$1048576,7,FALSE)</f>
        <v>No</v>
      </c>
      <c r="K210">
        <f>VLOOKUP($A210,SurveyData!$1:$1048576,8,FALSE)</f>
        <v>60</v>
      </c>
      <c r="L210">
        <f>VLOOKUP($A210,SurveyData!$1:$1048576,9,FALSE)</f>
        <v>120</v>
      </c>
      <c r="M210">
        <f>VLOOKUP($A210,SurveyData!$1:$1048576,10,FALSE)</f>
        <v>0</v>
      </c>
      <c r="N210" t="str">
        <f>VLOOKUP($A210,SurveyData!$1:$1048576,11,FALSE)</f>
        <v>Yoga dynamic flow (120)</v>
      </c>
      <c r="O210">
        <f>VLOOKUP($A210,SurveyData!$1:$1048576,12,FALSE)</f>
        <v>3</v>
      </c>
      <c r="P210">
        <f>VLOOKUP($A210,SurveyData!$1:$1048576,13,FALSE)</f>
        <v>9</v>
      </c>
      <c r="Q210" t="str">
        <f>VLOOKUP($A210,SurveyData!$1:$1048576,14,FALSE)</f>
        <v>No</v>
      </c>
      <c r="R210" t="str">
        <f>VLOOKUP($A210,SurveyData!$1:$1048576,15,FALSE)</f>
        <v>No</v>
      </c>
      <c r="S210" t="str">
        <f>VLOOKUP($A210,SurveyData!$1:$1048576,16,FALSE)</f>
        <v>No</v>
      </c>
      <c r="T210" t="str">
        <f>VLOOKUP($A210,SurveyData!$1:$1048576,17,FALSE)</f>
        <v>No</v>
      </c>
      <c r="U210" t="str">
        <f>VLOOKUP($A210,SurveyData!$1:$1048576,18,FALSE)</f>
        <v>No</v>
      </c>
      <c r="V210" t="str">
        <f>VLOOKUP($A210,SurveyData!$1:$1048576,19,FALSE)</f>
        <v>No</v>
      </c>
      <c r="W210" t="str">
        <f>VLOOKUP($A210,SurveyData!$1:$1048576,20,FALSE)</f>
        <v>No</v>
      </c>
      <c r="X210" t="str">
        <f>VLOOKUP($A210,SurveyData!$1:$1048576,21,FALSE)</f>
        <v>No</v>
      </c>
      <c r="Y210" t="str">
        <f>VLOOKUP($A210,SurveyData!$1:$1048576,22,FALSE)</f>
        <v>No</v>
      </c>
      <c r="Z210" t="str">
        <f>VLOOKUP($A210,SurveyData!$1:$1048576,23,FALSE)</f>
        <v>No</v>
      </c>
      <c r="AA210" t="str">
        <f>VLOOKUP($A210,SurveyData!$1:$1048576,24,FALSE)</f>
        <v>No</v>
      </c>
      <c r="AB210" t="s">
        <v>0</v>
      </c>
      <c r="AC210" t="str">
        <f>VLOOKUP($A210,SurveyData!$1:$1048576,25,FALSE)</f>
        <v>No</v>
      </c>
      <c r="AD210">
        <f>VLOOKUP($A210,SurveyData!$1:$1048576,26,FALSE)</f>
        <v>1</v>
      </c>
      <c r="AE210">
        <f>VLOOKUP($A210,SurveyData!$1:$1048576,27,FALSE)</f>
        <v>5</v>
      </c>
      <c r="AF210">
        <f>VLOOKUP($A210,SurveyData!$1:$1048576,28,FALSE)</f>
        <v>2</v>
      </c>
      <c r="AG210">
        <f>VLOOKUP($A210,SurveyData!$1:$1048576,29,FALSE)</f>
        <v>2</v>
      </c>
      <c r="AH210">
        <f>VLOOKUP($A210,SurveyData!$1:$1048576,30,FALSE)</f>
        <v>2</v>
      </c>
      <c r="AI210">
        <f>VLOOKUP($A210,SurveyData!$1:$1048576,31,FALSE)</f>
        <v>2</v>
      </c>
      <c r="AJ210">
        <f>VLOOKUP($A210,SurveyData!$1:$1048576,32,FALSE)</f>
        <v>1</v>
      </c>
      <c r="AK210">
        <f>VLOOKUP($A210,SurveyData!$1:$1048576,33,FALSE)</f>
        <v>1</v>
      </c>
      <c r="AL210">
        <f>VLOOKUP($A210,SurveyData!$1:$1048576,34,FALSE)</f>
        <v>4</v>
      </c>
      <c r="AM210">
        <f>VLOOKUP($A210,SurveyData!$1:$1048576,35,FALSE)</f>
        <v>4</v>
      </c>
      <c r="AN210">
        <f>VLOOKUP($A210,SurveyData!$1:$1048576,36,FALSE)</f>
        <v>1</v>
      </c>
      <c r="AO210">
        <f>VLOOKUP($A210,SurveyData!$1:$1048576,37,FALSE)</f>
        <v>4</v>
      </c>
      <c r="AP210">
        <f>VLOOKUP($A210,SurveyData!$1:$1048576,38,FALSE)</f>
        <v>4</v>
      </c>
      <c r="AQ210">
        <f>VLOOKUP($A210,SurveyData!$1:$1048576,39,FALSE)</f>
        <v>4</v>
      </c>
      <c r="AR210">
        <f>VLOOKUP($A210,SurveyData!$1:$1048576,40,FALSE)</f>
        <v>1</v>
      </c>
      <c r="AS210">
        <f>VLOOKUP($A210,SurveyData!$1:$1048576,41,FALSE)</f>
        <v>3</v>
      </c>
      <c r="AT210">
        <f>VLOOKUP($A210,SurveyData!$1:$1048576,42,FALSE)</f>
        <v>4</v>
      </c>
      <c r="AU210">
        <f>VLOOKUP($A210,SurveyData!$1:$1048576,43,FALSE)</f>
        <v>4</v>
      </c>
      <c r="AV210">
        <f>VLOOKUP($A210,SurveyData!$1:$1048576,44,FALSE)</f>
        <v>4</v>
      </c>
      <c r="AW210">
        <f>VLOOKUP($A210,SurveyData!$1:$1048576,45,FALSE)</f>
        <v>2</v>
      </c>
    </row>
    <row r="211" spans="1:49" x14ac:dyDescent="0.2">
      <c r="A211" s="8">
        <v>220</v>
      </c>
      <c r="B211" s="1" t="s">
        <v>10</v>
      </c>
      <c r="C211" s="2"/>
      <c r="D211" s="2">
        <v>74</v>
      </c>
      <c r="E211" s="2">
        <v>13.6</v>
      </c>
      <c r="F211">
        <f>VLOOKUP($A211,SurveyData!$1:$1048576,3,FALSE)</f>
        <v>48</v>
      </c>
      <c r="G211">
        <f>VLOOKUP($A211,SurveyData!$1:$1048576,4,FALSE)</f>
        <v>1.59</v>
      </c>
      <c r="H211">
        <f>VLOOKUP($A211,SurveyData!$1:$1048576,5,FALSE)</f>
        <v>65</v>
      </c>
      <c r="I211" t="str">
        <f>VLOOKUP($A211,SurveyData!$1:$1048576,6,FALSE)</f>
        <v>Nil</v>
      </c>
      <c r="J211" t="str">
        <f>VLOOKUP($A211,SurveyData!$1:$1048576,7,FALSE)</f>
        <v>Yes</v>
      </c>
      <c r="K211">
        <f>VLOOKUP($A211,SurveyData!$1:$1048576,8,FALSE)</f>
        <v>0</v>
      </c>
      <c r="L211">
        <f>VLOOKUP($A211,SurveyData!$1:$1048576,9,FALSE)</f>
        <v>0</v>
      </c>
      <c r="M211">
        <f>VLOOKUP($A211,SurveyData!$1:$1048576,10,FALSE)</f>
        <v>120</v>
      </c>
      <c r="N211">
        <f>VLOOKUP($A211,SurveyData!$1:$1048576,11,FALSE)</f>
        <v>0</v>
      </c>
      <c r="O211">
        <f>VLOOKUP($A211,SurveyData!$1:$1048576,12,FALSE)</f>
        <v>2</v>
      </c>
      <c r="P211" t="str">
        <f>VLOOKUP($A211,SurveyData!$1:$1048576,13,FALSE)</f>
        <v>No answer</v>
      </c>
      <c r="Q211" t="str">
        <f>VLOOKUP($A211,SurveyData!$1:$1048576,14,FALSE)</f>
        <v>No</v>
      </c>
      <c r="R211" t="str">
        <f>VLOOKUP($A211,SurveyData!$1:$1048576,15,FALSE)</f>
        <v>DK</v>
      </c>
      <c r="S211" t="str">
        <f>VLOOKUP($A211,SurveyData!$1:$1048576,16,FALSE)</f>
        <v>Nil</v>
      </c>
      <c r="T211" t="str">
        <f>VLOOKUP($A211,SurveyData!$1:$1048576,17,FALSE)</f>
        <v>DK</v>
      </c>
      <c r="U211" t="str">
        <f>VLOOKUP($A211,SurveyData!$1:$1048576,18,FALSE)</f>
        <v>DK</v>
      </c>
      <c r="V211" t="str">
        <f>VLOOKUP($A211,SurveyData!$1:$1048576,19,FALSE)</f>
        <v>No</v>
      </c>
      <c r="W211" t="str">
        <f>VLOOKUP($A211,SurveyData!$1:$1048576,20,FALSE)</f>
        <v>No</v>
      </c>
      <c r="X211" t="str">
        <f>VLOOKUP($A211,SurveyData!$1:$1048576,21,FALSE)</f>
        <v>No</v>
      </c>
      <c r="Y211" t="str">
        <f>VLOOKUP($A211,SurveyData!$1:$1048576,22,FALSE)</f>
        <v>No</v>
      </c>
      <c r="Z211" t="str">
        <f>VLOOKUP($A211,SurveyData!$1:$1048576,23,FALSE)</f>
        <v>No</v>
      </c>
      <c r="AA211" t="str">
        <f>VLOOKUP($A211,SurveyData!$1:$1048576,24,FALSE)</f>
        <v>No</v>
      </c>
      <c r="AB211" t="s">
        <v>0</v>
      </c>
      <c r="AC211" t="str">
        <f>VLOOKUP($A211,SurveyData!$1:$1048576,25,FALSE)</f>
        <v>No</v>
      </c>
      <c r="AD211">
        <f>VLOOKUP($A211,SurveyData!$1:$1048576,26,FALSE)</f>
        <v>3</v>
      </c>
      <c r="AE211">
        <f>VLOOKUP($A211,SurveyData!$1:$1048576,27,FALSE)</f>
        <v>3</v>
      </c>
      <c r="AF211">
        <f>VLOOKUP($A211,SurveyData!$1:$1048576,28,FALSE)</f>
        <v>3</v>
      </c>
      <c r="AG211">
        <f>VLOOKUP($A211,SurveyData!$1:$1048576,29,FALSE)</f>
        <v>2</v>
      </c>
      <c r="AH211">
        <f>VLOOKUP($A211,SurveyData!$1:$1048576,30,FALSE)</f>
        <v>2</v>
      </c>
      <c r="AI211">
        <f>VLOOKUP($A211,SurveyData!$1:$1048576,31,FALSE)</f>
        <v>3</v>
      </c>
      <c r="AJ211">
        <f>VLOOKUP($A211,SurveyData!$1:$1048576,32,FALSE)</f>
        <v>3</v>
      </c>
      <c r="AK211">
        <f>VLOOKUP($A211,SurveyData!$1:$1048576,33,FALSE)</f>
        <v>3</v>
      </c>
      <c r="AL211">
        <f>VLOOKUP($A211,SurveyData!$1:$1048576,34,FALSE)</f>
        <v>3</v>
      </c>
      <c r="AM211">
        <f>VLOOKUP($A211,SurveyData!$1:$1048576,35,FALSE)</f>
        <v>3</v>
      </c>
      <c r="AN211">
        <f>VLOOKUP($A211,SurveyData!$1:$1048576,36,FALSE)</f>
        <v>3</v>
      </c>
      <c r="AO211">
        <f>VLOOKUP($A211,SurveyData!$1:$1048576,37,FALSE)</f>
        <v>3</v>
      </c>
      <c r="AP211">
        <f>VLOOKUP($A211,SurveyData!$1:$1048576,38,FALSE)</f>
        <v>4</v>
      </c>
      <c r="AQ211">
        <f>VLOOKUP($A211,SurveyData!$1:$1048576,39,FALSE)</f>
        <v>4</v>
      </c>
      <c r="AR211">
        <f>VLOOKUP($A211,SurveyData!$1:$1048576,40,FALSE)</f>
        <v>3</v>
      </c>
      <c r="AS211">
        <f>VLOOKUP($A211,SurveyData!$1:$1048576,41,FALSE)</f>
        <v>3</v>
      </c>
      <c r="AT211">
        <f>VLOOKUP($A211,SurveyData!$1:$1048576,42,FALSE)</f>
        <v>4</v>
      </c>
      <c r="AU211">
        <f>VLOOKUP($A211,SurveyData!$1:$1048576,43,FALSE)</f>
        <v>4</v>
      </c>
      <c r="AV211">
        <f>VLOOKUP($A211,SurveyData!$1:$1048576,44,FALSE)</f>
        <v>4</v>
      </c>
      <c r="AW211">
        <f>VLOOKUP($A211,SurveyData!$1:$1048576,45,FALSE)</f>
        <v>4</v>
      </c>
    </row>
    <row r="212" spans="1:49" x14ac:dyDescent="0.2">
      <c r="A212" s="8">
        <v>221</v>
      </c>
      <c r="B212" s="1" t="s">
        <v>10</v>
      </c>
      <c r="C212" s="2"/>
      <c r="D212" s="2">
        <v>22</v>
      </c>
      <c r="E212" s="2">
        <v>12.3</v>
      </c>
      <c r="F212">
        <f>VLOOKUP($A212,SurveyData!$1:$1048576,3,FALSE)</f>
        <v>26</v>
      </c>
      <c r="G212">
        <f>VLOOKUP($A212,SurveyData!$1:$1048576,4,FALSE)</f>
        <v>1.54</v>
      </c>
      <c r="H212">
        <f>VLOOKUP($A212,SurveyData!$1:$1048576,5,FALSE)</f>
        <v>41</v>
      </c>
      <c r="I212" t="str">
        <f>VLOOKUP($A212,SurveyData!$1:$1048576,6,FALSE)</f>
        <v>Nil</v>
      </c>
      <c r="J212" t="str">
        <f>VLOOKUP($A212,SurveyData!$1:$1048576,7,FALSE)</f>
        <v>Yes</v>
      </c>
      <c r="K212">
        <f>VLOOKUP($A212,SurveyData!$1:$1048576,8,FALSE)</f>
        <v>60</v>
      </c>
      <c r="L212">
        <f>VLOOKUP($A212,SurveyData!$1:$1048576,9,FALSE)</f>
        <v>0</v>
      </c>
      <c r="M212">
        <f>VLOOKUP($A212,SurveyData!$1:$1048576,10,FALSE)</f>
        <v>0</v>
      </c>
      <c r="N212">
        <f>VLOOKUP($A212,SurveyData!$1:$1048576,11,FALSE)</f>
        <v>0</v>
      </c>
      <c r="O212">
        <f>VLOOKUP($A212,SurveyData!$1:$1048576,12,FALSE)</f>
        <v>2</v>
      </c>
      <c r="P212">
        <f>VLOOKUP($A212,SurveyData!$1:$1048576,13,FALSE)</f>
        <v>9</v>
      </c>
      <c r="Q212" t="str">
        <f>VLOOKUP($A212,SurveyData!$1:$1048576,14,FALSE)</f>
        <v>No</v>
      </c>
      <c r="R212" t="str">
        <f>VLOOKUP($A212,SurveyData!$1:$1048576,15,FALSE)</f>
        <v>DK</v>
      </c>
      <c r="S212" t="str">
        <f>VLOOKUP($A212,SurveyData!$1:$1048576,16,FALSE)</f>
        <v>DK</v>
      </c>
      <c r="T212" t="str">
        <f>VLOOKUP($A212,SurveyData!$1:$1048576,17,FALSE)</f>
        <v>DK</v>
      </c>
      <c r="U212" t="str">
        <f>VLOOKUP($A212,SurveyData!$1:$1048576,18,FALSE)</f>
        <v>DK</v>
      </c>
      <c r="V212" t="str">
        <f>VLOOKUP($A212,SurveyData!$1:$1048576,19,FALSE)</f>
        <v>No</v>
      </c>
      <c r="W212" t="str">
        <f>VLOOKUP($A212,SurveyData!$1:$1048576,20,FALSE)</f>
        <v>Nil</v>
      </c>
      <c r="X212" t="str">
        <f>VLOOKUP($A212,SurveyData!$1:$1048576,21,FALSE)</f>
        <v>Yes</v>
      </c>
      <c r="Y212" t="str">
        <f>VLOOKUP($A212,SurveyData!$1:$1048576,22,FALSE)</f>
        <v>No</v>
      </c>
      <c r="Z212" t="str">
        <f>VLOOKUP($A212,SurveyData!$1:$1048576,23,FALSE)</f>
        <v>No</v>
      </c>
      <c r="AA212" t="str">
        <f>VLOOKUP($A212,SurveyData!$1:$1048576,24,FALSE)</f>
        <v>Yes</v>
      </c>
      <c r="AB212" t="s">
        <v>62</v>
      </c>
      <c r="AC212" t="str">
        <f>VLOOKUP($A212,SurveyData!$1:$1048576,25,FALSE)</f>
        <v>Yes</v>
      </c>
      <c r="AD212">
        <f>VLOOKUP($A212,SurveyData!$1:$1048576,26,FALSE)</f>
        <v>3</v>
      </c>
      <c r="AE212">
        <f>VLOOKUP($A212,SurveyData!$1:$1048576,27,FALSE)</f>
        <v>4</v>
      </c>
      <c r="AF212">
        <f>VLOOKUP($A212,SurveyData!$1:$1048576,28,FALSE)</f>
        <v>2</v>
      </c>
      <c r="AG212">
        <f>VLOOKUP($A212,SurveyData!$1:$1048576,29,FALSE)</f>
        <v>2</v>
      </c>
      <c r="AH212">
        <f>VLOOKUP($A212,SurveyData!$1:$1048576,30,FALSE)</f>
        <v>4</v>
      </c>
      <c r="AI212">
        <f>VLOOKUP($A212,SurveyData!$1:$1048576,31,FALSE)</f>
        <v>3</v>
      </c>
      <c r="AJ212">
        <f>VLOOKUP($A212,SurveyData!$1:$1048576,32,FALSE)</f>
        <v>2</v>
      </c>
      <c r="AK212">
        <f>VLOOKUP($A212,SurveyData!$1:$1048576,33,FALSE)</f>
        <v>2</v>
      </c>
      <c r="AL212">
        <f>VLOOKUP($A212,SurveyData!$1:$1048576,34,FALSE)</f>
        <v>3</v>
      </c>
      <c r="AM212">
        <f>VLOOKUP($A212,SurveyData!$1:$1048576,35,FALSE)</f>
        <v>4</v>
      </c>
      <c r="AN212">
        <f>VLOOKUP($A212,SurveyData!$1:$1048576,36,FALSE)</f>
        <v>2</v>
      </c>
      <c r="AO212">
        <f>VLOOKUP($A212,SurveyData!$1:$1048576,37,FALSE)</f>
        <v>3</v>
      </c>
      <c r="AP212">
        <f>VLOOKUP($A212,SurveyData!$1:$1048576,38,FALSE)</f>
        <v>3</v>
      </c>
      <c r="AQ212">
        <f>VLOOKUP($A212,SurveyData!$1:$1048576,39,FALSE)</f>
        <v>3</v>
      </c>
      <c r="AR212">
        <f>VLOOKUP($A212,SurveyData!$1:$1048576,40,FALSE)</f>
        <v>2</v>
      </c>
      <c r="AS212">
        <f>VLOOKUP($A212,SurveyData!$1:$1048576,41,FALSE)</f>
        <v>3</v>
      </c>
      <c r="AT212">
        <f>VLOOKUP($A212,SurveyData!$1:$1048576,42,FALSE)</f>
        <v>4</v>
      </c>
      <c r="AU212">
        <f>VLOOKUP($A212,SurveyData!$1:$1048576,43,FALSE)</f>
        <v>4</v>
      </c>
      <c r="AV212">
        <f>VLOOKUP($A212,SurveyData!$1:$1048576,44,FALSE)</f>
        <v>2</v>
      </c>
      <c r="AW212">
        <f>VLOOKUP($A212,SurveyData!$1:$1048576,45,FALSE)</f>
        <v>3</v>
      </c>
    </row>
    <row r="213" spans="1:49" x14ac:dyDescent="0.2">
      <c r="A213" s="8">
        <v>222</v>
      </c>
      <c r="B213" s="1" t="s">
        <v>10</v>
      </c>
      <c r="C213" s="2"/>
      <c r="D213" s="2">
        <v>13</v>
      </c>
      <c r="E213" s="4">
        <v>11.3</v>
      </c>
      <c r="F213">
        <f>VLOOKUP($A213,SurveyData!$1:$1048576,3,FALSE)</f>
        <v>39</v>
      </c>
      <c r="G213">
        <f>VLOOKUP($A213,SurveyData!$1:$1048576,4,FALSE)</f>
        <v>1.59</v>
      </c>
      <c r="H213">
        <f>VLOOKUP($A213,SurveyData!$1:$1048576,5,FALSE)</f>
        <v>53</v>
      </c>
      <c r="I213" t="str">
        <f>VLOOKUP($A213,SurveyData!$1:$1048576,6,FALSE)</f>
        <v>Rheumatoid Arthritis</v>
      </c>
      <c r="J213" t="str">
        <f>VLOOKUP($A213,SurveyData!$1:$1048576,7,FALSE)</f>
        <v>Yes</v>
      </c>
      <c r="K213">
        <f>VLOOKUP($A213,SurveyData!$1:$1048576,8,FALSE)</f>
        <v>0</v>
      </c>
      <c r="L213">
        <f>VLOOKUP($A213,SurveyData!$1:$1048576,9,FALSE)</f>
        <v>0</v>
      </c>
      <c r="M213">
        <f>VLOOKUP($A213,SurveyData!$1:$1048576,10,FALSE)</f>
        <v>0</v>
      </c>
      <c r="N213" t="str">
        <f>VLOOKUP($A213,SurveyData!$1:$1048576,11,FALSE)</f>
        <v>Pilates, Zumba (120)</v>
      </c>
      <c r="O213">
        <f>VLOOKUP($A213,SurveyData!$1:$1048576,12,FALSE)</f>
        <v>2</v>
      </c>
      <c r="P213">
        <f>VLOOKUP($A213,SurveyData!$1:$1048576,13,FALSE)</f>
        <v>12</v>
      </c>
      <c r="Q213" t="str">
        <f>VLOOKUP($A213,SurveyData!$1:$1048576,14,FALSE)</f>
        <v>No</v>
      </c>
      <c r="R213" t="str">
        <f>VLOOKUP($A213,SurveyData!$1:$1048576,15,FALSE)</f>
        <v>DK</v>
      </c>
      <c r="S213" t="str">
        <f>VLOOKUP($A213,SurveyData!$1:$1048576,16,FALSE)</f>
        <v>Nil</v>
      </c>
      <c r="T213" t="str">
        <f>VLOOKUP($A213,SurveyData!$1:$1048576,17,FALSE)</f>
        <v>Yes</v>
      </c>
      <c r="U213" t="str">
        <f>VLOOKUP($A213,SurveyData!$1:$1048576,18,FALSE)</f>
        <v>No</v>
      </c>
      <c r="V213" t="str">
        <f>VLOOKUP($A213,SurveyData!$1:$1048576,19,FALSE)</f>
        <v>Yes</v>
      </c>
      <c r="W213" t="str">
        <f>VLOOKUP($A213,SurveyData!$1:$1048576,20,FALSE)</f>
        <v>No</v>
      </c>
      <c r="X213" t="str">
        <f>VLOOKUP($A213,SurveyData!$1:$1048576,21,FALSE)</f>
        <v>No</v>
      </c>
      <c r="Y213" t="str">
        <f>VLOOKUP($A213,SurveyData!$1:$1048576,22,FALSE)</f>
        <v>No</v>
      </c>
      <c r="Z213" t="str">
        <f>VLOOKUP($A213,SurveyData!$1:$1048576,23,FALSE)</f>
        <v>Yes</v>
      </c>
      <c r="AA213" t="str">
        <f>VLOOKUP($A213,SurveyData!$1:$1048576,24,FALSE)</f>
        <v>Yes</v>
      </c>
      <c r="AB213" t="s">
        <v>314</v>
      </c>
      <c r="AC213" t="str">
        <f>VLOOKUP($A213,SurveyData!$1:$1048576,25,FALSE)</f>
        <v>Yes</v>
      </c>
      <c r="AD213">
        <f>VLOOKUP($A213,SurveyData!$1:$1048576,26,FALSE)</f>
        <v>1</v>
      </c>
      <c r="AE213">
        <f>VLOOKUP($A213,SurveyData!$1:$1048576,27,FALSE)</f>
        <v>4</v>
      </c>
      <c r="AF213">
        <f>VLOOKUP($A213,SurveyData!$1:$1048576,28,FALSE)</f>
        <v>1</v>
      </c>
      <c r="AG213">
        <f>VLOOKUP($A213,SurveyData!$1:$1048576,29,FALSE)</f>
        <v>1</v>
      </c>
      <c r="AH213">
        <f>VLOOKUP($A213,SurveyData!$1:$1048576,30,FALSE)</f>
        <v>5</v>
      </c>
      <c r="AI213">
        <f>VLOOKUP($A213,SurveyData!$1:$1048576,31,FALSE)</f>
        <v>1</v>
      </c>
      <c r="AJ213">
        <f>VLOOKUP($A213,SurveyData!$1:$1048576,32,FALSE)</f>
        <v>3</v>
      </c>
      <c r="AK213">
        <f>VLOOKUP($A213,SurveyData!$1:$1048576,33,FALSE)</f>
        <v>2</v>
      </c>
      <c r="AL213">
        <f>VLOOKUP($A213,SurveyData!$1:$1048576,34,FALSE)</f>
        <v>4</v>
      </c>
      <c r="AM213">
        <f>VLOOKUP($A213,SurveyData!$1:$1048576,35,FALSE)</f>
        <v>4</v>
      </c>
      <c r="AN213">
        <f>VLOOKUP($A213,SurveyData!$1:$1048576,36,FALSE)</f>
        <v>2</v>
      </c>
      <c r="AO213">
        <f>VLOOKUP($A213,SurveyData!$1:$1048576,37,FALSE)</f>
        <v>3</v>
      </c>
      <c r="AP213">
        <f>VLOOKUP($A213,SurveyData!$1:$1048576,38,FALSE)</f>
        <v>3</v>
      </c>
      <c r="AQ213">
        <f>VLOOKUP($A213,SurveyData!$1:$1048576,39,FALSE)</f>
        <v>4</v>
      </c>
      <c r="AR213">
        <f>VLOOKUP($A213,SurveyData!$1:$1048576,40,FALSE)</f>
        <v>2</v>
      </c>
      <c r="AS213">
        <f>VLOOKUP($A213,SurveyData!$1:$1048576,41,FALSE)</f>
        <v>4</v>
      </c>
      <c r="AT213">
        <f>VLOOKUP($A213,SurveyData!$1:$1048576,42,FALSE)</f>
        <v>4</v>
      </c>
      <c r="AU213">
        <f>VLOOKUP($A213,SurveyData!$1:$1048576,43,FALSE)</f>
        <v>4</v>
      </c>
      <c r="AV213">
        <f>VLOOKUP($A213,SurveyData!$1:$1048576,44,FALSE)</f>
        <v>2</v>
      </c>
      <c r="AW213">
        <f>VLOOKUP($A213,SurveyData!$1:$1048576,45,FALSE)</f>
        <v>2</v>
      </c>
    </row>
    <row r="214" spans="1:49" x14ac:dyDescent="0.2">
      <c r="A214" s="8">
        <v>223</v>
      </c>
      <c r="B214" s="1" t="s">
        <v>10</v>
      </c>
      <c r="C214" s="2"/>
      <c r="D214" s="2">
        <v>15</v>
      </c>
      <c r="E214" s="2">
        <v>13.1</v>
      </c>
      <c r="F214">
        <f>VLOOKUP($A214,SurveyData!$1:$1048576,3,FALSE)</f>
        <v>39</v>
      </c>
      <c r="G214">
        <f>VLOOKUP($A214,SurveyData!$1:$1048576,4,FALSE)</f>
        <v>1.55</v>
      </c>
      <c r="H214">
        <f>VLOOKUP($A214,SurveyData!$1:$1048576,5,FALSE)</f>
        <v>53</v>
      </c>
      <c r="I214" t="str">
        <f>VLOOKUP($A214,SurveyData!$1:$1048576,6,FALSE)</f>
        <v>Nil</v>
      </c>
      <c r="J214" t="str">
        <f>VLOOKUP($A214,SurveyData!$1:$1048576,7,FALSE)</f>
        <v>No</v>
      </c>
      <c r="K214">
        <f>VLOOKUP($A214,SurveyData!$1:$1048576,8,FALSE)</f>
        <v>20</v>
      </c>
      <c r="L214">
        <f>VLOOKUP($A214,SurveyData!$1:$1048576,9,FALSE)</f>
        <v>0</v>
      </c>
      <c r="M214">
        <f>VLOOKUP($A214,SurveyData!$1:$1048576,10,FALSE)</f>
        <v>0</v>
      </c>
      <c r="N214">
        <f>VLOOKUP($A214,SurveyData!$1:$1048576,11,FALSE)</f>
        <v>0</v>
      </c>
      <c r="O214">
        <f>VLOOKUP($A214,SurveyData!$1:$1048576,12,FALSE)</f>
        <v>3</v>
      </c>
      <c r="P214">
        <f>VLOOKUP($A214,SurveyData!$1:$1048576,13,FALSE)</f>
        <v>12</v>
      </c>
      <c r="Q214" t="str">
        <f>VLOOKUP($A214,SurveyData!$1:$1048576,14,FALSE)</f>
        <v>No</v>
      </c>
      <c r="R214" t="str">
        <f>VLOOKUP($A214,SurveyData!$1:$1048576,15,FALSE)</f>
        <v>DK</v>
      </c>
      <c r="S214" t="str">
        <f>VLOOKUP($A214,SurveyData!$1:$1048576,16,FALSE)</f>
        <v>DK</v>
      </c>
      <c r="T214" t="str">
        <f>VLOOKUP($A214,SurveyData!$1:$1048576,17,FALSE)</f>
        <v>DK</v>
      </c>
      <c r="U214" t="str">
        <f>VLOOKUP($A214,SurveyData!$1:$1048576,18,FALSE)</f>
        <v>DK</v>
      </c>
      <c r="V214" t="str">
        <f>VLOOKUP($A214,SurveyData!$1:$1048576,19,FALSE)</f>
        <v>No</v>
      </c>
      <c r="W214" t="str">
        <f>VLOOKUP($A214,SurveyData!$1:$1048576,20,FALSE)</f>
        <v>Nil</v>
      </c>
      <c r="X214" t="str">
        <f>VLOOKUP($A214,SurveyData!$1:$1048576,21,FALSE)</f>
        <v>No</v>
      </c>
      <c r="Y214" t="str">
        <f>VLOOKUP($A214,SurveyData!$1:$1048576,22,FALSE)</f>
        <v>No</v>
      </c>
      <c r="Z214" t="str">
        <f>VLOOKUP($A214,SurveyData!$1:$1048576,23,FALSE)</f>
        <v>No</v>
      </c>
      <c r="AA214" t="str">
        <f>VLOOKUP($A214,SurveyData!$1:$1048576,24,FALSE)</f>
        <v>No</v>
      </c>
      <c r="AB214" t="s">
        <v>0</v>
      </c>
      <c r="AC214" t="str">
        <f>VLOOKUP($A214,SurveyData!$1:$1048576,25,FALSE)</f>
        <v>No</v>
      </c>
      <c r="AD214">
        <f>VLOOKUP($A214,SurveyData!$1:$1048576,26,FALSE)</f>
        <v>1</v>
      </c>
      <c r="AE214">
        <f>VLOOKUP($A214,SurveyData!$1:$1048576,27,FALSE)</f>
        <v>5</v>
      </c>
      <c r="AF214">
        <f>VLOOKUP($A214,SurveyData!$1:$1048576,28,FALSE)</f>
        <v>1</v>
      </c>
      <c r="AG214">
        <f>VLOOKUP($A214,SurveyData!$1:$1048576,29,FALSE)</f>
        <v>1</v>
      </c>
      <c r="AH214">
        <f>VLOOKUP($A214,SurveyData!$1:$1048576,30,FALSE)</f>
        <v>5</v>
      </c>
      <c r="AI214">
        <f>VLOOKUP($A214,SurveyData!$1:$1048576,31,FALSE)</f>
        <v>1</v>
      </c>
      <c r="AJ214">
        <f>VLOOKUP($A214,SurveyData!$1:$1048576,32,FALSE)</f>
        <v>2</v>
      </c>
      <c r="AK214">
        <f>VLOOKUP($A214,SurveyData!$1:$1048576,33,FALSE)</f>
        <v>1</v>
      </c>
      <c r="AL214">
        <f>VLOOKUP($A214,SurveyData!$1:$1048576,34,FALSE)</f>
        <v>3</v>
      </c>
      <c r="AM214">
        <f>VLOOKUP($A214,SurveyData!$1:$1048576,35,FALSE)</f>
        <v>5</v>
      </c>
      <c r="AN214">
        <f>VLOOKUP($A214,SurveyData!$1:$1048576,36,FALSE)</f>
        <v>3</v>
      </c>
      <c r="AO214">
        <f>VLOOKUP($A214,SurveyData!$1:$1048576,37,FALSE)</f>
        <v>2</v>
      </c>
      <c r="AP214">
        <f>VLOOKUP($A214,SurveyData!$1:$1048576,38,FALSE)</f>
        <v>5</v>
      </c>
      <c r="AQ214">
        <f>VLOOKUP($A214,SurveyData!$1:$1048576,39,FALSE)</f>
        <v>5</v>
      </c>
      <c r="AR214">
        <f>VLOOKUP($A214,SurveyData!$1:$1048576,40,FALSE)</f>
        <v>1</v>
      </c>
      <c r="AS214">
        <f>VLOOKUP($A214,SurveyData!$1:$1048576,41,FALSE)</f>
        <v>5</v>
      </c>
      <c r="AT214">
        <f>VLOOKUP($A214,SurveyData!$1:$1048576,42,FALSE)</f>
        <v>5</v>
      </c>
      <c r="AU214">
        <f>VLOOKUP($A214,SurveyData!$1:$1048576,43,FALSE)</f>
        <v>5</v>
      </c>
      <c r="AV214">
        <f>VLOOKUP($A214,SurveyData!$1:$1048576,44,FALSE)</f>
        <v>5</v>
      </c>
      <c r="AW214">
        <f>VLOOKUP($A214,SurveyData!$1:$1048576,45,FALSE)</f>
        <v>1</v>
      </c>
    </row>
    <row r="215" spans="1:49" x14ac:dyDescent="0.2">
      <c r="A215" s="8">
        <v>224</v>
      </c>
      <c r="B215" s="1" t="s">
        <v>10</v>
      </c>
      <c r="C215" s="2"/>
      <c r="D215" s="4">
        <v>9</v>
      </c>
      <c r="E215" s="2">
        <v>13.5</v>
      </c>
      <c r="F215">
        <f>VLOOKUP($A215,SurveyData!$1:$1048576,3,FALSE)</f>
        <v>27</v>
      </c>
      <c r="G215">
        <f>VLOOKUP($A215,SurveyData!$1:$1048576,4,FALSE)</f>
        <v>1.7</v>
      </c>
      <c r="H215">
        <f>VLOOKUP($A215,SurveyData!$1:$1048576,5,FALSE)</f>
        <v>60</v>
      </c>
      <c r="I215" t="str">
        <f>VLOOKUP($A215,SurveyData!$1:$1048576,6,FALSE)</f>
        <v>Nil</v>
      </c>
      <c r="J215" t="str">
        <f>VLOOKUP($A215,SurveyData!$1:$1048576,7,FALSE)</f>
        <v>No</v>
      </c>
      <c r="K215">
        <f>VLOOKUP($A215,SurveyData!$1:$1048576,8,FALSE)</f>
        <v>120</v>
      </c>
      <c r="L215">
        <f>VLOOKUP($A215,SurveyData!$1:$1048576,9,FALSE)</f>
        <v>160</v>
      </c>
      <c r="M215">
        <f>VLOOKUP($A215,SurveyData!$1:$1048576,10,FALSE)</f>
        <v>0</v>
      </c>
      <c r="N215">
        <f>VLOOKUP($A215,SurveyData!$1:$1048576,11,FALSE)</f>
        <v>0</v>
      </c>
      <c r="O215">
        <f>VLOOKUP($A215,SurveyData!$1:$1048576,12,FALSE)</f>
        <v>3</v>
      </c>
      <c r="P215">
        <f>VLOOKUP($A215,SurveyData!$1:$1048576,13,FALSE)</f>
        <v>12</v>
      </c>
      <c r="Q215" t="str">
        <f>VLOOKUP($A215,SurveyData!$1:$1048576,14,FALSE)</f>
        <v>No</v>
      </c>
      <c r="R215" t="str">
        <f>VLOOKUP($A215,SurveyData!$1:$1048576,15,FALSE)</f>
        <v>No</v>
      </c>
      <c r="S215" t="str">
        <f>VLOOKUP($A215,SurveyData!$1:$1048576,16,FALSE)</f>
        <v>Nil</v>
      </c>
      <c r="T215" t="str">
        <f>VLOOKUP($A215,SurveyData!$1:$1048576,17,FALSE)</f>
        <v>No</v>
      </c>
      <c r="U215" t="str">
        <f>VLOOKUP($A215,SurveyData!$1:$1048576,18,FALSE)</f>
        <v>Nil</v>
      </c>
      <c r="V215" t="str">
        <f>VLOOKUP($A215,SurveyData!$1:$1048576,19,FALSE)</f>
        <v>No</v>
      </c>
      <c r="W215" t="str">
        <f>VLOOKUP($A215,SurveyData!$1:$1048576,20,FALSE)</f>
        <v>Nil</v>
      </c>
      <c r="X215" t="str">
        <f>VLOOKUP($A215,SurveyData!$1:$1048576,21,FALSE)</f>
        <v>No</v>
      </c>
      <c r="Y215" t="str">
        <f>VLOOKUP($A215,SurveyData!$1:$1048576,22,FALSE)</f>
        <v>No</v>
      </c>
      <c r="Z215" t="str">
        <f>VLOOKUP($A215,SurveyData!$1:$1048576,23,FALSE)</f>
        <v>No</v>
      </c>
      <c r="AA215" t="str">
        <f>VLOOKUP($A215,SurveyData!$1:$1048576,24,FALSE)</f>
        <v>No</v>
      </c>
      <c r="AB215" t="s">
        <v>0</v>
      </c>
      <c r="AC215" t="str">
        <f>VLOOKUP($A215,SurveyData!$1:$1048576,25,FALSE)</f>
        <v>No</v>
      </c>
      <c r="AD215">
        <f>VLOOKUP($A215,SurveyData!$1:$1048576,26,FALSE)</f>
        <v>2</v>
      </c>
      <c r="AE215">
        <f>VLOOKUP($A215,SurveyData!$1:$1048576,27,FALSE)</f>
        <v>4</v>
      </c>
      <c r="AF215">
        <f>VLOOKUP($A215,SurveyData!$1:$1048576,28,FALSE)</f>
        <v>2</v>
      </c>
      <c r="AG215">
        <f>VLOOKUP($A215,SurveyData!$1:$1048576,29,FALSE)</f>
        <v>2</v>
      </c>
      <c r="AH215">
        <f>VLOOKUP($A215,SurveyData!$1:$1048576,30,FALSE)</f>
        <v>4</v>
      </c>
      <c r="AI215">
        <f>VLOOKUP($A215,SurveyData!$1:$1048576,31,FALSE)</f>
        <v>3</v>
      </c>
      <c r="AJ215">
        <f>VLOOKUP($A215,SurveyData!$1:$1048576,32,FALSE)</f>
        <v>2</v>
      </c>
      <c r="AK215">
        <f>VLOOKUP($A215,SurveyData!$1:$1048576,33,FALSE)</f>
        <v>3</v>
      </c>
      <c r="AL215">
        <f>VLOOKUP($A215,SurveyData!$1:$1048576,34,FALSE)</f>
        <v>4</v>
      </c>
      <c r="AM215">
        <f>VLOOKUP($A215,SurveyData!$1:$1048576,35,FALSE)</f>
        <v>3</v>
      </c>
      <c r="AN215">
        <f>VLOOKUP($A215,SurveyData!$1:$1048576,36,FALSE)</f>
        <v>3</v>
      </c>
      <c r="AO215">
        <f>VLOOKUP($A215,SurveyData!$1:$1048576,37,FALSE)</f>
        <v>2</v>
      </c>
      <c r="AP215">
        <f>VLOOKUP($A215,SurveyData!$1:$1048576,38,FALSE)</f>
        <v>4</v>
      </c>
      <c r="AQ215">
        <f>VLOOKUP($A215,SurveyData!$1:$1048576,39,FALSE)</f>
        <v>4</v>
      </c>
      <c r="AR215">
        <f>VLOOKUP($A215,SurveyData!$1:$1048576,40,FALSE)</f>
        <v>2</v>
      </c>
      <c r="AS215">
        <f>VLOOKUP($A215,SurveyData!$1:$1048576,41,FALSE)</f>
        <v>4</v>
      </c>
      <c r="AT215">
        <f>VLOOKUP($A215,SurveyData!$1:$1048576,42,FALSE)</f>
        <v>4</v>
      </c>
      <c r="AU215">
        <f>VLOOKUP($A215,SurveyData!$1:$1048576,43,FALSE)</f>
        <v>4</v>
      </c>
      <c r="AV215">
        <f>VLOOKUP($A215,SurveyData!$1:$1048576,44,FALSE)</f>
        <v>2</v>
      </c>
      <c r="AW215">
        <f>VLOOKUP($A215,SurveyData!$1:$1048576,45,FALSE)</f>
        <v>3</v>
      </c>
    </row>
    <row r="216" spans="1:49" x14ac:dyDescent="0.2">
      <c r="A216" s="8">
        <v>225</v>
      </c>
      <c r="B216" s="1" t="s">
        <v>10</v>
      </c>
      <c r="C216" s="2"/>
      <c r="D216" s="2">
        <v>103</v>
      </c>
      <c r="E216" s="2">
        <v>13.9</v>
      </c>
      <c r="F216">
        <f>VLOOKUP($A216,SurveyData!$1:$1048576,3,FALSE)</f>
        <v>58</v>
      </c>
      <c r="G216">
        <f>VLOOKUP($A216,SurveyData!$1:$1048576,4,FALSE)</f>
        <v>1.62</v>
      </c>
      <c r="H216">
        <f>VLOOKUP($A216,SurveyData!$1:$1048576,5,FALSE)</f>
        <v>70</v>
      </c>
      <c r="I216" t="str">
        <f>VLOOKUP($A216,SurveyData!$1:$1048576,6,FALSE)</f>
        <v>Menopaused</v>
      </c>
      <c r="J216" t="str">
        <f>VLOOKUP($A216,SurveyData!$1:$1048576,7,FALSE)</f>
        <v>No</v>
      </c>
      <c r="K216">
        <f>VLOOKUP($A216,SurveyData!$1:$1048576,8,FALSE)</f>
        <v>3</v>
      </c>
      <c r="L216">
        <f>VLOOKUP($A216,SurveyData!$1:$1048576,9,FALSE)</f>
        <v>0</v>
      </c>
      <c r="M216">
        <f>VLOOKUP($A216,SurveyData!$1:$1048576,10,FALSE)</f>
        <v>0</v>
      </c>
      <c r="N216">
        <f>VLOOKUP($A216,SurveyData!$1:$1048576,11,FALSE)</f>
        <v>0</v>
      </c>
      <c r="O216">
        <f>VLOOKUP($A216,SurveyData!$1:$1048576,12,FALSE)</f>
        <v>2</v>
      </c>
      <c r="P216" t="str">
        <f>VLOOKUP($A216,SurveyData!$1:$1048576,13,FALSE)</f>
        <v>No answer</v>
      </c>
      <c r="Q216" t="str">
        <f>VLOOKUP($A216,SurveyData!$1:$1048576,14,FALSE)</f>
        <v>No</v>
      </c>
      <c r="R216" t="str">
        <f>VLOOKUP($A216,SurveyData!$1:$1048576,15,FALSE)</f>
        <v>DK</v>
      </c>
      <c r="S216" t="str">
        <f>VLOOKUP($A216,SurveyData!$1:$1048576,16,FALSE)</f>
        <v>Nil</v>
      </c>
      <c r="T216" t="str">
        <f>VLOOKUP($A216,SurveyData!$1:$1048576,17,FALSE)</f>
        <v>DK</v>
      </c>
      <c r="U216" t="str">
        <f>VLOOKUP($A216,SurveyData!$1:$1048576,18,FALSE)</f>
        <v>Nil</v>
      </c>
      <c r="V216" t="str">
        <f>VLOOKUP($A216,SurveyData!$1:$1048576,19,FALSE)</f>
        <v>DK</v>
      </c>
      <c r="W216" t="str">
        <f>VLOOKUP($A216,SurveyData!$1:$1048576,20,FALSE)</f>
        <v>Nil</v>
      </c>
      <c r="X216" t="str">
        <f>VLOOKUP($A216,SurveyData!$1:$1048576,21,FALSE)</f>
        <v>No</v>
      </c>
      <c r="Y216" t="str">
        <f>VLOOKUP($A216,SurveyData!$1:$1048576,22,FALSE)</f>
        <v>No</v>
      </c>
      <c r="Z216" t="str">
        <f>VLOOKUP($A216,SurveyData!$1:$1048576,23,FALSE)</f>
        <v>No</v>
      </c>
      <c r="AA216" t="str">
        <f>VLOOKUP($A216,SurveyData!$1:$1048576,24,FALSE)</f>
        <v>No</v>
      </c>
      <c r="AB216" t="s">
        <v>0</v>
      </c>
      <c r="AC216" t="str">
        <f>VLOOKUP($A216,SurveyData!$1:$1048576,25,FALSE)</f>
        <v>No</v>
      </c>
      <c r="AD216">
        <f>VLOOKUP($A216,SurveyData!$1:$1048576,26,FALSE)</f>
        <v>3</v>
      </c>
      <c r="AE216">
        <f>VLOOKUP($A216,SurveyData!$1:$1048576,27,FALSE)</f>
        <v>4</v>
      </c>
      <c r="AF216">
        <f>VLOOKUP($A216,SurveyData!$1:$1048576,28,FALSE)</f>
        <v>3</v>
      </c>
      <c r="AG216">
        <f>VLOOKUP($A216,SurveyData!$1:$1048576,29,FALSE)</f>
        <v>3</v>
      </c>
      <c r="AH216">
        <f>VLOOKUP($A216,SurveyData!$1:$1048576,30,FALSE)</f>
        <v>4</v>
      </c>
      <c r="AI216">
        <f>VLOOKUP($A216,SurveyData!$1:$1048576,31,FALSE)</f>
        <v>4</v>
      </c>
      <c r="AJ216">
        <f>VLOOKUP($A216,SurveyData!$1:$1048576,32,FALSE)</f>
        <v>2</v>
      </c>
      <c r="AK216">
        <f>VLOOKUP($A216,SurveyData!$1:$1048576,33,FALSE)</f>
        <v>2</v>
      </c>
      <c r="AL216">
        <f>VLOOKUP($A216,SurveyData!$1:$1048576,34,FALSE)</f>
        <v>4</v>
      </c>
      <c r="AM216">
        <f>VLOOKUP($A216,SurveyData!$1:$1048576,35,FALSE)</f>
        <v>3</v>
      </c>
      <c r="AN216">
        <f>VLOOKUP($A216,SurveyData!$1:$1048576,36,FALSE)</f>
        <v>3</v>
      </c>
      <c r="AO216">
        <f>VLOOKUP($A216,SurveyData!$1:$1048576,37,FALSE)</f>
        <v>2</v>
      </c>
      <c r="AP216">
        <f>VLOOKUP($A216,SurveyData!$1:$1048576,38,FALSE)</f>
        <v>4</v>
      </c>
      <c r="AQ216">
        <f>VLOOKUP($A216,SurveyData!$1:$1048576,39,FALSE)</f>
        <v>4</v>
      </c>
      <c r="AR216">
        <f>VLOOKUP($A216,SurveyData!$1:$1048576,40,FALSE)</f>
        <v>3</v>
      </c>
      <c r="AS216">
        <f>VLOOKUP($A216,SurveyData!$1:$1048576,41,FALSE)</f>
        <v>4</v>
      </c>
      <c r="AT216">
        <f>VLOOKUP($A216,SurveyData!$1:$1048576,42,FALSE)</f>
        <v>4</v>
      </c>
      <c r="AU216">
        <f>VLOOKUP($A216,SurveyData!$1:$1048576,43,FALSE)</f>
        <v>4</v>
      </c>
      <c r="AV216">
        <f>VLOOKUP($A216,SurveyData!$1:$1048576,44,FALSE)</f>
        <v>4</v>
      </c>
      <c r="AW216">
        <f>VLOOKUP($A216,SurveyData!$1:$1048576,45,FALSE)</f>
        <v>3</v>
      </c>
    </row>
    <row r="217" spans="1:49" x14ac:dyDescent="0.2">
      <c r="A217" s="8">
        <v>226</v>
      </c>
      <c r="B217" s="1" t="s">
        <v>10</v>
      </c>
      <c r="C217" s="2"/>
      <c r="D217" s="2">
        <v>35</v>
      </c>
      <c r="E217" s="2">
        <v>13.3</v>
      </c>
      <c r="F217">
        <f>VLOOKUP($A217,SurveyData!$1:$1048576,3,FALSE)</f>
        <v>39</v>
      </c>
      <c r="G217">
        <f>VLOOKUP($A217,SurveyData!$1:$1048576,4,FALSE)</f>
        <v>1.51</v>
      </c>
      <c r="H217">
        <f>VLOOKUP($A217,SurveyData!$1:$1048576,5,FALSE)</f>
        <v>47</v>
      </c>
      <c r="I217" t="str">
        <f>VLOOKUP($A217,SurveyData!$1:$1048576,6,FALSE)</f>
        <v>Nil</v>
      </c>
      <c r="J217" t="str">
        <f>VLOOKUP($A217,SurveyData!$1:$1048576,7,FALSE)</f>
        <v>No</v>
      </c>
      <c r="K217">
        <f>VLOOKUP($A217,SurveyData!$1:$1048576,8,FALSE)</f>
        <v>60</v>
      </c>
      <c r="L217">
        <f>VLOOKUP($A217,SurveyData!$1:$1048576,9,FALSE)</f>
        <v>0</v>
      </c>
      <c r="M217">
        <f>VLOOKUP($A217,SurveyData!$1:$1048576,10,FALSE)</f>
        <v>0</v>
      </c>
      <c r="N217">
        <f>VLOOKUP($A217,SurveyData!$1:$1048576,11,FALSE)</f>
        <v>0</v>
      </c>
      <c r="O217">
        <f>VLOOKUP($A217,SurveyData!$1:$1048576,12,FALSE)</f>
        <v>3</v>
      </c>
      <c r="P217">
        <f>VLOOKUP($A217,SurveyData!$1:$1048576,13,FALSE)</f>
        <v>15</v>
      </c>
      <c r="Q217" t="str">
        <f>VLOOKUP($A217,SurveyData!$1:$1048576,14,FALSE)</f>
        <v>No</v>
      </c>
      <c r="R217" t="str">
        <f>VLOOKUP($A217,SurveyData!$1:$1048576,15,FALSE)</f>
        <v>No</v>
      </c>
      <c r="S217" t="str">
        <f>VLOOKUP($A217,SurveyData!$1:$1048576,16,FALSE)</f>
        <v>No</v>
      </c>
      <c r="T217" t="str">
        <f>VLOOKUP($A217,SurveyData!$1:$1048576,17,FALSE)</f>
        <v>DK</v>
      </c>
      <c r="U217" t="str">
        <f>VLOOKUP($A217,SurveyData!$1:$1048576,18,FALSE)</f>
        <v>DK</v>
      </c>
      <c r="V217" t="str">
        <f>VLOOKUP($A217,SurveyData!$1:$1048576,19,FALSE)</f>
        <v>DK</v>
      </c>
      <c r="W217" t="str">
        <f>VLOOKUP($A217,SurveyData!$1:$1048576,20,FALSE)</f>
        <v>DK</v>
      </c>
      <c r="X217" t="str">
        <f>VLOOKUP($A217,SurveyData!$1:$1048576,21,FALSE)</f>
        <v>Yes</v>
      </c>
      <c r="Y217" t="str">
        <f>VLOOKUP($A217,SurveyData!$1:$1048576,22,FALSE)</f>
        <v>Yes</v>
      </c>
      <c r="Z217" t="str">
        <f>VLOOKUP($A217,SurveyData!$1:$1048576,23,FALSE)</f>
        <v>No</v>
      </c>
      <c r="AA217" t="str">
        <f>VLOOKUP($A217,SurveyData!$1:$1048576,24,FALSE)</f>
        <v>No</v>
      </c>
      <c r="AB217" t="s">
        <v>62</v>
      </c>
      <c r="AC217" t="str">
        <f>VLOOKUP($A217,SurveyData!$1:$1048576,25,FALSE)</f>
        <v>Yes</v>
      </c>
      <c r="AD217">
        <f>VLOOKUP($A217,SurveyData!$1:$1048576,26,FALSE)</f>
        <v>1</v>
      </c>
      <c r="AE217">
        <f>VLOOKUP($A217,SurveyData!$1:$1048576,27,FALSE)</f>
        <v>3</v>
      </c>
      <c r="AF217">
        <f>VLOOKUP($A217,SurveyData!$1:$1048576,28,FALSE)</f>
        <v>1</v>
      </c>
      <c r="AG217">
        <f>VLOOKUP($A217,SurveyData!$1:$1048576,29,FALSE)</f>
        <v>1</v>
      </c>
      <c r="AH217">
        <f>VLOOKUP($A217,SurveyData!$1:$1048576,30,FALSE)</f>
        <v>3</v>
      </c>
      <c r="AI217">
        <f>VLOOKUP($A217,SurveyData!$1:$1048576,31,FALSE)</f>
        <v>1</v>
      </c>
      <c r="AJ217">
        <f>VLOOKUP($A217,SurveyData!$1:$1048576,32,FALSE)</f>
        <v>1</v>
      </c>
      <c r="AK217">
        <f>VLOOKUP($A217,SurveyData!$1:$1048576,33,FALSE)</f>
        <v>1</v>
      </c>
      <c r="AL217">
        <f>VLOOKUP($A217,SurveyData!$1:$1048576,34,FALSE)</f>
        <v>1</v>
      </c>
      <c r="AM217">
        <f>VLOOKUP($A217,SurveyData!$1:$1048576,35,FALSE)</f>
        <v>3</v>
      </c>
      <c r="AN217">
        <f>VLOOKUP($A217,SurveyData!$1:$1048576,36,FALSE)</f>
        <v>1</v>
      </c>
      <c r="AO217">
        <f>VLOOKUP($A217,SurveyData!$1:$1048576,37,FALSE)</f>
        <v>1</v>
      </c>
      <c r="AP217">
        <f>VLOOKUP($A217,SurveyData!$1:$1048576,38,FALSE)</f>
        <v>3</v>
      </c>
      <c r="AQ217">
        <f>VLOOKUP($A217,SurveyData!$1:$1048576,39,FALSE)</f>
        <v>4</v>
      </c>
      <c r="AR217">
        <f>VLOOKUP($A217,SurveyData!$1:$1048576,40,FALSE)</f>
        <v>1</v>
      </c>
      <c r="AS217">
        <f>VLOOKUP($A217,SurveyData!$1:$1048576,41,FALSE)</f>
        <v>3</v>
      </c>
      <c r="AT217">
        <f>VLOOKUP($A217,SurveyData!$1:$1048576,42,FALSE)</f>
        <v>4</v>
      </c>
      <c r="AU217">
        <f>VLOOKUP($A217,SurveyData!$1:$1048576,43,FALSE)</f>
        <v>4</v>
      </c>
      <c r="AV217">
        <f>VLOOKUP($A217,SurveyData!$1:$1048576,44,FALSE)</f>
        <v>1</v>
      </c>
      <c r="AW217">
        <f>VLOOKUP($A217,SurveyData!$1:$1048576,45,FALSE)</f>
        <v>2</v>
      </c>
    </row>
    <row r="218" spans="1:49" x14ac:dyDescent="0.2">
      <c r="A218" s="8">
        <v>227</v>
      </c>
      <c r="B218" s="1" t="s">
        <v>10</v>
      </c>
      <c r="C218" s="2"/>
      <c r="D218" s="2">
        <v>56</v>
      </c>
      <c r="E218" s="2">
        <v>13.6</v>
      </c>
      <c r="F218">
        <f>VLOOKUP($A218,SurveyData!$1:$1048576,3,FALSE)</f>
        <v>31</v>
      </c>
      <c r="G218">
        <f>VLOOKUP($A218,SurveyData!$1:$1048576,4,FALSE)</f>
        <v>1.65</v>
      </c>
      <c r="H218">
        <f>VLOOKUP($A218,SurveyData!$1:$1048576,5,FALSE)</f>
        <v>63</v>
      </c>
      <c r="I218" t="str">
        <f>VLOOKUP($A218,SurveyData!$1:$1048576,6,FALSE)</f>
        <v>Nil</v>
      </c>
      <c r="J218" t="str">
        <f>VLOOKUP($A218,SurveyData!$1:$1048576,7,FALSE)</f>
        <v>No</v>
      </c>
      <c r="K218">
        <f>VLOOKUP($A218,SurveyData!$1:$1048576,8,FALSE)</f>
        <v>60</v>
      </c>
      <c r="L218">
        <f>VLOOKUP($A218,SurveyData!$1:$1048576,9,FALSE)</f>
        <v>0</v>
      </c>
      <c r="M218">
        <f>VLOOKUP($A218,SurveyData!$1:$1048576,10,FALSE)</f>
        <v>30</v>
      </c>
      <c r="N218" t="str">
        <f>VLOOKUP($A218,SurveyData!$1:$1048576,11,FALSE)</f>
        <v>Stretching (50)</v>
      </c>
      <c r="O218">
        <f>VLOOKUP($A218,SurveyData!$1:$1048576,12,FALSE)</f>
        <v>2</v>
      </c>
      <c r="P218">
        <f>VLOOKUP($A218,SurveyData!$1:$1048576,13,FALSE)</f>
        <v>12</v>
      </c>
      <c r="Q218" t="str">
        <f>VLOOKUP($A218,SurveyData!$1:$1048576,14,FALSE)</f>
        <v>No</v>
      </c>
      <c r="R218" t="str">
        <f>VLOOKUP($A218,SurveyData!$1:$1048576,15,FALSE)</f>
        <v>DK</v>
      </c>
      <c r="S218" t="str">
        <f>VLOOKUP($A218,SurveyData!$1:$1048576,16,FALSE)</f>
        <v>DK</v>
      </c>
      <c r="T218" t="str">
        <f>VLOOKUP($A218,SurveyData!$1:$1048576,17,FALSE)</f>
        <v>Yes</v>
      </c>
      <c r="U218" t="str">
        <f>VLOOKUP($A218,SurveyData!$1:$1048576,18,FALSE)</f>
        <v>DK</v>
      </c>
      <c r="V218" t="str">
        <f>VLOOKUP($A218,SurveyData!$1:$1048576,19,FALSE)</f>
        <v>Yes</v>
      </c>
      <c r="W218" t="str">
        <f>VLOOKUP($A218,SurveyData!$1:$1048576,20,FALSE)</f>
        <v>No</v>
      </c>
      <c r="X218" t="str">
        <f>VLOOKUP($A218,SurveyData!$1:$1048576,21,FALSE)</f>
        <v>No</v>
      </c>
      <c r="Y218" t="str">
        <f>VLOOKUP($A218,SurveyData!$1:$1048576,22,FALSE)</f>
        <v>No</v>
      </c>
      <c r="Z218" t="str">
        <f>VLOOKUP($A218,SurveyData!$1:$1048576,23,FALSE)</f>
        <v>No</v>
      </c>
      <c r="AA218" t="str">
        <f>VLOOKUP($A218,SurveyData!$1:$1048576,24,FALSE)</f>
        <v>Yes</v>
      </c>
      <c r="AB218" t="s">
        <v>0</v>
      </c>
      <c r="AC218" t="str">
        <f>VLOOKUP($A218,SurveyData!$1:$1048576,25,FALSE)</f>
        <v>No</v>
      </c>
      <c r="AD218">
        <f>VLOOKUP($A218,SurveyData!$1:$1048576,26,FALSE)</f>
        <v>3</v>
      </c>
      <c r="AE218">
        <f>VLOOKUP($A218,SurveyData!$1:$1048576,27,FALSE)</f>
        <v>4</v>
      </c>
      <c r="AF218">
        <f>VLOOKUP($A218,SurveyData!$1:$1048576,28,FALSE)</f>
        <v>4</v>
      </c>
      <c r="AG218">
        <f>VLOOKUP($A218,SurveyData!$1:$1048576,29,FALSE)</f>
        <v>1</v>
      </c>
      <c r="AH218">
        <f>VLOOKUP($A218,SurveyData!$1:$1048576,30,FALSE)</f>
        <v>5</v>
      </c>
      <c r="AI218">
        <f>VLOOKUP($A218,SurveyData!$1:$1048576,31,FALSE)</f>
        <v>3</v>
      </c>
      <c r="AJ218">
        <f>VLOOKUP($A218,SurveyData!$1:$1048576,32,FALSE)</f>
        <v>2</v>
      </c>
      <c r="AK218">
        <f>VLOOKUP($A218,SurveyData!$1:$1048576,33,FALSE)</f>
        <v>1</v>
      </c>
      <c r="AL218">
        <f>VLOOKUP($A218,SurveyData!$1:$1048576,34,FALSE)</f>
        <v>4</v>
      </c>
      <c r="AM218">
        <f>VLOOKUP($A218,SurveyData!$1:$1048576,35,FALSE)</f>
        <v>4</v>
      </c>
      <c r="AN218">
        <f>VLOOKUP($A218,SurveyData!$1:$1048576,36,FALSE)</f>
        <v>2</v>
      </c>
      <c r="AO218">
        <f>VLOOKUP($A218,SurveyData!$1:$1048576,37,FALSE)</f>
        <v>2</v>
      </c>
      <c r="AP218">
        <f>VLOOKUP($A218,SurveyData!$1:$1048576,38,FALSE)</f>
        <v>4</v>
      </c>
      <c r="AQ218">
        <f>VLOOKUP($A218,SurveyData!$1:$1048576,39,FALSE)</f>
        <v>2</v>
      </c>
      <c r="AR218">
        <f>VLOOKUP($A218,SurveyData!$1:$1048576,40,FALSE)</f>
        <v>2</v>
      </c>
      <c r="AS218">
        <f>VLOOKUP($A218,SurveyData!$1:$1048576,41,FALSE)</f>
        <v>4</v>
      </c>
      <c r="AT218">
        <f>VLOOKUP($A218,SurveyData!$1:$1048576,42,FALSE)</f>
        <v>3</v>
      </c>
      <c r="AU218">
        <f>VLOOKUP($A218,SurveyData!$1:$1048576,43,FALSE)</f>
        <v>5</v>
      </c>
      <c r="AV218">
        <f>VLOOKUP($A218,SurveyData!$1:$1048576,44,FALSE)</f>
        <v>3</v>
      </c>
      <c r="AW218">
        <f>VLOOKUP($A218,SurveyData!$1:$1048576,45,FALSE)</f>
        <v>4</v>
      </c>
    </row>
    <row r="219" spans="1:49" x14ac:dyDescent="0.2">
      <c r="A219" s="8">
        <v>228</v>
      </c>
      <c r="B219" s="1" t="s">
        <v>10</v>
      </c>
      <c r="C219" s="2"/>
      <c r="D219" s="2">
        <v>50</v>
      </c>
      <c r="E219" s="2">
        <v>12.9</v>
      </c>
      <c r="F219">
        <f>VLOOKUP($A219,SurveyData!$1:$1048576,3,FALSE)</f>
        <v>28</v>
      </c>
      <c r="G219">
        <f>VLOOKUP($A219,SurveyData!$1:$1048576,4,FALSE)</f>
        <v>1.6</v>
      </c>
      <c r="H219">
        <f>VLOOKUP($A219,SurveyData!$1:$1048576,5,FALSE)</f>
        <v>53</v>
      </c>
      <c r="I219" t="str">
        <f>VLOOKUP($A219,SurveyData!$1:$1048576,6,FALSE)</f>
        <v>Nil</v>
      </c>
      <c r="J219" t="str">
        <f>VLOOKUP($A219,SurveyData!$1:$1048576,7,FALSE)</f>
        <v>Yes</v>
      </c>
      <c r="K219">
        <f>VLOOKUP($A219,SurveyData!$1:$1048576,8,FALSE)</f>
        <v>90</v>
      </c>
      <c r="L219">
        <f>VLOOKUP($A219,SurveyData!$1:$1048576,9,FALSE)</f>
        <v>0</v>
      </c>
      <c r="M219">
        <f>VLOOKUP($A219,SurveyData!$1:$1048576,10,FALSE)</f>
        <v>0</v>
      </c>
      <c r="N219" t="str">
        <f>VLOOKUP($A219,SurveyData!$1:$1048576,11,FALSE)</f>
        <v>Circuit Training (270)</v>
      </c>
      <c r="O219">
        <f>VLOOKUP($A219,SurveyData!$1:$1048576,12,FALSE)</f>
        <v>3</v>
      </c>
      <c r="P219">
        <f>VLOOKUP($A219,SurveyData!$1:$1048576,13,FALSE)</f>
        <v>9</v>
      </c>
      <c r="Q219" t="str">
        <f>VLOOKUP($A219,SurveyData!$1:$1048576,14,FALSE)</f>
        <v>No</v>
      </c>
      <c r="R219" t="str">
        <f>VLOOKUP($A219,SurveyData!$1:$1048576,15,FALSE)</f>
        <v>No</v>
      </c>
      <c r="S219" t="str">
        <f>VLOOKUP($A219,SurveyData!$1:$1048576,16,FALSE)</f>
        <v>Nil</v>
      </c>
      <c r="T219" t="str">
        <f>VLOOKUP($A219,SurveyData!$1:$1048576,17,FALSE)</f>
        <v>No</v>
      </c>
      <c r="U219" t="str">
        <f>VLOOKUP($A219,SurveyData!$1:$1048576,18,FALSE)</f>
        <v>Nil</v>
      </c>
      <c r="V219" t="str">
        <f>VLOOKUP($A219,SurveyData!$1:$1048576,19,FALSE)</f>
        <v>No</v>
      </c>
      <c r="W219" t="str">
        <f>VLOOKUP($A219,SurveyData!$1:$1048576,20,FALSE)</f>
        <v>Nil</v>
      </c>
      <c r="X219" t="str">
        <f>VLOOKUP($A219,SurveyData!$1:$1048576,21,FALSE)</f>
        <v>Yes</v>
      </c>
      <c r="Y219" t="str">
        <f>VLOOKUP($A219,SurveyData!$1:$1048576,22,FALSE)</f>
        <v>No</v>
      </c>
      <c r="Z219" t="str">
        <f>VLOOKUP($A219,SurveyData!$1:$1048576,23,FALSE)</f>
        <v>No</v>
      </c>
      <c r="AA219" t="str">
        <f>VLOOKUP($A219,SurveyData!$1:$1048576,24,FALSE)</f>
        <v>No</v>
      </c>
      <c r="AB219" t="s">
        <v>0</v>
      </c>
      <c r="AC219" t="str">
        <f>VLOOKUP($A219,SurveyData!$1:$1048576,25,FALSE)</f>
        <v>No</v>
      </c>
      <c r="AD219">
        <f>VLOOKUP($A219,SurveyData!$1:$1048576,26,FALSE)</f>
        <v>2</v>
      </c>
      <c r="AE219">
        <f>VLOOKUP($A219,SurveyData!$1:$1048576,27,FALSE)</f>
        <v>5</v>
      </c>
      <c r="AF219">
        <f>VLOOKUP($A219,SurveyData!$1:$1048576,28,FALSE)</f>
        <v>2</v>
      </c>
      <c r="AG219">
        <f>VLOOKUP($A219,SurveyData!$1:$1048576,29,FALSE)</f>
        <v>2</v>
      </c>
      <c r="AH219">
        <f>VLOOKUP($A219,SurveyData!$1:$1048576,30,FALSE)</f>
        <v>4</v>
      </c>
      <c r="AI219">
        <f>VLOOKUP($A219,SurveyData!$1:$1048576,31,FALSE)</f>
        <v>2</v>
      </c>
      <c r="AJ219">
        <f>VLOOKUP($A219,SurveyData!$1:$1048576,32,FALSE)</f>
        <v>2</v>
      </c>
      <c r="AK219">
        <f>VLOOKUP($A219,SurveyData!$1:$1048576,33,FALSE)</f>
        <v>2</v>
      </c>
      <c r="AL219">
        <f>VLOOKUP($A219,SurveyData!$1:$1048576,34,FALSE)</f>
        <v>4</v>
      </c>
      <c r="AM219">
        <f>VLOOKUP($A219,SurveyData!$1:$1048576,35,FALSE)</f>
        <v>4</v>
      </c>
      <c r="AN219">
        <f>VLOOKUP($A219,SurveyData!$1:$1048576,36,FALSE)</f>
        <v>2</v>
      </c>
      <c r="AO219">
        <f>VLOOKUP($A219,SurveyData!$1:$1048576,37,FALSE)</f>
        <v>2</v>
      </c>
      <c r="AP219">
        <f>VLOOKUP($A219,SurveyData!$1:$1048576,38,FALSE)</f>
        <v>4</v>
      </c>
      <c r="AQ219">
        <f>VLOOKUP($A219,SurveyData!$1:$1048576,39,FALSE)</f>
        <v>5</v>
      </c>
      <c r="AR219">
        <f>VLOOKUP($A219,SurveyData!$1:$1048576,40,FALSE)</f>
        <v>2</v>
      </c>
      <c r="AS219">
        <f>VLOOKUP($A219,SurveyData!$1:$1048576,41,FALSE)</f>
        <v>4</v>
      </c>
      <c r="AT219">
        <f>VLOOKUP($A219,SurveyData!$1:$1048576,42,FALSE)</f>
        <v>4</v>
      </c>
      <c r="AU219">
        <f>VLOOKUP($A219,SurveyData!$1:$1048576,43,FALSE)</f>
        <v>4</v>
      </c>
      <c r="AV219">
        <f>VLOOKUP($A219,SurveyData!$1:$1048576,44,FALSE)</f>
        <v>4</v>
      </c>
      <c r="AW219">
        <f>VLOOKUP($A219,SurveyData!$1:$1048576,45,FALSE)</f>
        <v>2</v>
      </c>
    </row>
    <row r="220" spans="1:49" x14ac:dyDescent="0.2">
      <c r="A220" s="8">
        <v>229</v>
      </c>
      <c r="B220" s="1" t="s">
        <v>10</v>
      </c>
      <c r="C220" s="2"/>
      <c r="D220" s="2">
        <v>63</v>
      </c>
      <c r="E220" s="2">
        <v>12.7</v>
      </c>
      <c r="F220">
        <f>VLOOKUP($A220,SurveyData!$1:$1048576,3,FALSE)</f>
        <v>54</v>
      </c>
      <c r="G220">
        <f>VLOOKUP($A220,SurveyData!$1:$1048576,4,FALSE)</f>
        <v>1.6</v>
      </c>
      <c r="H220">
        <f>VLOOKUP($A220,SurveyData!$1:$1048576,5,FALSE)</f>
        <v>55</v>
      </c>
      <c r="I220" t="str">
        <f>VLOOKUP($A220,SurveyData!$1:$1048576,6,FALSE)</f>
        <v>Nil</v>
      </c>
      <c r="J220" t="str">
        <f>VLOOKUP($A220,SurveyData!$1:$1048576,7,FALSE)</f>
        <v>No</v>
      </c>
      <c r="K220">
        <f>VLOOKUP($A220,SurveyData!$1:$1048576,8,FALSE)</f>
        <v>0</v>
      </c>
      <c r="L220">
        <f>VLOOKUP($A220,SurveyData!$1:$1048576,9,FALSE)</f>
        <v>0</v>
      </c>
      <c r="M220">
        <f>VLOOKUP($A220,SurveyData!$1:$1048576,10,FALSE)</f>
        <v>0</v>
      </c>
      <c r="N220" t="str">
        <f>VLOOKUP($A220,SurveyData!$1:$1048576,11,FALSE)</f>
        <v>Yoga (180)</v>
      </c>
      <c r="O220">
        <f>VLOOKUP($A220,SurveyData!$1:$1048576,12,FALSE)</f>
        <v>2</v>
      </c>
      <c r="P220">
        <f>VLOOKUP($A220,SurveyData!$1:$1048576,13,FALSE)</f>
        <v>1</v>
      </c>
      <c r="Q220" t="str">
        <f>VLOOKUP($A220,SurveyData!$1:$1048576,14,FALSE)</f>
        <v>No</v>
      </c>
      <c r="R220" t="str">
        <f>VLOOKUP($A220,SurveyData!$1:$1048576,15,FALSE)</f>
        <v>Yes</v>
      </c>
      <c r="S220" t="str">
        <f>VLOOKUP($A220,SurveyData!$1:$1048576,16,FALSE)</f>
        <v>No</v>
      </c>
      <c r="T220" t="str">
        <f>VLOOKUP($A220,SurveyData!$1:$1048576,17,FALSE)</f>
        <v>Yes</v>
      </c>
      <c r="U220" t="str">
        <f>VLOOKUP($A220,SurveyData!$1:$1048576,18,FALSE)</f>
        <v>No</v>
      </c>
      <c r="V220" t="str">
        <f>VLOOKUP($A220,SurveyData!$1:$1048576,19,FALSE)</f>
        <v>No</v>
      </c>
      <c r="W220" t="str">
        <f>VLOOKUP($A220,SurveyData!$1:$1048576,20,FALSE)</f>
        <v>No</v>
      </c>
      <c r="X220" t="str">
        <f>VLOOKUP($A220,SurveyData!$1:$1048576,21,FALSE)</f>
        <v>No</v>
      </c>
      <c r="Y220" t="str">
        <f>VLOOKUP($A220,SurveyData!$1:$1048576,22,FALSE)</f>
        <v>No</v>
      </c>
      <c r="Z220" t="str">
        <f>VLOOKUP($A220,SurveyData!$1:$1048576,23,FALSE)</f>
        <v>No</v>
      </c>
      <c r="AA220" t="str">
        <f>VLOOKUP($A220,SurveyData!$1:$1048576,24,FALSE)</f>
        <v>No</v>
      </c>
      <c r="AB220" t="s">
        <v>0</v>
      </c>
      <c r="AC220" t="str">
        <f>VLOOKUP($A220,SurveyData!$1:$1048576,25,FALSE)</f>
        <v>No</v>
      </c>
      <c r="AD220">
        <f>VLOOKUP($A220,SurveyData!$1:$1048576,26,FALSE)</f>
        <v>1</v>
      </c>
      <c r="AE220">
        <f>VLOOKUP($A220,SurveyData!$1:$1048576,27,FALSE)</f>
        <v>4</v>
      </c>
      <c r="AF220">
        <f>VLOOKUP($A220,SurveyData!$1:$1048576,28,FALSE)</f>
        <v>2</v>
      </c>
      <c r="AG220">
        <f>VLOOKUP($A220,SurveyData!$1:$1048576,29,FALSE)</f>
        <v>1</v>
      </c>
      <c r="AH220">
        <f>VLOOKUP($A220,SurveyData!$1:$1048576,30,FALSE)</f>
        <v>4</v>
      </c>
      <c r="AI220">
        <f>VLOOKUP($A220,SurveyData!$1:$1048576,31,FALSE)</f>
        <v>1</v>
      </c>
      <c r="AJ220">
        <f>VLOOKUP($A220,SurveyData!$1:$1048576,32,FALSE)</f>
        <v>2</v>
      </c>
      <c r="AK220">
        <f>VLOOKUP($A220,SurveyData!$1:$1048576,33,FALSE)</f>
        <v>1</v>
      </c>
      <c r="AL220">
        <f>VLOOKUP($A220,SurveyData!$1:$1048576,34,FALSE)</f>
        <v>4</v>
      </c>
      <c r="AM220">
        <f>VLOOKUP($A220,SurveyData!$1:$1048576,35,FALSE)</f>
        <v>5</v>
      </c>
      <c r="AN220">
        <f>VLOOKUP($A220,SurveyData!$1:$1048576,36,FALSE)</f>
        <v>2</v>
      </c>
      <c r="AO220">
        <f>VLOOKUP($A220,SurveyData!$1:$1048576,37,FALSE)</f>
        <v>3</v>
      </c>
      <c r="AP220">
        <f>VLOOKUP($A220,SurveyData!$1:$1048576,38,FALSE)</f>
        <v>2</v>
      </c>
      <c r="AQ220">
        <f>VLOOKUP($A220,SurveyData!$1:$1048576,39,FALSE)</f>
        <v>4</v>
      </c>
      <c r="AR220">
        <f>VLOOKUP($A220,SurveyData!$1:$1048576,40,FALSE)</f>
        <v>2</v>
      </c>
      <c r="AS220">
        <f>VLOOKUP($A220,SurveyData!$1:$1048576,41,FALSE)</f>
        <v>5</v>
      </c>
      <c r="AT220">
        <f>VLOOKUP($A220,SurveyData!$1:$1048576,42,FALSE)</f>
        <v>5</v>
      </c>
      <c r="AU220">
        <f>VLOOKUP($A220,SurveyData!$1:$1048576,43,FALSE)</f>
        <v>5</v>
      </c>
      <c r="AV220">
        <f>VLOOKUP($A220,SurveyData!$1:$1048576,44,FALSE)</f>
        <v>5</v>
      </c>
      <c r="AW220">
        <f>VLOOKUP($A220,SurveyData!$1:$1048576,45,FALSE)</f>
        <v>2</v>
      </c>
    </row>
    <row r="221" spans="1:49" x14ac:dyDescent="0.2">
      <c r="A221" s="8">
        <v>230</v>
      </c>
      <c r="B221" s="1" t="s">
        <v>10</v>
      </c>
      <c r="C221" s="2"/>
      <c r="D221" s="2">
        <v>36</v>
      </c>
      <c r="E221" s="2">
        <v>12.5</v>
      </c>
      <c r="F221">
        <f>VLOOKUP($A221,SurveyData!$1:$1048576,3,FALSE)</f>
        <v>42</v>
      </c>
      <c r="G221">
        <f>VLOOKUP($A221,SurveyData!$1:$1048576,4,FALSE)</f>
        <v>1.67</v>
      </c>
      <c r="H221">
        <f>VLOOKUP($A221,SurveyData!$1:$1048576,5,FALSE)</f>
        <v>62</v>
      </c>
      <c r="I221" t="str">
        <f>VLOOKUP($A221,SurveyData!$1:$1048576,6,FALSE)</f>
        <v>Nil</v>
      </c>
      <c r="J221" t="str">
        <f>VLOOKUP($A221,SurveyData!$1:$1048576,7,FALSE)</f>
        <v>No</v>
      </c>
      <c r="K221">
        <f>VLOOKUP($A221,SurveyData!$1:$1048576,8,FALSE)</f>
        <v>60</v>
      </c>
      <c r="L221">
        <f>VLOOKUP($A221,SurveyData!$1:$1048576,9,FALSE)</f>
        <v>0</v>
      </c>
      <c r="M221">
        <f>VLOOKUP($A221,SurveyData!$1:$1048576,10,FALSE)</f>
        <v>0</v>
      </c>
      <c r="N221" t="str">
        <f>VLOOKUP($A221,SurveyData!$1:$1048576,11,FALSE)</f>
        <v>Fitness (120)</v>
      </c>
      <c r="O221" t="str">
        <f>VLOOKUP($A221,SurveyData!$1:$1048576,12,FALSE)</f>
        <v>No answer</v>
      </c>
      <c r="P221" t="str">
        <f>VLOOKUP($A221,SurveyData!$1:$1048576,13,FALSE)</f>
        <v>No answer</v>
      </c>
      <c r="Q221" t="str">
        <f>VLOOKUP($A221,SurveyData!$1:$1048576,14,FALSE)</f>
        <v>No</v>
      </c>
      <c r="R221" t="str">
        <f>VLOOKUP($A221,SurveyData!$1:$1048576,15,FALSE)</f>
        <v>No</v>
      </c>
      <c r="S221" t="str">
        <f>VLOOKUP($A221,SurveyData!$1:$1048576,16,FALSE)</f>
        <v>DK</v>
      </c>
      <c r="T221" t="str">
        <f>VLOOKUP($A221,SurveyData!$1:$1048576,17,FALSE)</f>
        <v>Yes</v>
      </c>
      <c r="U221" t="str">
        <f>VLOOKUP($A221,SurveyData!$1:$1048576,18,FALSE)</f>
        <v>No</v>
      </c>
      <c r="V221" t="str">
        <f>VLOOKUP($A221,SurveyData!$1:$1048576,19,FALSE)</f>
        <v>Yes</v>
      </c>
      <c r="W221" t="str">
        <f>VLOOKUP($A221,SurveyData!$1:$1048576,20,FALSE)</f>
        <v>No</v>
      </c>
      <c r="X221" t="str">
        <f>VLOOKUP($A221,SurveyData!$1:$1048576,21,FALSE)</f>
        <v>No</v>
      </c>
      <c r="Y221" t="str">
        <f>VLOOKUP($A221,SurveyData!$1:$1048576,22,FALSE)</f>
        <v>No</v>
      </c>
      <c r="Z221" t="str">
        <f>VLOOKUP($A221,SurveyData!$1:$1048576,23,FALSE)</f>
        <v>No</v>
      </c>
      <c r="AA221" t="str">
        <f>VLOOKUP($A221,SurveyData!$1:$1048576,24,FALSE)</f>
        <v>No</v>
      </c>
      <c r="AB221" t="s">
        <v>0</v>
      </c>
      <c r="AC221" t="str">
        <f>VLOOKUP($A221,SurveyData!$1:$1048576,25,FALSE)</f>
        <v>No</v>
      </c>
      <c r="AD221">
        <f>VLOOKUP($A221,SurveyData!$1:$1048576,26,FALSE)</f>
        <v>2</v>
      </c>
      <c r="AE221">
        <f>VLOOKUP($A221,SurveyData!$1:$1048576,27,FALSE)</f>
        <v>3</v>
      </c>
      <c r="AF221">
        <f>VLOOKUP($A221,SurveyData!$1:$1048576,28,FALSE)</f>
        <v>2</v>
      </c>
      <c r="AG221">
        <f>VLOOKUP($A221,SurveyData!$1:$1048576,29,FALSE)</f>
        <v>2</v>
      </c>
      <c r="AH221">
        <f>VLOOKUP($A221,SurveyData!$1:$1048576,30,FALSE)</f>
        <v>3</v>
      </c>
      <c r="AI221">
        <f>VLOOKUP($A221,SurveyData!$1:$1048576,31,FALSE)</f>
        <v>2</v>
      </c>
      <c r="AJ221">
        <f>VLOOKUP($A221,SurveyData!$1:$1048576,32,FALSE)</f>
        <v>2</v>
      </c>
      <c r="AK221">
        <f>VLOOKUP($A221,SurveyData!$1:$1048576,33,FALSE)</f>
        <v>3</v>
      </c>
      <c r="AL221">
        <f>VLOOKUP($A221,SurveyData!$1:$1048576,34,FALSE)</f>
        <v>3</v>
      </c>
      <c r="AM221">
        <f>VLOOKUP($A221,SurveyData!$1:$1048576,35,FALSE)</f>
        <v>3</v>
      </c>
      <c r="AN221">
        <f>VLOOKUP($A221,SurveyData!$1:$1048576,36,FALSE)</f>
        <v>2</v>
      </c>
      <c r="AO221">
        <f>VLOOKUP($A221,SurveyData!$1:$1048576,37,FALSE)</f>
        <v>2</v>
      </c>
      <c r="AP221">
        <f>VLOOKUP($A221,SurveyData!$1:$1048576,38,FALSE)</f>
        <v>2</v>
      </c>
      <c r="AQ221">
        <f>VLOOKUP($A221,SurveyData!$1:$1048576,39,FALSE)</f>
        <v>4</v>
      </c>
      <c r="AR221">
        <f>VLOOKUP($A221,SurveyData!$1:$1048576,40,FALSE)</f>
        <v>3</v>
      </c>
      <c r="AS221">
        <f>VLOOKUP($A221,SurveyData!$1:$1048576,41,FALSE)</f>
        <v>2</v>
      </c>
      <c r="AT221">
        <f>VLOOKUP($A221,SurveyData!$1:$1048576,42,FALSE)</f>
        <v>2</v>
      </c>
      <c r="AU221">
        <f>VLOOKUP($A221,SurveyData!$1:$1048576,43,FALSE)</f>
        <v>4</v>
      </c>
      <c r="AV221">
        <f>VLOOKUP($A221,SurveyData!$1:$1048576,44,FALSE)</f>
        <v>2</v>
      </c>
      <c r="AW221">
        <f>VLOOKUP($A221,SurveyData!$1:$1048576,45,FALSE)</f>
        <v>3</v>
      </c>
    </row>
    <row r="222" spans="1:49" x14ac:dyDescent="0.2">
      <c r="A222" s="8">
        <v>231</v>
      </c>
      <c r="B222" s="1" t="s">
        <v>10</v>
      </c>
      <c r="C222" s="2"/>
      <c r="D222" s="2">
        <v>12</v>
      </c>
      <c r="E222" s="2">
        <v>12.7</v>
      </c>
      <c r="F222">
        <f>VLOOKUP($A222,SurveyData!$1:$1048576,3,FALSE)</f>
        <v>38</v>
      </c>
      <c r="G222">
        <f>VLOOKUP($A222,SurveyData!$1:$1048576,4,FALSE)</f>
        <v>1.59</v>
      </c>
      <c r="H222">
        <f>VLOOKUP($A222,SurveyData!$1:$1048576,5,FALSE)</f>
        <v>71</v>
      </c>
      <c r="I222" t="str">
        <f>VLOOKUP($A222,SurveyData!$1:$1048576,6,FALSE)</f>
        <v>High Blood Pressure</v>
      </c>
      <c r="J222" t="str">
        <f>VLOOKUP($A222,SurveyData!$1:$1048576,7,FALSE)</f>
        <v>Yes</v>
      </c>
      <c r="K222">
        <f>VLOOKUP($A222,SurveyData!$1:$1048576,8,FALSE)</f>
        <v>0</v>
      </c>
      <c r="L222">
        <f>VLOOKUP($A222,SurveyData!$1:$1048576,9,FALSE)</f>
        <v>0</v>
      </c>
      <c r="M222">
        <f>VLOOKUP($A222,SurveyData!$1:$1048576,10,FALSE)</f>
        <v>0</v>
      </c>
      <c r="N222" t="str">
        <f>VLOOKUP($A222,SurveyData!$1:$1048576,11,FALSE)</f>
        <v>Golf, walking (30)</v>
      </c>
      <c r="O222">
        <f>VLOOKUP($A222,SurveyData!$1:$1048576,12,FALSE)</f>
        <v>2</v>
      </c>
      <c r="P222">
        <f>VLOOKUP($A222,SurveyData!$1:$1048576,13,FALSE)</f>
        <v>12</v>
      </c>
      <c r="Q222" t="str">
        <f>VLOOKUP($A222,SurveyData!$1:$1048576,14,FALSE)</f>
        <v>No</v>
      </c>
      <c r="R222" t="str">
        <f>VLOOKUP($A222,SurveyData!$1:$1048576,15,FALSE)</f>
        <v>Yes</v>
      </c>
      <c r="S222" t="str">
        <f>VLOOKUP($A222,SurveyData!$1:$1048576,16,FALSE)</f>
        <v>No</v>
      </c>
      <c r="T222" t="str">
        <f>VLOOKUP($A222,SurveyData!$1:$1048576,17,FALSE)</f>
        <v>Yes</v>
      </c>
      <c r="U222" t="str">
        <f>VLOOKUP($A222,SurveyData!$1:$1048576,18,FALSE)</f>
        <v>No</v>
      </c>
      <c r="V222" t="str">
        <f>VLOOKUP($A222,SurveyData!$1:$1048576,19,FALSE)</f>
        <v>Yes</v>
      </c>
      <c r="W222" t="str">
        <f>VLOOKUP($A222,SurveyData!$1:$1048576,20,FALSE)</f>
        <v>No</v>
      </c>
      <c r="X222" t="str">
        <f>VLOOKUP($A222,SurveyData!$1:$1048576,21,FALSE)</f>
        <v>Yes</v>
      </c>
      <c r="Y222" t="str">
        <f>VLOOKUP($A222,SurveyData!$1:$1048576,22,FALSE)</f>
        <v>Yes</v>
      </c>
      <c r="Z222" t="str">
        <f>VLOOKUP($A222,SurveyData!$1:$1048576,23,FALSE)</f>
        <v>No</v>
      </c>
      <c r="AA222" t="str">
        <f>VLOOKUP($A222,SurveyData!$1:$1048576,24,FALSE)</f>
        <v>No</v>
      </c>
      <c r="AB222" t="s">
        <v>62</v>
      </c>
      <c r="AC222" t="str">
        <f>VLOOKUP($A222,SurveyData!$1:$1048576,25,FALSE)</f>
        <v>No</v>
      </c>
      <c r="AD222">
        <f>VLOOKUP($A222,SurveyData!$1:$1048576,26,FALSE)</f>
        <v>3</v>
      </c>
      <c r="AE222">
        <f>VLOOKUP($A222,SurveyData!$1:$1048576,27,FALSE)</f>
        <v>3</v>
      </c>
      <c r="AF222">
        <f>VLOOKUP($A222,SurveyData!$1:$1048576,28,FALSE)</f>
        <v>3</v>
      </c>
      <c r="AG222">
        <f>VLOOKUP($A222,SurveyData!$1:$1048576,29,FALSE)</f>
        <v>2</v>
      </c>
      <c r="AH222">
        <f>VLOOKUP($A222,SurveyData!$1:$1048576,30,FALSE)</f>
        <v>3</v>
      </c>
      <c r="AI222">
        <f>VLOOKUP($A222,SurveyData!$1:$1048576,31,FALSE)</f>
        <v>2</v>
      </c>
      <c r="AJ222">
        <f>VLOOKUP($A222,SurveyData!$1:$1048576,32,FALSE)</f>
        <v>1</v>
      </c>
      <c r="AK222">
        <f>VLOOKUP($A222,SurveyData!$1:$1048576,33,FALSE)</f>
        <v>2</v>
      </c>
      <c r="AL222">
        <f>VLOOKUP($A222,SurveyData!$1:$1048576,34,FALSE)</f>
        <v>3</v>
      </c>
      <c r="AM222">
        <f>VLOOKUP($A222,SurveyData!$1:$1048576,35,FALSE)</f>
        <v>5</v>
      </c>
      <c r="AN222">
        <f>VLOOKUP($A222,SurveyData!$1:$1048576,36,FALSE)</f>
        <v>2</v>
      </c>
      <c r="AO222">
        <f>VLOOKUP($A222,SurveyData!$1:$1048576,37,FALSE)</f>
        <v>3</v>
      </c>
      <c r="AP222">
        <f>VLOOKUP($A222,SurveyData!$1:$1048576,38,FALSE)</f>
        <v>4</v>
      </c>
      <c r="AQ222">
        <f>VLOOKUP($A222,SurveyData!$1:$1048576,39,FALSE)</f>
        <v>4</v>
      </c>
      <c r="AR222">
        <f>VLOOKUP($A222,SurveyData!$1:$1048576,40,FALSE)</f>
        <v>3</v>
      </c>
      <c r="AS222">
        <f>VLOOKUP($A222,SurveyData!$1:$1048576,41,FALSE)</f>
        <v>5</v>
      </c>
      <c r="AT222">
        <f>VLOOKUP($A222,SurveyData!$1:$1048576,42,FALSE)</f>
        <v>5</v>
      </c>
      <c r="AU222">
        <f>VLOOKUP($A222,SurveyData!$1:$1048576,43,FALSE)</f>
        <v>5</v>
      </c>
      <c r="AV222">
        <f>VLOOKUP($A222,SurveyData!$1:$1048576,44,FALSE)</f>
        <v>3</v>
      </c>
      <c r="AW222">
        <f>VLOOKUP($A222,SurveyData!$1:$1048576,45,FALSE)</f>
        <v>3</v>
      </c>
    </row>
    <row r="223" spans="1:49" x14ac:dyDescent="0.2">
      <c r="A223" s="8">
        <v>232</v>
      </c>
      <c r="B223" s="1" t="s">
        <v>10</v>
      </c>
      <c r="C223" s="2"/>
      <c r="D223" s="2">
        <v>20</v>
      </c>
      <c r="E223" s="2">
        <v>14</v>
      </c>
      <c r="F223">
        <f>VLOOKUP($A223,SurveyData!$1:$1048576,3,FALSE)</f>
        <v>18</v>
      </c>
      <c r="G223">
        <f>VLOOKUP($A223,SurveyData!$1:$1048576,4,FALSE)</f>
        <v>1.67</v>
      </c>
      <c r="H223">
        <f>VLOOKUP($A223,SurveyData!$1:$1048576,5,FALSE)</f>
        <v>55</v>
      </c>
      <c r="I223" t="str">
        <f>VLOOKUP($A223,SurveyData!$1:$1048576,6,FALSE)</f>
        <v>Nil</v>
      </c>
      <c r="J223" t="str">
        <f>VLOOKUP($A223,SurveyData!$1:$1048576,7,FALSE)</f>
        <v>Yes</v>
      </c>
      <c r="K223">
        <f>VLOOKUP($A223,SurveyData!$1:$1048576,8,FALSE)</f>
        <v>60</v>
      </c>
      <c r="L223">
        <f>VLOOKUP($A223,SurveyData!$1:$1048576,9,FALSE)</f>
        <v>0</v>
      </c>
      <c r="M223">
        <f>VLOOKUP($A223,SurveyData!$1:$1048576,10,FALSE)</f>
        <v>0</v>
      </c>
      <c r="N223">
        <f>VLOOKUP($A223,SurveyData!$1:$1048576,11,FALSE)</f>
        <v>0</v>
      </c>
      <c r="O223">
        <f>VLOOKUP($A223,SurveyData!$1:$1048576,12,FALSE)</f>
        <v>3</v>
      </c>
      <c r="P223">
        <f>VLOOKUP($A223,SurveyData!$1:$1048576,13,FALSE)</f>
        <v>12</v>
      </c>
      <c r="Q223" t="str">
        <f>VLOOKUP($A223,SurveyData!$1:$1048576,14,FALSE)</f>
        <v>No</v>
      </c>
      <c r="R223" t="str">
        <f>VLOOKUP($A223,SurveyData!$1:$1048576,15,FALSE)</f>
        <v>No</v>
      </c>
      <c r="S223" t="str">
        <f>VLOOKUP($A223,SurveyData!$1:$1048576,16,FALSE)</f>
        <v>Nil</v>
      </c>
      <c r="T223" t="str">
        <f>VLOOKUP($A223,SurveyData!$1:$1048576,17,FALSE)</f>
        <v>DK</v>
      </c>
      <c r="U223" t="str">
        <f>VLOOKUP($A223,SurveyData!$1:$1048576,18,FALSE)</f>
        <v>Nil</v>
      </c>
      <c r="V223" t="str">
        <f>VLOOKUP($A223,SurveyData!$1:$1048576,19,FALSE)</f>
        <v>DK</v>
      </c>
      <c r="W223" t="str">
        <f>VLOOKUP($A223,SurveyData!$1:$1048576,20,FALSE)</f>
        <v>Nil</v>
      </c>
      <c r="X223" t="str">
        <f>VLOOKUP($A223,SurveyData!$1:$1048576,21,FALSE)</f>
        <v>Yes</v>
      </c>
      <c r="Y223" t="str">
        <f>VLOOKUP($A223,SurveyData!$1:$1048576,22,FALSE)</f>
        <v>No</v>
      </c>
      <c r="Z223" t="str">
        <f>VLOOKUP($A223,SurveyData!$1:$1048576,23,FALSE)</f>
        <v>Yes</v>
      </c>
      <c r="AA223" t="str">
        <f>VLOOKUP($A223,SurveyData!$1:$1048576,24,FALSE)</f>
        <v>No</v>
      </c>
      <c r="AB223" t="s">
        <v>62</v>
      </c>
      <c r="AC223" t="str">
        <f>VLOOKUP($A223,SurveyData!$1:$1048576,25,FALSE)</f>
        <v>Yes</v>
      </c>
      <c r="AD223">
        <f>VLOOKUP($A223,SurveyData!$1:$1048576,26,FALSE)</f>
        <v>2</v>
      </c>
      <c r="AE223">
        <f>VLOOKUP($A223,SurveyData!$1:$1048576,27,FALSE)</f>
        <v>5</v>
      </c>
      <c r="AF223">
        <f>VLOOKUP($A223,SurveyData!$1:$1048576,28,FALSE)</f>
        <v>2</v>
      </c>
      <c r="AG223">
        <f>VLOOKUP($A223,SurveyData!$1:$1048576,29,FALSE)</f>
        <v>2</v>
      </c>
      <c r="AH223">
        <f>VLOOKUP($A223,SurveyData!$1:$1048576,30,FALSE)</f>
        <v>4</v>
      </c>
      <c r="AI223">
        <f>VLOOKUP($A223,SurveyData!$1:$1048576,31,FALSE)</f>
        <v>3</v>
      </c>
      <c r="AJ223">
        <f>VLOOKUP($A223,SurveyData!$1:$1048576,32,FALSE)</f>
        <v>2</v>
      </c>
      <c r="AK223">
        <f>VLOOKUP($A223,SurveyData!$1:$1048576,33,FALSE)</f>
        <v>2</v>
      </c>
      <c r="AL223">
        <f>VLOOKUP($A223,SurveyData!$1:$1048576,34,FALSE)</f>
        <v>5</v>
      </c>
      <c r="AM223">
        <f>VLOOKUP($A223,SurveyData!$1:$1048576,35,FALSE)</f>
        <v>5</v>
      </c>
      <c r="AN223">
        <f>VLOOKUP($A223,SurveyData!$1:$1048576,36,FALSE)</f>
        <v>3</v>
      </c>
      <c r="AO223">
        <f>VLOOKUP($A223,SurveyData!$1:$1048576,37,FALSE)</f>
        <v>3</v>
      </c>
      <c r="AP223">
        <f>VLOOKUP($A223,SurveyData!$1:$1048576,38,FALSE)</f>
        <v>3</v>
      </c>
      <c r="AQ223">
        <f>VLOOKUP($A223,SurveyData!$1:$1048576,39,FALSE)</f>
        <v>5</v>
      </c>
      <c r="AR223">
        <f>VLOOKUP($A223,SurveyData!$1:$1048576,40,FALSE)</f>
        <v>4</v>
      </c>
      <c r="AS223">
        <f>VLOOKUP($A223,SurveyData!$1:$1048576,41,FALSE)</f>
        <v>4</v>
      </c>
      <c r="AT223">
        <f>VLOOKUP($A223,SurveyData!$1:$1048576,42,FALSE)</f>
        <v>4</v>
      </c>
      <c r="AU223">
        <f>VLOOKUP($A223,SurveyData!$1:$1048576,43,FALSE)</f>
        <v>5</v>
      </c>
      <c r="AV223">
        <f>VLOOKUP($A223,SurveyData!$1:$1048576,44,FALSE)</f>
        <v>3</v>
      </c>
      <c r="AW223">
        <f>VLOOKUP($A223,SurveyData!$1:$1048576,45,FALSE)</f>
        <v>2</v>
      </c>
    </row>
    <row r="224" spans="1:49" x14ac:dyDescent="0.2">
      <c r="A224" s="8">
        <v>233</v>
      </c>
      <c r="B224" s="1" t="s">
        <v>10</v>
      </c>
      <c r="C224" s="2"/>
      <c r="D224" s="2">
        <v>72</v>
      </c>
      <c r="E224" s="2">
        <v>14</v>
      </c>
      <c r="F224">
        <f>VLOOKUP($A224,SurveyData!$1:$1048576,3,FALSE)</f>
        <v>18</v>
      </c>
      <c r="G224">
        <f>VLOOKUP($A224,SurveyData!$1:$1048576,4,FALSE)</f>
        <v>1.55</v>
      </c>
      <c r="H224">
        <f>VLOOKUP($A224,SurveyData!$1:$1048576,5,FALSE)</f>
        <v>53</v>
      </c>
      <c r="I224" t="str">
        <f>VLOOKUP($A224,SurveyData!$1:$1048576,6,FALSE)</f>
        <v>Nil</v>
      </c>
      <c r="J224" t="str">
        <f>VLOOKUP($A224,SurveyData!$1:$1048576,7,FALSE)</f>
        <v>Yes</v>
      </c>
      <c r="K224">
        <f>VLOOKUP($A224,SurveyData!$1:$1048576,8,FALSE)</f>
        <v>0</v>
      </c>
      <c r="L224">
        <f>VLOOKUP($A224,SurveyData!$1:$1048576,9,FALSE)</f>
        <v>0</v>
      </c>
      <c r="M224">
        <f>VLOOKUP($A224,SurveyData!$1:$1048576,10,FALSE)</f>
        <v>0</v>
      </c>
      <c r="N224" t="str">
        <f>VLOOKUP($A224,SurveyData!$1:$1048576,11,FALSE)</f>
        <v>Walking</v>
      </c>
      <c r="O224" t="str">
        <f>VLOOKUP($A224,SurveyData!$1:$1048576,12,FALSE)</f>
        <v>2,3</v>
      </c>
      <c r="P224">
        <f>VLOOKUP($A224,SurveyData!$1:$1048576,13,FALSE)</f>
        <v>12</v>
      </c>
      <c r="Q224" t="str">
        <f>VLOOKUP($A224,SurveyData!$1:$1048576,14,FALSE)</f>
        <v>No</v>
      </c>
      <c r="R224" t="str">
        <f>VLOOKUP($A224,SurveyData!$1:$1048576,15,FALSE)</f>
        <v>DK</v>
      </c>
      <c r="S224" t="str">
        <f>VLOOKUP($A224,SurveyData!$1:$1048576,16,FALSE)</f>
        <v>DK</v>
      </c>
      <c r="T224" t="str">
        <f>VLOOKUP($A224,SurveyData!$1:$1048576,17,FALSE)</f>
        <v>DK</v>
      </c>
      <c r="U224" t="str">
        <f>VLOOKUP($A224,SurveyData!$1:$1048576,18,FALSE)</f>
        <v>DK</v>
      </c>
      <c r="V224" t="str">
        <f>VLOOKUP($A224,SurveyData!$1:$1048576,19,FALSE)</f>
        <v>No</v>
      </c>
      <c r="W224" t="str">
        <f>VLOOKUP($A224,SurveyData!$1:$1048576,20,FALSE)</f>
        <v>No</v>
      </c>
      <c r="X224" t="str">
        <f>VLOOKUP($A224,SurveyData!$1:$1048576,21,FALSE)</f>
        <v>No</v>
      </c>
      <c r="Y224" t="str">
        <f>VLOOKUP($A224,SurveyData!$1:$1048576,22,FALSE)</f>
        <v>No</v>
      </c>
      <c r="Z224" t="str">
        <f>VLOOKUP($A224,SurveyData!$1:$1048576,23,FALSE)</f>
        <v>No</v>
      </c>
      <c r="AA224" t="str">
        <f>VLOOKUP($A224,SurveyData!$1:$1048576,24,FALSE)</f>
        <v>No</v>
      </c>
      <c r="AB224" t="s">
        <v>0</v>
      </c>
      <c r="AC224" t="str">
        <f>VLOOKUP($A224,SurveyData!$1:$1048576,25,FALSE)</f>
        <v>Yes</v>
      </c>
      <c r="AD224">
        <f>VLOOKUP($A224,SurveyData!$1:$1048576,26,FALSE)</f>
        <v>4</v>
      </c>
      <c r="AE224">
        <f>VLOOKUP($A224,SurveyData!$1:$1048576,27,FALSE)</f>
        <v>3</v>
      </c>
      <c r="AF224">
        <f>VLOOKUP($A224,SurveyData!$1:$1048576,28,FALSE)</f>
        <v>4</v>
      </c>
      <c r="AG224">
        <f>VLOOKUP($A224,SurveyData!$1:$1048576,29,FALSE)</f>
        <v>2</v>
      </c>
      <c r="AH224">
        <f>VLOOKUP($A224,SurveyData!$1:$1048576,30,FALSE)</f>
        <v>3</v>
      </c>
      <c r="AI224">
        <f>VLOOKUP($A224,SurveyData!$1:$1048576,31,FALSE)</f>
        <v>4</v>
      </c>
      <c r="AJ224">
        <f>VLOOKUP($A224,SurveyData!$1:$1048576,32,FALSE)</f>
        <v>3</v>
      </c>
      <c r="AK224">
        <f>VLOOKUP($A224,SurveyData!$1:$1048576,33,FALSE)</f>
        <v>4</v>
      </c>
      <c r="AL224">
        <f>VLOOKUP($A224,SurveyData!$1:$1048576,34,FALSE)</f>
        <v>2</v>
      </c>
      <c r="AM224">
        <f>VLOOKUP($A224,SurveyData!$1:$1048576,35,FALSE)</f>
        <v>2</v>
      </c>
      <c r="AN224">
        <f>VLOOKUP($A224,SurveyData!$1:$1048576,36,FALSE)</f>
        <v>3</v>
      </c>
      <c r="AO224">
        <f>VLOOKUP($A224,SurveyData!$1:$1048576,37,FALSE)</f>
        <v>2</v>
      </c>
      <c r="AP224">
        <f>VLOOKUP($A224,SurveyData!$1:$1048576,38,FALSE)</f>
        <v>4</v>
      </c>
      <c r="AQ224">
        <f>VLOOKUP($A224,SurveyData!$1:$1048576,39,FALSE)</f>
        <v>2</v>
      </c>
      <c r="AR224">
        <f>VLOOKUP($A224,SurveyData!$1:$1048576,40,FALSE)</f>
        <v>3</v>
      </c>
      <c r="AS224">
        <f>VLOOKUP($A224,SurveyData!$1:$1048576,41,FALSE)</f>
        <v>3</v>
      </c>
      <c r="AT224">
        <f>VLOOKUP($A224,SurveyData!$1:$1048576,42,FALSE)</f>
        <v>4</v>
      </c>
      <c r="AU224">
        <f>VLOOKUP($A224,SurveyData!$1:$1048576,43,FALSE)</f>
        <v>3</v>
      </c>
      <c r="AV224">
        <f>VLOOKUP($A224,SurveyData!$1:$1048576,44,FALSE)</f>
        <v>3</v>
      </c>
      <c r="AW224">
        <f>VLOOKUP($A224,SurveyData!$1:$1048576,45,FALSE)</f>
        <v>4</v>
      </c>
    </row>
    <row r="225" spans="1:49" x14ac:dyDescent="0.2">
      <c r="A225" s="8">
        <v>234</v>
      </c>
      <c r="B225" s="1" t="s">
        <v>10</v>
      </c>
      <c r="C225" s="2"/>
      <c r="D225" s="2">
        <v>20</v>
      </c>
      <c r="E225" s="2">
        <v>11.6</v>
      </c>
      <c r="F225">
        <f>VLOOKUP($A225,SurveyData!$1:$1048576,3,FALSE)</f>
        <v>40</v>
      </c>
      <c r="G225">
        <f>VLOOKUP($A225,SurveyData!$1:$1048576,4,FALSE)</f>
        <v>1.58</v>
      </c>
      <c r="H225">
        <f>VLOOKUP($A225,SurveyData!$1:$1048576,5,FALSE)</f>
        <v>57</v>
      </c>
      <c r="I225" t="str">
        <f>VLOOKUP($A225,SurveyData!$1:$1048576,6,FALSE)</f>
        <v>Nil</v>
      </c>
      <c r="J225" t="str">
        <f>VLOOKUP($A225,SurveyData!$1:$1048576,7,FALSE)</f>
        <v>No</v>
      </c>
      <c r="K225">
        <f>VLOOKUP($A225,SurveyData!$1:$1048576,8,FALSE)</f>
        <v>300</v>
      </c>
      <c r="L225">
        <f>VLOOKUP($A225,SurveyData!$1:$1048576,9,FALSE)</f>
        <v>0</v>
      </c>
      <c r="M225">
        <f>VLOOKUP($A225,SurveyData!$1:$1048576,10,FALSE)</f>
        <v>0</v>
      </c>
      <c r="N225">
        <f>VLOOKUP($A225,SurveyData!$1:$1048576,11,FALSE)</f>
        <v>0</v>
      </c>
      <c r="O225">
        <f>VLOOKUP($A225,SurveyData!$1:$1048576,12,FALSE)</f>
        <v>3</v>
      </c>
      <c r="P225">
        <f>VLOOKUP($A225,SurveyData!$1:$1048576,13,FALSE)</f>
        <v>12</v>
      </c>
      <c r="Q225" t="str">
        <f>VLOOKUP($A225,SurveyData!$1:$1048576,14,FALSE)</f>
        <v>No</v>
      </c>
      <c r="R225" t="str">
        <f>VLOOKUP($A225,SurveyData!$1:$1048576,15,FALSE)</f>
        <v>No</v>
      </c>
      <c r="S225" t="str">
        <f>VLOOKUP($A225,SurveyData!$1:$1048576,16,FALSE)</f>
        <v>No</v>
      </c>
      <c r="T225" t="str">
        <f>VLOOKUP($A225,SurveyData!$1:$1048576,17,FALSE)</f>
        <v>Yes</v>
      </c>
      <c r="U225" t="str">
        <f>VLOOKUP($A225,SurveyData!$1:$1048576,18,FALSE)</f>
        <v>No</v>
      </c>
      <c r="V225" t="str">
        <f>VLOOKUP($A225,SurveyData!$1:$1048576,19,FALSE)</f>
        <v>Yes</v>
      </c>
      <c r="W225" t="str">
        <f>VLOOKUP($A225,SurveyData!$1:$1048576,20,FALSE)</f>
        <v>No</v>
      </c>
      <c r="X225" t="str">
        <f>VLOOKUP($A225,SurveyData!$1:$1048576,21,FALSE)</f>
        <v>No</v>
      </c>
      <c r="Y225" t="str">
        <f>VLOOKUP($A225,SurveyData!$1:$1048576,22,FALSE)</f>
        <v>No</v>
      </c>
      <c r="Z225" t="str">
        <f>VLOOKUP($A225,SurveyData!$1:$1048576,23,FALSE)</f>
        <v>No</v>
      </c>
      <c r="AA225" t="str">
        <f>VLOOKUP($A225,SurveyData!$1:$1048576,24,FALSE)</f>
        <v>No</v>
      </c>
      <c r="AB225" t="s">
        <v>0</v>
      </c>
      <c r="AC225" t="str">
        <f>VLOOKUP($A225,SurveyData!$1:$1048576,25,FALSE)</f>
        <v>No</v>
      </c>
      <c r="AD225">
        <f>VLOOKUP($A225,SurveyData!$1:$1048576,26,FALSE)</f>
        <v>2</v>
      </c>
      <c r="AE225">
        <f>VLOOKUP($A225,SurveyData!$1:$1048576,27,FALSE)</f>
        <v>5</v>
      </c>
      <c r="AF225">
        <f>VLOOKUP($A225,SurveyData!$1:$1048576,28,FALSE)</f>
        <v>2</v>
      </c>
      <c r="AG225">
        <f>VLOOKUP($A225,SurveyData!$1:$1048576,29,FALSE)</f>
        <v>2</v>
      </c>
      <c r="AH225">
        <f>VLOOKUP($A225,SurveyData!$1:$1048576,30,FALSE)</f>
        <v>4</v>
      </c>
      <c r="AI225">
        <f>VLOOKUP($A225,SurveyData!$1:$1048576,31,FALSE)</f>
        <v>2</v>
      </c>
      <c r="AJ225">
        <f>VLOOKUP($A225,SurveyData!$1:$1048576,32,FALSE)</f>
        <v>2</v>
      </c>
      <c r="AK225">
        <f>VLOOKUP($A225,SurveyData!$1:$1048576,33,FALSE)</f>
        <v>3</v>
      </c>
      <c r="AL225">
        <f>VLOOKUP($A225,SurveyData!$1:$1048576,34,FALSE)</f>
        <v>4</v>
      </c>
      <c r="AM225">
        <f>VLOOKUP($A225,SurveyData!$1:$1048576,35,FALSE)</f>
        <v>4</v>
      </c>
      <c r="AN225">
        <f>VLOOKUP($A225,SurveyData!$1:$1048576,36,FALSE)</f>
        <v>2</v>
      </c>
      <c r="AO225">
        <f>VLOOKUP($A225,SurveyData!$1:$1048576,37,FALSE)</f>
        <v>2</v>
      </c>
      <c r="AP225">
        <f>VLOOKUP($A225,SurveyData!$1:$1048576,38,FALSE)</f>
        <v>2</v>
      </c>
      <c r="AQ225">
        <f>VLOOKUP($A225,SurveyData!$1:$1048576,39,FALSE)</f>
        <v>5</v>
      </c>
      <c r="AR225">
        <f>VLOOKUP($A225,SurveyData!$1:$1048576,40,FALSE)</f>
        <v>3</v>
      </c>
      <c r="AS225">
        <f>VLOOKUP($A225,SurveyData!$1:$1048576,41,FALSE)</f>
        <v>5</v>
      </c>
      <c r="AT225">
        <f>VLOOKUP($A225,SurveyData!$1:$1048576,42,FALSE)</f>
        <v>5</v>
      </c>
      <c r="AU225">
        <f>VLOOKUP($A225,SurveyData!$1:$1048576,43,FALSE)</f>
        <v>5</v>
      </c>
      <c r="AV225">
        <f>VLOOKUP($A225,SurveyData!$1:$1048576,44,FALSE)</f>
        <v>5</v>
      </c>
      <c r="AW225">
        <f>VLOOKUP($A225,SurveyData!$1:$1048576,45,FALSE)</f>
        <v>2</v>
      </c>
    </row>
    <row r="226" spans="1:49" x14ac:dyDescent="0.2">
      <c r="A226" s="8">
        <v>235</v>
      </c>
      <c r="B226" s="1" t="s">
        <v>10</v>
      </c>
      <c r="C226" s="2"/>
      <c r="D226" s="2">
        <v>11</v>
      </c>
      <c r="E226" s="2">
        <v>14.5</v>
      </c>
      <c r="F226">
        <f>VLOOKUP($A226,SurveyData!$1:$1048576,3,FALSE)</f>
        <v>47</v>
      </c>
      <c r="G226">
        <f>VLOOKUP($A226,SurveyData!$1:$1048576,4,FALSE)</f>
        <v>1.61</v>
      </c>
      <c r="H226">
        <f>VLOOKUP($A226,SurveyData!$1:$1048576,5,FALSE)</f>
        <v>70</v>
      </c>
      <c r="I226" t="str">
        <f>VLOOKUP($A226,SurveyData!$1:$1048576,6,FALSE)</f>
        <v>Nil</v>
      </c>
      <c r="J226" t="str">
        <f>VLOOKUP($A226,SurveyData!$1:$1048576,7,FALSE)</f>
        <v>Yes</v>
      </c>
      <c r="K226">
        <f>VLOOKUP($A226,SurveyData!$1:$1048576,8,FALSE)</f>
        <v>0</v>
      </c>
      <c r="L226">
        <f>VLOOKUP($A226,SurveyData!$1:$1048576,9,FALSE)</f>
        <v>0</v>
      </c>
      <c r="M226">
        <f>VLOOKUP($A226,SurveyData!$1:$1048576,10,FALSE)</f>
        <v>0</v>
      </c>
      <c r="N226" t="str">
        <f>VLOOKUP($A226,SurveyData!$1:$1048576,11,FALSE)</f>
        <v>Walking, climb stairs</v>
      </c>
      <c r="O226">
        <f>VLOOKUP($A226,SurveyData!$1:$1048576,12,FALSE)</f>
        <v>1</v>
      </c>
      <c r="P226">
        <f>VLOOKUP($A226,SurveyData!$1:$1048576,13,FALSE)</f>
        <v>2</v>
      </c>
      <c r="Q226" t="str">
        <f>VLOOKUP($A226,SurveyData!$1:$1048576,14,FALSE)</f>
        <v>Yes</v>
      </c>
      <c r="R226" t="str">
        <f>VLOOKUP($A226,SurveyData!$1:$1048576,15,FALSE)</f>
        <v>No</v>
      </c>
      <c r="S226" t="str">
        <f>VLOOKUP($A226,SurveyData!$1:$1048576,16,FALSE)</f>
        <v>No</v>
      </c>
      <c r="T226" t="str">
        <f>VLOOKUP($A226,SurveyData!$1:$1048576,17,FALSE)</f>
        <v>DK</v>
      </c>
      <c r="U226" t="str">
        <f>VLOOKUP($A226,SurveyData!$1:$1048576,18,FALSE)</f>
        <v>DK</v>
      </c>
      <c r="V226" t="str">
        <f>VLOOKUP($A226,SurveyData!$1:$1048576,19,FALSE)</f>
        <v>No</v>
      </c>
      <c r="W226" t="str">
        <f>VLOOKUP($A226,SurveyData!$1:$1048576,20,FALSE)</f>
        <v>No</v>
      </c>
      <c r="X226" t="str">
        <f>VLOOKUP($A226,SurveyData!$1:$1048576,21,FALSE)</f>
        <v>Yes</v>
      </c>
      <c r="Y226" t="str">
        <f>VLOOKUP($A226,SurveyData!$1:$1048576,22,FALSE)</f>
        <v>Yes</v>
      </c>
      <c r="Z226" t="str">
        <f>VLOOKUP($A226,SurveyData!$1:$1048576,23,FALSE)</f>
        <v>No</v>
      </c>
      <c r="AA226" t="str">
        <f>VLOOKUP($A226,SurveyData!$1:$1048576,24,FALSE)</f>
        <v>No</v>
      </c>
      <c r="AB226" t="s">
        <v>62</v>
      </c>
      <c r="AC226" t="str">
        <f>VLOOKUP($A226,SurveyData!$1:$1048576,25,FALSE)</f>
        <v>No</v>
      </c>
      <c r="AD226">
        <f>VLOOKUP($A226,SurveyData!$1:$1048576,26,FALSE)</f>
        <v>3</v>
      </c>
      <c r="AE226">
        <f>VLOOKUP($A226,SurveyData!$1:$1048576,27,FALSE)</f>
        <v>3</v>
      </c>
      <c r="AF226">
        <f>VLOOKUP($A226,SurveyData!$1:$1048576,28,FALSE)</f>
        <v>3</v>
      </c>
      <c r="AG226">
        <f>VLOOKUP($A226,SurveyData!$1:$1048576,29,FALSE)</f>
        <v>3</v>
      </c>
      <c r="AH226">
        <f>VLOOKUP($A226,SurveyData!$1:$1048576,30,FALSE)</f>
        <v>3</v>
      </c>
      <c r="AI226">
        <f>VLOOKUP($A226,SurveyData!$1:$1048576,31,FALSE)</f>
        <v>3</v>
      </c>
      <c r="AJ226">
        <f>VLOOKUP($A226,SurveyData!$1:$1048576,32,FALSE)</f>
        <v>4</v>
      </c>
      <c r="AK226">
        <f>VLOOKUP($A226,SurveyData!$1:$1048576,33,FALSE)</f>
        <v>4</v>
      </c>
      <c r="AL226">
        <f>VLOOKUP($A226,SurveyData!$1:$1048576,34,FALSE)</f>
        <v>4</v>
      </c>
      <c r="AM226">
        <f>VLOOKUP($A226,SurveyData!$1:$1048576,35,FALSE)</f>
        <v>4</v>
      </c>
      <c r="AN226">
        <f>VLOOKUP($A226,SurveyData!$1:$1048576,36,FALSE)</f>
        <v>4</v>
      </c>
      <c r="AO226">
        <f>VLOOKUP($A226,SurveyData!$1:$1048576,37,FALSE)</f>
        <v>3</v>
      </c>
      <c r="AP226">
        <f>VLOOKUP($A226,SurveyData!$1:$1048576,38,FALSE)</f>
        <v>4</v>
      </c>
      <c r="AQ226">
        <f>VLOOKUP($A226,SurveyData!$1:$1048576,39,FALSE)</f>
        <v>4</v>
      </c>
      <c r="AR226">
        <f>VLOOKUP($A226,SurveyData!$1:$1048576,40,FALSE)</f>
        <v>3</v>
      </c>
      <c r="AS226">
        <f>VLOOKUP($A226,SurveyData!$1:$1048576,41,FALSE)</f>
        <v>3</v>
      </c>
      <c r="AT226">
        <f>VLOOKUP($A226,SurveyData!$1:$1048576,42,FALSE)</f>
        <v>4</v>
      </c>
      <c r="AU226">
        <f>VLOOKUP($A226,SurveyData!$1:$1048576,43,FALSE)</f>
        <v>4</v>
      </c>
      <c r="AV226">
        <f>VLOOKUP($A226,SurveyData!$1:$1048576,44,FALSE)</f>
        <v>4</v>
      </c>
      <c r="AW226">
        <f>VLOOKUP($A226,SurveyData!$1:$1048576,45,FALSE)</f>
        <v>3</v>
      </c>
    </row>
    <row r="227" spans="1:49" x14ac:dyDescent="0.2">
      <c r="A227" s="8">
        <v>236</v>
      </c>
      <c r="B227" s="1" t="s">
        <v>10</v>
      </c>
      <c r="C227" s="2"/>
      <c r="D227" s="4" t="s">
        <v>4</v>
      </c>
      <c r="E227" s="4">
        <v>6.9</v>
      </c>
      <c r="F227">
        <f>VLOOKUP($A227,SurveyData!$1:$1048576,3,FALSE)</f>
        <v>52</v>
      </c>
      <c r="G227">
        <f>VLOOKUP($A227,SurveyData!$1:$1048576,4,FALSE)</f>
        <v>1.58</v>
      </c>
      <c r="H227">
        <f>VLOOKUP($A227,SurveyData!$1:$1048576,5,FALSE)</f>
        <v>64</v>
      </c>
      <c r="I227" t="str">
        <f>VLOOKUP($A227,SurveyData!$1:$1048576,6,FALSE)</f>
        <v>Nil</v>
      </c>
      <c r="J227" t="str">
        <f>VLOOKUP($A227,SurveyData!$1:$1048576,7,FALSE)</f>
        <v>Yes</v>
      </c>
      <c r="K227">
        <f>VLOOKUP($A227,SurveyData!$1:$1048576,8,FALSE)</f>
        <v>0</v>
      </c>
      <c r="L227">
        <f>VLOOKUP($A227,SurveyData!$1:$1048576,9,FALSE)</f>
        <v>0</v>
      </c>
      <c r="M227">
        <f>VLOOKUP($A227,SurveyData!$1:$1048576,10,FALSE)</f>
        <v>0</v>
      </c>
      <c r="N227" t="str">
        <f>VLOOKUP($A227,SurveyData!$1:$1048576,11,FALSE)</f>
        <v>Walking (140)</v>
      </c>
      <c r="O227" t="str">
        <f>VLOOKUP($A227,SurveyData!$1:$1048576,12,FALSE)</f>
        <v>No answer</v>
      </c>
      <c r="P227">
        <f>VLOOKUP($A227,SurveyData!$1:$1048576,13,FALSE)</f>
        <v>11</v>
      </c>
      <c r="Q227" t="str">
        <f>VLOOKUP($A227,SurveyData!$1:$1048576,14,FALSE)</f>
        <v>No</v>
      </c>
      <c r="R227" t="str">
        <f>VLOOKUP($A227,SurveyData!$1:$1048576,15,FALSE)</f>
        <v>Yes</v>
      </c>
      <c r="S227" t="str">
        <f>VLOOKUP($A227,SurveyData!$1:$1048576,16,FALSE)</f>
        <v>No</v>
      </c>
      <c r="T227" t="str">
        <f>VLOOKUP($A227,SurveyData!$1:$1048576,17,FALSE)</f>
        <v>Yes</v>
      </c>
      <c r="U227" t="str">
        <f>VLOOKUP($A227,SurveyData!$1:$1048576,18,FALSE)</f>
        <v>DK</v>
      </c>
      <c r="V227" t="str">
        <f>VLOOKUP($A227,SurveyData!$1:$1048576,19,FALSE)</f>
        <v>Yes</v>
      </c>
      <c r="W227" t="str">
        <f>VLOOKUP($A227,SurveyData!$1:$1048576,20,FALSE)</f>
        <v>No</v>
      </c>
      <c r="X227" t="str">
        <f>VLOOKUP($A227,SurveyData!$1:$1048576,21,FALSE)</f>
        <v>No</v>
      </c>
      <c r="Y227" t="str">
        <f>VLOOKUP($A227,SurveyData!$1:$1048576,22,FALSE)</f>
        <v>Yes</v>
      </c>
      <c r="Z227" t="str">
        <f>VLOOKUP($A227,SurveyData!$1:$1048576,23,FALSE)</f>
        <v>No</v>
      </c>
      <c r="AA227" t="str">
        <f>VLOOKUP($A227,SurveyData!$1:$1048576,24,FALSE)</f>
        <v>Yes</v>
      </c>
      <c r="AB227" t="s">
        <v>314</v>
      </c>
      <c r="AC227" t="str">
        <f>VLOOKUP($A227,SurveyData!$1:$1048576,25,FALSE)</f>
        <v>Yes</v>
      </c>
      <c r="AD227">
        <f>VLOOKUP($A227,SurveyData!$1:$1048576,26,FALSE)</f>
        <v>3</v>
      </c>
      <c r="AE227">
        <f>VLOOKUP($A227,SurveyData!$1:$1048576,27,FALSE)</f>
        <v>4</v>
      </c>
      <c r="AF227">
        <f>VLOOKUP($A227,SurveyData!$1:$1048576,28,FALSE)</f>
        <v>3</v>
      </c>
      <c r="AG227">
        <f>VLOOKUP($A227,SurveyData!$1:$1048576,29,FALSE)</f>
        <v>2</v>
      </c>
      <c r="AH227">
        <f>VLOOKUP($A227,SurveyData!$1:$1048576,30,FALSE)</f>
        <v>4</v>
      </c>
      <c r="AI227">
        <f>VLOOKUP($A227,SurveyData!$1:$1048576,31,FALSE)</f>
        <v>2</v>
      </c>
      <c r="AJ227">
        <f>VLOOKUP($A227,SurveyData!$1:$1048576,32,FALSE)</f>
        <v>2</v>
      </c>
      <c r="AK227">
        <f>VLOOKUP($A227,SurveyData!$1:$1048576,33,FALSE)</f>
        <v>2</v>
      </c>
      <c r="AL227">
        <f>VLOOKUP($A227,SurveyData!$1:$1048576,34,FALSE)</f>
        <v>4</v>
      </c>
      <c r="AM227">
        <f>VLOOKUP($A227,SurveyData!$1:$1048576,35,FALSE)</f>
        <v>4</v>
      </c>
      <c r="AN227">
        <f>VLOOKUP($A227,SurveyData!$1:$1048576,36,FALSE)</f>
        <v>2</v>
      </c>
      <c r="AO227">
        <f>VLOOKUP($A227,SurveyData!$1:$1048576,37,FALSE)</f>
        <v>2</v>
      </c>
      <c r="AP227">
        <f>VLOOKUP($A227,SurveyData!$1:$1048576,38,FALSE)</f>
        <v>4</v>
      </c>
      <c r="AQ227">
        <f>VLOOKUP($A227,SurveyData!$1:$1048576,39,FALSE)</f>
        <v>5</v>
      </c>
      <c r="AR227">
        <f>VLOOKUP($A227,SurveyData!$1:$1048576,40,FALSE)</f>
        <v>1</v>
      </c>
      <c r="AS227">
        <f>VLOOKUP($A227,SurveyData!$1:$1048576,41,FALSE)</f>
        <v>4</v>
      </c>
      <c r="AT227">
        <f>VLOOKUP($A227,SurveyData!$1:$1048576,42,FALSE)</f>
        <v>4</v>
      </c>
      <c r="AU227">
        <f>VLOOKUP($A227,SurveyData!$1:$1048576,43,FALSE)</f>
        <v>4</v>
      </c>
      <c r="AV227">
        <f>VLOOKUP($A227,SurveyData!$1:$1048576,44,FALSE)</f>
        <v>4</v>
      </c>
      <c r="AW227">
        <f>VLOOKUP($A227,SurveyData!$1:$1048576,45,FALSE)</f>
        <v>2</v>
      </c>
    </row>
    <row r="228" spans="1:49" x14ac:dyDescent="0.2">
      <c r="A228" s="2">
        <v>237</v>
      </c>
      <c r="B228" s="1" t="s">
        <v>10</v>
      </c>
      <c r="C228" s="2"/>
      <c r="D228" s="2">
        <v>60</v>
      </c>
      <c r="E228" s="2">
        <v>14.5</v>
      </c>
      <c r="F228">
        <f>VLOOKUP($A228,SurveyData!$1:$1048576,3,FALSE)</f>
        <v>29</v>
      </c>
      <c r="G228">
        <f>VLOOKUP($A228,SurveyData!$1:$1048576,4,FALSE)</f>
        <v>1.64</v>
      </c>
      <c r="H228">
        <f>VLOOKUP($A228,SurveyData!$1:$1048576,5,FALSE)</f>
        <v>61.9</v>
      </c>
      <c r="I228" t="str">
        <f>VLOOKUP($A228,SurveyData!$1:$1048576,6,FALSE)</f>
        <v>Nil</v>
      </c>
      <c r="J228" t="str">
        <f>VLOOKUP($A228,SurveyData!$1:$1048576,7,FALSE)</f>
        <v>Yes</v>
      </c>
      <c r="K228" t="str">
        <f>VLOOKUP($A228,SurveyData!$1:$1048576,8,FALSE)</f>
        <v>Nil</v>
      </c>
      <c r="L228" t="str">
        <f>VLOOKUP($A228,SurveyData!$1:$1048576,9,FALSE)</f>
        <v>Nil</v>
      </c>
      <c r="M228" t="str">
        <f>VLOOKUP($A228,SurveyData!$1:$1048576,10,FALSE)</f>
        <v>Nil</v>
      </c>
      <c r="N228" t="str">
        <f>VLOOKUP($A228,SurveyData!$1:$1048576,11,FALSE)</f>
        <v>Nil</v>
      </c>
      <c r="O228" t="str">
        <f>VLOOKUP($A228,SurveyData!$1:$1048576,12,FALSE)</f>
        <v>Nil</v>
      </c>
      <c r="P228">
        <f>VLOOKUP($A228,SurveyData!$1:$1048576,13,FALSE)</f>
        <v>11</v>
      </c>
      <c r="Q228" t="str">
        <f>VLOOKUP($A228,SurveyData!$1:$1048576,14,FALSE)</f>
        <v>No</v>
      </c>
      <c r="R228" t="str">
        <f>VLOOKUP($A228,SurveyData!$1:$1048576,15,FALSE)</f>
        <v>DK</v>
      </c>
      <c r="S228" t="str">
        <f>VLOOKUP($A228,SurveyData!$1:$1048576,16,FALSE)</f>
        <v>Nil</v>
      </c>
      <c r="T228" t="str">
        <f>VLOOKUP($A228,SurveyData!$1:$1048576,17,FALSE)</f>
        <v>DK</v>
      </c>
      <c r="U228" t="str">
        <f>VLOOKUP($A228,SurveyData!$1:$1048576,18,FALSE)</f>
        <v>Nil</v>
      </c>
      <c r="V228" t="str">
        <f>VLOOKUP($A228,SurveyData!$1:$1048576,19,FALSE)</f>
        <v>Dk</v>
      </c>
      <c r="W228" t="str">
        <f>VLOOKUP($A228,SurveyData!$1:$1048576,20,FALSE)</f>
        <v>Nil</v>
      </c>
      <c r="X228" t="str">
        <f>VLOOKUP($A228,SurveyData!$1:$1048576,21,FALSE)</f>
        <v>Nil</v>
      </c>
      <c r="Y228" t="str">
        <f>VLOOKUP($A228,SurveyData!$1:$1048576,22,FALSE)</f>
        <v>Nil</v>
      </c>
      <c r="Z228" t="str">
        <f>VLOOKUP($A228,SurveyData!$1:$1048576,23,FALSE)</f>
        <v>Nil</v>
      </c>
      <c r="AA228" t="str">
        <f>VLOOKUP($A228,SurveyData!$1:$1048576,24,FALSE)</f>
        <v>Nil</v>
      </c>
      <c r="AB228" t="s">
        <v>0</v>
      </c>
      <c r="AC228" t="str">
        <f>VLOOKUP($A228,SurveyData!$1:$1048576,25,FALSE)</f>
        <v>No</v>
      </c>
      <c r="AD228">
        <f>VLOOKUP($A228,SurveyData!$1:$1048576,26,FALSE)</f>
        <v>3</v>
      </c>
      <c r="AE228">
        <f>VLOOKUP($A228,SurveyData!$1:$1048576,27,FALSE)</f>
        <v>3</v>
      </c>
      <c r="AF228">
        <f>VLOOKUP($A228,SurveyData!$1:$1048576,28,FALSE)</f>
        <v>2</v>
      </c>
      <c r="AG228">
        <f>VLOOKUP($A228,SurveyData!$1:$1048576,29,FALSE)</f>
        <v>4</v>
      </c>
      <c r="AH228">
        <f>VLOOKUP($A228,SurveyData!$1:$1048576,30,FALSE)</f>
        <v>2</v>
      </c>
      <c r="AI228">
        <f>VLOOKUP($A228,SurveyData!$1:$1048576,31,FALSE)</f>
        <v>2</v>
      </c>
      <c r="AJ228">
        <f>VLOOKUP($A228,SurveyData!$1:$1048576,32,FALSE)</f>
        <v>3</v>
      </c>
      <c r="AK228">
        <f>VLOOKUP($A228,SurveyData!$1:$1048576,33,FALSE)</f>
        <v>3</v>
      </c>
      <c r="AL228">
        <f>VLOOKUP($A228,SurveyData!$1:$1048576,34,FALSE)</f>
        <v>4</v>
      </c>
      <c r="AM228">
        <f>VLOOKUP($A228,SurveyData!$1:$1048576,35,FALSE)</f>
        <v>3</v>
      </c>
      <c r="AN228">
        <f>VLOOKUP($A228,SurveyData!$1:$1048576,36,FALSE)</f>
        <v>3</v>
      </c>
      <c r="AO228">
        <f>VLOOKUP($A228,SurveyData!$1:$1048576,37,FALSE)</f>
        <v>3</v>
      </c>
      <c r="AP228">
        <f>VLOOKUP($A228,SurveyData!$1:$1048576,38,FALSE)</f>
        <v>4</v>
      </c>
      <c r="AQ228">
        <f>VLOOKUP($A228,SurveyData!$1:$1048576,39,FALSE)</f>
        <v>3</v>
      </c>
      <c r="AR228">
        <f>VLOOKUP($A228,SurveyData!$1:$1048576,40,FALSE)</f>
        <v>4</v>
      </c>
      <c r="AS228">
        <f>VLOOKUP($A228,SurveyData!$1:$1048576,41,FALSE)</f>
        <v>2</v>
      </c>
      <c r="AT228">
        <f>VLOOKUP($A228,SurveyData!$1:$1048576,42,FALSE)</f>
        <v>4</v>
      </c>
      <c r="AU228">
        <f>VLOOKUP($A228,SurveyData!$1:$1048576,43,FALSE)</f>
        <v>3</v>
      </c>
      <c r="AV228">
        <f>VLOOKUP($A228,SurveyData!$1:$1048576,44,FALSE)</f>
        <v>2</v>
      </c>
      <c r="AW228">
        <f>VLOOKUP($A228,SurveyData!$1:$1048576,45,FALSE)</f>
        <v>3</v>
      </c>
    </row>
    <row r="229" spans="1:49" x14ac:dyDescent="0.2">
      <c r="A229" s="2">
        <v>238</v>
      </c>
      <c r="B229" s="1" t="s">
        <v>10</v>
      </c>
      <c r="C229" s="2"/>
      <c r="D229" s="2">
        <v>25</v>
      </c>
      <c r="E229" s="2">
        <v>13.6</v>
      </c>
      <c r="F229">
        <f>VLOOKUP($A229,SurveyData!$1:$1048576,3,FALSE)</f>
        <v>22</v>
      </c>
      <c r="G229">
        <f>VLOOKUP($A229,SurveyData!$1:$1048576,4,FALSE)</f>
        <v>1.57</v>
      </c>
      <c r="H229">
        <f>VLOOKUP($A229,SurveyData!$1:$1048576,5,FALSE)</f>
        <v>44</v>
      </c>
      <c r="I229" t="str">
        <f>VLOOKUP($A229,SurveyData!$1:$1048576,6,FALSE)</f>
        <v>Nil</v>
      </c>
      <c r="J229" t="str">
        <f>VLOOKUP($A229,SurveyData!$1:$1048576,7,FALSE)</f>
        <v>Yes</v>
      </c>
      <c r="K229" t="str">
        <f>VLOOKUP($A229,SurveyData!$1:$1048576,8,FALSE)</f>
        <v>Nil</v>
      </c>
      <c r="L229" t="str">
        <f>VLOOKUP($A229,SurveyData!$1:$1048576,9,FALSE)</f>
        <v>Nil</v>
      </c>
      <c r="M229" t="str">
        <f>VLOOKUP($A229,SurveyData!$1:$1048576,10,FALSE)</f>
        <v>Nil</v>
      </c>
      <c r="N229" t="str">
        <f>VLOOKUP($A229,SurveyData!$1:$1048576,11,FALSE)</f>
        <v>Nil</v>
      </c>
      <c r="O229" t="str">
        <f>VLOOKUP($A229,SurveyData!$1:$1048576,12,FALSE)</f>
        <v>Nil</v>
      </c>
      <c r="P229">
        <f>VLOOKUP($A229,SurveyData!$1:$1048576,13,FALSE)</f>
        <v>12</v>
      </c>
      <c r="Q229" t="str">
        <f>VLOOKUP($A229,SurveyData!$1:$1048576,14,FALSE)</f>
        <v>No</v>
      </c>
      <c r="R229" t="str">
        <f>VLOOKUP($A229,SurveyData!$1:$1048576,15,FALSE)</f>
        <v>DK</v>
      </c>
      <c r="S229" t="str">
        <f>VLOOKUP($A229,SurveyData!$1:$1048576,16,FALSE)</f>
        <v>No</v>
      </c>
      <c r="T229" t="str">
        <f>VLOOKUP($A229,SurveyData!$1:$1048576,17,FALSE)</f>
        <v>DK</v>
      </c>
      <c r="U229" t="str">
        <f>VLOOKUP($A229,SurveyData!$1:$1048576,18,FALSE)</f>
        <v>DK</v>
      </c>
      <c r="V229" t="str">
        <f>VLOOKUP($A229,SurveyData!$1:$1048576,19,FALSE)</f>
        <v>Dk</v>
      </c>
      <c r="W229" t="str">
        <f>VLOOKUP($A229,SurveyData!$1:$1048576,20,FALSE)</f>
        <v>Dk</v>
      </c>
      <c r="X229" t="str">
        <f>VLOOKUP($A229,SurveyData!$1:$1048576,21,FALSE)</f>
        <v>Nil</v>
      </c>
      <c r="Y229" t="str">
        <f>VLOOKUP($A229,SurveyData!$1:$1048576,22,FALSE)</f>
        <v>Nil</v>
      </c>
      <c r="Z229" t="str">
        <f>VLOOKUP($A229,SurveyData!$1:$1048576,23,FALSE)</f>
        <v>Nil</v>
      </c>
      <c r="AA229" t="str">
        <f>VLOOKUP($A229,SurveyData!$1:$1048576,24,FALSE)</f>
        <v>Nil</v>
      </c>
      <c r="AB229" t="s">
        <v>0</v>
      </c>
      <c r="AC229" t="str">
        <f>VLOOKUP($A229,SurveyData!$1:$1048576,25,FALSE)</f>
        <v>No</v>
      </c>
      <c r="AD229">
        <f>VLOOKUP($A229,SurveyData!$1:$1048576,26,FALSE)</f>
        <v>5</v>
      </c>
      <c r="AE229">
        <f>VLOOKUP($A229,SurveyData!$1:$1048576,27,FALSE)</f>
        <v>5</v>
      </c>
      <c r="AF229">
        <f>VLOOKUP($A229,SurveyData!$1:$1048576,28,FALSE)</f>
        <v>3</v>
      </c>
      <c r="AG229">
        <f>VLOOKUP($A229,SurveyData!$1:$1048576,29,FALSE)</f>
        <v>2</v>
      </c>
      <c r="AH229">
        <f>VLOOKUP($A229,SurveyData!$1:$1048576,30,FALSE)</f>
        <v>5</v>
      </c>
      <c r="AI229">
        <f>VLOOKUP($A229,SurveyData!$1:$1048576,31,FALSE)</f>
        <v>2</v>
      </c>
      <c r="AJ229">
        <f>VLOOKUP($A229,SurveyData!$1:$1048576,32,FALSE)</f>
        <v>2</v>
      </c>
      <c r="AK229">
        <f>VLOOKUP($A229,SurveyData!$1:$1048576,33,FALSE)</f>
        <v>3</v>
      </c>
      <c r="AL229">
        <f>VLOOKUP($A229,SurveyData!$1:$1048576,34,FALSE)</f>
        <v>3</v>
      </c>
      <c r="AM229">
        <f>VLOOKUP($A229,SurveyData!$1:$1048576,35,FALSE)</f>
        <v>5</v>
      </c>
      <c r="AN229">
        <f>VLOOKUP($A229,SurveyData!$1:$1048576,36,FALSE)</f>
        <v>3</v>
      </c>
      <c r="AO229">
        <f>VLOOKUP($A229,SurveyData!$1:$1048576,37,FALSE)</f>
        <v>3</v>
      </c>
      <c r="AP229">
        <f>VLOOKUP($A229,SurveyData!$1:$1048576,38,FALSE)</f>
        <v>5</v>
      </c>
      <c r="AQ229">
        <f>VLOOKUP($A229,SurveyData!$1:$1048576,39,FALSE)</f>
        <v>5</v>
      </c>
      <c r="AR229">
        <f>VLOOKUP($A229,SurveyData!$1:$1048576,40,FALSE)</f>
        <v>2</v>
      </c>
      <c r="AS229">
        <f>VLOOKUP($A229,SurveyData!$1:$1048576,41,FALSE)</f>
        <v>5</v>
      </c>
      <c r="AT229">
        <f>VLOOKUP($A229,SurveyData!$1:$1048576,42,FALSE)</f>
        <v>4</v>
      </c>
      <c r="AU229">
        <f>VLOOKUP($A229,SurveyData!$1:$1048576,43,FALSE)</f>
        <v>5</v>
      </c>
      <c r="AV229">
        <f>VLOOKUP($A229,SurveyData!$1:$1048576,44,FALSE)</f>
        <v>5</v>
      </c>
      <c r="AW229">
        <f>VLOOKUP($A229,SurveyData!$1:$1048576,45,FALSE)</f>
        <v>3</v>
      </c>
    </row>
    <row r="230" spans="1:49" x14ac:dyDescent="0.2">
      <c r="A230" s="2">
        <v>239</v>
      </c>
      <c r="B230" s="1" t="s">
        <v>10</v>
      </c>
      <c r="C230" s="2"/>
      <c r="D230" s="2">
        <v>35</v>
      </c>
      <c r="E230" s="2">
        <v>13</v>
      </c>
      <c r="F230">
        <f>VLOOKUP($A230,SurveyData!$1:$1048576,3,FALSE)</f>
        <v>28</v>
      </c>
      <c r="G230">
        <f>VLOOKUP($A230,SurveyData!$1:$1048576,4,FALSE)</f>
        <v>155.9</v>
      </c>
      <c r="H230">
        <f>VLOOKUP($A230,SurveyData!$1:$1048576,5,FALSE)</f>
        <v>60.5</v>
      </c>
      <c r="I230" t="str">
        <f>VLOOKUP($A230,SurveyData!$1:$1048576,6,FALSE)</f>
        <v>Nil</v>
      </c>
      <c r="J230" t="str">
        <f>VLOOKUP($A230,SurveyData!$1:$1048576,7,FALSE)</f>
        <v>Yes</v>
      </c>
      <c r="K230">
        <f>VLOOKUP($A230,SurveyData!$1:$1048576,8,FALSE)</f>
        <v>60</v>
      </c>
      <c r="L230" t="str">
        <f>VLOOKUP($A230,SurveyData!$1:$1048576,9,FALSE)</f>
        <v>Nil</v>
      </c>
      <c r="M230" t="str">
        <f>VLOOKUP($A230,SurveyData!$1:$1048576,10,FALSE)</f>
        <v>Nil</v>
      </c>
      <c r="N230" t="str">
        <f>VLOOKUP($A230,SurveyData!$1:$1048576,11,FALSE)</f>
        <v>Nil</v>
      </c>
      <c r="O230" t="str">
        <f>VLOOKUP($A230,SurveyData!$1:$1048576,12,FALSE)</f>
        <v>Nil</v>
      </c>
      <c r="P230">
        <f>VLOOKUP($A230,SurveyData!$1:$1048576,13,FALSE)</f>
        <v>12</v>
      </c>
      <c r="Q230" t="str">
        <f>VLOOKUP($A230,SurveyData!$1:$1048576,14,FALSE)</f>
        <v>No</v>
      </c>
      <c r="R230" t="str">
        <f>VLOOKUP($A230,SurveyData!$1:$1048576,15,FALSE)</f>
        <v>No</v>
      </c>
      <c r="S230" t="str">
        <f>VLOOKUP($A230,SurveyData!$1:$1048576,16,FALSE)</f>
        <v>Nil</v>
      </c>
      <c r="T230" t="str">
        <f>VLOOKUP($A230,SurveyData!$1:$1048576,17,FALSE)</f>
        <v>No</v>
      </c>
      <c r="U230" t="str">
        <f>VLOOKUP($A230,SurveyData!$1:$1048576,18,FALSE)</f>
        <v>Nil</v>
      </c>
      <c r="V230" t="str">
        <f>VLOOKUP($A230,SurveyData!$1:$1048576,19,FALSE)</f>
        <v>No</v>
      </c>
      <c r="W230" t="str">
        <f>VLOOKUP($A230,SurveyData!$1:$1048576,20,FALSE)</f>
        <v>Nil</v>
      </c>
      <c r="X230" t="str">
        <f>VLOOKUP($A230,SurveyData!$1:$1048576,21,FALSE)</f>
        <v>Nil</v>
      </c>
      <c r="Y230" t="str">
        <f>VLOOKUP($A230,SurveyData!$1:$1048576,22,FALSE)</f>
        <v>Nil</v>
      </c>
      <c r="Z230" t="str">
        <f>VLOOKUP($A230,SurveyData!$1:$1048576,23,FALSE)</f>
        <v>Nil</v>
      </c>
      <c r="AA230" t="str">
        <f>VLOOKUP($A230,SurveyData!$1:$1048576,24,FALSE)</f>
        <v>Nil</v>
      </c>
      <c r="AB230" t="s">
        <v>0</v>
      </c>
      <c r="AC230" t="str">
        <f>VLOOKUP($A230,SurveyData!$1:$1048576,25,FALSE)</f>
        <v>No</v>
      </c>
      <c r="AD230">
        <f>VLOOKUP($A230,SurveyData!$1:$1048576,26,FALSE)</f>
        <v>2</v>
      </c>
      <c r="AE230">
        <f>VLOOKUP($A230,SurveyData!$1:$1048576,27,FALSE)</f>
        <v>3</v>
      </c>
      <c r="AF230">
        <f>VLOOKUP($A230,SurveyData!$1:$1048576,28,FALSE)</f>
        <v>2</v>
      </c>
      <c r="AG230">
        <f>VLOOKUP($A230,SurveyData!$1:$1048576,29,FALSE)</f>
        <v>2</v>
      </c>
      <c r="AH230">
        <f>VLOOKUP($A230,SurveyData!$1:$1048576,30,FALSE)</f>
        <v>3</v>
      </c>
      <c r="AI230">
        <f>VLOOKUP($A230,SurveyData!$1:$1048576,31,FALSE)</f>
        <v>3</v>
      </c>
      <c r="AJ230">
        <f>VLOOKUP($A230,SurveyData!$1:$1048576,32,FALSE)</f>
        <v>3</v>
      </c>
      <c r="AK230">
        <f>VLOOKUP($A230,SurveyData!$1:$1048576,33,FALSE)</f>
        <v>2</v>
      </c>
      <c r="AL230">
        <f>VLOOKUP($A230,SurveyData!$1:$1048576,34,FALSE)</f>
        <v>3</v>
      </c>
      <c r="AM230">
        <f>VLOOKUP($A230,SurveyData!$1:$1048576,35,FALSE)</f>
        <v>3</v>
      </c>
      <c r="AN230">
        <f>VLOOKUP($A230,SurveyData!$1:$1048576,36,FALSE)</f>
        <v>2</v>
      </c>
      <c r="AO230">
        <f>VLOOKUP($A230,SurveyData!$1:$1048576,37,FALSE)</f>
        <v>3</v>
      </c>
      <c r="AP230">
        <f>VLOOKUP($A230,SurveyData!$1:$1048576,38,FALSE)</f>
        <v>3</v>
      </c>
      <c r="AQ230">
        <f>VLOOKUP($A230,SurveyData!$1:$1048576,39,FALSE)</f>
        <v>3</v>
      </c>
      <c r="AR230">
        <f>VLOOKUP($A230,SurveyData!$1:$1048576,40,FALSE)</f>
        <v>3</v>
      </c>
      <c r="AS230">
        <f>VLOOKUP($A230,SurveyData!$1:$1048576,41,FALSE)</f>
        <v>3</v>
      </c>
      <c r="AT230">
        <f>VLOOKUP($A230,SurveyData!$1:$1048576,42,FALSE)</f>
        <v>3</v>
      </c>
      <c r="AU230">
        <f>VLOOKUP($A230,SurveyData!$1:$1048576,43,FALSE)</f>
        <v>3</v>
      </c>
      <c r="AV230">
        <f>VLOOKUP($A230,SurveyData!$1:$1048576,44,FALSE)</f>
        <v>3</v>
      </c>
      <c r="AW230">
        <f>VLOOKUP($A230,SurveyData!$1:$1048576,45,FALSE)</f>
        <v>2</v>
      </c>
    </row>
    <row r="231" spans="1:49" x14ac:dyDescent="0.2">
      <c r="A231" s="2">
        <v>241</v>
      </c>
      <c r="B231" s="1" t="s">
        <v>10</v>
      </c>
      <c r="C231" s="2"/>
      <c r="D231" s="2">
        <v>96</v>
      </c>
      <c r="E231" s="2">
        <v>13.8</v>
      </c>
      <c r="F231">
        <f>VLOOKUP($A231,SurveyData!$1:$1048576,3,FALSE)</f>
        <v>22</v>
      </c>
      <c r="G231">
        <f>VLOOKUP($A231,SurveyData!$1:$1048576,4,FALSE)</f>
        <v>1.6</v>
      </c>
      <c r="H231">
        <f>VLOOKUP($A231,SurveyData!$1:$1048576,5,FALSE)</f>
        <v>84.8</v>
      </c>
      <c r="I231" t="str">
        <f>VLOOKUP($A231,SurveyData!$1:$1048576,6,FALSE)</f>
        <v>Nil</v>
      </c>
      <c r="J231" t="str">
        <f>VLOOKUP($A231,SurveyData!$1:$1048576,7,FALSE)</f>
        <v>No</v>
      </c>
      <c r="K231" t="str">
        <f>VLOOKUP($A231,SurveyData!$1:$1048576,8,FALSE)</f>
        <v>Nil</v>
      </c>
      <c r="L231">
        <f>VLOOKUP($A231,SurveyData!$1:$1048576,9,FALSE)</f>
        <v>30</v>
      </c>
      <c r="M231" t="str">
        <f>VLOOKUP($A231,SurveyData!$1:$1048576,10,FALSE)</f>
        <v>Nil</v>
      </c>
      <c r="N231" t="str">
        <f>VLOOKUP($A231,SurveyData!$1:$1048576,11,FALSE)</f>
        <v>Nil</v>
      </c>
      <c r="O231">
        <f>VLOOKUP($A231,SurveyData!$1:$1048576,12,FALSE)</f>
        <v>2</v>
      </c>
      <c r="P231" t="str">
        <f>VLOOKUP($A231,SurveyData!$1:$1048576,13,FALSE)</f>
        <v>Nil</v>
      </c>
      <c r="Q231" t="str">
        <f>VLOOKUP($A231,SurveyData!$1:$1048576,14,FALSE)</f>
        <v>No</v>
      </c>
      <c r="R231" t="str">
        <f>VLOOKUP($A231,SurveyData!$1:$1048576,15,FALSE)</f>
        <v>No</v>
      </c>
      <c r="S231" t="str">
        <f>VLOOKUP($A231,SurveyData!$1:$1048576,16,FALSE)</f>
        <v>Nil</v>
      </c>
      <c r="T231" t="str">
        <f>VLOOKUP($A231,SurveyData!$1:$1048576,17,FALSE)</f>
        <v>DK</v>
      </c>
      <c r="U231" t="str">
        <f>VLOOKUP($A231,SurveyData!$1:$1048576,18,FALSE)</f>
        <v>Nil</v>
      </c>
      <c r="V231" t="str">
        <f>VLOOKUP($A231,SurveyData!$1:$1048576,19,FALSE)</f>
        <v>No</v>
      </c>
      <c r="W231" t="str">
        <f>VLOOKUP($A231,SurveyData!$1:$1048576,20,FALSE)</f>
        <v>Nil</v>
      </c>
      <c r="X231" t="str">
        <f>VLOOKUP($A231,SurveyData!$1:$1048576,21,FALSE)</f>
        <v>Nil</v>
      </c>
      <c r="Y231" t="str">
        <f>VLOOKUP($A231,SurveyData!$1:$1048576,22,FALSE)</f>
        <v>Nil</v>
      </c>
      <c r="Z231" t="str">
        <f>VLOOKUP($A231,SurveyData!$1:$1048576,23,FALSE)</f>
        <v>Nil</v>
      </c>
      <c r="AA231" t="str">
        <f>VLOOKUP($A231,SurveyData!$1:$1048576,24,FALSE)</f>
        <v>Nil</v>
      </c>
      <c r="AB231" t="s">
        <v>0</v>
      </c>
      <c r="AC231" t="str">
        <f>VLOOKUP($A231,SurveyData!$1:$1048576,25,FALSE)</f>
        <v>No</v>
      </c>
      <c r="AD231">
        <f>VLOOKUP($A231,SurveyData!$1:$1048576,26,FALSE)</f>
        <v>3</v>
      </c>
      <c r="AE231">
        <f>VLOOKUP($A231,SurveyData!$1:$1048576,27,FALSE)</f>
        <v>4</v>
      </c>
      <c r="AF231">
        <f>VLOOKUP($A231,SurveyData!$1:$1048576,28,FALSE)</f>
        <v>3</v>
      </c>
      <c r="AG231">
        <f>VLOOKUP($A231,SurveyData!$1:$1048576,29,FALSE)</f>
        <v>3</v>
      </c>
      <c r="AH231">
        <f>VLOOKUP($A231,SurveyData!$1:$1048576,30,FALSE)</f>
        <v>5</v>
      </c>
      <c r="AI231">
        <f>VLOOKUP($A231,SurveyData!$1:$1048576,31,FALSE)</f>
        <v>2</v>
      </c>
      <c r="AJ231">
        <f>VLOOKUP($A231,SurveyData!$1:$1048576,32,FALSE)</f>
        <v>1</v>
      </c>
      <c r="AK231">
        <f>VLOOKUP($A231,SurveyData!$1:$1048576,33,FALSE)</f>
        <v>2</v>
      </c>
      <c r="AL231">
        <f>VLOOKUP($A231,SurveyData!$1:$1048576,34,FALSE)</f>
        <v>4</v>
      </c>
      <c r="AM231">
        <f>VLOOKUP($A231,SurveyData!$1:$1048576,35,FALSE)</f>
        <v>3</v>
      </c>
      <c r="AN231">
        <f>VLOOKUP($A231,SurveyData!$1:$1048576,36,FALSE)</f>
        <v>2</v>
      </c>
      <c r="AO231">
        <f>VLOOKUP($A231,SurveyData!$1:$1048576,37,FALSE)</f>
        <v>2</v>
      </c>
      <c r="AP231">
        <f>VLOOKUP($A231,SurveyData!$1:$1048576,38,FALSE)</f>
        <v>4</v>
      </c>
      <c r="AQ231">
        <f>VLOOKUP($A231,SurveyData!$1:$1048576,39,FALSE)</f>
        <v>5</v>
      </c>
      <c r="AR231">
        <f>VLOOKUP($A231,SurveyData!$1:$1048576,40,FALSE)</f>
        <v>3</v>
      </c>
      <c r="AS231">
        <f>VLOOKUP($A231,SurveyData!$1:$1048576,41,FALSE)</f>
        <v>2</v>
      </c>
      <c r="AT231">
        <f>VLOOKUP($A231,SurveyData!$1:$1048576,42,FALSE)</f>
        <v>4</v>
      </c>
      <c r="AU231">
        <f>VLOOKUP($A231,SurveyData!$1:$1048576,43,FALSE)</f>
        <v>5</v>
      </c>
      <c r="AV231">
        <f>VLOOKUP($A231,SurveyData!$1:$1048576,44,FALSE)</f>
        <v>3</v>
      </c>
      <c r="AW231">
        <f>VLOOKUP($A231,SurveyData!$1:$1048576,45,FALSE)</f>
        <v>2</v>
      </c>
    </row>
    <row r="232" spans="1:49" x14ac:dyDescent="0.2">
      <c r="A232" s="2">
        <v>242</v>
      </c>
      <c r="B232" s="1" t="s">
        <v>10</v>
      </c>
      <c r="C232" s="2"/>
      <c r="D232" s="2">
        <v>62</v>
      </c>
      <c r="E232" s="2">
        <v>12</v>
      </c>
      <c r="F232">
        <f>VLOOKUP($A232,SurveyData!$1:$1048576,3,FALSE)</f>
        <v>54</v>
      </c>
      <c r="G232">
        <f>VLOOKUP($A232,SurveyData!$1:$1048576,4,FALSE)</f>
        <v>1.47</v>
      </c>
      <c r="H232">
        <f>VLOOKUP($A232,SurveyData!$1:$1048576,5,FALSE)</f>
        <v>53.7</v>
      </c>
      <c r="I232" t="str">
        <f>VLOOKUP($A232,SurveyData!$1:$1048576,6,FALSE)</f>
        <v>Nil</v>
      </c>
      <c r="J232" t="str">
        <f>VLOOKUP($A232,SurveyData!$1:$1048576,7,FALSE)</f>
        <v>No</v>
      </c>
      <c r="K232" t="str">
        <f>VLOOKUP($A232,SurveyData!$1:$1048576,8,FALSE)</f>
        <v>Nil</v>
      </c>
      <c r="L232" t="str">
        <f>VLOOKUP($A232,SurveyData!$1:$1048576,9,FALSE)</f>
        <v>Nil</v>
      </c>
      <c r="M232" t="str">
        <f>VLOOKUP($A232,SurveyData!$1:$1048576,10,FALSE)</f>
        <v>Nil</v>
      </c>
      <c r="N232" t="str">
        <f>VLOOKUP($A232,SurveyData!$1:$1048576,11,FALSE)</f>
        <v>Nil</v>
      </c>
      <c r="O232" t="str">
        <f>VLOOKUP($A232,SurveyData!$1:$1048576,12,FALSE)</f>
        <v>Nil</v>
      </c>
      <c r="P232" t="str">
        <f>VLOOKUP($A232,SurveyData!$1:$1048576,13,FALSE)</f>
        <v>Nil</v>
      </c>
      <c r="Q232" t="str">
        <f>VLOOKUP($A232,SurveyData!$1:$1048576,14,FALSE)</f>
        <v>No</v>
      </c>
      <c r="R232" t="str">
        <f>VLOOKUP($A232,SurveyData!$1:$1048576,15,FALSE)</f>
        <v>No</v>
      </c>
      <c r="S232" t="str">
        <f>VLOOKUP($A232,SurveyData!$1:$1048576,16,FALSE)</f>
        <v>Nil</v>
      </c>
      <c r="T232" t="str">
        <f>VLOOKUP($A232,SurveyData!$1:$1048576,17,FALSE)</f>
        <v>No</v>
      </c>
      <c r="U232" t="str">
        <f>VLOOKUP($A232,SurveyData!$1:$1048576,18,FALSE)</f>
        <v>Nil</v>
      </c>
      <c r="V232" t="str">
        <f>VLOOKUP($A232,SurveyData!$1:$1048576,19,FALSE)</f>
        <v>No</v>
      </c>
      <c r="W232" t="str">
        <f>VLOOKUP($A232,SurveyData!$1:$1048576,20,FALSE)</f>
        <v>Nil</v>
      </c>
      <c r="X232" t="str">
        <f>VLOOKUP($A232,SurveyData!$1:$1048576,21,FALSE)</f>
        <v>Nil</v>
      </c>
      <c r="Y232" t="str">
        <f>VLOOKUP($A232,SurveyData!$1:$1048576,22,FALSE)</f>
        <v>Nil</v>
      </c>
      <c r="Z232" t="str">
        <f>VLOOKUP($A232,SurveyData!$1:$1048576,23,FALSE)</f>
        <v>Nil</v>
      </c>
      <c r="AA232" t="str">
        <f>VLOOKUP($A232,SurveyData!$1:$1048576,24,FALSE)</f>
        <v>Nil</v>
      </c>
      <c r="AB232" t="s">
        <v>0</v>
      </c>
      <c r="AC232" t="str">
        <f>VLOOKUP($A232,SurveyData!$1:$1048576,25,FALSE)</f>
        <v>No</v>
      </c>
      <c r="AD232">
        <f>VLOOKUP($A232,SurveyData!$1:$1048576,26,FALSE)</f>
        <v>2</v>
      </c>
      <c r="AE232">
        <f>VLOOKUP($A232,SurveyData!$1:$1048576,27,FALSE)</f>
        <v>3</v>
      </c>
      <c r="AF232">
        <f>VLOOKUP($A232,SurveyData!$1:$1048576,28,FALSE)</f>
        <v>3</v>
      </c>
      <c r="AG232">
        <f>VLOOKUP($A232,SurveyData!$1:$1048576,29,FALSE)</f>
        <v>3</v>
      </c>
      <c r="AH232">
        <f>VLOOKUP($A232,SurveyData!$1:$1048576,30,FALSE)</f>
        <v>3</v>
      </c>
      <c r="AI232">
        <f>VLOOKUP($A232,SurveyData!$1:$1048576,31,FALSE)</f>
        <v>3</v>
      </c>
      <c r="AJ232">
        <f>VLOOKUP($A232,SurveyData!$1:$1048576,32,FALSE)</f>
        <v>3</v>
      </c>
      <c r="AK232">
        <f>VLOOKUP($A232,SurveyData!$1:$1048576,33,FALSE)</f>
        <v>3</v>
      </c>
      <c r="AL232">
        <f>VLOOKUP($A232,SurveyData!$1:$1048576,34,FALSE)</f>
        <v>3</v>
      </c>
      <c r="AM232">
        <f>VLOOKUP($A232,SurveyData!$1:$1048576,35,FALSE)</f>
        <v>3</v>
      </c>
      <c r="AN232">
        <f>VLOOKUP($A232,SurveyData!$1:$1048576,36,FALSE)</f>
        <v>3</v>
      </c>
      <c r="AO232">
        <f>VLOOKUP($A232,SurveyData!$1:$1048576,37,FALSE)</f>
        <v>3</v>
      </c>
      <c r="AP232">
        <f>VLOOKUP($A232,SurveyData!$1:$1048576,38,FALSE)</f>
        <v>3</v>
      </c>
      <c r="AQ232">
        <f>VLOOKUP($A232,SurveyData!$1:$1048576,39,FALSE)</f>
        <v>3</v>
      </c>
      <c r="AR232">
        <f>VLOOKUP($A232,SurveyData!$1:$1048576,40,FALSE)</f>
        <v>3</v>
      </c>
      <c r="AS232">
        <f>VLOOKUP($A232,SurveyData!$1:$1048576,41,FALSE)</f>
        <v>3</v>
      </c>
      <c r="AT232">
        <f>VLOOKUP($A232,SurveyData!$1:$1048576,42,FALSE)</f>
        <v>3</v>
      </c>
      <c r="AU232">
        <f>VLOOKUP($A232,SurveyData!$1:$1048576,43,FALSE)</f>
        <v>3</v>
      </c>
      <c r="AV232">
        <f>VLOOKUP($A232,SurveyData!$1:$1048576,44,FALSE)</f>
        <v>3</v>
      </c>
      <c r="AW232">
        <f>VLOOKUP($A232,SurveyData!$1:$1048576,45,FALSE)</f>
        <v>3</v>
      </c>
    </row>
    <row r="233" spans="1:49" x14ac:dyDescent="0.2">
      <c r="A233" s="2">
        <v>243</v>
      </c>
      <c r="B233" s="1" t="s">
        <v>10</v>
      </c>
      <c r="C233" s="2"/>
      <c r="D233" s="2">
        <v>117</v>
      </c>
      <c r="E233" s="2">
        <v>13.9</v>
      </c>
      <c r="F233">
        <f>VLOOKUP($A233,SurveyData!$1:$1048576,3,FALSE)</f>
        <v>46</v>
      </c>
      <c r="G233" t="str">
        <f>VLOOKUP($A233,SurveyData!$1:$1048576,4,FALSE)</f>
        <v>Nil</v>
      </c>
      <c r="H233" t="str">
        <f>VLOOKUP($A233,SurveyData!$1:$1048576,5,FALSE)</f>
        <v>Nil</v>
      </c>
      <c r="I233" t="str">
        <f>VLOOKUP($A233,SurveyData!$1:$1048576,6,FALSE)</f>
        <v>Nil</v>
      </c>
      <c r="J233" t="str">
        <f>VLOOKUP($A233,SurveyData!$1:$1048576,7,FALSE)</f>
        <v>Nil</v>
      </c>
      <c r="K233" t="str">
        <f>VLOOKUP($A233,SurveyData!$1:$1048576,8,FALSE)</f>
        <v>Nil</v>
      </c>
      <c r="L233">
        <f>VLOOKUP($A233,SurveyData!$1:$1048576,9,FALSE)</f>
        <v>40</v>
      </c>
      <c r="M233" t="str">
        <f>VLOOKUP($A233,SurveyData!$1:$1048576,10,FALSE)</f>
        <v>Nil</v>
      </c>
      <c r="N233" t="str">
        <f>VLOOKUP($A233,SurveyData!$1:$1048576,11,FALSE)</f>
        <v>Nil</v>
      </c>
      <c r="O233">
        <f>VLOOKUP($A233,SurveyData!$1:$1048576,12,FALSE)</f>
        <v>2</v>
      </c>
      <c r="P233">
        <f>VLOOKUP($A233,SurveyData!$1:$1048576,13,FALSE)</f>
        <v>12</v>
      </c>
      <c r="Q233" t="str">
        <f>VLOOKUP($A233,SurveyData!$1:$1048576,14,FALSE)</f>
        <v>No</v>
      </c>
      <c r="R233" t="str">
        <f>VLOOKUP($A233,SurveyData!$1:$1048576,15,FALSE)</f>
        <v>No</v>
      </c>
      <c r="S233" t="str">
        <f>VLOOKUP($A233,SurveyData!$1:$1048576,16,FALSE)</f>
        <v>No</v>
      </c>
      <c r="T233" t="str">
        <f>VLOOKUP($A233,SurveyData!$1:$1048576,17,FALSE)</f>
        <v>No</v>
      </c>
      <c r="U233" t="str">
        <f>VLOOKUP($A233,SurveyData!$1:$1048576,18,FALSE)</f>
        <v>No</v>
      </c>
      <c r="V233" t="str">
        <f>VLOOKUP($A233,SurveyData!$1:$1048576,19,FALSE)</f>
        <v>No</v>
      </c>
      <c r="W233" t="str">
        <f>VLOOKUP($A233,SurveyData!$1:$1048576,20,FALSE)</f>
        <v>No</v>
      </c>
      <c r="X233" t="str">
        <f>VLOOKUP($A233,SurveyData!$1:$1048576,21,FALSE)</f>
        <v>Nil</v>
      </c>
      <c r="Y233" t="str">
        <f>VLOOKUP($A233,SurveyData!$1:$1048576,22,FALSE)</f>
        <v>Nil</v>
      </c>
      <c r="Z233" t="str">
        <f>VLOOKUP($A233,SurveyData!$1:$1048576,23,FALSE)</f>
        <v>Nil</v>
      </c>
      <c r="AA233" t="str">
        <f>VLOOKUP($A233,SurveyData!$1:$1048576,24,FALSE)</f>
        <v>Nil</v>
      </c>
      <c r="AB233" t="s">
        <v>0</v>
      </c>
      <c r="AC233" t="str">
        <f>VLOOKUP($A233,SurveyData!$1:$1048576,25,FALSE)</f>
        <v>No</v>
      </c>
      <c r="AD233">
        <f>VLOOKUP($A233,SurveyData!$1:$1048576,26,FALSE)</f>
        <v>1</v>
      </c>
      <c r="AE233">
        <f>VLOOKUP($A233,SurveyData!$1:$1048576,27,FALSE)</f>
        <v>1</v>
      </c>
      <c r="AF233">
        <f>VLOOKUP($A233,SurveyData!$1:$1048576,28,FALSE)</f>
        <v>1</v>
      </c>
      <c r="AG233">
        <f>VLOOKUP($A233,SurveyData!$1:$1048576,29,FALSE)</f>
        <v>1</v>
      </c>
      <c r="AH233">
        <f>VLOOKUP($A233,SurveyData!$1:$1048576,30,FALSE)</f>
        <v>2</v>
      </c>
      <c r="AI233">
        <f>VLOOKUP($A233,SurveyData!$1:$1048576,31,FALSE)</f>
        <v>2</v>
      </c>
      <c r="AJ233">
        <f>VLOOKUP($A233,SurveyData!$1:$1048576,32,FALSE)</f>
        <v>1</v>
      </c>
      <c r="AK233">
        <f>VLOOKUP($A233,SurveyData!$1:$1048576,33,FALSE)</f>
        <v>2</v>
      </c>
      <c r="AL233">
        <f>VLOOKUP($A233,SurveyData!$1:$1048576,34,FALSE)</f>
        <v>2</v>
      </c>
      <c r="AM233">
        <f>VLOOKUP($A233,SurveyData!$1:$1048576,35,FALSE)</f>
        <v>2</v>
      </c>
      <c r="AN233">
        <f>VLOOKUP($A233,SurveyData!$1:$1048576,36,FALSE)</f>
        <v>1</v>
      </c>
      <c r="AO233">
        <f>VLOOKUP($A233,SurveyData!$1:$1048576,37,FALSE)</f>
        <v>1</v>
      </c>
      <c r="AP233">
        <f>VLOOKUP($A233,SurveyData!$1:$1048576,38,FALSE)</f>
        <v>5</v>
      </c>
      <c r="AQ233">
        <f>VLOOKUP($A233,SurveyData!$1:$1048576,39,FALSE)</f>
        <v>5</v>
      </c>
      <c r="AR233">
        <f>VLOOKUP($A233,SurveyData!$1:$1048576,40,FALSE)</f>
        <v>1</v>
      </c>
      <c r="AS233">
        <f>VLOOKUP($A233,SurveyData!$1:$1048576,41,FALSE)</f>
        <v>2</v>
      </c>
      <c r="AT233">
        <f>VLOOKUP($A233,SurveyData!$1:$1048576,42,FALSE)</f>
        <v>5</v>
      </c>
      <c r="AU233">
        <f>VLOOKUP($A233,SurveyData!$1:$1048576,43,FALSE)</f>
        <v>5</v>
      </c>
      <c r="AV233">
        <f>VLOOKUP($A233,SurveyData!$1:$1048576,44,FALSE)</f>
        <v>5</v>
      </c>
      <c r="AW233">
        <f>VLOOKUP($A233,SurveyData!$1:$1048576,45,FALSE)</f>
        <v>3</v>
      </c>
    </row>
    <row r="234" spans="1:49" x14ac:dyDescent="0.2">
      <c r="A234" s="2">
        <v>244</v>
      </c>
      <c r="B234" s="1" t="s">
        <v>10</v>
      </c>
      <c r="C234" s="2"/>
      <c r="D234" s="2">
        <v>59</v>
      </c>
      <c r="E234" s="2">
        <v>12.7</v>
      </c>
      <c r="F234">
        <f>VLOOKUP($A234,SurveyData!$1:$1048576,3,FALSE)</f>
        <v>44</v>
      </c>
      <c r="G234">
        <f>VLOOKUP($A234,SurveyData!$1:$1048576,4,FALSE)</f>
        <v>1.66</v>
      </c>
      <c r="H234">
        <f>VLOOKUP($A234,SurveyData!$1:$1048576,5,FALSE)</f>
        <v>77</v>
      </c>
      <c r="I234" t="str">
        <f>VLOOKUP($A234,SurveyData!$1:$1048576,6,FALSE)</f>
        <v>Nil</v>
      </c>
      <c r="J234" t="str">
        <f>VLOOKUP($A234,SurveyData!$1:$1048576,7,FALSE)</f>
        <v>No</v>
      </c>
      <c r="K234" t="str">
        <f>VLOOKUP($A234,SurveyData!$1:$1048576,8,FALSE)</f>
        <v>Nil</v>
      </c>
      <c r="L234" t="str">
        <f>VLOOKUP($A234,SurveyData!$1:$1048576,9,FALSE)</f>
        <v>Nil</v>
      </c>
      <c r="M234" t="str">
        <f>VLOOKUP($A234,SurveyData!$1:$1048576,10,FALSE)</f>
        <v>Nil</v>
      </c>
      <c r="N234" t="str">
        <f>VLOOKUP($A234,SurveyData!$1:$1048576,11,FALSE)</f>
        <v>Nil</v>
      </c>
      <c r="O234" t="str">
        <f>VLOOKUP($A234,SurveyData!$1:$1048576,12,FALSE)</f>
        <v>1 &amp; 3</v>
      </c>
      <c r="P234">
        <f>VLOOKUP($A234,SurveyData!$1:$1048576,13,FALSE)</f>
        <v>9</v>
      </c>
      <c r="Q234" t="str">
        <f>VLOOKUP($A234,SurveyData!$1:$1048576,14,FALSE)</f>
        <v>No</v>
      </c>
      <c r="R234" t="str">
        <f>VLOOKUP($A234,SurveyData!$1:$1048576,15,FALSE)</f>
        <v>DK</v>
      </c>
      <c r="S234" t="str">
        <f>VLOOKUP($A234,SurveyData!$1:$1048576,16,FALSE)</f>
        <v>Nil</v>
      </c>
      <c r="T234" t="str">
        <f>VLOOKUP($A234,SurveyData!$1:$1048576,17,FALSE)</f>
        <v>DK</v>
      </c>
      <c r="U234" t="str">
        <f>VLOOKUP($A234,SurveyData!$1:$1048576,18,FALSE)</f>
        <v>Nil</v>
      </c>
      <c r="V234" t="str">
        <f>VLOOKUP($A234,SurveyData!$1:$1048576,19,FALSE)</f>
        <v>Dk</v>
      </c>
      <c r="W234" t="str">
        <f>VLOOKUP($A234,SurveyData!$1:$1048576,20,FALSE)</f>
        <v>Nil</v>
      </c>
      <c r="X234" t="str">
        <f>VLOOKUP($A234,SurveyData!$1:$1048576,21,FALSE)</f>
        <v>Nil</v>
      </c>
      <c r="Y234" t="str">
        <f>VLOOKUP($A234,SurveyData!$1:$1048576,22,FALSE)</f>
        <v>Nil</v>
      </c>
      <c r="Z234" t="str">
        <f>VLOOKUP($A234,SurveyData!$1:$1048576,23,FALSE)</f>
        <v>Nil</v>
      </c>
      <c r="AA234" t="str">
        <f>VLOOKUP($A234,SurveyData!$1:$1048576,24,FALSE)</f>
        <v>Nil</v>
      </c>
      <c r="AB234" t="s">
        <v>0</v>
      </c>
      <c r="AC234" t="str">
        <f>VLOOKUP($A234,SurveyData!$1:$1048576,25,FALSE)</f>
        <v>No</v>
      </c>
      <c r="AD234">
        <f>VLOOKUP($A234,SurveyData!$1:$1048576,26,FALSE)</f>
        <v>1</v>
      </c>
      <c r="AE234">
        <f>VLOOKUP($A234,SurveyData!$1:$1048576,27,FALSE)</f>
        <v>5</v>
      </c>
      <c r="AF234">
        <f>VLOOKUP($A234,SurveyData!$1:$1048576,28,FALSE)</f>
        <v>3</v>
      </c>
      <c r="AG234">
        <f>VLOOKUP($A234,SurveyData!$1:$1048576,29,FALSE)</f>
        <v>2</v>
      </c>
      <c r="AH234">
        <f>VLOOKUP($A234,SurveyData!$1:$1048576,30,FALSE)</f>
        <v>3</v>
      </c>
      <c r="AI234">
        <f>VLOOKUP($A234,SurveyData!$1:$1048576,31,FALSE)</f>
        <v>1</v>
      </c>
      <c r="AJ234">
        <f>VLOOKUP($A234,SurveyData!$1:$1048576,32,FALSE)</f>
        <v>1</v>
      </c>
      <c r="AK234">
        <f>VLOOKUP($A234,SurveyData!$1:$1048576,33,FALSE)</f>
        <v>1</v>
      </c>
      <c r="AL234">
        <f>VLOOKUP($A234,SurveyData!$1:$1048576,34,FALSE)</f>
        <v>1</v>
      </c>
      <c r="AM234">
        <f>VLOOKUP($A234,SurveyData!$1:$1048576,35,FALSE)</f>
        <v>5</v>
      </c>
      <c r="AN234">
        <f>VLOOKUP($A234,SurveyData!$1:$1048576,36,FALSE)</f>
        <v>3</v>
      </c>
      <c r="AO234">
        <f>VLOOKUP($A234,SurveyData!$1:$1048576,37,FALSE)</f>
        <v>3</v>
      </c>
      <c r="AP234">
        <f>VLOOKUP($A234,SurveyData!$1:$1048576,38,FALSE)</f>
        <v>3</v>
      </c>
      <c r="AQ234">
        <f>VLOOKUP($A234,SurveyData!$1:$1048576,39,FALSE)</f>
        <v>4</v>
      </c>
      <c r="AR234">
        <f>VLOOKUP($A234,SurveyData!$1:$1048576,40,FALSE)</f>
        <v>1</v>
      </c>
      <c r="AS234">
        <f>VLOOKUP($A234,SurveyData!$1:$1048576,41,FALSE)</f>
        <v>3</v>
      </c>
      <c r="AT234">
        <f>VLOOKUP($A234,SurveyData!$1:$1048576,42,FALSE)</f>
        <v>4</v>
      </c>
      <c r="AU234">
        <f>VLOOKUP($A234,SurveyData!$1:$1048576,43,FALSE)</f>
        <v>4</v>
      </c>
      <c r="AV234">
        <f>VLOOKUP($A234,SurveyData!$1:$1048576,44,FALSE)</f>
        <v>2</v>
      </c>
      <c r="AW234">
        <f>VLOOKUP($A234,SurveyData!$1:$1048576,45,FALSE)</f>
        <v>1</v>
      </c>
    </row>
    <row r="235" spans="1:49" x14ac:dyDescent="0.2">
      <c r="A235" s="2">
        <v>245</v>
      </c>
      <c r="B235" s="1" t="s">
        <v>10</v>
      </c>
      <c r="C235" s="2"/>
      <c r="D235" s="2">
        <v>38</v>
      </c>
      <c r="E235" s="2">
        <v>13.7</v>
      </c>
      <c r="F235">
        <f>VLOOKUP($A235,SurveyData!$1:$1048576,3,FALSE)</f>
        <v>25</v>
      </c>
      <c r="G235">
        <f>VLOOKUP($A235,SurveyData!$1:$1048576,4,FALSE)</f>
        <v>1.51</v>
      </c>
      <c r="H235">
        <f>VLOOKUP($A235,SurveyData!$1:$1048576,5,FALSE)</f>
        <v>67</v>
      </c>
      <c r="I235" t="str">
        <f>VLOOKUP($A235,SurveyData!$1:$1048576,6,FALSE)</f>
        <v>Nil</v>
      </c>
      <c r="J235" t="str">
        <f>VLOOKUP($A235,SurveyData!$1:$1048576,7,FALSE)</f>
        <v>Yes</v>
      </c>
      <c r="K235" t="str">
        <f>VLOOKUP($A235,SurveyData!$1:$1048576,8,FALSE)</f>
        <v>Nil</v>
      </c>
      <c r="L235" t="str">
        <f>VLOOKUP($A235,SurveyData!$1:$1048576,9,FALSE)</f>
        <v>Nil</v>
      </c>
      <c r="M235" t="str">
        <f>VLOOKUP($A235,SurveyData!$1:$1048576,10,FALSE)</f>
        <v>Nil</v>
      </c>
      <c r="N235" t="str">
        <f>VLOOKUP($A235,SurveyData!$1:$1048576,11,FALSE)</f>
        <v>Nil</v>
      </c>
      <c r="O235" t="str">
        <f>VLOOKUP($A235,SurveyData!$1:$1048576,12,FALSE)</f>
        <v>Nil</v>
      </c>
      <c r="P235">
        <f>VLOOKUP($A235,SurveyData!$1:$1048576,13,FALSE)</f>
        <v>10</v>
      </c>
      <c r="Q235" t="str">
        <f>VLOOKUP($A235,SurveyData!$1:$1048576,14,FALSE)</f>
        <v>No</v>
      </c>
      <c r="R235" t="str">
        <f>VLOOKUP($A235,SurveyData!$1:$1048576,15,FALSE)</f>
        <v>Nil</v>
      </c>
      <c r="S235" t="str">
        <f>VLOOKUP($A235,SurveyData!$1:$1048576,16,FALSE)</f>
        <v>Nil</v>
      </c>
      <c r="T235" t="str">
        <f>VLOOKUP($A235,SurveyData!$1:$1048576,17,FALSE)</f>
        <v>No</v>
      </c>
      <c r="U235" t="str">
        <f>VLOOKUP($A235,SurveyData!$1:$1048576,18,FALSE)</f>
        <v>Nil</v>
      </c>
      <c r="V235" t="str">
        <f>VLOOKUP($A235,SurveyData!$1:$1048576,19,FALSE)</f>
        <v>Dk</v>
      </c>
      <c r="W235" t="str">
        <f>VLOOKUP($A235,SurveyData!$1:$1048576,20,FALSE)</f>
        <v>Nil</v>
      </c>
      <c r="X235" t="str">
        <f>VLOOKUP($A235,SurveyData!$1:$1048576,21,FALSE)</f>
        <v>Nil</v>
      </c>
      <c r="Y235" t="str">
        <f>VLOOKUP($A235,SurveyData!$1:$1048576,22,FALSE)</f>
        <v>Yes</v>
      </c>
      <c r="Z235" t="str">
        <f>VLOOKUP($A235,SurveyData!$1:$1048576,23,FALSE)</f>
        <v>Nil</v>
      </c>
      <c r="AA235" t="str">
        <f>VLOOKUP($A235,SurveyData!$1:$1048576,24,FALSE)</f>
        <v>Nil</v>
      </c>
      <c r="AB235" t="s">
        <v>0</v>
      </c>
      <c r="AC235" t="str">
        <f>VLOOKUP($A235,SurveyData!$1:$1048576,25,FALSE)</f>
        <v>No</v>
      </c>
      <c r="AD235">
        <f>VLOOKUP($A235,SurveyData!$1:$1048576,26,FALSE)</f>
        <v>1</v>
      </c>
      <c r="AE235">
        <f>VLOOKUP($A235,SurveyData!$1:$1048576,27,FALSE)</f>
        <v>1</v>
      </c>
      <c r="AF235">
        <f>VLOOKUP($A235,SurveyData!$1:$1048576,28,FALSE)</f>
        <v>3</v>
      </c>
      <c r="AG235">
        <f>VLOOKUP($A235,SurveyData!$1:$1048576,29,FALSE)</f>
        <v>1</v>
      </c>
      <c r="AH235">
        <f>VLOOKUP($A235,SurveyData!$1:$1048576,30,FALSE)</f>
        <v>3</v>
      </c>
      <c r="AI235">
        <f>VLOOKUP($A235,SurveyData!$1:$1048576,31,FALSE)</f>
        <v>1</v>
      </c>
      <c r="AJ235">
        <f>VLOOKUP($A235,SurveyData!$1:$1048576,32,FALSE)</f>
        <v>1</v>
      </c>
      <c r="AK235">
        <f>VLOOKUP($A235,SurveyData!$1:$1048576,33,FALSE)</f>
        <v>3</v>
      </c>
      <c r="AL235">
        <f>VLOOKUP($A235,SurveyData!$1:$1048576,34,FALSE)</f>
        <v>5</v>
      </c>
      <c r="AM235">
        <f>VLOOKUP($A235,SurveyData!$1:$1048576,35,FALSE)</f>
        <v>5</v>
      </c>
      <c r="AN235">
        <f>VLOOKUP($A235,SurveyData!$1:$1048576,36,FALSE)</f>
        <v>3</v>
      </c>
      <c r="AO235">
        <f>VLOOKUP($A235,SurveyData!$1:$1048576,37,FALSE)</f>
        <v>5</v>
      </c>
      <c r="AP235">
        <f>VLOOKUP($A235,SurveyData!$1:$1048576,38,FALSE)</f>
        <v>5</v>
      </c>
      <c r="AQ235">
        <f>VLOOKUP($A235,SurveyData!$1:$1048576,39,FALSE)</f>
        <v>5</v>
      </c>
      <c r="AR235">
        <f>VLOOKUP($A235,SurveyData!$1:$1048576,40,FALSE)</f>
        <v>1</v>
      </c>
      <c r="AS235">
        <f>VLOOKUP($A235,SurveyData!$1:$1048576,41,FALSE)</f>
        <v>3</v>
      </c>
      <c r="AT235">
        <f>VLOOKUP($A235,SurveyData!$1:$1048576,42,FALSE)</f>
        <v>5</v>
      </c>
      <c r="AU235">
        <f>VLOOKUP($A235,SurveyData!$1:$1048576,43,FALSE)</f>
        <v>5</v>
      </c>
      <c r="AV235">
        <f>VLOOKUP($A235,SurveyData!$1:$1048576,44,FALSE)</f>
        <v>5</v>
      </c>
      <c r="AW235">
        <f>VLOOKUP($A235,SurveyData!$1:$1048576,45,FALSE)</f>
        <v>3</v>
      </c>
    </row>
    <row r="236" spans="1:49" x14ac:dyDescent="0.2">
      <c r="A236" s="2">
        <v>246</v>
      </c>
      <c r="B236" s="1" t="s">
        <v>10</v>
      </c>
      <c r="C236" s="2"/>
      <c r="D236" s="3">
        <v>207</v>
      </c>
      <c r="E236" s="2">
        <v>14</v>
      </c>
      <c r="F236">
        <f>VLOOKUP($A236,SurveyData!$1:$1048576,3,FALSE)</f>
        <v>30</v>
      </c>
      <c r="G236">
        <f>VLOOKUP($A236,SurveyData!$1:$1048576,4,FALSE)</f>
        <v>1.56</v>
      </c>
      <c r="H236">
        <f>VLOOKUP($A236,SurveyData!$1:$1048576,5,FALSE)</f>
        <v>43.6</v>
      </c>
      <c r="I236" t="str">
        <f>VLOOKUP($A236,SurveyData!$1:$1048576,6,FALSE)</f>
        <v>Nil</v>
      </c>
      <c r="J236" t="str">
        <f>VLOOKUP($A236,SurveyData!$1:$1048576,7,FALSE)</f>
        <v>No</v>
      </c>
      <c r="K236" t="str">
        <f>VLOOKUP($A236,SurveyData!$1:$1048576,8,FALSE)</f>
        <v>Nil</v>
      </c>
      <c r="L236" t="str">
        <f>VLOOKUP($A236,SurveyData!$1:$1048576,9,FALSE)</f>
        <v>Nil</v>
      </c>
      <c r="M236" t="str">
        <f>VLOOKUP($A236,SurveyData!$1:$1048576,10,FALSE)</f>
        <v>Nil</v>
      </c>
      <c r="N236" t="str">
        <f>VLOOKUP($A236,SurveyData!$1:$1048576,11,FALSE)</f>
        <v>Nil</v>
      </c>
      <c r="O236">
        <f>VLOOKUP($A236,SurveyData!$1:$1048576,12,FALSE)</f>
        <v>1</v>
      </c>
      <c r="P236">
        <f>VLOOKUP($A236,SurveyData!$1:$1048576,13,FALSE)</f>
        <v>12</v>
      </c>
      <c r="Q236" t="str">
        <f>VLOOKUP($A236,SurveyData!$1:$1048576,14,FALSE)</f>
        <v>No</v>
      </c>
      <c r="R236" t="str">
        <f>VLOOKUP($A236,SurveyData!$1:$1048576,15,FALSE)</f>
        <v>No</v>
      </c>
      <c r="S236" t="str">
        <f>VLOOKUP($A236,SurveyData!$1:$1048576,16,FALSE)</f>
        <v>Nil</v>
      </c>
      <c r="T236" t="str">
        <f>VLOOKUP($A236,SurveyData!$1:$1048576,17,FALSE)</f>
        <v>No</v>
      </c>
      <c r="U236" t="str">
        <f>VLOOKUP($A236,SurveyData!$1:$1048576,18,FALSE)</f>
        <v>Nil</v>
      </c>
      <c r="V236" t="str">
        <f>VLOOKUP($A236,SurveyData!$1:$1048576,19,FALSE)</f>
        <v>No</v>
      </c>
      <c r="W236" t="str">
        <f>VLOOKUP($A236,SurveyData!$1:$1048576,20,FALSE)</f>
        <v>Nil</v>
      </c>
      <c r="X236" t="str">
        <f>VLOOKUP($A236,SurveyData!$1:$1048576,21,FALSE)</f>
        <v>Nil</v>
      </c>
      <c r="Y236" t="str">
        <f>VLOOKUP($A236,SurveyData!$1:$1048576,22,FALSE)</f>
        <v>Nil</v>
      </c>
      <c r="Z236" t="str">
        <f>VLOOKUP($A236,SurveyData!$1:$1048576,23,FALSE)</f>
        <v>Nil</v>
      </c>
      <c r="AA236" t="str">
        <f>VLOOKUP($A236,SurveyData!$1:$1048576,24,FALSE)</f>
        <v>Nil</v>
      </c>
      <c r="AB236" t="s">
        <v>0</v>
      </c>
      <c r="AC236" t="str">
        <f>VLOOKUP($A236,SurveyData!$1:$1048576,25,FALSE)</f>
        <v>No</v>
      </c>
      <c r="AD236">
        <f>VLOOKUP($A236,SurveyData!$1:$1048576,26,FALSE)</f>
        <v>2</v>
      </c>
      <c r="AE236">
        <f>VLOOKUP($A236,SurveyData!$1:$1048576,27,FALSE)</f>
        <v>5</v>
      </c>
      <c r="AF236">
        <f>VLOOKUP($A236,SurveyData!$1:$1048576,28,FALSE)</f>
        <v>2</v>
      </c>
      <c r="AG236">
        <f>VLOOKUP($A236,SurveyData!$1:$1048576,29,FALSE)</f>
        <v>2</v>
      </c>
      <c r="AH236">
        <f>VLOOKUP($A236,SurveyData!$1:$1048576,30,FALSE)</f>
        <v>4</v>
      </c>
      <c r="AI236">
        <f>VLOOKUP($A236,SurveyData!$1:$1048576,31,FALSE)</f>
        <v>2</v>
      </c>
      <c r="AJ236">
        <f>VLOOKUP($A236,SurveyData!$1:$1048576,32,FALSE)</f>
        <v>1</v>
      </c>
      <c r="AK236">
        <f>VLOOKUP($A236,SurveyData!$1:$1048576,33,FALSE)</f>
        <v>2</v>
      </c>
      <c r="AL236">
        <f>VLOOKUP($A236,SurveyData!$1:$1048576,34,FALSE)</f>
        <v>5</v>
      </c>
      <c r="AM236">
        <f>VLOOKUP($A236,SurveyData!$1:$1048576,35,FALSE)</f>
        <v>5</v>
      </c>
      <c r="AN236">
        <f>VLOOKUP($A236,SurveyData!$1:$1048576,36,FALSE)</f>
        <v>1</v>
      </c>
      <c r="AO236">
        <f>VLOOKUP($A236,SurveyData!$1:$1048576,37,FALSE)</f>
        <v>2</v>
      </c>
      <c r="AP236">
        <f>VLOOKUP($A236,SurveyData!$1:$1048576,38,FALSE)</f>
        <v>5</v>
      </c>
      <c r="AQ236">
        <f>VLOOKUP($A236,SurveyData!$1:$1048576,39,FALSE)</f>
        <v>5</v>
      </c>
      <c r="AR236">
        <f>VLOOKUP($A236,SurveyData!$1:$1048576,40,FALSE)</f>
        <v>2</v>
      </c>
      <c r="AS236">
        <f>VLOOKUP($A236,SurveyData!$1:$1048576,41,FALSE)</f>
        <v>5</v>
      </c>
      <c r="AT236">
        <f>VLOOKUP($A236,SurveyData!$1:$1048576,42,FALSE)</f>
        <v>5</v>
      </c>
      <c r="AU236">
        <f>VLOOKUP($A236,SurveyData!$1:$1048576,43,FALSE)</f>
        <v>5</v>
      </c>
      <c r="AV236">
        <f>VLOOKUP($A236,SurveyData!$1:$1048576,44,FALSE)</f>
        <v>4</v>
      </c>
      <c r="AW236">
        <f>VLOOKUP($A236,SurveyData!$1:$1048576,45,FALSE)</f>
        <v>2</v>
      </c>
    </row>
    <row r="237" spans="1:49" x14ac:dyDescent="0.2">
      <c r="A237" s="2">
        <v>246</v>
      </c>
      <c r="B237" s="1" t="s">
        <v>10</v>
      </c>
      <c r="C237" s="2"/>
      <c r="D237" s="2">
        <v>18</v>
      </c>
      <c r="E237" s="2">
        <v>12.2</v>
      </c>
      <c r="F237">
        <f>VLOOKUP($A237,SurveyData!$1:$1048576,3,FALSE)</f>
        <v>30</v>
      </c>
      <c r="G237">
        <f>VLOOKUP($A237,SurveyData!$1:$1048576,4,FALSE)</f>
        <v>1.56</v>
      </c>
      <c r="H237">
        <f>VLOOKUP($A237,SurveyData!$1:$1048576,5,FALSE)</f>
        <v>43.6</v>
      </c>
      <c r="I237" t="str">
        <f>VLOOKUP($A237,SurveyData!$1:$1048576,6,FALSE)</f>
        <v>Nil</v>
      </c>
      <c r="J237" t="str">
        <f>VLOOKUP($A237,SurveyData!$1:$1048576,7,FALSE)</f>
        <v>No</v>
      </c>
      <c r="K237" t="str">
        <f>VLOOKUP($A237,SurveyData!$1:$1048576,8,FALSE)</f>
        <v>Nil</v>
      </c>
      <c r="L237" t="str">
        <f>VLOOKUP($A237,SurveyData!$1:$1048576,9,FALSE)</f>
        <v>Nil</v>
      </c>
      <c r="M237" t="str">
        <f>VLOOKUP($A237,SurveyData!$1:$1048576,10,FALSE)</f>
        <v>Nil</v>
      </c>
      <c r="N237" t="str">
        <f>VLOOKUP($A237,SurveyData!$1:$1048576,11,FALSE)</f>
        <v>Nil</v>
      </c>
      <c r="O237">
        <f>VLOOKUP($A237,SurveyData!$1:$1048576,12,FALSE)</f>
        <v>1</v>
      </c>
      <c r="P237">
        <f>VLOOKUP($A237,SurveyData!$1:$1048576,13,FALSE)</f>
        <v>12</v>
      </c>
      <c r="Q237" t="str">
        <f>VLOOKUP($A237,SurveyData!$1:$1048576,14,FALSE)</f>
        <v>No</v>
      </c>
      <c r="R237" t="str">
        <f>VLOOKUP($A237,SurveyData!$1:$1048576,15,FALSE)</f>
        <v>No</v>
      </c>
      <c r="S237" t="str">
        <f>VLOOKUP($A237,SurveyData!$1:$1048576,16,FALSE)</f>
        <v>Nil</v>
      </c>
      <c r="T237" t="str">
        <f>VLOOKUP($A237,SurveyData!$1:$1048576,17,FALSE)</f>
        <v>No</v>
      </c>
      <c r="U237" t="str">
        <f>VLOOKUP($A237,SurveyData!$1:$1048576,18,FALSE)</f>
        <v>Nil</v>
      </c>
      <c r="V237" t="str">
        <f>VLOOKUP($A237,SurveyData!$1:$1048576,19,FALSE)</f>
        <v>No</v>
      </c>
      <c r="W237" t="str">
        <f>VLOOKUP($A237,SurveyData!$1:$1048576,20,FALSE)</f>
        <v>Nil</v>
      </c>
      <c r="X237" t="str">
        <f>VLOOKUP($A237,SurveyData!$1:$1048576,21,FALSE)</f>
        <v>Nil</v>
      </c>
      <c r="Y237" t="str">
        <f>VLOOKUP($A237,SurveyData!$1:$1048576,22,FALSE)</f>
        <v>Nil</v>
      </c>
      <c r="Z237" t="str">
        <f>VLOOKUP($A237,SurveyData!$1:$1048576,23,FALSE)</f>
        <v>Nil</v>
      </c>
      <c r="AA237" t="str">
        <f>VLOOKUP($A237,SurveyData!$1:$1048576,24,FALSE)</f>
        <v>Nil</v>
      </c>
      <c r="AB237" t="s">
        <v>0</v>
      </c>
      <c r="AC237" t="str">
        <f>VLOOKUP($A237,SurveyData!$1:$1048576,25,FALSE)</f>
        <v>No</v>
      </c>
      <c r="AD237">
        <f>VLOOKUP($A237,SurveyData!$1:$1048576,26,FALSE)</f>
        <v>2</v>
      </c>
      <c r="AE237">
        <f>VLOOKUP($A237,SurveyData!$1:$1048576,27,FALSE)</f>
        <v>5</v>
      </c>
      <c r="AF237">
        <f>VLOOKUP($A237,SurveyData!$1:$1048576,28,FALSE)</f>
        <v>2</v>
      </c>
      <c r="AG237">
        <f>VLOOKUP($A237,SurveyData!$1:$1048576,29,FALSE)</f>
        <v>2</v>
      </c>
      <c r="AH237">
        <f>VLOOKUP($A237,SurveyData!$1:$1048576,30,FALSE)</f>
        <v>4</v>
      </c>
      <c r="AI237">
        <f>VLOOKUP($A237,SurveyData!$1:$1048576,31,FALSE)</f>
        <v>2</v>
      </c>
      <c r="AJ237">
        <f>VLOOKUP($A237,SurveyData!$1:$1048576,32,FALSE)</f>
        <v>1</v>
      </c>
      <c r="AK237">
        <f>VLOOKUP($A237,SurveyData!$1:$1048576,33,FALSE)</f>
        <v>2</v>
      </c>
      <c r="AL237">
        <f>VLOOKUP($A237,SurveyData!$1:$1048576,34,FALSE)</f>
        <v>5</v>
      </c>
      <c r="AM237">
        <f>VLOOKUP($A237,SurveyData!$1:$1048576,35,FALSE)</f>
        <v>5</v>
      </c>
      <c r="AN237">
        <f>VLOOKUP($A237,SurveyData!$1:$1048576,36,FALSE)</f>
        <v>1</v>
      </c>
      <c r="AO237">
        <f>VLOOKUP($A237,SurveyData!$1:$1048576,37,FALSE)</f>
        <v>2</v>
      </c>
      <c r="AP237">
        <f>VLOOKUP($A237,SurveyData!$1:$1048576,38,FALSE)</f>
        <v>5</v>
      </c>
      <c r="AQ237">
        <f>VLOOKUP($A237,SurveyData!$1:$1048576,39,FALSE)</f>
        <v>5</v>
      </c>
      <c r="AR237">
        <f>VLOOKUP($A237,SurveyData!$1:$1048576,40,FALSE)</f>
        <v>2</v>
      </c>
      <c r="AS237">
        <f>VLOOKUP($A237,SurveyData!$1:$1048576,41,FALSE)</f>
        <v>5</v>
      </c>
      <c r="AT237">
        <f>VLOOKUP($A237,SurveyData!$1:$1048576,42,FALSE)</f>
        <v>5</v>
      </c>
      <c r="AU237">
        <f>VLOOKUP($A237,SurveyData!$1:$1048576,43,FALSE)</f>
        <v>5</v>
      </c>
      <c r="AV237">
        <f>VLOOKUP($A237,SurveyData!$1:$1048576,44,FALSE)</f>
        <v>4</v>
      </c>
      <c r="AW237">
        <f>VLOOKUP($A237,SurveyData!$1:$1048576,45,FALSE)</f>
        <v>2</v>
      </c>
    </row>
    <row r="238" spans="1:49" x14ac:dyDescent="0.2">
      <c r="A238" s="2">
        <v>247</v>
      </c>
      <c r="B238" s="1" t="s">
        <v>10</v>
      </c>
      <c r="C238" s="2"/>
      <c r="D238" s="2">
        <v>108</v>
      </c>
      <c r="E238" s="2">
        <v>13.3</v>
      </c>
      <c r="F238">
        <f>VLOOKUP($A238,SurveyData!$1:$1048576,3,FALSE)</f>
        <v>41</v>
      </c>
      <c r="G238">
        <f>VLOOKUP($A238,SurveyData!$1:$1048576,4,FALSE)</f>
        <v>1.53</v>
      </c>
      <c r="H238">
        <f>VLOOKUP($A238,SurveyData!$1:$1048576,5,FALSE)</f>
        <v>48.5</v>
      </c>
      <c r="I238" t="str">
        <f>VLOOKUP($A238,SurveyData!$1:$1048576,6,FALSE)</f>
        <v>Nil</v>
      </c>
      <c r="J238" t="str">
        <f>VLOOKUP($A238,SurveyData!$1:$1048576,7,FALSE)</f>
        <v>No</v>
      </c>
      <c r="K238">
        <f>VLOOKUP($A238,SurveyData!$1:$1048576,8,FALSE)</f>
        <v>20</v>
      </c>
      <c r="L238" t="str">
        <f>VLOOKUP($A238,SurveyData!$1:$1048576,9,FALSE)</f>
        <v>Nil</v>
      </c>
      <c r="M238" t="str">
        <f>VLOOKUP($A238,SurveyData!$1:$1048576,10,FALSE)</f>
        <v>Nil</v>
      </c>
      <c r="N238" t="str">
        <f>VLOOKUP($A238,SurveyData!$1:$1048576,11,FALSE)</f>
        <v>Nil</v>
      </c>
      <c r="O238" t="str">
        <f>VLOOKUP($A238,SurveyData!$1:$1048576,12,FALSE)</f>
        <v>Nil</v>
      </c>
      <c r="P238">
        <f>VLOOKUP($A238,SurveyData!$1:$1048576,13,FALSE)</f>
        <v>12</v>
      </c>
      <c r="Q238" t="str">
        <f>VLOOKUP($A238,SurveyData!$1:$1048576,14,FALSE)</f>
        <v>No</v>
      </c>
      <c r="R238" t="str">
        <f>VLOOKUP($A238,SurveyData!$1:$1048576,15,FALSE)</f>
        <v>No</v>
      </c>
      <c r="S238" t="str">
        <f>VLOOKUP($A238,SurveyData!$1:$1048576,16,FALSE)</f>
        <v>No</v>
      </c>
      <c r="T238" t="str">
        <f>VLOOKUP($A238,SurveyData!$1:$1048576,17,FALSE)</f>
        <v>DK</v>
      </c>
      <c r="U238" t="str">
        <f>VLOOKUP($A238,SurveyData!$1:$1048576,18,FALSE)</f>
        <v>Nil</v>
      </c>
      <c r="V238" t="str">
        <f>VLOOKUP($A238,SurveyData!$1:$1048576,19,FALSE)</f>
        <v>No</v>
      </c>
      <c r="W238" t="str">
        <f>VLOOKUP($A238,SurveyData!$1:$1048576,20,FALSE)</f>
        <v>Nil</v>
      </c>
      <c r="X238" t="str">
        <f>VLOOKUP($A238,SurveyData!$1:$1048576,21,FALSE)</f>
        <v>Nil</v>
      </c>
      <c r="Y238" t="str">
        <f>VLOOKUP($A238,SurveyData!$1:$1048576,22,FALSE)</f>
        <v>Nil</v>
      </c>
      <c r="Z238" t="str">
        <f>VLOOKUP($A238,SurveyData!$1:$1048576,23,FALSE)</f>
        <v>Nil</v>
      </c>
      <c r="AA238" t="str">
        <f>VLOOKUP($A238,SurveyData!$1:$1048576,24,FALSE)</f>
        <v>Nil</v>
      </c>
      <c r="AB238" t="s">
        <v>0</v>
      </c>
      <c r="AC238" t="str">
        <f>VLOOKUP($A238,SurveyData!$1:$1048576,25,FALSE)</f>
        <v>Yes</v>
      </c>
      <c r="AD238">
        <f>VLOOKUP($A238,SurveyData!$1:$1048576,26,FALSE)</f>
        <v>3</v>
      </c>
      <c r="AE238">
        <f>VLOOKUP($A238,SurveyData!$1:$1048576,27,FALSE)</f>
        <v>2</v>
      </c>
      <c r="AF238">
        <f>VLOOKUP($A238,SurveyData!$1:$1048576,28,FALSE)</f>
        <v>3</v>
      </c>
      <c r="AG238">
        <f>VLOOKUP($A238,SurveyData!$1:$1048576,29,FALSE)</f>
        <v>2</v>
      </c>
      <c r="AH238">
        <f>VLOOKUP($A238,SurveyData!$1:$1048576,30,FALSE)</f>
        <v>2</v>
      </c>
      <c r="AI238">
        <f>VLOOKUP($A238,SurveyData!$1:$1048576,31,FALSE)</f>
        <v>2</v>
      </c>
      <c r="AJ238">
        <f>VLOOKUP($A238,SurveyData!$1:$1048576,32,FALSE)</f>
        <v>2</v>
      </c>
      <c r="AK238">
        <f>VLOOKUP($A238,SurveyData!$1:$1048576,33,FALSE)</f>
        <v>3</v>
      </c>
      <c r="AL238">
        <f>VLOOKUP($A238,SurveyData!$1:$1048576,34,FALSE)</f>
        <v>3</v>
      </c>
      <c r="AM238">
        <f>VLOOKUP($A238,SurveyData!$1:$1048576,35,FALSE)</f>
        <v>3</v>
      </c>
      <c r="AN238">
        <f>VLOOKUP($A238,SurveyData!$1:$1048576,36,FALSE)</f>
        <v>2</v>
      </c>
      <c r="AO238">
        <f>VLOOKUP($A238,SurveyData!$1:$1048576,37,FALSE)</f>
        <v>3</v>
      </c>
      <c r="AP238">
        <f>VLOOKUP($A238,SurveyData!$1:$1048576,38,FALSE)</f>
        <v>3</v>
      </c>
      <c r="AQ238">
        <f>VLOOKUP($A238,SurveyData!$1:$1048576,39,FALSE)</f>
        <v>2</v>
      </c>
      <c r="AR238">
        <f>VLOOKUP($A238,SurveyData!$1:$1048576,40,FALSE)</f>
        <v>2</v>
      </c>
      <c r="AS238">
        <f>VLOOKUP($A238,SurveyData!$1:$1048576,41,FALSE)</f>
        <v>1</v>
      </c>
      <c r="AT238">
        <f>VLOOKUP($A238,SurveyData!$1:$1048576,42,FALSE)</f>
        <v>3</v>
      </c>
      <c r="AU238">
        <f>VLOOKUP($A238,SurveyData!$1:$1048576,43,FALSE)</f>
        <v>3</v>
      </c>
      <c r="AV238">
        <f>VLOOKUP($A238,SurveyData!$1:$1048576,44,FALSE)</f>
        <v>2</v>
      </c>
      <c r="AW238">
        <f>VLOOKUP($A238,SurveyData!$1:$1048576,45,FALSE)</f>
        <v>3</v>
      </c>
    </row>
    <row r="239" spans="1:49" x14ac:dyDescent="0.2">
      <c r="A239" s="2">
        <v>248</v>
      </c>
      <c r="B239" s="1" t="s">
        <v>10</v>
      </c>
      <c r="C239" s="2"/>
      <c r="D239" s="2">
        <v>66</v>
      </c>
      <c r="E239" s="2">
        <v>14</v>
      </c>
      <c r="F239">
        <f>VLOOKUP($A239,SurveyData!$1:$1048576,3,FALSE)</f>
        <v>27</v>
      </c>
      <c r="G239">
        <f>VLOOKUP($A239,SurveyData!$1:$1048576,4,FALSE)</f>
        <v>1.6</v>
      </c>
      <c r="H239">
        <f>VLOOKUP($A239,SurveyData!$1:$1048576,5,FALSE)</f>
        <v>60.8</v>
      </c>
      <c r="I239" t="str">
        <f>VLOOKUP($A239,SurveyData!$1:$1048576,6,FALSE)</f>
        <v>Nil</v>
      </c>
      <c r="J239" t="str">
        <f>VLOOKUP($A239,SurveyData!$1:$1048576,7,FALSE)</f>
        <v>Yes</v>
      </c>
      <c r="K239" t="str">
        <f>VLOOKUP($A239,SurveyData!$1:$1048576,8,FALSE)</f>
        <v>Nil</v>
      </c>
      <c r="L239" t="str">
        <f>VLOOKUP($A239,SurveyData!$1:$1048576,9,FALSE)</f>
        <v>Nil</v>
      </c>
      <c r="M239" t="str">
        <f>VLOOKUP($A239,SurveyData!$1:$1048576,10,FALSE)</f>
        <v>Nil</v>
      </c>
      <c r="N239" t="str">
        <f>VLOOKUP($A239,SurveyData!$1:$1048576,11,FALSE)</f>
        <v>Nil</v>
      </c>
      <c r="O239" t="str">
        <f>VLOOKUP($A239,SurveyData!$1:$1048576,12,FALSE)</f>
        <v>Nil</v>
      </c>
      <c r="P239">
        <f>VLOOKUP($A239,SurveyData!$1:$1048576,13,FALSE)</f>
        <v>7</v>
      </c>
      <c r="Q239" t="str">
        <f>VLOOKUP($A239,SurveyData!$1:$1048576,14,FALSE)</f>
        <v>No</v>
      </c>
      <c r="R239" t="str">
        <f>VLOOKUP($A239,SurveyData!$1:$1048576,15,FALSE)</f>
        <v>DK</v>
      </c>
      <c r="S239" t="str">
        <f>VLOOKUP($A239,SurveyData!$1:$1048576,16,FALSE)</f>
        <v>Nil</v>
      </c>
      <c r="T239" t="str">
        <f>VLOOKUP($A239,SurveyData!$1:$1048576,17,FALSE)</f>
        <v>DK</v>
      </c>
      <c r="U239" t="str">
        <f>VLOOKUP($A239,SurveyData!$1:$1048576,18,FALSE)</f>
        <v>Nil</v>
      </c>
      <c r="V239" t="str">
        <f>VLOOKUP($A239,SurveyData!$1:$1048576,19,FALSE)</f>
        <v>No</v>
      </c>
      <c r="W239" t="str">
        <f>VLOOKUP($A239,SurveyData!$1:$1048576,20,FALSE)</f>
        <v>Nil</v>
      </c>
      <c r="X239" t="str">
        <f>VLOOKUP($A239,SurveyData!$1:$1048576,21,FALSE)</f>
        <v>Nil</v>
      </c>
      <c r="Y239" t="str">
        <f>VLOOKUP($A239,SurveyData!$1:$1048576,22,FALSE)</f>
        <v>Nil</v>
      </c>
      <c r="Z239" t="str">
        <f>VLOOKUP($A239,SurveyData!$1:$1048576,23,FALSE)</f>
        <v>Nil</v>
      </c>
      <c r="AA239" t="str">
        <f>VLOOKUP($A239,SurveyData!$1:$1048576,24,FALSE)</f>
        <v>Nil</v>
      </c>
      <c r="AB239" t="s">
        <v>0</v>
      </c>
      <c r="AC239" t="str">
        <f>VLOOKUP($A239,SurveyData!$1:$1048576,25,FALSE)</f>
        <v>No</v>
      </c>
      <c r="AD239">
        <f>VLOOKUP($A239,SurveyData!$1:$1048576,26,FALSE)</f>
        <v>3</v>
      </c>
      <c r="AE239">
        <f>VLOOKUP($A239,SurveyData!$1:$1048576,27,FALSE)</f>
        <v>4</v>
      </c>
      <c r="AF239">
        <f>VLOOKUP($A239,SurveyData!$1:$1048576,28,FALSE)</f>
        <v>3</v>
      </c>
      <c r="AG239">
        <f>VLOOKUP($A239,SurveyData!$1:$1048576,29,FALSE)</f>
        <v>3</v>
      </c>
      <c r="AH239">
        <f>VLOOKUP($A239,SurveyData!$1:$1048576,30,FALSE)</f>
        <v>3</v>
      </c>
      <c r="AI239">
        <f>VLOOKUP($A239,SurveyData!$1:$1048576,31,FALSE)</f>
        <v>4</v>
      </c>
      <c r="AJ239">
        <f>VLOOKUP($A239,SurveyData!$1:$1048576,32,FALSE)</f>
        <v>3</v>
      </c>
      <c r="AK239">
        <f>VLOOKUP($A239,SurveyData!$1:$1048576,33,FALSE)</f>
        <v>3</v>
      </c>
      <c r="AL239">
        <f>VLOOKUP($A239,SurveyData!$1:$1048576,34,FALSE)</f>
        <v>3</v>
      </c>
      <c r="AM239">
        <f>VLOOKUP($A239,SurveyData!$1:$1048576,35,FALSE)</f>
        <v>4</v>
      </c>
      <c r="AN239">
        <f>VLOOKUP($A239,SurveyData!$1:$1048576,36,FALSE)</f>
        <v>3</v>
      </c>
      <c r="AO239">
        <f>VLOOKUP($A239,SurveyData!$1:$1048576,37,FALSE)</f>
        <v>3</v>
      </c>
      <c r="AP239">
        <f>VLOOKUP($A239,SurveyData!$1:$1048576,38,FALSE)</f>
        <v>4</v>
      </c>
      <c r="AQ239">
        <f>VLOOKUP($A239,SurveyData!$1:$1048576,39,FALSE)</f>
        <v>3</v>
      </c>
      <c r="AR239">
        <f>VLOOKUP($A239,SurveyData!$1:$1048576,40,FALSE)</f>
        <v>4</v>
      </c>
      <c r="AS239">
        <f>VLOOKUP($A239,SurveyData!$1:$1048576,41,FALSE)</f>
        <v>4</v>
      </c>
      <c r="AT239">
        <f>VLOOKUP($A239,SurveyData!$1:$1048576,42,FALSE)</f>
        <v>3</v>
      </c>
      <c r="AU239">
        <f>VLOOKUP($A239,SurveyData!$1:$1048576,43,FALSE)</f>
        <v>3</v>
      </c>
      <c r="AV239">
        <f>VLOOKUP($A239,SurveyData!$1:$1048576,44,FALSE)</f>
        <v>3</v>
      </c>
      <c r="AW239">
        <f>VLOOKUP($A239,SurveyData!$1:$1048576,45,FALSE)</f>
        <v>4</v>
      </c>
    </row>
    <row r="240" spans="1:49" x14ac:dyDescent="0.2">
      <c r="A240" s="2">
        <v>249</v>
      </c>
      <c r="B240" s="1" t="s">
        <v>10</v>
      </c>
      <c r="C240" s="2"/>
      <c r="D240" s="4">
        <v>4</v>
      </c>
      <c r="E240" s="6">
        <v>10</v>
      </c>
      <c r="F240">
        <f>VLOOKUP($A240,SurveyData!$1:$1048576,3,FALSE)</f>
        <v>45</v>
      </c>
      <c r="G240">
        <f>VLOOKUP($A240,SurveyData!$1:$1048576,4,FALSE)</f>
        <v>1.49</v>
      </c>
      <c r="H240">
        <f>VLOOKUP($A240,SurveyData!$1:$1048576,5,FALSE)</f>
        <v>40.299999999999997</v>
      </c>
      <c r="I240" t="str">
        <f>VLOOKUP($A240,SurveyData!$1:$1048576,6,FALSE)</f>
        <v>Nil</v>
      </c>
      <c r="J240" t="str">
        <f>VLOOKUP($A240,SurveyData!$1:$1048576,7,FALSE)</f>
        <v>No</v>
      </c>
      <c r="K240">
        <f>VLOOKUP($A240,SurveyData!$1:$1048576,8,FALSE)</f>
        <v>60</v>
      </c>
      <c r="L240" t="str">
        <f>VLOOKUP($A240,SurveyData!$1:$1048576,9,FALSE)</f>
        <v>Nil</v>
      </c>
      <c r="M240" t="str">
        <f>VLOOKUP($A240,SurveyData!$1:$1048576,10,FALSE)</f>
        <v>Nil</v>
      </c>
      <c r="N240" t="str">
        <f>VLOOKUP($A240,SurveyData!$1:$1048576,11,FALSE)</f>
        <v>Nil</v>
      </c>
      <c r="O240" t="str">
        <f>VLOOKUP($A240,SurveyData!$1:$1048576,12,FALSE)</f>
        <v>2 &amp; 3</v>
      </c>
      <c r="P240">
        <f>VLOOKUP($A240,SurveyData!$1:$1048576,13,FALSE)</f>
        <v>12</v>
      </c>
      <c r="Q240" t="str">
        <f>VLOOKUP($A240,SurveyData!$1:$1048576,14,FALSE)</f>
        <v>No</v>
      </c>
      <c r="R240" t="str">
        <f>VLOOKUP($A240,SurveyData!$1:$1048576,15,FALSE)</f>
        <v>Yes</v>
      </c>
      <c r="S240" t="str">
        <f>VLOOKUP($A240,SurveyData!$1:$1048576,16,FALSE)</f>
        <v>No</v>
      </c>
      <c r="T240" t="str">
        <f>VLOOKUP($A240,SurveyData!$1:$1048576,17,FALSE)</f>
        <v>Yes</v>
      </c>
      <c r="U240" t="str">
        <f>VLOOKUP($A240,SurveyData!$1:$1048576,18,FALSE)</f>
        <v>Yes</v>
      </c>
      <c r="V240" t="str">
        <f>VLOOKUP($A240,SurveyData!$1:$1048576,19,FALSE)</f>
        <v>No</v>
      </c>
      <c r="W240" t="str">
        <f>VLOOKUP($A240,SurveyData!$1:$1048576,20,FALSE)</f>
        <v>No</v>
      </c>
      <c r="X240" t="str">
        <f>VLOOKUP($A240,SurveyData!$1:$1048576,21,FALSE)</f>
        <v>Nil</v>
      </c>
      <c r="Y240" t="str">
        <f>VLOOKUP($A240,SurveyData!$1:$1048576,22,FALSE)</f>
        <v>Nil</v>
      </c>
      <c r="Z240" t="str">
        <f>VLOOKUP($A240,SurveyData!$1:$1048576,23,FALSE)</f>
        <v>Nil</v>
      </c>
      <c r="AA240" t="str">
        <f>VLOOKUP($A240,SurveyData!$1:$1048576,24,FALSE)</f>
        <v>Nil</v>
      </c>
      <c r="AB240" t="s">
        <v>0</v>
      </c>
      <c r="AC240" t="str">
        <f>VLOOKUP($A240,SurveyData!$1:$1048576,25,FALSE)</f>
        <v>No</v>
      </c>
      <c r="AD240">
        <f>VLOOKUP($A240,SurveyData!$1:$1048576,26,FALSE)</f>
        <v>3</v>
      </c>
      <c r="AE240">
        <f>VLOOKUP($A240,SurveyData!$1:$1048576,27,FALSE)</f>
        <v>3</v>
      </c>
      <c r="AF240">
        <f>VLOOKUP($A240,SurveyData!$1:$1048576,28,FALSE)</f>
        <v>3</v>
      </c>
      <c r="AG240">
        <f>VLOOKUP($A240,SurveyData!$1:$1048576,29,FALSE)</f>
        <v>2</v>
      </c>
      <c r="AH240">
        <f>VLOOKUP($A240,SurveyData!$1:$1048576,30,FALSE)</f>
        <v>3</v>
      </c>
      <c r="AI240">
        <f>VLOOKUP($A240,SurveyData!$1:$1048576,31,FALSE)</f>
        <v>3</v>
      </c>
      <c r="AJ240">
        <f>VLOOKUP($A240,SurveyData!$1:$1048576,32,FALSE)</f>
        <v>3</v>
      </c>
      <c r="AK240">
        <f>VLOOKUP($A240,SurveyData!$1:$1048576,33,FALSE)</f>
        <v>3</v>
      </c>
      <c r="AL240">
        <f>VLOOKUP($A240,SurveyData!$1:$1048576,34,FALSE)</f>
        <v>3</v>
      </c>
      <c r="AM240">
        <f>VLOOKUP($A240,SurveyData!$1:$1048576,35,FALSE)</f>
        <v>3</v>
      </c>
      <c r="AN240">
        <f>VLOOKUP($A240,SurveyData!$1:$1048576,36,FALSE)</f>
        <v>3</v>
      </c>
      <c r="AO240">
        <f>VLOOKUP($A240,SurveyData!$1:$1048576,37,FALSE)</f>
        <v>3</v>
      </c>
      <c r="AP240">
        <f>VLOOKUP($A240,SurveyData!$1:$1048576,38,FALSE)</f>
        <v>2</v>
      </c>
      <c r="AQ240">
        <f>VLOOKUP($A240,SurveyData!$1:$1048576,39,FALSE)</f>
        <v>3</v>
      </c>
      <c r="AR240">
        <f>VLOOKUP($A240,SurveyData!$1:$1048576,40,FALSE)</f>
        <v>3</v>
      </c>
      <c r="AS240">
        <f>VLOOKUP($A240,SurveyData!$1:$1048576,41,FALSE)</f>
        <v>3</v>
      </c>
      <c r="AT240">
        <f>VLOOKUP($A240,SurveyData!$1:$1048576,42,FALSE)</f>
        <v>3</v>
      </c>
      <c r="AU240">
        <f>VLOOKUP($A240,SurveyData!$1:$1048576,43,FALSE)</f>
        <v>3</v>
      </c>
      <c r="AV240">
        <f>VLOOKUP($A240,SurveyData!$1:$1048576,44,FALSE)</f>
        <v>3</v>
      </c>
      <c r="AW240">
        <f>VLOOKUP($A240,SurveyData!$1:$1048576,45,FALSE)</f>
        <v>3</v>
      </c>
    </row>
    <row r="241" spans="1:49" x14ac:dyDescent="0.2">
      <c r="A241" s="2">
        <v>250</v>
      </c>
      <c r="B241" s="1" t="s">
        <v>10</v>
      </c>
      <c r="C241" s="2"/>
      <c r="D241" s="2">
        <v>18</v>
      </c>
      <c r="E241" s="2">
        <v>12.8</v>
      </c>
      <c r="F241">
        <f>VLOOKUP($A241,SurveyData!$1:$1048576,3,FALSE)</f>
        <v>44</v>
      </c>
      <c r="G241">
        <f>VLOOKUP($A241,SurveyData!$1:$1048576,4,FALSE)</f>
        <v>1.66</v>
      </c>
      <c r="H241">
        <f>VLOOKUP($A241,SurveyData!$1:$1048576,5,FALSE)</f>
        <v>74.599999999999994</v>
      </c>
      <c r="I241" t="str">
        <f>VLOOKUP($A241,SurveyData!$1:$1048576,6,FALSE)</f>
        <v>Nil</v>
      </c>
      <c r="J241" t="str">
        <f>VLOOKUP($A241,SurveyData!$1:$1048576,7,FALSE)</f>
        <v>No</v>
      </c>
      <c r="K241" t="str">
        <f>VLOOKUP($A241,SurveyData!$1:$1048576,8,FALSE)</f>
        <v>Nil</v>
      </c>
      <c r="L241" t="str">
        <f>VLOOKUP($A241,SurveyData!$1:$1048576,9,FALSE)</f>
        <v>Nil</v>
      </c>
      <c r="M241" t="str">
        <f>VLOOKUP($A241,SurveyData!$1:$1048576,10,FALSE)</f>
        <v>Nil</v>
      </c>
      <c r="N241" t="str">
        <f>VLOOKUP($A241,SurveyData!$1:$1048576,11,FALSE)</f>
        <v>Nil</v>
      </c>
      <c r="O241" t="str">
        <f>VLOOKUP($A241,SurveyData!$1:$1048576,12,FALSE)</f>
        <v>Nil</v>
      </c>
      <c r="P241" t="str">
        <f>VLOOKUP($A241,SurveyData!$1:$1048576,13,FALSE)</f>
        <v>Nil</v>
      </c>
      <c r="Q241" t="str">
        <f>VLOOKUP($A241,SurveyData!$1:$1048576,14,FALSE)</f>
        <v>Yes</v>
      </c>
      <c r="R241" t="str">
        <f>VLOOKUP($A241,SurveyData!$1:$1048576,15,FALSE)</f>
        <v>No</v>
      </c>
      <c r="S241" t="str">
        <f>VLOOKUP($A241,SurveyData!$1:$1048576,16,FALSE)</f>
        <v>Nil</v>
      </c>
      <c r="T241" t="str">
        <f>VLOOKUP($A241,SurveyData!$1:$1048576,17,FALSE)</f>
        <v>Yes</v>
      </c>
      <c r="U241" t="str">
        <f>VLOOKUP($A241,SurveyData!$1:$1048576,18,FALSE)</f>
        <v>Nil</v>
      </c>
      <c r="V241" t="str">
        <f>VLOOKUP($A241,SurveyData!$1:$1048576,19,FALSE)</f>
        <v>Yes</v>
      </c>
      <c r="W241" t="str">
        <f>VLOOKUP($A241,SurveyData!$1:$1048576,20,FALSE)</f>
        <v>Yes</v>
      </c>
      <c r="X241" t="str">
        <f>VLOOKUP($A241,SurveyData!$1:$1048576,21,FALSE)</f>
        <v>Nil</v>
      </c>
      <c r="Y241" t="str">
        <f>VLOOKUP($A241,SurveyData!$1:$1048576,22,FALSE)</f>
        <v>Yes</v>
      </c>
      <c r="Z241" t="str">
        <f>VLOOKUP($A241,SurveyData!$1:$1048576,23,FALSE)</f>
        <v>Nil</v>
      </c>
      <c r="AA241" t="str">
        <f>VLOOKUP($A241,SurveyData!$1:$1048576,24,FALSE)</f>
        <v>Yes</v>
      </c>
      <c r="AB241" t="s">
        <v>314</v>
      </c>
      <c r="AC241" t="str">
        <f>VLOOKUP($A241,SurveyData!$1:$1048576,25,FALSE)</f>
        <v>Yes</v>
      </c>
      <c r="AD241">
        <f>VLOOKUP($A241,SurveyData!$1:$1048576,26,FALSE)</f>
        <v>2</v>
      </c>
      <c r="AE241">
        <f>VLOOKUP($A241,SurveyData!$1:$1048576,27,FALSE)</f>
        <v>3</v>
      </c>
      <c r="AF241">
        <f>VLOOKUP($A241,SurveyData!$1:$1048576,28,FALSE)</f>
        <v>3</v>
      </c>
      <c r="AG241">
        <f>VLOOKUP($A241,SurveyData!$1:$1048576,29,FALSE)</f>
        <v>2</v>
      </c>
      <c r="AH241">
        <f>VLOOKUP($A241,SurveyData!$1:$1048576,30,FALSE)</f>
        <v>3</v>
      </c>
      <c r="AI241">
        <f>VLOOKUP($A241,SurveyData!$1:$1048576,31,FALSE)</f>
        <v>3</v>
      </c>
      <c r="AJ241">
        <f>VLOOKUP($A241,SurveyData!$1:$1048576,32,FALSE)</f>
        <v>2</v>
      </c>
      <c r="AK241">
        <f>VLOOKUP($A241,SurveyData!$1:$1048576,33,FALSE)</f>
        <v>3</v>
      </c>
      <c r="AL241">
        <f>VLOOKUP($A241,SurveyData!$1:$1048576,34,FALSE)</f>
        <v>4</v>
      </c>
      <c r="AM241">
        <f>VLOOKUP($A241,SurveyData!$1:$1048576,35,FALSE)</f>
        <v>3</v>
      </c>
      <c r="AN241">
        <f>VLOOKUP($A241,SurveyData!$1:$1048576,36,FALSE)</f>
        <v>2</v>
      </c>
      <c r="AO241">
        <f>VLOOKUP($A241,SurveyData!$1:$1048576,37,FALSE)</f>
        <v>2</v>
      </c>
      <c r="AP241">
        <f>VLOOKUP($A241,SurveyData!$1:$1048576,38,FALSE)</f>
        <v>4</v>
      </c>
      <c r="AQ241">
        <f>VLOOKUP($A241,SurveyData!$1:$1048576,39,FALSE)</f>
        <v>4</v>
      </c>
      <c r="AR241">
        <f>VLOOKUP($A241,SurveyData!$1:$1048576,40,FALSE)</f>
        <v>3</v>
      </c>
      <c r="AS241">
        <f>VLOOKUP($A241,SurveyData!$1:$1048576,41,FALSE)</f>
        <v>4</v>
      </c>
      <c r="AT241">
        <f>VLOOKUP($A241,SurveyData!$1:$1048576,42,FALSE)</f>
        <v>4</v>
      </c>
      <c r="AU241">
        <f>VLOOKUP($A241,SurveyData!$1:$1048576,43,FALSE)</f>
        <v>4</v>
      </c>
      <c r="AV241">
        <f>VLOOKUP($A241,SurveyData!$1:$1048576,44,FALSE)</f>
        <v>2</v>
      </c>
      <c r="AW241">
        <f>VLOOKUP($A241,SurveyData!$1:$1048576,45,FALSE)</f>
        <v>3</v>
      </c>
    </row>
    <row r="242" spans="1:49" x14ac:dyDescent="0.2">
      <c r="A242" s="2">
        <v>251</v>
      </c>
      <c r="B242" s="1" t="s">
        <v>10</v>
      </c>
      <c r="C242" s="2"/>
      <c r="D242" s="2">
        <v>48</v>
      </c>
      <c r="E242" s="2">
        <v>13.1</v>
      </c>
      <c r="F242">
        <f>VLOOKUP($A242,SurveyData!$1:$1048576,3,FALSE)</f>
        <v>38</v>
      </c>
      <c r="G242">
        <f>VLOOKUP($A242,SurveyData!$1:$1048576,4,FALSE)</f>
        <v>1.59</v>
      </c>
      <c r="H242">
        <f>VLOOKUP($A242,SurveyData!$1:$1048576,5,FALSE)</f>
        <v>52.1</v>
      </c>
      <c r="I242" t="str">
        <f>VLOOKUP($A242,SurveyData!$1:$1048576,6,FALSE)</f>
        <v>Nil</v>
      </c>
      <c r="J242" t="str">
        <f>VLOOKUP($A242,SurveyData!$1:$1048576,7,FALSE)</f>
        <v>No</v>
      </c>
      <c r="K242">
        <f>VLOOKUP($A242,SurveyData!$1:$1048576,8,FALSE)</f>
        <v>30</v>
      </c>
      <c r="L242" t="str">
        <f>VLOOKUP($A242,SurveyData!$1:$1048576,9,FALSE)</f>
        <v>Nil</v>
      </c>
      <c r="M242">
        <f>VLOOKUP($A242,SurveyData!$1:$1048576,10,FALSE)</f>
        <v>30</v>
      </c>
      <c r="N242" t="str">
        <f>VLOOKUP($A242,SurveyData!$1:$1048576,11,FALSE)</f>
        <v>Nil</v>
      </c>
      <c r="O242">
        <f>VLOOKUP($A242,SurveyData!$1:$1048576,12,FALSE)</f>
        <v>2</v>
      </c>
      <c r="P242" t="str">
        <f>VLOOKUP($A242,SurveyData!$1:$1048576,13,FALSE)</f>
        <v>Nil</v>
      </c>
      <c r="Q242" t="str">
        <f>VLOOKUP($A242,SurveyData!$1:$1048576,14,FALSE)</f>
        <v>No</v>
      </c>
      <c r="R242" t="str">
        <f>VLOOKUP($A242,SurveyData!$1:$1048576,15,FALSE)</f>
        <v>No</v>
      </c>
      <c r="S242" t="str">
        <f>VLOOKUP($A242,SurveyData!$1:$1048576,16,FALSE)</f>
        <v>Nil</v>
      </c>
      <c r="T242" t="str">
        <f>VLOOKUP($A242,SurveyData!$1:$1048576,17,FALSE)</f>
        <v>DK</v>
      </c>
      <c r="U242" t="str">
        <f>VLOOKUP($A242,SurveyData!$1:$1048576,18,FALSE)</f>
        <v>Nil</v>
      </c>
      <c r="V242" t="str">
        <f>VLOOKUP($A242,SurveyData!$1:$1048576,19,FALSE)</f>
        <v>No</v>
      </c>
      <c r="W242" t="str">
        <f>VLOOKUP($A242,SurveyData!$1:$1048576,20,FALSE)</f>
        <v>Nil</v>
      </c>
      <c r="X242" t="str">
        <f>VLOOKUP($A242,SurveyData!$1:$1048576,21,FALSE)</f>
        <v>Nil</v>
      </c>
      <c r="Y242" t="str">
        <f>VLOOKUP($A242,SurveyData!$1:$1048576,22,FALSE)</f>
        <v>Nil</v>
      </c>
      <c r="Z242" t="str">
        <f>VLOOKUP($A242,SurveyData!$1:$1048576,23,FALSE)</f>
        <v>Nil</v>
      </c>
      <c r="AA242" t="str">
        <f>VLOOKUP($A242,SurveyData!$1:$1048576,24,FALSE)</f>
        <v>Nil</v>
      </c>
      <c r="AB242" t="s">
        <v>0</v>
      </c>
      <c r="AC242" t="str">
        <f>VLOOKUP($A242,SurveyData!$1:$1048576,25,FALSE)</f>
        <v>No</v>
      </c>
      <c r="AD242">
        <f>VLOOKUP($A242,SurveyData!$1:$1048576,26,FALSE)</f>
        <v>2</v>
      </c>
      <c r="AE242">
        <f>VLOOKUP($A242,SurveyData!$1:$1048576,27,FALSE)</f>
        <v>5</v>
      </c>
      <c r="AF242">
        <f>VLOOKUP($A242,SurveyData!$1:$1048576,28,FALSE)</f>
        <v>5</v>
      </c>
      <c r="AG242">
        <f>VLOOKUP($A242,SurveyData!$1:$1048576,29,FALSE)</f>
        <v>2</v>
      </c>
      <c r="AH242">
        <f>VLOOKUP($A242,SurveyData!$1:$1048576,30,FALSE)</f>
        <v>4</v>
      </c>
      <c r="AI242">
        <f>VLOOKUP($A242,SurveyData!$1:$1048576,31,FALSE)</f>
        <v>3</v>
      </c>
      <c r="AJ242">
        <f>VLOOKUP($A242,SurveyData!$1:$1048576,32,FALSE)</f>
        <v>2</v>
      </c>
      <c r="AK242">
        <f>VLOOKUP($A242,SurveyData!$1:$1048576,33,FALSE)</f>
        <v>2</v>
      </c>
      <c r="AL242">
        <f>VLOOKUP($A242,SurveyData!$1:$1048576,34,FALSE)</f>
        <v>5</v>
      </c>
      <c r="AM242">
        <f>VLOOKUP($A242,SurveyData!$1:$1048576,35,FALSE)</f>
        <v>5</v>
      </c>
      <c r="AN242">
        <f>VLOOKUP($A242,SurveyData!$1:$1048576,36,FALSE)</f>
        <v>2</v>
      </c>
      <c r="AO242">
        <f>VLOOKUP($A242,SurveyData!$1:$1048576,37,FALSE)</f>
        <v>3</v>
      </c>
      <c r="AP242">
        <f>VLOOKUP($A242,SurveyData!$1:$1048576,38,FALSE)</f>
        <v>4</v>
      </c>
      <c r="AQ242">
        <f>VLOOKUP($A242,SurveyData!$1:$1048576,39,FALSE)</f>
        <v>5</v>
      </c>
      <c r="AR242">
        <f>VLOOKUP($A242,SurveyData!$1:$1048576,40,FALSE)</f>
        <v>2</v>
      </c>
      <c r="AS242">
        <f>VLOOKUP($A242,SurveyData!$1:$1048576,41,FALSE)</f>
        <v>5</v>
      </c>
      <c r="AT242">
        <f>VLOOKUP($A242,SurveyData!$1:$1048576,42,FALSE)</f>
        <v>5</v>
      </c>
      <c r="AU242">
        <f>VLOOKUP($A242,SurveyData!$1:$1048576,43,FALSE)</f>
        <v>5</v>
      </c>
      <c r="AV242">
        <f>VLOOKUP($A242,SurveyData!$1:$1048576,44,FALSE)</f>
        <v>5</v>
      </c>
      <c r="AW242">
        <f>VLOOKUP($A242,SurveyData!$1:$1048576,45,FALSE)</f>
        <v>2</v>
      </c>
    </row>
    <row r="243" spans="1:49" x14ac:dyDescent="0.2">
      <c r="A243" s="2">
        <v>252</v>
      </c>
      <c r="B243" s="1" t="s">
        <v>10</v>
      </c>
      <c r="C243" s="2"/>
      <c r="D243" s="2">
        <v>100</v>
      </c>
      <c r="E243" s="2">
        <v>13.5</v>
      </c>
      <c r="F243">
        <f>VLOOKUP($A243,SurveyData!$1:$1048576,3,FALSE)</f>
        <v>27</v>
      </c>
      <c r="G243">
        <f>VLOOKUP($A243,SurveyData!$1:$1048576,4,FALSE)</f>
        <v>1.55</v>
      </c>
      <c r="H243">
        <f>VLOOKUP($A243,SurveyData!$1:$1048576,5,FALSE)</f>
        <v>49</v>
      </c>
      <c r="I243" t="str">
        <f>VLOOKUP($A243,SurveyData!$1:$1048576,6,FALSE)</f>
        <v>Nil</v>
      </c>
      <c r="J243" t="str">
        <f>VLOOKUP($A243,SurveyData!$1:$1048576,7,FALSE)</f>
        <v>No</v>
      </c>
      <c r="K243">
        <f>VLOOKUP($A243,SurveyData!$1:$1048576,8,FALSE)</f>
        <v>20</v>
      </c>
      <c r="L243" t="str">
        <f>VLOOKUP($A243,SurveyData!$1:$1048576,9,FALSE)</f>
        <v>Nil</v>
      </c>
      <c r="M243" t="str">
        <f>VLOOKUP($A243,SurveyData!$1:$1048576,10,FALSE)</f>
        <v>Nil</v>
      </c>
      <c r="N243" t="str">
        <f>VLOOKUP($A243,SurveyData!$1:$1048576,11,FALSE)</f>
        <v>Nil</v>
      </c>
      <c r="O243">
        <f>VLOOKUP($A243,SurveyData!$1:$1048576,12,FALSE)</f>
        <v>2</v>
      </c>
      <c r="P243">
        <f>VLOOKUP($A243,SurveyData!$1:$1048576,13,FALSE)</f>
        <v>10</v>
      </c>
      <c r="Q243" t="str">
        <f>VLOOKUP($A243,SurveyData!$1:$1048576,14,FALSE)</f>
        <v>No</v>
      </c>
      <c r="R243" t="str">
        <f>VLOOKUP($A243,SurveyData!$1:$1048576,15,FALSE)</f>
        <v>DK</v>
      </c>
      <c r="S243" t="str">
        <f>VLOOKUP($A243,SurveyData!$1:$1048576,16,FALSE)</f>
        <v>Nil</v>
      </c>
      <c r="T243" t="str">
        <f>VLOOKUP($A243,SurveyData!$1:$1048576,17,FALSE)</f>
        <v>DK</v>
      </c>
      <c r="U243" t="str">
        <f>VLOOKUP($A243,SurveyData!$1:$1048576,18,FALSE)</f>
        <v>DK</v>
      </c>
      <c r="V243" t="str">
        <f>VLOOKUP($A243,SurveyData!$1:$1048576,19,FALSE)</f>
        <v>No</v>
      </c>
      <c r="W243" t="str">
        <f>VLOOKUP($A243,SurveyData!$1:$1048576,20,FALSE)</f>
        <v>No</v>
      </c>
      <c r="X243" t="str">
        <f>VLOOKUP($A243,SurveyData!$1:$1048576,21,FALSE)</f>
        <v>Nil</v>
      </c>
      <c r="Y243" t="str">
        <f>VLOOKUP($A243,SurveyData!$1:$1048576,22,FALSE)</f>
        <v>Yes</v>
      </c>
      <c r="Z243" t="str">
        <f>VLOOKUP($A243,SurveyData!$1:$1048576,23,FALSE)</f>
        <v>Nil</v>
      </c>
      <c r="AA243" t="str">
        <f>VLOOKUP($A243,SurveyData!$1:$1048576,24,FALSE)</f>
        <v>Yes</v>
      </c>
      <c r="AB243" t="s">
        <v>314</v>
      </c>
      <c r="AC243" t="str">
        <f>VLOOKUP($A243,SurveyData!$1:$1048576,25,FALSE)</f>
        <v>No</v>
      </c>
      <c r="AD243">
        <f>VLOOKUP($A243,SurveyData!$1:$1048576,26,FALSE)</f>
        <v>3</v>
      </c>
      <c r="AE243">
        <f>VLOOKUP($A243,SurveyData!$1:$1048576,27,FALSE)</f>
        <v>2</v>
      </c>
      <c r="AF243">
        <f>VLOOKUP($A243,SurveyData!$1:$1048576,28,FALSE)</f>
        <v>3</v>
      </c>
      <c r="AG243">
        <f>VLOOKUP($A243,SurveyData!$1:$1048576,29,FALSE)</f>
        <v>2</v>
      </c>
      <c r="AH243">
        <f>VLOOKUP($A243,SurveyData!$1:$1048576,30,FALSE)</f>
        <v>4</v>
      </c>
      <c r="AI243">
        <f>VLOOKUP($A243,SurveyData!$1:$1048576,31,FALSE)</f>
        <v>3</v>
      </c>
      <c r="AJ243">
        <f>VLOOKUP($A243,SurveyData!$1:$1048576,32,FALSE)</f>
        <v>4</v>
      </c>
      <c r="AK243">
        <f>VLOOKUP($A243,SurveyData!$1:$1048576,33,FALSE)</f>
        <v>3</v>
      </c>
      <c r="AL243">
        <f>VLOOKUP($A243,SurveyData!$1:$1048576,34,FALSE)</f>
        <v>4</v>
      </c>
      <c r="AM243">
        <f>VLOOKUP($A243,SurveyData!$1:$1048576,35,FALSE)</f>
        <v>3</v>
      </c>
      <c r="AN243">
        <f>VLOOKUP($A243,SurveyData!$1:$1048576,36,FALSE)</f>
        <v>3</v>
      </c>
      <c r="AO243">
        <f>VLOOKUP($A243,SurveyData!$1:$1048576,37,FALSE)</f>
        <v>2</v>
      </c>
      <c r="AP243">
        <f>VLOOKUP($A243,SurveyData!$1:$1048576,38,FALSE)</f>
        <v>3</v>
      </c>
      <c r="AQ243">
        <f>VLOOKUP($A243,SurveyData!$1:$1048576,39,FALSE)</f>
        <v>4</v>
      </c>
      <c r="AR243">
        <f>VLOOKUP($A243,SurveyData!$1:$1048576,40,FALSE)</f>
        <v>3</v>
      </c>
      <c r="AS243">
        <f>VLOOKUP($A243,SurveyData!$1:$1048576,41,FALSE)</f>
        <v>4</v>
      </c>
      <c r="AT243">
        <f>VLOOKUP($A243,SurveyData!$1:$1048576,42,FALSE)</f>
        <v>3</v>
      </c>
      <c r="AU243">
        <f>VLOOKUP($A243,SurveyData!$1:$1048576,43,FALSE)</f>
        <v>4</v>
      </c>
      <c r="AV243">
        <f>VLOOKUP($A243,SurveyData!$1:$1048576,44,FALSE)</f>
        <v>2</v>
      </c>
      <c r="AW243">
        <f>VLOOKUP($A243,SurveyData!$1:$1048576,45,FALSE)</f>
        <v>3</v>
      </c>
    </row>
    <row r="244" spans="1:49" x14ac:dyDescent="0.2">
      <c r="A244" s="2">
        <v>253</v>
      </c>
      <c r="B244" s="1" t="s">
        <v>10</v>
      </c>
      <c r="C244" s="2"/>
      <c r="D244" s="2">
        <v>65</v>
      </c>
      <c r="E244" s="2">
        <v>14.2</v>
      </c>
      <c r="F244">
        <f>VLOOKUP($A244,SurveyData!$1:$1048576,3,FALSE)</f>
        <v>41</v>
      </c>
      <c r="G244">
        <f>VLOOKUP($A244,SurveyData!$1:$1048576,4,FALSE)</f>
        <v>1.63</v>
      </c>
      <c r="H244">
        <f>VLOOKUP($A244,SurveyData!$1:$1048576,5,FALSE)</f>
        <v>60</v>
      </c>
      <c r="I244" t="str">
        <f>VLOOKUP($A244,SurveyData!$1:$1048576,6,FALSE)</f>
        <v>Nil</v>
      </c>
      <c r="J244" t="str">
        <f>VLOOKUP($A244,SurveyData!$1:$1048576,7,FALSE)</f>
        <v>Nil</v>
      </c>
      <c r="K244" t="str">
        <f>VLOOKUP($A244,SurveyData!$1:$1048576,8,FALSE)</f>
        <v>Nil</v>
      </c>
      <c r="L244" t="str">
        <f>VLOOKUP($A244,SurveyData!$1:$1048576,9,FALSE)</f>
        <v>Nil</v>
      </c>
      <c r="M244" t="str">
        <f>VLOOKUP($A244,SurveyData!$1:$1048576,10,FALSE)</f>
        <v>Nil</v>
      </c>
      <c r="N244" t="str">
        <f>VLOOKUP($A244,SurveyData!$1:$1048576,11,FALSE)</f>
        <v>Nil</v>
      </c>
      <c r="O244" t="str">
        <f>VLOOKUP($A244,SurveyData!$1:$1048576,12,FALSE)</f>
        <v>Nil</v>
      </c>
      <c r="P244">
        <f>VLOOKUP($A244,SurveyData!$1:$1048576,13,FALSE)</f>
        <v>6</v>
      </c>
      <c r="Q244" t="str">
        <f>VLOOKUP($A244,SurveyData!$1:$1048576,14,FALSE)</f>
        <v>No</v>
      </c>
      <c r="R244" t="str">
        <f>VLOOKUP($A244,SurveyData!$1:$1048576,15,FALSE)</f>
        <v>No</v>
      </c>
      <c r="S244" t="str">
        <f>VLOOKUP($A244,SurveyData!$1:$1048576,16,FALSE)</f>
        <v>No</v>
      </c>
      <c r="T244" t="str">
        <f>VLOOKUP($A244,SurveyData!$1:$1048576,17,FALSE)</f>
        <v>No</v>
      </c>
      <c r="U244" t="str">
        <f>VLOOKUP($A244,SurveyData!$1:$1048576,18,FALSE)</f>
        <v>No</v>
      </c>
      <c r="V244" t="str">
        <f>VLOOKUP($A244,SurveyData!$1:$1048576,19,FALSE)</f>
        <v>No</v>
      </c>
      <c r="W244" t="str">
        <f>VLOOKUP($A244,SurveyData!$1:$1048576,20,FALSE)</f>
        <v>No</v>
      </c>
      <c r="X244" t="str">
        <f>VLOOKUP($A244,SurveyData!$1:$1048576,21,FALSE)</f>
        <v>Nil</v>
      </c>
      <c r="Y244" t="str">
        <f>VLOOKUP($A244,SurveyData!$1:$1048576,22,FALSE)</f>
        <v>Nil</v>
      </c>
      <c r="Z244" t="str">
        <f>VLOOKUP($A244,SurveyData!$1:$1048576,23,FALSE)</f>
        <v>Nil</v>
      </c>
      <c r="AA244" t="str">
        <f>VLOOKUP($A244,SurveyData!$1:$1048576,24,FALSE)</f>
        <v>Nil</v>
      </c>
      <c r="AB244" t="s">
        <v>0</v>
      </c>
      <c r="AC244" t="str">
        <f>VLOOKUP($A244,SurveyData!$1:$1048576,25,FALSE)</f>
        <v>No</v>
      </c>
      <c r="AD244">
        <f>VLOOKUP($A244,SurveyData!$1:$1048576,26,FALSE)</f>
        <v>1</v>
      </c>
      <c r="AE244">
        <f>VLOOKUP($A244,SurveyData!$1:$1048576,27,FALSE)</f>
        <v>4</v>
      </c>
      <c r="AF244">
        <f>VLOOKUP($A244,SurveyData!$1:$1048576,28,FALSE)</f>
        <v>1</v>
      </c>
      <c r="AG244">
        <f>VLOOKUP($A244,SurveyData!$1:$1048576,29,FALSE)</f>
        <v>2</v>
      </c>
      <c r="AH244">
        <f>VLOOKUP($A244,SurveyData!$1:$1048576,30,FALSE)</f>
        <v>3</v>
      </c>
      <c r="AI244">
        <f>VLOOKUP($A244,SurveyData!$1:$1048576,31,FALSE)</f>
        <v>2</v>
      </c>
      <c r="AJ244">
        <f>VLOOKUP($A244,SurveyData!$1:$1048576,32,FALSE)</f>
        <v>1</v>
      </c>
      <c r="AK244">
        <f>VLOOKUP($A244,SurveyData!$1:$1048576,33,FALSE)</f>
        <v>1</v>
      </c>
      <c r="AL244">
        <f>VLOOKUP($A244,SurveyData!$1:$1048576,34,FALSE)</f>
        <v>2</v>
      </c>
      <c r="AM244">
        <f>VLOOKUP($A244,SurveyData!$1:$1048576,35,FALSE)</f>
        <v>3</v>
      </c>
      <c r="AN244">
        <f>VLOOKUP($A244,SurveyData!$1:$1048576,36,FALSE)</f>
        <v>3</v>
      </c>
      <c r="AO244">
        <f>VLOOKUP($A244,SurveyData!$1:$1048576,37,FALSE)</f>
        <v>3</v>
      </c>
      <c r="AP244">
        <f>VLOOKUP($A244,SurveyData!$1:$1048576,38,FALSE)</f>
        <v>3</v>
      </c>
      <c r="AQ244">
        <f>VLOOKUP($A244,SurveyData!$1:$1048576,39,FALSE)</f>
        <v>5</v>
      </c>
      <c r="AR244">
        <f>VLOOKUP($A244,SurveyData!$1:$1048576,40,FALSE)</f>
        <v>1</v>
      </c>
      <c r="AS244">
        <f>VLOOKUP($A244,SurveyData!$1:$1048576,41,FALSE)</f>
        <v>2</v>
      </c>
      <c r="AT244">
        <f>VLOOKUP($A244,SurveyData!$1:$1048576,42,FALSE)</f>
        <v>4</v>
      </c>
      <c r="AU244">
        <f>VLOOKUP($A244,SurveyData!$1:$1048576,43,FALSE)</f>
        <v>1</v>
      </c>
      <c r="AV244">
        <f>VLOOKUP($A244,SurveyData!$1:$1048576,44,FALSE)</f>
        <v>3</v>
      </c>
      <c r="AW244">
        <f>VLOOKUP($A244,SurveyData!$1:$1048576,45,FALSE)</f>
        <v>2</v>
      </c>
    </row>
    <row r="245" spans="1:49" x14ac:dyDescent="0.2">
      <c r="A245" s="2">
        <v>254</v>
      </c>
      <c r="B245" s="1" t="s">
        <v>10</v>
      </c>
      <c r="C245" s="2"/>
      <c r="D245" s="2">
        <v>36</v>
      </c>
      <c r="E245" s="2">
        <v>13.6</v>
      </c>
      <c r="F245">
        <f>VLOOKUP($A245,SurveyData!$1:$1048576,3,FALSE)</f>
        <v>59</v>
      </c>
      <c r="G245">
        <f>VLOOKUP($A245,SurveyData!$1:$1048576,4,FALSE)</f>
        <v>1.59</v>
      </c>
      <c r="H245">
        <f>VLOOKUP($A245,SurveyData!$1:$1048576,5,FALSE)</f>
        <v>38.4</v>
      </c>
      <c r="I245" t="str">
        <f>VLOOKUP($A245,SurveyData!$1:$1048576,6,FALSE)</f>
        <v>Nil</v>
      </c>
      <c r="J245" t="str">
        <f>VLOOKUP($A245,SurveyData!$1:$1048576,7,FALSE)</f>
        <v>Yes</v>
      </c>
      <c r="K245" t="str">
        <f>VLOOKUP($A245,SurveyData!$1:$1048576,8,FALSE)</f>
        <v>Nil</v>
      </c>
      <c r="L245" t="str">
        <f>VLOOKUP($A245,SurveyData!$1:$1048576,9,FALSE)</f>
        <v>Nil</v>
      </c>
      <c r="M245" t="str">
        <f>VLOOKUP($A245,SurveyData!$1:$1048576,10,FALSE)</f>
        <v>Nil</v>
      </c>
      <c r="N245" t="str">
        <f>VLOOKUP($A245,SurveyData!$1:$1048576,11,FALSE)</f>
        <v>Nil</v>
      </c>
      <c r="O245">
        <f>VLOOKUP($A245,SurveyData!$1:$1048576,12,FALSE)</f>
        <v>1</v>
      </c>
      <c r="P245" t="str">
        <f>VLOOKUP($A245,SurveyData!$1:$1048576,13,FALSE)</f>
        <v>Nil</v>
      </c>
      <c r="Q245" t="str">
        <f>VLOOKUP($A245,SurveyData!$1:$1048576,14,FALSE)</f>
        <v>Nil</v>
      </c>
      <c r="R245" t="str">
        <f>VLOOKUP($A245,SurveyData!$1:$1048576,15,FALSE)</f>
        <v>Yes</v>
      </c>
      <c r="S245" t="str">
        <f>VLOOKUP($A245,SurveyData!$1:$1048576,16,FALSE)</f>
        <v>DK</v>
      </c>
      <c r="T245" t="str">
        <f>VLOOKUP($A245,SurveyData!$1:$1048576,17,FALSE)</f>
        <v>DK</v>
      </c>
      <c r="U245" t="str">
        <f>VLOOKUP($A245,SurveyData!$1:$1048576,18,FALSE)</f>
        <v>DK</v>
      </c>
      <c r="V245" t="str">
        <f>VLOOKUP($A245,SurveyData!$1:$1048576,19,FALSE)</f>
        <v>No</v>
      </c>
      <c r="W245" t="str">
        <f>VLOOKUP($A245,SurveyData!$1:$1048576,20,FALSE)</f>
        <v>Nil</v>
      </c>
      <c r="X245" t="str">
        <f>VLOOKUP($A245,SurveyData!$1:$1048576,21,FALSE)</f>
        <v>Nil</v>
      </c>
      <c r="Y245" t="str">
        <f>VLOOKUP($A245,SurveyData!$1:$1048576,22,FALSE)</f>
        <v>Nil</v>
      </c>
      <c r="Z245" t="str">
        <f>VLOOKUP($A245,SurveyData!$1:$1048576,23,FALSE)</f>
        <v>Nil</v>
      </c>
      <c r="AA245" t="str">
        <f>VLOOKUP($A245,SurveyData!$1:$1048576,24,FALSE)</f>
        <v>Nil</v>
      </c>
      <c r="AB245" t="s">
        <v>0</v>
      </c>
      <c r="AC245" t="str">
        <f>VLOOKUP($A245,SurveyData!$1:$1048576,25,FALSE)</f>
        <v>Nil</v>
      </c>
      <c r="AD245">
        <f>VLOOKUP($A245,SurveyData!$1:$1048576,26,FALSE)</f>
        <v>2</v>
      </c>
      <c r="AE245">
        <f>VLOOKUP($A245,SurveyData!$1:$1048576,27,FALSE)</f>
        <v>2</v>
      </c>
      <c r="AF245">
        <f>VLOOKUP($A245,SurveyData!$1:$1048576,28,FALSE)</f>
        <v>3</v>
      </c>
      <c r="AG245">
        <f>VLOOKUP($A245,SurveyData!$1:$1048576,29,FALSE)</f>
        <v>3</v>
      </c>
      <c r="AH245">
        <f>VLOOKUP($A245,SurveyData!$1:$1048576,30,FALSE)</f>
        <v>2</v>
      </c>
      <c r="AI245">
        <f>VLOOKUP($A245,SurveyData!$1:$1048576,31,FALSE)</f>
        <v>3</v>
      </c>
      <c r="AJ245">
        <f>VLOOKUP($A245,SurveyData!$1:$1048576,32,FALSE)</f>
        <v>1</v>
      </c>
      <c r="AK245">
        <f>VLOOKUP($A245,SurveyData!$1:$1048576,33,FALSE)</f>
        <v>3</v>
      </c>
      <c r="AL245">
        <f>VLOOKUP($A245,SurveyData!$1:$1048576,34,FALSE)</f>
        <v>3</v>
      </c>
      <c r="AM245">
        <f>VLOOKUP($A245,SurveyData!$1:$1048576,35,FALSE)</f>
        <v>3</v>
      </c>
      <c r="AN245">
        <f>VLOOKUP($A245,SurveyData!$1:$1048576,36,FALSE)</f>
        <v>2</v>
      </c>
      <c r="AO245">
        <f>VLOOKUP($A245,SurveyData!$1:$1048576,37,FALSE)</f>
        <v>3</v>
      </c>
      <c r="AP245">
        <f>VLOOKUP($A245,SurveyData!$1:$1048576,38,FALSE)</f>
        <v>4</v>
      </c>
      <c r="AQ245">
        <f>VLOOKUP($A245,SurveyData!$1:$1048576,39,FALSE)</f>
        <v>4</v>
      </c>
      <c r="AR245">
        <f>VLOOKUP($A245,SurveyData!$1:$1048576,40,FALSE)</f>
        <v>2</v>
      </c>
      <c r="AS245">
        <f>VLOOKUP($A245,SurveyData!$1:$1048576,41,FALSE)</f>
        <v>1</v>
      </c>
      <c r="AT245">
        <f>VLOOKUP($A245,SurveyData!$1:$1048576,42,FALSE)</f>
        <v>2</v>
      </c>
      <c r="AU245">
        <f>VLOOKUP($A245,SurveyData!$1:$1048576,43,FALSE)</f>
        <v>2</v>
      </c>
      <c r="AV245">
        <f>VLOOKUP($A245,SurveyData!$1:$1048576,44,FALSE)</f>
        <v>2</v>
      </c>
      <c r="AW245">
        <f>VLOOKUP($A245,SurveyData!$1:$1048576,45,FALSE)</f>
        <v>2</v>
      </c>
    </row>
    <row r="246" spans="1:49" x14ac:dyDescent="0.2">
      <c r="A246" s="2">
        <v>255</v>
      </c>
      <c r="B246" s="1" t="s">
        <v>10</v>
      </c>
      <c r="C246" s="2"/>
      <c r="D246" s="2">
        <v>75</v>
      </c>
      <c r="E246" s="2">
        <v>12.3</v>
      </c>
      <c r="F246">
        <f>VLOOKUP($A246,SurveyData!$1:$1048576,3,FALSE)</f>
        <v>60</v>
      </c>
      <c r="G246">
        <f>VLOOKUP($A246,SurveyData!$1:$1048576,4,FALSE)</f>
        <v>1.57</v>
      </c>
      <c r="H246">
        <f>VLOOKUP($A246,SurveyData!$1:$1048576,5,FALSE)</f>
        <v>58.6</v>
      </c>
      <c r="I246" t="str">
        <f>VLOOKUP($A246,SurveyData!$1:$1048576,6,FALSE)</f>
        <v>Nil</v>
      </c>
      <c r="J246" t="str">
        <f>VLOOKUP($A246,SurveyData!$1:$1048576,7,FALSE)</f>
        <v>No</v>
      </c>
      <c r="K246" t="str">
        <f>VLOOKUP($A246,SurveyData!$1:$1048576,8,FALSE)</f>
        <v>Nil</v>
      </c>
      <c r="L246" t="str">
        <f>VLOOKUP($A246,SurveyData!$1:$1048576,9,FALSE)</f>
        <v>Nil</v>
      </c>
      <c r="M246" t="str">
        <f>VLOOKUP($A246,SurveyData!$1:$1048576,10,FALSE)</f>
        <v>Nil</v>
      </c>
      <c r="N246" t="str">
        <f>VLOOKUP($A246,SurveyData!$1:$1048576,11,FALSE)</f>
        <v>Nil</v>
      </c>
      <c r="O246" t="str">
        <f>VLOOKUP($A246,SurveyData!$1:$1048576,12,FALSE)</f>
        <v>Nil</v>
      </c>
      <c r="P246" t="str">
        <f>VLOOKUP($A246,SurveyData!$1:$1048576,13,FALSE)</f>
        <v>Nil</v>
      </c>
      <c r="Q246" t="str">
        <f>VLOOKUP($A246,SurveyData!$1:$1048576,14,FALSE)</f>
        <v>No</v>
      </c>
      <c r="R246" t="str">
        <f>VLOOKUP($A246,SurveyData!$1:$1048576,15,FALSE)</f>
        <v>No</v>
      </c>
      <c r="S246" t="str">
        <f>VLOOKUP($A246,SurveyData!$1:$1048576,16,FALSE)</f>
        <v>Nil</v>
      </c>
      <c r="T246" t="str">
        <f>VLOOKUP($A246,SurveyData!$1:$1048576,17,FALSE)</f>
        <v>No</v>
      </c>
      <c r="U246" t="str">
        <f>VLOOKUP($A246,SurveyData!$1:$1048576,18,FALSE)</f>
        <v>Nil</v>
      </c>
      <c r="V246" t="str">
        <f>VLOOKUP($A246,SurveyData!$1:$1048576,19,FALSE)</f>
        <v>No</v>
      </c>
      <c r="W246" t="str">
        <f>VLOOKUP($A246,SurveyData!$1:$1048576,20,FALSE)</f>
        <v>Nil</v>
      </c>
      <c r="X246" t="str">
        <f>VLOOKUP($A246,SurveyData!$1:$1048576,21,FALSE)</f>
        <v>Nil</v>
      </c>
      <c r="Y246" t="str">
        <f>VLOOKUP($A246,SurveyData!$1:$1048576,22,FALSE)</f>
        <v>Nil</v>
      </c>
      <c r="Z246" t="str">
        <f>VLOOKUP($A246,SurveyData!$1:$1048576,23,FALSE)</f>
        <v>Nil</v>
      </c>
      <c r="AA246" t="str">
        <f>VLOOKUP($A246,SurveyData!$1:$1048576,24,FALSE)</f>
        <v>Nil</v>
      </c>
      <c r="AB246" t="s">
        <v>0</v>
      </c>
      <c r="AC246" t="str">
        <f>VLOOKUP($A246,SurveyData!$1:$1048576,25,FALSE)</f>
        <v>No</v>
      </c>
      <c r="AD246">
        <f>VLOOKUP($A246,SurveyData!$1:$1048576,26,FALSE)</f>
        <v>3</v>
      </c>
      <c r="AE246">
        <f>VLOOKUP($A246,SurveyData!$1:$1048576,27,FALSE)</f>
        <v>2</v>
      </c>
      <c r="AF246">
        <f>VLOOKUP($A246,SurveyData!$1:$1048576,28,FALSE)</f>
        <v>3</v>
      </c>
      <c r="AG246">
        <f>VLOOKUP($A246,SurveyData!$1:$1048576,29,FALSE)</f>
        <v>2</v>
      </c>
      <c r="AH246">
        <f>VLOOKUP($A246,SurveyData!$1:$1048576,30,FALSE)</f>
        <v>5</v>
      </c>
      <c r="AI246">
        <f>VLOOKUP($A246,SurveyData!$1:$1048576,31,FALSE)</f>
        <v>3</v>
      </c>
      <c r="AJ246">
        <f>VLOOKUP($A246,SurveyData!$1:$1048576,32,FALSE)</f>
        <v>1</v>
      </c>
      <c r="AK246">
        <f>VLOOKUP($A246,SurveyData!$1:$1048576,33,FALSE)</f>
        <v>2</v>
      </c>
      <c r="AL246">
        <f>VLOOKUP($A246,SurveyData!$1:$1048576,34,FALSE)</f>
        <v>5</v>
      </c>
      <c r="AM246">
        <f>VLOOKUP($A246,SurveyData!$1:$1048576,35,FALSE)</f>
        <v>3</v>
      </c>
      <c r="AN246">
        <f>VLOOKUP($A246,SurveyData!$1:$1048576,36,FALSE)</f>
        <v>1</v>
      </c>
      <c r="AO246">
        <f>VLOOKUP($A246,SurveyData!$1:$1048576,37,FALSE)</f>
        <v>1</v>
      </c>
      <c r="AP246">
        <f>VLOOKUP($A246,SurveyData!$1:$1048576,38,FALSE)</f>
        <v>5</v>
      </c>
      <c r="AQ246">
        <f>VLOOKUP($A246,SurveyData!$1:$1048576,39,FALSE)</f>
        <v>5</v>
      </c>
      <c r="AR246">
        <f>VLOOKUP($A246,SurveyData!$1:$1048576,40,FALSE)</f>
        <v>3</v>
      </c>
      <c r="AS246">
        <f>VLOOKUP($A246,SurveyData!$1:$1048576,41,FALSE)</f>
        <v>5</v>
      </c>
      <c r="AT246">
        <f>VLOOKUP($A246,SurveyData!$1:$1048576,42,FALSE)</f>
        <v>5</v>
      </c>
      <c r="AU246">
        <f>VLOOKUP($A246,SurveyData!$1:$1048576,43,FALSE)</f>
        <v>5</v>
      </c>
      <c r="AV246">
        <f>VLOOKUP($A246,SurveyData!$1:$1048576,44,FALSE)</f>
        <v>5</v>
      </c>
      <c r="AW246">
        <f>VLOOKUP($A246,SurveyData!$1:$1048576,45,FALSE)</f>
        <v>2</v>
      </c>
    </row>
    <row r="247" spans="1:49" x14ac:dyDescent="0.2">
      <c r="A247" s="2">
        <v>256</v>
      </c>
      <c r="B247" s="1" t="s">
        <v>10</v>
      </c>
      <c r="C247" s="2"/>
      <c r="D247" s="2">
        <v>44</v>
      </c>
      <c r="E247" s="2">
        <v>12.6</v>
      </c>
      <c r="F247">
        <f>VLOOKUP($A247,SurveyData!$1:$1048576,3,FALSE)</f>
        <v>38</v>
      </c>
      <c r="G247">
        <f>VLOOKUP($A247,SurveyData!$1:$1048576,4,FALSE)</f>
        <v>1.64</v>
      </c>
      <c r="H247">
        <f>VLOOKUP($A247,SurveyData!$1:$1048576,5,FALSE)</f>
        <v>74</v>
      </c>
      <c r="I247" t="str">
        <f>VLOOKUP($A247,SurveyData!$1:$1048576,6,FALSE)</f>
        <v>Nil</v>
      </c>
      <c r="J247" t="str">
        <f>VLOOKUP($A247,SurveyData!$1:$1048576,7,FALSE)</f>
        <v>No</v>
      </c>
      <c r="K247">
        <f>VLOOKUP($A247,SurveyData!$1:$1048576,8,FALSE)</f>
        <v>90</v>
      </c>
      <c r="L247" t="str">
        <f>VLOOKUP($A247,SurveyData!$1:$1048576,9,FALSE)</f>
        <v>Nil</v>
      </c>
      <c r="M247" t="str">
        <f>VLOOKUP($A247,SurveyData!$1:$1048576,10,FALSE)</f>
        <v>Nil</v>
      </c>
      <c r="N247" t="str">
        <f>VLOOKUP($A247,SurveyData!$1:$1048576,11,FALSE)</f>
        <v>Nil</v>
      </c>
      <c r="O247">
        <f>VLOOKUP($A247,SurveyData!$1:$1048576,12,FALSE)</f>
        <v>2</v>
      </c>
      <c r="P247" t="str">
        <f>VLOOKUP($A247,SurveyData!$1:$1048576,13,FALSE)</f>
        <v>Nil</v>
      </c>
      <c r="Q247" t="str">
        <f>VLOOKUP($A247,SurveyData!$1:$1048576,14,FALSE)</f>
        <v>No</v>
      </c>
      <c r="R247" t="str">
        <f>VLOOKUP($A247,SurveyData!$1:$1048576,15,FALSE)</f>
        <v>DK</v>
      </c>
      <c r="S247" t="str">
        <f>VLOOKUP($A247,SurveyData!$1:$1048576,16,FALSE)</f>
        <v>Nil</v>
      </c>
      <c r="T247" t="str">
        <f>VLOOKUP($A247,SurveyData!$1:$1048576,17,FALSE)</f>
        <v>DK</v>
      </c>
      <c r="U247" t="str">
        <f>VLOOKUP($A247,SurveyData!$1:$1048576,18,FALSE)</f>
        <v>Nil</v>
      </c>
      <c r="V247" t="str">
        <f>VLOOKUP($A247,SurveyData!$1:$1048576,19,FALSE)</f>
        <v>No</v>
      </c>
      <c r="W247" t="str">
        <f>VLOOKUP($A247,SurveyData!$1:$1048576,20,FALSE)</f>
        <v>Nil</v>
      </c>
      <c r="X247" t="str">
        <f>VLOOKUP($A247,SurveyData!$1:$1048576,21,FALSE)</f>
        <v>Nil</v>
      </c>
      <c r="Y247" t="str">
        <f>VLOOKUP($A247,SurveyData!$1:$1048576,22,FALSE)</f>
        <v>Nil</v>
      </c>
      <c r="Z247" t="str">
        <f>VLOOKUP($A247,SurveyData!$1:$1048576,23,FALSE)</f>
        <v>Nil</v>
      </c>
      <c r="AA247" t="str">
        <f>VLOOKUP($A247,SurveyData!$1:$1048576,24,FALSE)</f>
        <v>Nil</v>
      </c>
      <c r="AB247" t="s">
        <v>0</v>
      </c>
      <c r="AC247" t="str">
        <f>VLOOKUP($A247,SurveyData!$1:$1048576,25,FALSE)</f>
        <v>No</v>
      </c>
      <c r="AD247">
        <f>VLOOKUP($A247,SurveyData!$1:$1048576,26,FALSE)</f>
        <v>3</v>
      </c>
      <c r="AE247">
        <f>VLOOKUP($A247,SurveyData!$1:$1048576,27,FALSE)</f>
        <v>3</v>
      </c>
      <c r="AF247">
        <f>VLOOKUP($A247,SurveyData!$1:$1048576,28,FALSE)</f>
        <v>3</v>
      </c>
      <c r="AG247">
        <f>VLOOKUP($A247,SurveyData!$1:$1048576,29,FALSE)</f>
        <v>3</v>
      </c>
      <c r="AH247">
        <f>VLOOKUP($A247,SurveyData!$1:$1048576,30,FALSE)</f>
        <v>2</v>
      </c>
      <c r="AI247">
        <f>VLOOKUP($A247,SurveyData!$1:$1048576,31,FALSE)</f>
        <v>3</v>
      </c>
      <c r="AJ247">
        <f>VLOOKUP($A247,SurveyData!$1:$1048576,32,FALSE)</f>
        <v>2</v>
      </c>
      <c r="AK247">
        <f>VLOOKUP($A247,SurveyData!$1:$1048576,33,FALSE)</f>
        <v>3</v>
      </c>
      <c r="AL247">
        <f>VLOOKUP($A247,SurveyData!$1:$1048576,34,FALSE)</f>
        <v>5</v>
      </c>
      <c r="AM247">
        <f>VLOOKUP($A247,SurveyData!$1:$1048576,35,FALSE)</f>
        <v>4</v>
      </c>
      <c r="AN247">
        <f>VLOOKUP($A247,SurveyData!$1:$1048576,36,FALSE)</f>
        <v>2</v>
      </c>
      <c r="AO247" t="str">
        <f>VLOOKUP($A247,SurveyData!$1:$1048576,37,FALSE)</f>
        <v>Nil</v>
      </c>
      <c r="AP247">
        <f>VLOOKUP($A247,SurveyData!$1:$1048576,38,FALSE)</f>
        <v>3</v>
      </c>
      <c r="AQ247">
        <f>VLOOKUP($A247,SurveyData!$1:$1048576,39,FALSE)</f>
        <v>3</v>
      </c>
      <c r="AR247">
        <f>VLOOKUP($A247,SurveyData!$1:$1048576,40,FALSE)</f>
        <v>4</v>
      </c>
      <c r="AS247">
        <f>VLOOKUP($A247,SurveyData!$1:$1048576,41,FALSE)</f>
        <v>3</v>
      </c>
      <c r="AT247">
        <f>VLOOKUP($A247,SurveyData!$1:$1048576,42,FALSE)</f>
        <v>3</v>
      </c>
      <c r="AU247">
        <f>VLOOKUP($A247,SurveyData!$1:$1048576,43,FALSE)</f>
        <v>5</v>
      </c>
      <c r="AV247">
        <f>VLOOKUP($A247,SurveyData!$1:$1048576,44,FALSE)</f>
        <v>5</v>
      </c>
      <c r="AW247">
        <f>VLOOKUP($A247,SurveyData!$1:$1048576,45,FALSE)</f>
        <v>3</v>
      </c>
    </row>
    <row r="248" spans="1:49" x14ac:dyDescent="0.2">
      <c r="A248" s="2">
        <v>257</v>
      </c>
      <c r="B248" s="1" t="s">
        <v>10</v>
      </c>
      <c r="C248" s="2"/>
      <c r="D248" s="2">
        <v>88</v>
      </c>
      <c r="E248" s="2">
        <v>12.8</v>
      </c>
      <c r="F248">
        <f>VLOOKUP($A248,SurveyData!$1:$1048576,3,FALSE)</f>
        <v>38</v>
      </c>
      <c r="G248">
        <f>VLOOKUP($A248,SurveyData!$1:$1048576,4,FALSE)</f>
        <v>1.53</v>
      </c>
      <c r="H248">
        <f>VLOOKUP($A248,SurveyData!$1:$1048576,5,FALSE)</f>
        <v>47.2</v>
      </c>
      <c r="I248" t="str">
        <f>VLOOKUP($A248,SurveyData!$1:$1048576,6,FALSE)</f>
        <v>Nil</v>
      </c>
      <c r="J248" t="str">
        <f>VLOOKUP($A248,SurveyData!$1:$1048576,7,FALSE)</f>
        <v>No</v>
      </c>
      <c r="K248" t="str">
        <f>VLOOKUP($A248,SurveyData!$1:$1048576,8,FALSE)</f>
        <v>Nil</v>
      </c>
      <c r="L248" t="str">
        <f>VLOOKUP($A248,SurveyData!$1:$1048576,9,FALSE)</f>
        <v>Nil</v>
      </c>
      <c r="M248" t="str">
        <f>VLOOKUP($A248,SurveyData!$1:$1048576,10,FALSE)</f>
        <v>Nil</v>
      </c>
      <c r="N248" t="str">
        <f>VLOOKUP($A248,SurveyData!$1:$1048576,11,FALSE)</f>
        <v>Nil</v>
      </c>
      <c r="O248" t="str">
        <f>VLOOKUP($A248,SurveyData!$1:$1048576,12,FALSE)</f>
        <v>Nil</v>
      </c>
      <c r="P248">
        <f>VLOOKUP($A248,SurveyData!$1:$1048576,13,FALSE)</f>
        <v>12</v>
      </c>
      <c r="Q248" t="str">
        <f>VLOOKUP($A248,SurveyData!$1:$1048576,14,FALSE)</f>
        <v>No</v>
      </c>
      <c r="R248" t="str">
        <f>VLOOKUP($A248,SurveyData!$1:$1048576,15,FALSE)</f>
        <v>No</v>
      </c>
      <c r="S248" t="str">
        <f>VLOOKUP($A248,SurveyData!$1:$1048576,16,FALSE)</f>
        <v>Nil</v>
      </c>
      <c r="T248" t="str">
        <f>VLOOKUP($A248,SurveyData!$1:$1048576,17,FALSE)</f>
        <v>No</v>
      </c>
      <c r="U248" t="str">
        <f>VLOOKUP($A248,SurveyData!$1:$1048576,18,FALSE)</f>
        <v>Nil</v>
      </c>
      <c r="V248" t="str">
        <f>VLOOKUP($A248,SurveyData!$1:$1048576,19,FALSE)</f>
        <v>No</v>
      </c>
      <c r="W248" t="str">
        <f>VLOOKUP($A248,SurveyData!$1:$1048576,20,FALSE)</f>
        <v>Nil</v>
      </c>
      <c r="X248" t="str">
        <f>VLOOKUP($A248,SurveyData!$1:$1048576,21,FALSE)</f>
        <v>Nil</v>
      </c>
      <c r="Y248" t="str">
        <f>VLOOKUP($A248,SurveyData!$1:$1048576,22,FALSE)</f>
        <v>Nil</v>
      </c>
      <c r="Z248" t="str">
        <f>VLOOKUP($A248,SurveyData!$1:$1048576,23,FALSE)</f>
        <v>Nil</v>
      </c>
      <c r="AA248" t="str">
        <f>VLOOKUP($A248,SurveyData!$1:$1048576,24,FALSE)</f>
        <v>Nil</v>
      </c>
      <c r="AB248" t="s">
        <v>0</v>
      </c>
      <c r="AC248" t="str">
        <f>VLOOKUP($A248,SurveyData!$1:$1048576,25,FALSE)</f>
        <v>No</v>
      </c>
      <c r="AD248">
        <f>VLOOKUP($A248,SurveyData!$1:$1048576,26,FALSE)</f>
        <v>2</v>
      </c>
      <c r="AE248">
        <f>VLOOKUP($A248,SurveyData!$1:$1048576,27,FALSE)</f>
        <v>3</v>
      </c>
      <c r="AF248">
        <f>VLOOKUP($A248,SurveyData!$1:$1048576,28,FALSE)</f>
        <v>3</v>
      </c>
      <c r="AG248">
        <f>VLOOKUP($A248,SurveyData!$1:$1048576,29,FALSE)</f>
        <v>2</v>
      </c>
      <c r="AH248">
        <f>VLOOKUP($A248,SurveyData!$1:$1048576,30,FALSE)</f>
        <v>4</v>
      </c>
      <c r="AI248">
        <f>VLOOKUP($A248,SurveyData!$1:$1048576,31,FALSE)</f>
        <v>2</v>
      </c>
      <c r="AJ248">
        <f>VLOOKUP($A248,SurveyData!$1:$1048576,32,FALSE)</f>
        <v>2</v>
      </c>
      <c r="AK248">
        <f>VLOOKUP($A248,SurveyData!$1:$1048576,33,FALSE)</f>
        <v>3</v>
      </c>
      <c r="AL248">
        <f>VLOOKUP($A248,SurveyData!$1:$1048576,34,FALSE)</f>
        <v>5</v>
      </c>
      <c r="AM248">
        <f>VLOOKUP($A248,SurveyData!$1:$1048576,35,FALSE)</f>
        <v>4</v>
      </c>
      <c r="AN248">
        <f>VLOOKUP($A248,SurveyData!$1:$1048576,36,FALSE)</f>
        <v>3</v>
      </c>
      <c r="AO248">
        <f>VLOOKUP($A248,SurveyData!$1:$1048576,37,FALSE)</f>
        <v>2</v>
      </c>
      <c r="AP248">
        <f>VLOOKUP($A248,SurveyData!$1:$1048576,38,FALSE)</f>
        <v>4</v>
      </c>
      <c r="AQ248">
        <f>VLOOKUP($A248,SurveyData!$1:$1048576,39,FALSE)</f>
        <v>4</v>
      </c>
      <c r="AR248">
        <f>VLOOKUP($A248,SurveyData!$1:$1048576,40,FALSE)</f>
        <v>4</v>
      </c>
      <c r="AS248">
        <f>VLOOKUP($A248,SurveyData!$1:$1048576,41,FALSE)</f>
        <v>4</v>
      </c>
      <c r="AT248">
        <f>VLOOKUP($A248,SurveyData!$1:$1048576,42,FALSE)</f>
        <v>4</v>
      </c>
      <c r="AU248">
        <f>VLOOKUP($A248,SurveyData!$1:$1048576,43,FALSE)</f>
        <v>4</v>
      </c>
      <c r="AV248">
        <f>VLOOKUP($A248,SurveyData!$1:$1048576,44,FALSE)</f>
        <v>2</v>
      </c>
      <c r="AW248">
        <f>VLOOKUP($A248,SurveyData!$1:$1048576,45,FALSE)</f>
        <v>2</v>
      </c>
    </row>
    <row r="249" spans="1:49" x14ac:dyDescent="0.2">
      <c r="A249" s="2">
        <v>258</v>
      </c>
      <c r="B249" s="1" t="s">
        <v>10</v>
      </c>
      <c r="C249" s="2"/>
      <c r="D249" s="2">
        <v>35</v>
      </c>
      <c r="E249" s="2">
        <v>11.8</v>
      </c>
      <c r="F249">
        <f>VLOOKUP($A249,SurveyData!$1:$1048576,3,FALSE)</f>
        <v>45</v>
      </c>
      <c r="G249">
        <f>VLOOKUP($A249,SurveyData!$1:$1048576,4,FALSE)</f>
        <v>1.56</v>
      </c>
      <c r="H249">
        <f>VLOOKUP($A249,SurveyData!$1:$1048576,5,FALSE)</f>
        <v>51</v>
      </c>
      <c r="I249" t="str">
        <f>VLOOKUP($A249,SurveyData!$1:$1048576,6,FALSE)</f>
        <v>Nil</v>
      </c>
      <c r="J249" t="str">
        <f>VLOOKUP($A249,SurveyData!$1:$1048576,7,FALSE)</f>
        <v>Yes</v>
      </c>
      <c r="K249" t="str">
        <f>VLOOKUP($A249,SurveyData!$1:$1048576,8,FALSE)</f>
        <v>Nil</v>
      </c>
      <c r="L249" t="str">
        <f>VLOOKUP($A249,SurveyData!$1:$1048576,9,FALSE)</f>
        <v>Nil</v>
      </c>
      <c r="M249" t="str">
        <f>VLOOKUP($A249,SurveyData!$1:$1048576,10,FALSE)</f>
        <v>Nil</v>
      </c>
      <c r="N249" t="str">
        <f>VLOOKUP($A249,SurveyData!$1:$1048576,11,FALSE)</f>
        <v>Nil</v>
      </c>
      <c r="O249" t="str">
        <f>VLOOKUP($A249,SurveyData!$1:$1048576,12,FALSE)</f>
        <v>Nil</v>
      </c>
      <c r="P249">
        <f>VLOOKUP($A249,SurveyData!$1:$1048576,13,FALSE)</f>
        <v>11</v>
      </c>
      <c r="Q249" t="str">
        <f>VLOOKUP($A249,SurveyData!$1:$1048576,14,FALSE)</f>
        <v>Yes</v>
      </c>
      <c r="R249" t="str">
        <f>VLOOKUP($A249,SurveyData!$1:$1048576,15,FALSE)</f>
        <v>No</v>
      </c>
      <c r="S249" t="str">
        <f>VLOOKUP($A249,SurveyData!$1:$1048576,16,FALSE)</f>
        <v>No</v>
      </c>
      <c r="T249" t="str">
        <f>VLOOKUP($A249,SurveyData!$1:$1048576,17,FALSE)</f>
        <v>Yes</v>
      </c>
      <c r="U249" t="str">
        <f>VLOOKUP($A249,SurveyData!$1:$1048576,18,FALSE)</f>
        <v>DK</v>
      </c>
      <c r="V249" t="str">
        <f>VLOOKUP($A249,SurveyData!$1:$1048576,19,FALSE)</f>
        <v>Yes</v>
      </c>
      <c r="W249" t="str">
        <f>VLOOKUP($A249,SurveyData!$1:$1048576,20,FALSE)</f>
        <v>Yes</v>
      </c>
      <c r="X249" t="str">
        <f>VLOOKUP($A249,SurveyData!$1:$1048576,21,FALSE)</f>
        <v>Yes</v>
      </c>
      <c r="Y249" t="str">
        <f>VLOOKUP($A249,SurveyData!$1:$1048576,22,FALSE)</f>
        <v>Nil</v>
      </c>
      <c r="Z249" t="str">
        <f>VLOOKUP($A249,SurveyData!$1:$1048576,23,FALSE)</f>
        <v>Nil</v>
      </c>
      <c r="AA249" t="str">
        <f>VLOOKUP($A249,SurveyData!$1:$1048576,24,FALSE)</f>
        <v>Yes</v>
      </c>
      <c r="AB249" t="s">
        <v>62</v>
      </c>
      <c r="AC249" t="str">
        <f>VLOOKUP($A249,SurveyData!$1:$1048576,25,FALSE)</f>
        <v>Yes</v>
      </c>
      <c r="AD249">
        <f>VLOOKUP($A249,SurveyData!$1:$1048576,26,FALSE)</f>
        <v>4</v>
      </c>
      <c r="AE249">
        <f>VLOOKUP($A249,SurveyData!$1:$1048576,27,FALSE)</f>
        <v>2</v>
      </c>
      <c r="AF249">
        <f>VLOOKUP($A249,SurveyData!$1:$1048576,28,FALSE)</f>
        <v>5</v>
      </c>
      <c r="AG249">
        <f>VLOOKUP($A249,SurveyData!$1:$1048576,29,FALSE)</f>
        <v>2</v>
      </c>
      <c r="AH249">
        <f>VLOOKUP($A249,SurveyData!$1:$1048576,30,FALSE)</f>
        <v>2</v>
      </c>
      <c r="AI249">
        <f>VLOOKUP($A249,SurveyData!$1:$1048576,31,FALSE)</f>
        <v>4</v>
      </c>
      <c r="AJ249">
        <f>VLOOKUP($A249,SurveyData!$1:$1048576,32,FALSE)</f>
        <v>3</v>
      </c>
      <c r="AK249">
        <f>VLOOKUP($A249,SurveyData!$1:$1048576,33,FALSE)</f>
        <v>4</v>
      </c>
      <c r="AL249">
        <f>VLOOKUP($A249,SurveyData!$1:$1048576,34,FALSE)</f>
        <v>2</v>
      </c>
      <c r="AM249">
        <f>VLOOKUP($A249,SurveyData!$1:$1048576,35,FALSE)</f>
        <v>2</v>
      </c>
      <c r="AN249">
        <f>VLOOKUP($A249,SurveyData!$1:$1048576,36,FALSE)</f>
        <v>4</v>
      </c>
      <c r="AO249">
        <f>VLOOKUP($A249,SurveyData!$1:$1048576,37,FALSE)</f>
        <v>4</v>
      </c>
      <c r="AP249">
        <f>VLOOKUP($A249,SurveyData!$1:$1048576,38,FALSE)</f>
        <v>3</v>
      </c>
      <c r="AQ249">
        <f>VLOOKUP($A249,SurveyData!$1:$1048576,39,FALSE)</f>
        <v>3</v>
      </c>
      <c r="AR249">
        <f>VLOOKUP($A249,SurveyData!$1:$1048576,40,FALSE)</f>
        <v>4</v>
      </c>
      <c r="AS249">
        <f>VLOOKUP($A249,SurveyData!$1:$1048576,41,FALSE)</f>
        <v>2</v>
      </c>
      <c r="AT249">
        <f>VLOOKUP($A249,SurveyData!$1:$1048576,42,FALSE)</f>
        <v>3</v>
      </c>
      <c r="AU249">
        <f>VLOOKUP($A249,SurveyData!$1:$1048576,43,FALSE)</f>
        <v>3</v>
      </c>
      <c r="AV249">
        <f>VLOOKUP($A249,SurveyData!$1:$1048576,44,FALSE)</f>
        <v>3</v>
      </c>
      <c r="AW249">
        <f>VLOOKUP($A249,SurveyData!$1:$1048576,45,FALSE)</f>
        <v>5</v>
      </c>
    </row>
    <row r="250" spans="1:49" x14ac:dyDescent="0.2">
      <c r="A250" s="2">
        <v>259</v>
      </c>
      <c r="B250" s="1" t="s">
        <v>10</v>
      </c>
      <c r="C250" s="2"/>
      <c r="D250" s="2">
        <v>19</v>
      </c>
      <c r="E250" s="4">
        <v>10.7</v>
      </c>
      <c r="F250">
        <f>VLOOKUP($A250,SurveyData!$1:$1048576,3,FALSE)</f>
        <v>28</v>
      </c>
      <c r="G250">
        <f>VLOOKUP($A250,SurveyData!$1:$1048576,4,FALSE)</f>
        <v>1.63</v>
      </c>
      <c r="H250">
        <f>VLOOKUP($A250,SurveyData!$1:$1048576,5,FALSE)</f>
        <v>70.7</v>
      </c>
      <c r="I250" t="str">
        <f>VLOOKUP($A250,SurveyData!$1:$1048576,6,FALSE)</f>
        <v>Nil</v>
      </c>
      <c r="J250" t="str">
        <f>VLOOKUP($A250,SurveyData!$1:$1048576,7,FALSE)</f>
        <v>No</v>
      </c>
      <c r="K250">
        <f>VLOOKUP($A250,SurveyData!$1:$1048576,8,FALSE)</f>
        <v>120</v>
      </c>
      <c r="L250" t="str">
        <f>VLOOKUP($A250,SurveyData!$1:$1048576,9,FALSE)</f>
        <v>Nil</v>
      </c>
      <c r="M250" t="str">
        <f>VLOOKUP($A250,SurveyData!$1:$1048576,10,FALSE)</f>
        <v>Nil</v>
      </c>
      <c r="N250" t="str">
        <f>VLOOKUP($A250,SurveyData!$1:$1048576,11,FALSE)</f>
        <v>Nil</v>
      </c>
      <c r="O250">
        <f>VLOOKUP($A250,SurveyData!$1:$1048576,12,FALSE)</f>
        <v>2</v>
      </c>
      <c r="P250" t="str">
        <f>VLOOKUP($A250,SurveyData!$1:$1048576,13,FALSE)</f>
        <v>Nil</v>
      </c>
      <c r="Q250" t="str">
        <f>VLOOKUP($A250,SurveyData!$1:$1048576,14,FALSE)</f>
        <v>No</v>
      </c>
      <c r="R250" t="str">
        <f>VLOOKUP($A250,SurveyData!$1:$1048576,15,FALSE)</f>
        <v>Yes</v>
      </c>
      <c r="S250" t="str">
        <f>VLOOKUP($A250,SurveyData!$1:$1048576,16,FALSE)</f>
        <v>No</v>
      </c>
      <c r="T250" t="str">
        <f>VLOOKUP($A250,SurveyData!$1:$1048576,17,FALSE)</f>
        <v>DK</v>
      </c>
      <c r="U250" t="str">
        <f>VLOOKUP($A250,SurveyData!$1:$1048576,18,FALSE)</f>
        <v>Nil</v>
      </c>
      <c r="V250" t="str">
        <f>VLOOKUP($A250,SurveyData!$1:$1048576,19,FALSE)</f>
        <v>No</v>
      </c>
      <c r="W250" t="str">
        <f>VLOOKUP($A250,SurveyData!$1:$1048576,20,FALSE)</f>
        <v>Nil</v>
      </c>
      <c r="X250" t="str">
        <f>VLOOKUP($A250,SurveyData!$1:$1048576,21,FALSE)</f>
        <v>Nil</v>
      </c>
      <c r="Y250" t="str">
        <f>VLOOKUP($A250,SurveyData!$1:$1048576,22,FALSE)</f>
        <v>Nil</v>
      </c>
      <c r="Z250" t="str">
        <f>VLOOKUP($A250,SurveyData!$1:$1048576,23,FALSE)</f>
        <v>Nil</v>
      </c>
      <c r="AA250" t="str">
        <f>VLOOKUP($A250,SurveyData!$1:$1048576,24,FALSE)</f>
        <v>Nil</v>
      </c>
      <c r="AB250" t="s">
        <v>0</v>
      </c>
      <c r="AC250" t="str">
        <f>VLOOKUP($A250,SurveyData!$1:$1048576,25,FALSE)</f>
        <v>No</v>
      </c>
      <c r="AD250">
        <f>VLOOKUP($A250,SurveyData!$1:$1048576,26,FALSE)</f>
        <v>2</v>
      </c>
      <c r="AE250">
        <f>VLOOKUP($A250,SurveyData!$1:$1048576,27,FALSE)</f>
        <v>2</v>
      </c>
      <c r="AF250">
        <f>VLOOKUP($A250,SurveyData!$1:$1048576,28,FALSE)</f>
        <v>2</v>
      </c>
      <c r="AG250">
        <f>VLOOKUP($A250,SurveyData!$1:$1048576,29,FALSE)</f>
        <v>2</v>
      </c>
      <c r="AH250">
        <f>VLOOKUP($A250,SurveyData!$1:$1048576,30,FALSE)</f>
        <v>3</v>
      </c>
      <c r="AI250">
        <f>VLOOKUP($A250,SurveyData!$1:$1048576,31,FALSE)</f>
        <v>2</v>
      </c>
      <c r="AJ250">
        <f>VLOOKUP($A250,SurveyData!$1:$1048576,32,FALSE)</f>
        <v>1</v>
      </c>
      <c r="AK250">
        <f>VLOOKUP($A250,SurveyData!$1:$1048576,33,FALSE)</f>
        <v>2</v>
      </c>
      <c r="AL250">
        <f>VLOOKUP($A250,SurveyData!$1:$1048576,34,FALSE)</f>
        <v>5</v>
      </c>
      <c r="AM250">
        <f>VLOOKUP($A250,SurveyData!$1:$1048576,35,FALSE)</f>
        <v>5</v>
      </c>
      <c r="AN250">
        <f>VLOOKUP($A250,SurveyData!$1:$1048576,36,FALSE)</f>
        <v>2</v>
      </c>
      <c r="AO250">
        <f>VLOOKUP($A250,SurveyData!$1:$1048576,37,FALSE)</f>
        <v>3</v>
      </c>
      <c r="AP250">
        <f>VLOOKUP($A250,SurveyData!$1:$1048576,38,FALSE)</f>
        <v>4</v>
      </c>
      <c r="AQ250">
        <f>VLOOKUP($A250,SurveyData!$1:$1048576,39,FALSE)</f>
        <v>2</v>
      </c>
      <c r="AR250">
        <f>VLOOKUP($A250,SurveyData!$1:$1048576,40,FALSE)</f>
        <v>2</v>
      </c>
      <c r="AS250">
        <f>VLOOKUP($A250,SurveyData!$1:$1048576,41,FALSE)</f>
        <v>3</v>
      </c>
      <c r="AT250">
        <f>VLOOKUP($A250,SurveyData!$1:$1048576,42,FALSE)</f>
        <v>2</v>
      </c>
      <c r="AU250">
        <f>VLOOKUP($A250,SurveyData!$1:$1048576,43,FALSE)</f>
        <v>5</v>
      </c>
      <c r="AV250">
        <f>VLOOKUP($A250,SurveyData!$1:$1048576,44,FALSE)</f>
        <v>5</v>
      </c>
      <c r="AW250">
        <f>VLOOKUP($A250,SurveyData!$1:$1048576,45,FALSE)</f>
        <v>2</v>
      </c>
    </row>
    <row r="251" spans="1:49" x14ac:dyDescent="0.2">
      <c r="A251" s="2">
        <v>260</v>
      </c>
      <c r="B251" s="1" t="s">
        <v>10</v>
      </c>
      <c r="C251" s="2"/>
      <c r="D251" s="2">
        <v>31</v>
      </c>
      <c r="E251" s="2">
        <v>13</v>
      </c>
      <c r="F251">
        <f>VLOOKUP($A251,SurveyData!$1:$1048576,3,FALSE)</f>
        <v>36</v>
      </c>
      <c r="G251">
        <f>VLOOKUP($A251,SurveyData!$1:$1048576,4,FALSE)</f>
        <v>1.52</v>
      </c>
      <c r="H251">
        <f>VLOOKUP($A251,SurveyData!$1:$1048576,5,FALSE)</f>
        <v>48.7</v>
      </c>
      <c r="I251" t="str">
        <f>VLOOKUP($A251,SurveyData!$1:$1048576,6,FALSE)</f>
        <v>Nil</v>
      </c>
      <c r="J251" t="str">
        <f>VLOOKUP($A251,SurveyData!$1:$1048576,7,FALSE)</f>
        <v>Yes</v>
      </c>
      <c r="K251" t="str">
        <f>VLOOKUP($A251,SurveyData!$1:$1048576,8,FALSE)</f>
        <v>Nil</v>
      </c>
      <c r="L251" t="str">
        <f>VLOOKUP($A251,SurveyData!$1:$1048576,9,FALSE)</f>
        <v>Nil</v>
      </c>
      <c r="M251" t="str">
        <f>VLOOKUP($A251,SurveyData!$1:$1048576,10,FALSE)</f>
        <v>Nil</v>
      </c>
      <c r="N251" t="str">
        <f>VLOOKUP($A251,SurveyData!$1:$1048576,11,FALSE)</f>
        <v>Nil</v>
      </c>
      <c r="O251">
        <f>VLOOKUP($A251,SurveyData!$1:$1048576,12,FALSE)</f>
        <v>1</v>
      </c>
      <c r="P251" t="str">
        <f>VLOOKUP($A251,SurveyData!$1:$1048576,13,FALSE)</f>
        <v>Nil</v>
      </c>
      <c r="Q251" t="str">
        <f>VLOOKUP($A251,SurveyData!$1:$1048576,14,FALSE)</f>
        <v>No</v>
      </c>
      <c r="R251" t="str">
        <f>VLOOKUP($A251,SurveyData!$1:$1048576,15,FALSE)</f>
        <v>No</v>
      </c>
      <c r="S251" t="str">
        <f>VLOOKUP($A251,SurveyData!$1:$1048576,16,FALSE)</f>
        <v>No</v>
      </c>
      <c r="T251" t="str">
        <f>VLOOKUP($A251,SurveyData!$1:$1048576,17,FALSE)</f>
        <v>No</v>
      </c>
      <c r="U251" t="str">
        <f>VLOOKUP($A251,SurveyData!$1:$1048576,18,FALSE)</f>
        <v>No</v>
      </c>
      <c r="V251" t="str">
        <f>VLOOKUP($A251,SurveyData!$1:$1048576,19,FALSE)</f>
        <v>No</v>
      </c>
      <c r="W251" t="str">
        <f>VLOOKUP($A251,SurveyData!$1:$1048576,20,FALSE)</f>
        <v>No</v>
      </c>
      <c r="X251" t="str">
        <f>VLOOKUP($A251,SurveyData!$1:$1048576,21,FALSE)</f>
        <v>Nil</v>
      </c>
      <c r="Y251" t="str">
        <f>VLOOKUP($A251,SurveyData!$1:$1048576,22,FALSE)</f>
        <v>Nil</v>
      </c>
      <c r="Z251" t="str">
        <f>VLOOKUP($A251,SurveyData!$1:$1048576,23,FALSE)</f>
        <v>Nil</v>
      </c>
      <c r="AA251" t="str">
        <f>VLOOKUP($A251,SurveyData!$1:$1048576,24,FALSE)</f>
        <v>Yes</v>
      </c>
      <c r="AB251" t="s">
        <v>0</v>
      </c>
      <c r="AC251" t="str">
        <f>VLOOKUP($A251,SurveyData!$1:$1048576,25,FALSE)</f>
        <v>No</v>
      </c>
      <c r="AD251">
        <f>VLOOKUP($A251,SurveyData!$1:$1048576,26,FALSE)</f>
        <v>3</v>
      </c>
      <c r="AE251">
        <f>VLOOKUP($A251,SurveyData!$1:$1048576,27,FALSE)</f>
        <v>4</v>
      </c>
      <c r="AF251">
        <f>VLOOKUP($A251,SurveyData!$1:$1048576,28,FALSE)</f>
        <v>2</v>
      </c>
      <c r="AG251">
        <f>VLOOKUP($A251,SurveyData!$1:$1048576,29,FALSE)</f>
        <v>3</v>
      </c>
      <c r="AH251">
        <f>VLOOKUP($A251,SurveyData!$1:$1048576,30,FALSE)</f>
        <v>2</v>
      </c>
      <c r="AI251">
        <f>VLOOKUP($A251,SurveyData!$1:$1048576,31,FALSE)</f>
        <v>4</v>
      </c>
      <c r="AJ251">
        <f>VLOOKUP($A251,SurveyData!$1:$1048576,32,FALSE)</f>
        <v>2</v>
      </c>
      <c r="AK251">
        <f>VLOOKUP($A251,SurveyData!$1:$1048576,33,FALSE)</f>
        <v>2</v>
      </c>
      <c r="AL251">
        <f>VLOOKUP($A251,SurveyData!$1:$1048576,34,FALSE)</f>
        <v>4</v>
      </c>
      <c r="AM251">
        <f>VLOOKUP($A251,SurveyData!$1:$1048576,35,FALSE)</f>
        <v>5</v>
      </c>
      <c r="AN251">
        <f>VLOOKUP($A251,SurveyData!$1:$1048576,36,FALSE)</f>
        <v>2</v>
      </c>
      <c r="AO251">
        <f>VLOOKUP($A251,SurveyData!$1:$1048576,37,FALSE)</f>
        <v>2</v>
      </c>
      <c r="AP251">
        <f>VLOOKUP($A251,SurveyData!$1:$1048576,38,FALSE)</f>
        <v>4</v>
      </c>
      <c r="AQ251">
        <f>VLOOKUP($A251,SurveyData!$1:$1048576,39,FALSE)</f>
        <v>4</v>
      </c>
      <c r="AR251">
        <f>VLOOKUP($A251,SurveyData!$1:$1048576,40,FALSE)</f>
        <v>3</v>
      </c>
      <c r="AS251">
        <f>VLOOKUP($A251,SurveyData!$1:$1048576,41,FALSE)</f>
        <v>4</v>
      </c>
      <c r="AT251">
        <f>VLOOKUP($A251,SurveyData!$1:$1048576,42,FALSE)</f>
        <v>4</v>
      </c>
      <c r="AU251">
        <f>VLOOKUP($A251,SurveyData!$1:$1048576,43,FALSE)</f>
        <v>4</v>
      </c>
      <c r="AV251">
        <f>VLOOKUP($A251,SurveyData!$1:$1048576,44,FALSE)</f>
        <v>4</v>
      </c>
      <c r="AW251">
        <f>VLOOKUP($A251,SurveyData!$1:$1048576,45,FALSE)</f>
        <v>3</v>
      </c>
    </row>
    <row r="252" spans="1:49" x14ac:dyDescent="0.2">
      <c r="A252" s="2">
        <v>261</v>
      </c>
      <c r="B252" s="1" t="s">
        <v>10</v>
      </c>
      <c r="C252" s="2"/>
      <c r="D252" s="2">
        <v>109</v>
      </c>
      <c r="E252" s="2">
        <v>12.7</v>
      </c>
      <c r="F252">
        <f>VLOOKUP($A252,SurveyData!$1:$1048576,3,FALSE)</f>
        <v>53</v>
      </c>
      <c r="G252">
        <f>VLOOKUP($A252,SurveyData!$1:$1048576,4,FALSE)</f>
        <v>1.62</v>
      </c>
      <c r="H252">
        <f>VLOOKUP($A252,SurveyData!$1:$1048576,5,FALSE)</f>
        <v>48.8</v>
      </c>
      <c r="I252" t="str">
        <f>VLOOKUP($A252,SurveyData!$1:$1048576,6,FALSE)</f>
        <v>Nil</v>
      </c>
      <c r="J252" t="str">
        <f>VLOOKUP($A252,SurveyData!$1:$1048576,7,FALSE)</f>
        <v>No</v>
      </c>
      <c r="K252" t="str">
        <f>VLOOKUP($A252,SurveyData!$1:$1048576,8,FALSE)</f>
        <v>Nil</v>
      </c>
      <c r="L252" t="str">
        <f>VLOOKUP($A252,SurveyData!$1:$1048576,9,FALSE)</f>
        <v>Nil</v>
      </c>
      <c r="M252" t="str">
        <f>VLOOKUP($A252,SurveyData!$1:$1048576,10,FALSE)</f>
        <v>Nil</v>
      </c>
      <c r="N252" t="str">
        <f>VLOOKUP($A252,SurveyData!$1:$1048576,11,FALSE)</f>
        <v>Nil</v>
      </c>
      <c r="O252" t="str">
        <f>VLOOKUP($A252,SurveyData!$1:$1048576,12,FALSE)</f>
        <v>1&amp;2</v>
      </c>
      <c r="P252" t="str">
        <f>VLOOKUP($A252,SurveyData!$1:$1048576,13,FALSE)</f>
        <v>Nil</v>
      </c>
      <c r="Q252" t="str">
        <f>VLOOKUP($A252,SurveyData!$1:$1048576,14,FALSE)</f>
        <v>Yes</v>
      </c>
      <c r="R252" t="str">
        <f>VLOOKUP($A252,SurveyData!$1:$1048576,15,FALSE)</f>
        <v>Yes</v>
      </c>
      <c r="S252" t="str">
        <f>VLOOKUP($A252,SurveyData!$1:$1048576,16,FALSE)</f>
        <v>No</v>
      </c>
      <c r="T252" t="str">
        <f>VLOOKUP($A252,SurveyData!$1:$1048576,17,FALSE)</f>
        <v>Yes</v>
      </c>
      <c r="U252" t="str">
        <f>VLOOKUP($A252,SurveyData!$1:$1048576,18,FALSE)</f>
        <v>No</v>
      </c>
      <c r="V252" t="str">
        <f>VLOOKUP($A252,SurveyData!$1:$1048576,19,FALSE)</f>
        <v>No</v>
      </c>
      <c r="W252" t="str">
        <f>VLOOKUP($A252,SurveyData!$1:$1048576,20,FALSE)</f>
        <v>No</v>
      </c>
      <c r="X252" t="str">
        <f>VLOOKUP($A252,SurveyData!$1:$1048576,21,FALSE)</f>
        <v>Nil</v>
      </c>
      <c r="Y252" t="str">
        <f>VLOOKUP($A252,SurveyData!$1:$1048576,22,FALSE)</f>
        <v>Nil</v>
      </c>
      <c r="Z252" t="str">
        <f>VLOOKUP($A252,SurveyData!$1:$1048576,23,FALSE)</f>
        <v>Nil</v>
      </c>
      <c r="AA252" t="str">
        <f>VLOOKUP($A252,SurveyData!$1:$1048576,24,FALSE)</f>
        <v>Nil</v>
      </c>
      <c r="AB252" t="s">
        <v>0</v>
      </c>
      <c r="AC252" t="str">
        <f>VLOOKUP($A252,SurveyData!$1:$1048576,25,FALSE)</f>
        <v>No</v>
      </c>
      <c r="AD252">
        <f>VLOOKUP($A252,SurveyData!$1:$1048576,26,FALSE)</f>
        <v>2</v>
      </c>
      <c r="AE252">
        <f>VLOOKUP($A252,SurveyData!$1:$1048576,27,FALSE)</f>
        <v>2</v>
      </c>
      <c r="AF252">
        <f>VLOOKUP($A252,SurveyData!$1:$1048576,28,FALSE)</f>
        <v>2</v>
      </c>
      <c r="AG252">
        <f>VLOOKUP($A252,SurveyData!$1:$1048576,29,FALSE)</f>
        <v>2</v>
      </c>
      <c r="AH252">
        <f>VLOOKUP($A252,SurveyData!$1:$1048576,30,FALSE)</f>
        <v>5</v>
      </c>
      <c r="AI252">
        <f>VLOOKUP($A252,SurveyData!$1:$1048576,31,FALSE)</f>
        <v>3</v>
      </c>
      <c r="AJ252">
        <f>VLOOKUP($A252,SurveyData!$1:$1048576,32,FALSE)</f>
        <v>3</v>
      </c>
      <c r="AK252">
        <f>VLOOKUP($A252,SurveyData!$1:$1048576,33,FALSE)</f>
        <v>3</v>
      </c>
      <c r="AL252">
        <f>VLOOKUP($A252,SurveyData!$1:$1048576,34,FALSE)</f>
        <v>5</v>
      </c>
      <c r="AM252" t="str">
        <f>VLOOKUP($A252,SurveyData!$1:$1048576,35,FALSE)</f>
        <v>Nil</v>
      </c>
      <c r="AN252">
        <f>VLOOKUP($A252,SurveyData!$1:$1048576,36,FALSE)</f>
        <v>2</v>
      </c>
      <c r="AO252">
        <f>VLOOKUP($A252,SurveyData!$1:$1048576,37,FALSE)</f>
        <v>2</v>
      </c>
      <c r="AP252">
        <f>VLOOKUP($A252,SurveyData!$1:$1048576,38,FALSE)</f>
        <v>2</v>
      </c>
      <c r="AQ252">
        <f>VLOOKUP($A252,SurveyData!$1:$1048576,39,FALSE)</f>
        <v>5</v>
      </c>
      <c r="AR252" t="str">
        <f>VLOOKUP($A252,SurveyData!$1:$1048576,40,FALSE)</f>
        <v>Nil</v>
      </c>
      <c r="AS252">
        <f>VLOOKUP($A252,SurveyData!$1:$1048576,41,FALSE)</f>
        <v>5</v>
      </c>
      <c r="AT252" t="str">
        <f>VLOOKUP($A252,SurveyData!$1:$1048576,42,FALSE)</f>
        <v>Nil</v>
      </c>
      <c r="AU252">
        <f>VLOOKUP($A252,SurveyData!$1:$1048576,43,FALSE)</f>
        <v>5</v>
      </c>
      <c r="AV252">
        <f>VLOOKUP($A252,SurveyData!$1:$1048576,44,FALSE)</f>
        <v>5</v>
      </c>
      <c r="AW252">
        <f>VLOOKUP($A252,SurveyData!$1:$1048576,45,FALSE)</f>
        <v>2</v>
      </c>
    </row>
    <row r="253" spans="1:49" x14ac:dyDescent="0.2">
      <c r="A253" s="2">
        <v>262</v>
      </c>
      <c r="B253" s="1" t="s">
        <v>10</v>
      </c>
      <c r="C253" s="2"/>
      <c r="D253" s="2">
        <v>35</v>
      </c>
      <c r="E253" s="2">
        <v>11.9</v>
      </c>
      <c r="F253">
        <f>VLOOKUP($A253,SurveyData!$1:$1048576,3,FALSE)</f>
        <v>41</v>
      </c>
      <c r="G253">
        <f>VLOOKUP($A253,SurveyData!$1:$1048576,4,FALSE)</f>
        <v>1.6</v>
      </c>
      <c r="H253">
        <f>VLOOKUP($A253,SurveyData!$1:$1048576,5,FALSE)</f>
        <v>69.599999999999994</v>
      </c>
      <c r="I253" t="str">
        <f>VLOOKUP($A253,SurveyData!$1:$1048576,6,FALSE)</f>
        <v>Nil</v>
      </c>
      <c r="J253" t="str">
        <f>VLOOKUP($A253,SurveyData!$1:$1048576,7,FALSE)</f>
        <v>No</v>
      </c>
      <c r="K253" t="str">
        <f>VLOOKUP($A253,SurveyData!$1:$1048576,8,FALSE)</f>
        <v>Nil</v>
      </c>
      <c r="L253" t="str">
        <f>VLOOKUP($A253,SurveyData!$1:$1048576,9,FALSE)</f>
        <v>Nil</v>
      </c>
      <c r="M253" t="str">
        <f>VLOOKUP($A253,SurveyData!$1:$1048576,10,FALSE)</f>
        <v>Nil</v>
      </c>
      <c r="N253">
        <f>VLOOKUP($A253,SurveyData!$1:$1048576,11,FALSE)</f>
        <v>90</v>
      </c>
      <c r="O253" t="str">
        <f>VLOOKUP($A253,SurveyData!$1:$1048576,12,FALSE)</f>
        <v>Nil</v>
      </c>
      <c r="P253">
        <f>VLOOKUP($A253,SurveyData!$1:$1048576,13,FALSE)</f>
        <v>12</v>
      </c>
      <c r="Q253" t="str">
        <f>VLOOKUP($A253,SurveyData!$1:$1048576,14,FALSE)</f>
        <v>No</v>
      </c>
      <c r="R253" t="str">
        <f>VLOOKUP($A253,SurveyData!$1:$1048576,15,FALSE)</f>
        <v>No</v>
      </c>
      <c r="S253" t="str">
        <f>VLOOKUP($A253,SurveyData!$1:$1048576,16,FALSE)</f>
        <v>Nil</v>
      </c>
      <c r="T253" t="str">
        <f>VLOOKUP($A253,SurveyData!$1:$1048576,17,FALSE)</f>
        <v>DK</v>
      </c>
      <c r="U253" t="str">
        <f>VLOOKUP($A253,SurveyData!$1:$1048576,18,FALSE)</f>
        <v>Nil</v>
      </c>
      <c r="V253" t="str">
        <f>VLOOKUP($A253,SurveyData!$1:$1048576,19,FALSE)</f>
        <v>No</v>
      </c>
      <c r="W253" t="str">
        <f>VLOOKUP($A253,SurveyData!$1:$1048576,20,FALSE)</f>
        <v>Nil</v>
      </c>
      <c r="X253" t="str">
        <f>VLOOKUP($A253,SurveyData!$1:$1048576,21,FALSE)</f>
        <v>Nil</v>
      </c>
      <c r="Y253" t="str">
        <f>VLOOKUP($A253,SurveyData!$1:$1048576,22,FALSE)</f>
        <v>Nil</v>
      </c>
      <c r="Z253" t="str">
        <f>VLOOKUP($A253,SurveyData!$1:$1048576,23,FALSE)</f>
        <v>Nil</v>
      </c>
      <c r="AA253" t="str">
        <f>VLOOKUP($A253,SurveyData!$1:$1048576,24,FALSE)</f>
        <v>Nil</v>
      </c>
      <c r="AB253" t="s">
        <v>0</v>
      </c>
      <c r="AC253" t="str">
        <f>VLOOKUP($A253,SurveyData!$1:$1048576,25,FALSE)</f>
        <v>Nil</v>
      </c>
      <c r="AD253">
        <f>VLOOKUP($A253,SurveyData!$1:$1048576,26,FALSE)</f>
        <v>3</v>
      </c>
      <c r="AE253">
        <f>VLOOKUP($A253,SurveyData!$1:$1048576,27,FALSE)</f>
        <v>4</v>
      </c>
      <c r="AF253">
        <f>VLOOKUP($A253,SurveyData!$1:$1048576,28,FALSE)</f>
        <v>3</v>
      </c>
      <c r="AG253">
        <f>VLOOKUP($A253,SurveyData!$1:$1048576,29,FALSE)</f>
        <v>2</v>
      </c>
      <c r="AH253">
        <f>VLOOKUP($A253,SurveyData!$1:$1048576,30,FALSE)</f>
        <v>4</v>
      </c>
      <c r="AI253">
        <f>VLOOKUP($A253,SurveyData!$1:$1048576,31,FALSE)</f>
        <v>3</v>
      </c>
      <c r="AJ253">
        <f>VLOOKUP($A253,SurveyData!$1:$1048576,32,FALSE)</f>
        <v>2</v>
      </c>
      <c r="AK253">
        <f>VLOOKUP($A253,SurveyData!$1:$1048576,33,FALSE)</f>
        <v>3</v>
      </c>
      <c r="AL253">
        <f>VLOOKUP($A253,SurveyData!$1:$1048576,34,FALSE)</f>
        <v>4</v>
      </c>
      <c r="AM253">
        <f>VLOOKUP($A253,SurveyData!$1:$1048576,35,FALSE)</f>
        <v>3</v>
      </c>
      <c r="AN253">
        <f>VLOOKUP($A253,SurveyData!$1:$1048576,36,FALSE)</f>
        <v>3</v>
      </c>
      <c r="AO253">
        <f>VLOOKUP($A253,SurveyData!$1:$1048576,37,FALSE)</f>
        <v>3</v>
      </c>
      <c r="AP253">
        <f>VLOOKUP($A253,SurveyData!$1:$1048576,38,FALSE)</f>
        <v>4</v>
      </c>
      <c r="AQ253">
        <f>VLOOKUP($A253,SurveyData!$1:$1048576,39,FALSE)</f>
        <v>3</v>
      </c>
      <c r="AR253">
        <f>VLOOKUP($A253,SurveyData!$1:$1048576,40,FALSE)</f>
        <v>2</v>
      </c>
      <c r="AS253">
        <f>VLOOKUP($A253,SurveyData!$1:$1048576,41,FALSE)</f>
        <v>3</v>
      </c>
      <c r="AT253">
        <f>VLOOKUP($A253,SurveyData!$1:$1048576,42,FALSE)</f>
        <v>4</v>
      </c>
      <c r="AU253">
        <f>VLOOKUP($A253,SurveyData!$1:$1048576,43,FALSE)</f>
        <v>4</v>
      </c>
      <c r="AV253">
        <f>VLOOKUP($A253,SurveyData!$1:$1048576,44,FALSE)</f>
        <v>4</v>
      </c>
      <c r="AW253">
        <f>VLOOKUP($A253,SurveyData!$1:$1048576,45,FALSE)</f>
        <v>3</v>
      </c>
    </row>
    <row r="254" spans="1:49" x14ac:dyDescent="0.2">
      <c r="A254" s="2">
        <v>263</v>
      </c>
      <c r="B254" s="1" t="s">
        <v>10</v>
      </c>
      <c r="C254" s="2"/>
      <c r="D254" s="2">
        <v>46</v>
      </c>
      <c r="E254" s="2">
        <v>14.1</v>
      </c>
      <c r="F254">
        <f>VLOOKUP($A254,SurveyData!$1:$1048576,3,FALSE)</f>
        <v>36</v>
      </c>
      <c r="G254">
        <f>VLOOKUP($A254,SurveyData!$1:$1048576,4,FALSE)</f>
        <v>1.59</v>
      </c>
      <c r="H254">
        <f>VLOOKUP($A254,SurveyData!$1:$1048576,5,FALSE)</f>
        <v>50.7</v>
      </c>
      <c r="I254" t="str">
        <f>VLOOKUP($A254,SurveyData!$1:$1048576,6,FALSE)</f>
        <v>Nil</v>
      </c>
      <c r="J254" t="str">
        <f>VLOOKUP($A254,SurveyData!$1:$1048576,7,FALSE)</f>
        <v>No</v>
      </c>
      <c r="K254" t="str">
        <f>VLOOKUP($A254,SurveyData!$1:$1048576,8,FALSE)</f>
        <v>Nil</v>
      </c>
      <c r="L254" t="str">
        <f>VLOOKUP($A254,SurveyData!$1:$1048576,9,FALSE)</f>
        <v>Nil</v>
      </c>
      <c r="M254" t="str">
        <f>VLOOKUP($A254,SurveyData!$1:$1048576,10,FALSE)</f>
        <v>Nil</v>
      </c>
      <c r="N254" t="str">
        <f>VLOOKUP($A254,SurveyData!$1:$1048576,11,FALSE)</f>
        <v>Nil</v>
      </c>
      <c r="O254">
        <f>VLOOKUP($A254,SurveyData!$1:$1048576,12,FALSE)</f>
        <v>1</v>
      </c>
      <c r="P254">
        <f>VLOOKUP($A254,SurveyData!$1:$1048576,13,FALSE)</f>
        <v>12</v>
      </c>
      <c r="Q254" t="str">
        <f>VLOOKUP($A254,SurveyData!$1:$1048576,14,FALSE)</f>
        <v>Yes</v>
      </c>
      <c r="R254" t="str">
        <f>VLOOKUP($A254,SurveyData!$1:$1048576,15,FALSE)</f>
        <v>No</v>
      </c>
      <c r="S254" t="str">
        <f>VLOOKUP($A254,SurveyData!$1:$1048576,16,FALSE)</f>
        <v>Nil</v>
      </c>
      <c r="T254" t="str">
        <f>VLOOKUP($A254,SurveyData!$1:$1048576,17,FALSE)</f>
        <v>No</v>
      </c>
      <c r="U254" t="str">
        <f>VLOOKUP($A254,SurveyData!$1:$1048576,18,FALSE)</f>
        <v>Nil</v>
      </c>
      <c r="V254" t="str">
        <f>VLOOKUP($A254,SurveyData!$1:$1048576,19,FALSE)</f>
        <v>No</v>
      </c>
      <c r="W254" t="str">
        <f>VLOOKUP($A254,SurveyData!$1:$1048576,20,FALSE)</f>
        <v>Nil</v>
      </c>
      <c r="X254" t="str">
        <f>VLOOKUP($A254,SurveyData!$1:$1048576,21,FALSE)</f>
        <v>Nil</v>
      </c>
      <c r="Y254" t="str">
        <f>VLOOKUP($A254,SurveyData!$1:$1048576,22,FALSE)</f>
        <v>Yes</v>
      </c>
      <c r="Z254" t="str">
        <f>VLOOKUP($A254,SurveyData!$1:$1048576,23,FALSE)</f>
        <v>Nil</v>
      </c>
      <c r="AA254" t="str">
        <f>VLOOKUP($A254,SurveyData!$1:$1048576,24,FALSE)</f>
        <v>Nil</v>
      </c>
      <c r="AB254" t="s">
        <v>0</v>
      </c>
      <c r="AC254" t="str">
        <f>VLOOKUP($A254,SurveyData!$1:$1048576,25,FALSE)</f>
        <v>No</v>
      </c>
      <c r="AD254">
        <f>VLOOKUP($A254,SurveyData!$1:$1048576,26,FALSE)</f>
        <v>3</v>
      </c>
      <c r="AE254">
        <f>VLOOKUP($A254,SurveyData!$1:$1048576,27,FALSE)</f>
        <v>3</v>
      </c>
      <c r="AF254">
        <f>VLOOKUP($A254,SurveyData!$1:$1048576,28,FALSE)</f>
        <v>3</v>
      </c>
      <c r="AG254">
        <f>VLOOKUP($A254,SurveyData!$1:$1048576,29,FALSE)</f>
        <v>1</v>
      </c>
      <c r="AH254">
        <f>VLOOKUP($A254,SurveyData!$1:$1048576,30,FALSE)</f>
        <v>3</v>
      </c>
      <c r="AI254">
        <f>VLOOKUP($A254,SurveyData!$1:$1048576,31,FALSE)</f>
        <v>3</v>
      </c>
      <c r="AJ254">
        <f>VLOOKUP($A254,SurveyData!$1:$1048576,32,FALSE)</f>
        <v>1</v>
      </c>
      <c r="AK254">
        <f>VLOOKUP($A254,SurveyData!$1:$1048576,33,FALSE)</f>
        <v>3</v>
      </c>
      <c r="AL254">
        <f>VLOOKUP($A254,SurveyData!$1:$1048576,34,FALSE)</f>
        <v>5</v>
      </c>
      <c r="AM254">
        <f>VLOOKUP($A254,SurveyData!$1:$1048576,35,FALSE)</f>
        <v>5</v>
      </c>
      <c r="AN254">
        <f>VLOOKUP($A254,SurveyData!$1:$1048576,36,FALSE)</f>
        <v>2</v>
      </c>
      <c r="AO254">
        <f>VLOOKUP($A254,SurveyData!$1:$1048576,37,FALSE)</f>
        <v>2</v>
      </c>
      <c r="AP254">
        <f>VLOOKUP($A254,SurveyData!$1:$1048576,38,FALSE)</f>
        <v>5</v>
      </c>
      <c r="AQ254">
        <f>VLOOKUP($A254,SurveyData!$1:$1048576,39,FALSE)</f>
        <v>4</v>
      </c>
      <c r="AR254">
        <f>VLOOKUP($A254,SurveyData!$1:$1048576,40,FALSE)</f>
        <v>3</v>
      </c>
      <c r="AS254">
        <f>VLOOKUP($A254,SurveyData!$1:$1048576,41,FALSE)</f>
        <v>3</v>
      </c>
      <c r="AT254">
        <f>VLOOKUP($A254,SurveyData!$1:$1048576,42,FALSE)</f>
        <v>5</v>
      </c>
      <c r="AU254">
        <f>VLOOKUP($A254,SurveyData!$1:$1048576,43,FALSE)</f>
        <v>4</v>
      </c>
      <c r="AV254">
        <f>VLOOKUP($A254,SurveyData!$1:$1048576,44,FALSE)</f>
        <v>4</v>
      </c>
      <c r="AW254">
        <f>VLOOKUP($A254,SurveyData!$1:$1048576,45,FALSE)</f>
        <v>3</v>
      </c>
    </row>
    <row r="255" spans="1:49" x14ac:dyDescent="0.2">
      <c r="A255" s="2">
        <v>264</v>
      </c>
      <c r="B255" s="1" t="s">
        <v>10</v>
      </c>
      <c r="C255" s="2"/>
      <c r="D255" s="2">
        <v>16</v>
      </c>
      <c r="E255" s="4">
        <v>11.3</v>
      </c>
      <c r="F255">
        <f>VLOOKUP($A255,SurveyData!$1:$1048576,3,FALSE)</f>
        <v>37</v>
      </c>
      <c r="G255">
        <f>VLOOKUP($A255,SurveyData!$1:$1048576,4,FALSE)</f>
        <v>1.57</v>
      </c>
      <c r="H255">
        <f>VLOOKUP($A255,SurveyData!$1:$1048576,5,FALSE)</f>
        <v>60.9</v>
      </c>
      <c r="I255" t="str">
        <f>VLOOKUP($A255,SurveyData!$1:$1048576,6,FALSE)</f>
        <v>Nil</v>
      </c>
      <c r="J255" t="str">
        <f>VLOOKUP($A255,SurveyData!$1:$1048576,7,FALSE)</f>
        <v>No</v>
      </c>
      <c r="K255" t="str">
        <f>VLOOKUP($A255,SurveyData!$1:$1048576,8,FALSE)</f>
        <v>Nil</v>
      </c>
      <c r="L255" t="str">
        <f>VLOOKUP($A255,SurveyData!$1:$1048576,9,FALSE)</f>
        <v>Nil</v>
      </c>
      <c r="M255" t="str">
        <f>VLOOKUP($A255,SurveyData!$1:$1048576,10,FALSE)</f>
        <v>Nil</v>
      </c>
      <c r="N255" t="str">
        <f>VLOOKUP($A255,SurveyData!$1:$1048576,11,FALSE)</f>
        <v>Nil</v>
      </c>
      <c r="O255" t="str">
        <f>VLOOKUP($A255,SurveyData!$1:$1048576,12,FALSE)</f>
        <v>Nil</v>
      </c>
      <c r="P255" t="str">
        <f>VLOOKUP($A255,SurveyData!$1:$1048576,13,FALSE)</f>
        <v>Nil</v>
      </c>
      <c r="Q255" t="str">
        <f>VLOOKUP($A255,SurveyData!$1:$1048576,14,FALSE)</f>
        <v>No</v>
      </c>
      <c r="R255" t="str">
        <f>VLOOKUP($A255,SurveyData!$1:$1048576,15,FALSE)</f>
        <v>DK</v>
      </c>
      <c r="S255" t="str">
        <f>VLOOKUP($A255,SurveyData!$1:$1048576,16,FALSE)</f>
        <v>DK</v>
      </c>
      <c r="T255" t="str">
        <f>VLOOKUP($A255,SurveyData!$1:$1048576,17,FALSE)</f>
        <v>DK</v>
      </c>
      <c r="U255" t="str">
        <f>VLOOKUP($A255,SurveyData!$1:$1048576,18,FALSE)</f>
        <v>DK</v>
      </c>
      <c r="V255" t="str">
        <f>VLOOKUP($A255,SurveyData!$1:$1048576,19,FALSE)</f>
        <v>Dk</v>
      </c>
      <c r="W255" t="str">
        <f>VLOOKUP($A255,SurveyData!$1:$1048576,20,FALSE)</f>
        <v>Dk</v>
      </c>
      <c r="X255" t="str">
        <f>VLOOKUP($A255,SurveyData!$1:$1048576,21,FALSE)</f>
        <v>Nil</v>
      </c>
      <c r="Y255" t="str">
        <f>VLOOKUP($A255,SurveyData!$1:$1048576,22,FALSE)</f>
        <v>Nil</v>
      </c>
      <c r="Z255" t="str">
        <f>VLOOKUP($A255,SurveyData!$1:$1048576,23,FALSE)</f>
        <v>Nil</v>
      </c>
      <c r="AA255" t="str">
        <f>VLOOKUP($A255,SurveyData!$1:$1048576,24,FALSE)</f>
        <v>Nil</v>
      </c>
      <c r="AB255" t="s">
        <v>0</v>
      </c>
      <c r="AC255" t="str">
        <f>VLOOKUP($A255,SurveyData!$1:$1048576,25,FALSE)</f>
        <v>Nil</v>
      </c>
      <c r="AD255">
        <f>VLOOKUP($A255,SurveyData!$1:$1048576,26,FALSE)</f>
        <v>2</v>
      </c>
      <c r="AE255">
        <f>VLOOKUP($A255,SurveyData!$1:$1048576,27,FALSE)</f>
        <v>2</v>
      </c>
      <c r="AF255">
        <f>VLOOKUP($A255,SurveyData!$1:$1048576,28,FALSE)</f>
        <v>2</v>
      </c>
      <c r="AG255">
        <f>VLOOKUP($A255,SurveyData!$1:$1048576,29,FALSE)</f>
        <v>2</v>
      </c>
      <c r="AH255">
        <f>VLOOKUP($A255,SurveyData!$1:$1048576,30,FALSE)</f>
        <v>2</v>
      </c>
      <c r="AI255">
        <f>VLOOKUP($A255,SurveyData!$1:$1048576,31,FALSE)</f>
        <v>2</v>
      </c>
      <c r="AJ255">
        <f>VLOOKUP($A255,SurveyData!$1:$1048576,32,FALSE)</f>
        <v>2</v>
      </c>
      <c r="AK255">
        <f>VLOOKUP($A255,SurveyData!$1:$1048576,33,FALSE)</f>
        <v>2</v>
      </c>
      <c r="AL255">
        <f>VLOOKUP($A255,SurveyData!$1:$1048576,34,FALSE)</f>
        <v>2</v>
      </c>
      <c r="AM255">
        <f>VLOOKUP($A255,SurveyData!$1:$1048576,35,FALSE)</f>
        <v>2</v>
      </c>
      <c r="AN255">
        <f>VLOOKUP($A255,SurveyData!$1:$1048576,36,FALSE)</f>
        <v>2</v>
      </c>
      <c r="AO255">
        <f>VLOOKUP($A255,SurveyData!$1:$1048576,37,FALSE)</f>
        <v>2</v>
      </c>
      <c r="AP255">
        <f>VLOOKUP($A255,SurveyData!$1:$1048576,38,FALSE)</f>
        <v>2</v>
      </c>
      <c r="AQ255">
        <f>VLOOKUP($A255,SurveyData!$1:$1048576,39,FALSE)</f>
        <v>2</v>
      </c>
      <c r="AR255">
        <f>VLOOKUP($A255,SurveyData!$1:$1048576,40,FALSE)</f>
        <v>2</v>
      </c>
      <c r="AS255">
        <f>VLOOKUP($A255,SurveyData!$1:$1048576,41,FALSE)</f>
        <v>2</v>
      </c>
      <c r="AT255">
        <f>VLOOKUP($A255,SurveyData!$1:$1048576,42,FALSE)</f>
        <v>2</v>
      </c>
      <c r="AU255">
        <f>VLOOKUP($A255,SurveyData!$1:$1048576,43,FALSE)</f>
        <v>2</v>
      </c>
      <c r="AV255">
        <f>VLOOKUP($A255,SurveyData!$1:$1048576,44,FALSE)</f>
        <v>2</v>
      </c>
      <c r="AW255">
        <f>VLOOKUP($A255,SurveyData!$1:$1048576,45,FALSE)</f>
        <v>2</v>
      </c>
    </row>
    <row r="256" spans="1:49" x14ac:dyDescent="0.2">
      <c r="A256" s="2">
        <v>265</v>
      </c>
      <c r="B256" s="1" t="s">
        <v>10</v>
      </c>
      <c r="C256" s="2"/>
      <c r="D256" s="4">
        <v>9</v>
      </c>
      <c r="E256" s="2">
        <v>11.6</v>
      </c>
      <c r="F256">
        <f>VLOOKUP($A256,SurveyData!$1:$1048576,3,FALSE)</f>
        <v>32</v>
      </c>
      <c r="G256">
        <f>VLOOKUP($A256,SurveyData!$1:$1048576,4,FALSE)</f>
        <v>1.6</v>
      </c>
      <c r="H256">
        <f>VLOOKUP($A256,SurveyData!$1:$1048576,5,FALSE)</f>
        <v>49</v>
      </c>
      <c r="I256" t="str">
        <f>VLOOKUP($A256,SurveyData!$1:$1048576,6,FALSE)</f>
        <v>Nil</v>
      </c>
      <c r="J256" t="str">
        <f>VLOOKUP($A256,SurveyData!$1:$1048576,7,FALSE)</f>
        <v>No</v>
      </c>
      <c r="K256">
        <f>VLOOKUP($A256,SurveyData!$1:$1048576,8,FALSE)</f>
        <v>180</v>
      </c>
      <c r="L256" t="str">
        <f>VLOOKUP($A256,SurveyData!$1:$1048576,9,FALSE)</f>
        <v>Nil</v>
      </c>
      <c r="M256">
        <f>VLOOKUP($A256,SurveyData!$1:$1048576,10,FALSE)</f>
        <v>180</v>
      </c>
      <c r="N256" t="str">
        <f>VLOOKUP($A256,SurveyData!$1:$1048576,11,FALSE)</f>
        <v>Nil</v>
      </c>
      <c r="O256">
        <f>VLOOKUP($A256,SurveyData!$1:$1048576,12,FALSE)</f>
        <v>1</v>
      </c>
      <c r="P256" t="str">
        <f>VLOOKUP($A256,SurveyData!$1:$1048576,13,FALSE)</f>
        <v>Nil</v>
      </c>
      <c r="Q256" t="str">
        <f>VLOOKUP($A256,SurveyData!$1:$1048576,14,FALSE)</f>
        <v>Yes</v>
      </c>
      <c r="R256" t="str">
        <f>VLOOKUP($A256,SurveyData!$1:$1048576,15,FALSE)</f>
        <v>Yes</v>
      </c>
      <c r="S256" t="str">
        <f>VLOOKUP($A256,SurveyData!$1:$1048576,16,FALSE)</f>
        <v>No</v>
      </c>
      <c r="T256" t="str">
        <f>VLOOKUP($A256,SurveyData!$1:$1048576,17,FALSE)</f>
        <v>DK</v>
      </c>
      <c r="U256" t="str">
        <f>VLOOKUP($A256,SurveyData!$1:$1048576,18,FALSE)</f>
        <v>No</v>
      </c>
      <c r="V256" t="str">
        <f>VLOOKUP($A256,SurveyData!$1:$1048576,19,FALSE)</f>
        <v>Yes</v>
      </c>
      <c r="W256" t="str">
        <f>VLOOKUP($A256,SurveyData!$1:$1048576,20,FALSE)</f>
        <v>No</v>
      </c>
      <c r="X256" t="str">
        <f>VLOOKUP($A256,SurveyData!$1:$1048576,21,FALSE)</f>
        <v>Yes</v>
      </c>
      <c r="Y256" t="str">
        <f>VLOOKUP($A256,SurveyData!$1:$1048576,22,FALSE)</f>
        <v>Yes</v>
      </c>
      <c r="Z256" t="str">
        <f>VLOOKUP($A256,SurveyData!$1:$1048576,23,FALSE)</f>
        <v>Nil</v>
      </c>
      <c r="AA256" t="str">
        <f>VLOOKUP($A256,SurveyData!$1:$1048576,24,FALSE)</f>
        <v>Nil</v>
      </c>
      <c r="AB256" t="s">
        <v>62</v>
      </c>
      <c r="AC256" t="str">
        <f>VLOOKUP($A256,SurveyData!$1:$1048576,25,FALSE)</f>
        <v>No</v>
      </c>
      <c r="AD256">
        <f>VLOOKUP($A256,SurveyData!$1:$1048576,26,FALSE)</f>
        <v>1</v>
      </c>
      <c r="AE256">
        <f>VLOOKUP($A256,SurveyData!$1:$1048576,27,FALSE)</f>
        <v>5</v>
      </c>
      <c r="AF256">
        <f>VLOOKUP($A256,SurveyData!$1:$1048576,28,FALSE)</f>
        <v>1</v>
      </c>
      <c r="AG256">
        <f>VLOOKUP($A256,SurveyData!$1:$1048576,29,FALSE)</f>
        <v>1</v>
      </c>
      <c r="AH256">
        <f>VLOOKUP($A256,SurveyData!$1:$1048576,30,FALSE)</f>
        <v>4</v>
      </c>
      <c r="AI256">
        <f>VLOOKUP($A256,SurveyData!$1:$1048576,31,FALSE)</f>
        <v>2</v>
      </c>
      <c r="AJ256">
        <f>VLOOKUP($A256,SurveyData!$1:$1048576,32,FALSE)</f>
        <v>1</v>
      </c>
      <c r="AK256">
        <f>VLOOKUP($A256,SurveyData!$1:$1048576,33,FALSE)</f>
        <v>1</v>
      </c>
      <c r="AL256">
        <f>VLOOKUP($A256,SurveyData!$1:$1048576,34,FALSE)</f>
        <v>5</v>
      </c>
      <c r="AM256">
        <f>VLOOKUP($A256,SurveyData!$1:$1048576,35,FALSE)</f>
        <v>5</v>
      </c>
      <c r="AN256">
        <f>VLOOKUP($A256,SurveyData!$1:$1048576,36,FALSE)</f>
        <v>1</v>
      </c>
      <c r="AO256">
        <f>VLOOKUP($A256,SurveyData!$1:$1048576,37,FALSE)</f>
        <v>4</v>
      </c>
      <c r="AP256">
        <f>VLOOKUP($A256,SurveyData!$1:$1048576,38,FALSE)</f>
        <v>5</v>
      </c>
      <c r="AQ256">
        <f>VLOOKUP($A256,SurveyData!$1:$1048576,39,FALSE)</f>
        <v>5</v>
      </c>
      <c r="AR256">
        <f>VLOOKUP($A256,SurveyData!$1:$1048576,40,FALSE)</f>
        <v>2</v>
      </c>
      <c r="AS256">
        <f>VLOOKUP($A256,SurveyData!$1:$1048576,41,FALSE)</f>
        <v>4</v>
      </c>
      <c r="AT256">
        <f>VLOOKUP($A256,SurveyData!$1:$1048576,42,FALSE)</f>
        <v>5</v>
      </c>
      <c r="AU256">
        <f>VLOOKUP($A256,SurveyData!$1:$1048576,43,FALSE)</f>
        <v>5</v>
      </c>
      <c r="AV256">
        <f>VLOOKUP($A256,SurveyData!$1:$1048576,44,FALSE)</f>
        <v>4</v>
      </c>
      <c r="AW256">
        <f>VLOOKUP($A256,SurveyData!$1:$1048576,45,FALSE)</f>
        <v>1</v>
      </c>
    </row>
    <row r="257" spans="1:49" x14ac:dyDescent="0.2">
      <c r="A257" s="2">
        <v>267</v>
      </c>
      <c r="B257" s="1" t="s">
        <v>10</v>
      </c>
      <c r="C257" s="2">
        <v>21</v>
      </c>
      <c r="D257" s="2">
        <v>46</v>
      </c>
      <c r="E257" s="2">
        <v>14.3</v>
      </c>
      <c r="F257">
        <f>VLOOKUP($A257,SurveyData!$1:$1048576,3,FALSE)</f>
        <v>48</v>
      </c>
      <c r="G257">
        <f>VLOOKUP($A257,SurveyData!$1:$1048576,4,FALSE)</f>
        <v>1.72</v>
      </c>
      <c r="H257">
        <f>VLOOKUP($A257,SurveyData!$1:$1048576,5,FALSE)</f>
        <v>69</v>
      </c>
      <c r="I257" t="str">
        <f>VLOOKUP($A257,SurveyData!$1:$1048576,6,FALSE)</f>
        <v>Nil</v>
      </c>
      <c r="J257" t="str">
        <f>VLOOKUP($A257,SurveyData!$1:$1048576,7,FALSE)</f>
        <v>No</v>
      </c>
      <c r="K257" t="str">
        <f>VLOOKUP($A257,SurveyData!$1:$1048576,8,FALSE)</f>
        <v>Nil</v>
      </c>
      <c r="L257" t="str">
        <f>VLOOKUP($A257,SurveyData!$1:$1048576,9,FALSE)</f>
        <v>Nil</v>
      </c>
      <c r="M257" t="str">
        <f>VLOOKUP($A257,SurveyData!$1:$1048576,10,FALSE)</f>
        <v>Nil</v>
      </c>
      <c r="N257">
        <f>VLOOKUP($A257,SurveyData!$1:$1048576,11,FALSE)</f>
        <v>60</v>
      </c>
      <c r="O257">
        <f>VLOOKUP($A257,SurveyData!$1:$1048576,12,FALSE)</f>
        <v>1</v>
      </c>
      <c r="P257">
        <f>VLOOKUP($A257,SurveyData!$1:$1048576,13,FALSE)</f>
        <v>12</v>
      </c>
      <c r="Q257" t="str">
        <f>VLOOKUP($A257,SurveyData!$1:$1048576,14,FALSE)</f>
        <v>No</v>
      </c>
      <c r="R257" t="str">
        <f>VLOOKUP($A257,SurveyData!$1:$1048576,15,FALSE)</f>
        <v>DK</v>
      </c>
      <c r="S257" t="str">
        <f>VLOOKUP($A257,SurveyData!$1:$1048576,16,FALSE)</f>
        <v>DK</v>
      </c>
      <c r="T257" t="str">
        <f>VLOOKUP($A257,SurveyData!$1:$1048576,17,FALSE)</f>
        <v>DK</v>
      </c>
      <c r="U257" t="str">
        <f>VLOOKUP($A257,SurveyData!$1:$1048576,18,FALSE)</f>
        <v>DK</v>
      </c>
      <c r="V257" t="str">
        <f>VLOOKUP($A257,SurveyData!$1:$1048576,19,FALSE)</f>
        <v>No</v>
      </c>
      <c r="W257" t="str">
        <f>VLOOKUP($A257,SurveyData!$1:$1048576,20,FALSE)</f>
        <v>No</v>
      </c>
      <c r="X257" t="str">
        <f>VLOOKUP($A257,SurveyData!$1:$1048576,21,FALSE)</f>
        <v>Nil</v>
      </c>
      <c r="Y257" t="str">
        <f>VLOOKUP($A257,SurveyData!$1:$1048576,22,FALSE)</f>
        <v>Nil</v>
      </c>
      <c r="Z257" t="str">
        <f>VLOOKUP($A257,SurveyData!$1:$1048576,23,FALSE)</f>
        <v>Nil</v>
      </c>
      <c r="AA257" t="str">
        <f>VLOOKUP($A257,SurveyData!$1:$1048576,24,FALSE)</f>
        <v>Nil</v>
      </c>
      <c r="AB257" t="s">
        <v>0</v>
      </c>
      <c r="AC257" t="str">
        <f>VLOOKUP($A257,SurveyData!$1:$1048576,25,FALSE)</f>
        <v>No</v>
      </c>
      <c r="AD257">
        <f>VLOOKUP($A257,SurveyData!$1:$1048576,26,FALSE)</f>
        <v>3</v>
      </c>
      <c r="AE257">
        <f>VLOOKUP($A257,SurveyData!$1:$1048576,27,FALSE)</f>
        <v>1</v>
      </c>
      <c r="AF257">
        <f>VLOOKUP($A257,SurveyData!$1:$1048576,28,FALSE)</f>
        <v>3</v>
      </c>
      <c r="AG257">
        <f>VLOOKUP($A257,SurveyData!$1:$1048576,29,FALSE)</f>
        <v>4</v>
      </c>
      <c r="AH257">
        <f>VLOOKUP($A257,SurveyData!$1:$1048576,30,FALSE)</f>
        <v>4</v>
      </c>
      <c r="AI257">
        <f>VLOOKUP($A257,SurveyData!$1:$1048576,31,FALSE)</f>
        <v>4</v>
      </c>
      <c r="AJ257">
        <f>VLOOKUP($A257,SurveyData!$1:$1048576,32,FALSE)</f>
        <v>4</v>
      </c>
      <c r="AK257">
        <f>VLOOKUP($A257,SurveyData!$1:$1048576,33,FALSE)</f>
        <v>3</v>
      </c>
      <c r="AL257">
        <f>VLOOKUP($A257,SurveyData!$1:$1048576,34,FALSE)</f>
        <v>3</v>
      </c>
      <c r="AM257">
        <f>VLOOKUP($A257,SurveyData!$1:$1048576,35,FALSE)</f>
        <v>2</v>
      </c>
      <c r="AN257">
        <f>VLOOKUP($A257,SurveyData!$1:$1048576,36,FALSE)</f>
        <v>2</v>
      </c>
      <c r="AO257" t="str">
        <f>VLOOKUP($A257,SurveyData!$1:$1048576,37,FALSE)</f>
        <v>Nil</v>
      </c>
      <c r="AP257">
        <f>VLOOKUP($A257,SurveyData!$1:$1048576,38,FALSE)</f>
        <v>4</v>
      </c>
      <c r="AQ257" t="str">
        <f>VLOOKUP($A257,SurveyData!$1:$1048576,39,FALSE)</f>
        <v>Nil</v>
      </c>
      <c r="AR257">
        <f>VLOOKUP($A257,SurveyData!$1:$1048576,40,FALSE)</f>
        <v>4</v>
      </c>
      <c r="AS257">
        <f>VLOOKUP($A257,SurveyData!$1:$1048576,41,FALSE)</f>
        <v>3</v>
      </c>
      <c r="AT257">
        <f>VLOOKUP($A257,SurveyData!$1:$1048576,42,FALSE)</f>
        <v>3</v>
      </c>
      <c r="AU257">
        <f>VLOOKUP($A257,SurveyData!$1:$1048576,43,FALSE)</f>
        <v>3</v>
      </c>
      <c r="AV257">
        <f>VLOOKUP($A257,SurveyData!$1:$1048576,44,FALSE)</f>
        <v>3</v>
      </c>
      <c r="AW257">
        <f>VLOOKUP($A257,SurveyData!$1:$1048576,45,FALSE)</f>
        <v>3</v>
      </c>
    </row>
    <row r="258" spans="1:49" x14ac:dyDescent="0.2">
      <c r="A258" s="2">
        <v>268</v>
      </c>
      <c r="B258" s="1" t="s">
        <v>10</v>
      </c>
      <c r="C258" s="2">
        <v>33</v>
      </c>
      <c r="D258" s="2">
        <v>25</v>
      </c>
      <c r="E258" s="2">
        <v>13.8</v>
      </c>
      <c r="F258">
        <f>VLOOKUP($A258,SurveyData!$1:$1048576,3,FALSE)</f>
        <v>23</v>
      </c>
      <c r="G258">
        <f>VLOOKUP($A258,SurveyData!$1:$1048576,4,FALSE)</f>
        <v>1.58</v>
      </c>
      <c r="H258">
        <f>VLOOKUP($A258,SurveyData!$1:$1048576,5,FALSE)</f>
        <v>55</v>
      </c>
      <c r="I258" t="str">
        <f>VLOOKUP($A258,SurveyData!$1:$1048576,6,FALSE)</f>
        <v>Nil</v>
      </c>
      <c r="J258" t="str">
        <f>VLOOKUP($A258,SurveyData!$1:$1048576,7,FALSE)</f>
        <v>No</v>
      </c>
      <c r="K258">
        <f>VLOOKUP($A258,SurveyData!$1:$1048576,8,FALSE)</f>
        <v>180</v>
      </c>
      <c r="L258" t="str">
        <f>VLOOKUP($A258,SurveyData!$1:$1048576,9,FALSE)</f>
        <v>Nil</v>
      </c>
      <c r="M258" t="str">
        <f>VLOOKUP($A258,SurveyData!$1:$1048576,10,FALSE)</f>
        <v>Nil</v>
      </c>
      <c r="N258" t="str">
        <f>VLOOKUP($A258,SurveyData!$1:$1048576,11,FALSE)</f>
        <v>Nil</v>
      </c>
      <c r="O258">
        <f>VLOOKUP($A258,SurveyData!$1:$1048576,12,FALSE)</f>
        <v>3</v>
      </c>
      <c r="P258">
        <f>VLOOKUP($A258,SurveyData!$1:$1048576,13,FALSE)</f>
        <v>12</v>
      </c>
      <c r="Q258" t="str">
        <f>VLOOKUP($A258,SurveyData!$1:$1048576,14,FALSE)</f>
        <v>No</v>
      </c>
      <c r="R258" t="str">
        <f>VLOOKUP($A258,SurveyData!$1:$1048576,15,FALSE)</f>
        <v>No</v>
      </c>
      <c r="S258" t="str">
        <f>VLOOKUP($A258,SurveyData!$1:$1048576,16,FALSE)</f>
        <v>Nil</v>
      </c>
      <c r="T258" t="str">
        <f>VLOOKUP($A258,SurveyData!$1:$1048576,17,FALSE)</f>
        <v>No</v>
      </c>
      <c r="U258" t="str">
        <f>VLOOKUP($A258,SurveyData!$1:$1048576,18,FALSE)</f>
        <v>Nil</v>
      </c>
      <c r="V258" t="str">
        <f>VLOOKUP($A258,SurveyData!$1:$1048576,19,FALSE)</f>
        <v>Dk</v>
      </c>
      <c r="W258" t="str">
        <f>VLOOKUP($A258,SurveyData!$1:$1048576,20,FALSE)</f>
        <v>Nil</v>
      </c>
      <c r="X258" t="str">
        <f>VLOOKUP($A258,SurveyData!$1:$1048576,21,FALSE)</f>
        <v>Nil</v>
      </c>
      <c r="Y258" t="str">
        <f>VLOOKUP($A258,SurveyData!$1:$1048576,22,FALSE)</f>
        <v>Nil</v>
      </c>
      <c r="Z258" t="str">
        <f>VLOOKUP($A258,SurveyData!$1:$1048576,23,FALSE)</f>
        <v>Nil</v>
      </c>
      <c r="AA258" t="str">
        <f>VLOOKUP($A258,SurveyData!$1:$1048576,24,FALSE)</f>
        <v>Nil</v>
      </c>
      <c r="AB258" t="s">
        <v>0</v>
      </c>
      <c r="AC258" t="str">
        <f>VLOOKUP($A258,SurveyData!$1:$1048576,25,FALSE)</f>
        <v>No</v>
      </c>
      <c r="AD258">
        <f>VLOOKUP($A258,SurveyData!$1:$1048576,26,FALSE)</f>
        <v>2</v>
      </c>
      <c r="AE258">
        <f>VLOOKUP($A258,SurveyData!$1:$1048576,27,FALSE)</f>
        <v>5</v>
      </c>
      <c r="AF258">
        <f>VLOOKUP($A258,SurveyData!$1:$1048576,28,FALSE)</f>
        <v>3</v>
      </c>
      <c r="AG258">
        <f>VLOOKUP($A258,SurveyData!$1:$1048576,29,FALSE)</f>
        <v>1</v>
      </c>
      <c r="AH258">
        <f>VLOOKUP($A258,SurveyData!$1:$1048576,30,FALSE)</f>
        <v>2</v>
      </c>
      <c r="AI258">
        <f>VLOOKUP($A258,SurveyData!$1:$1048576,31,FALSE)</f>
        <v>1</v>
      </c>
      <c r="AJ258">
        <f>VLOOKUP($A258,SurveyData!$1:$1048576,32,FALSE)</f>
        <v>2</v>
      </c>
      <c r="AK258">
        <f>VLOOKUP($A258,SurveyData!$1:$1048576,33,FALSE)</f>
        <v>3</v>
      </c>
      <c r="AL258">
        <f>VLOOKUP($A258,SurveyData!$1:$1048576,34,FALSE)</f>
        <v>3</v>
      </c>
      <c r="AM258">
        <f>VLOOKUP($A258,SurveyData!$1:$1048576,35,FALSE)</f>
        <v>5</v>
      </c>
      <c r="AN258">
        <f>VLOOKUP($A258,SurveyData!$1:$1048576,36,FALSE)</f>
        <v>3</v>
      </c>
      <c r="AO258">
        <f>VLOOKUP($A258,SurveyData!$1:$1048576,37,FALSE)</f>
        <v>3</v>
      </c>
      <c r="AP258">
        <f>VLOOKUP($A258,SurveyData!$1:$1048576,38,FALSE)</f>
        <v>3</v>
      </c>
      <c r="AQ258">
        <f>VLOOKUP($A258,SurveyData!$1:$1048576,39,FALSE)</f>
        <v>5</v>
      </c>
      <c r="AR258">
        <f>VLOOKUP($A258,SurveyData!$1:$1048576,40,FALSE)</f>
        <v>2</v>
      </c>
      <c r="AS258">
        <f>VLOOKUP($A258,SurveyData!$1:$1048576,41,FALSE)</f>
        <v>3</v>
      </c>
      <c r="AT258">
        <f>VLOOKUP($A258,SurveyData!$1:$1048576,42,FALSE)</f>
        <v>3</v>
      </c>
      <c r="AU258">
        <f>VLOOKUP($A258,SurveyData!$1:$1048576,43,FALSE)</f>
        <v>1</v>
      </c>
      <c r="AV258">
        <f>VLOOKUP($A258,SurveyData!$1:$1048576,44,FALSE)</f>
        <v>3</v>
      </c>
      <c r="AW258">
        <f>VLOOKUP($A258,SurveyData!$1:$1048576,45,FALSE)</f>
        <v>2</v>
      </c>
    </row>
    <row r="259" spans="1:49" x14ac:dyDescent="0.2">
      <c r="A259" s="2">
        <v>301</v>
      </c>
      <c r="B259" s="1" t="s">
        <v>10</v>
      </c>
      <c r="C259" s="2"/>
      <c r="D259" s="2">
        <v>38</v>
      </c>
      <c r="E259" s="2">
        <v>12.2</v>
      </c>
      <c r="F259">
        <f>VLOOKUP($A259,SurveyData!$1:$1048576,3,FALSE)</f>
        <v>46</v>
      </c>
      <c r="G259">
        <f>VLOOKUP($A259,SurveyData!$1:$1048576,4,FALSE)</f>
        <v>1.41</v>
      </c>
      <c r="H259">
        <f>VLOOKUP($A259,SurveyData!$1:$1048576,5,FALSE)</f>
        <v>56</v>
      </c>
      <c r="I259" t="str">
        <f>VLOOKUP($A259,SurveyData!$1:$1048576,6,FALSE)</f>
        <v>Nil</v>
      </c>
      <c r="J259" t="str">
        <f>VLOOKUP($A259,SurveyData!$1:$1048576,7,FALSE)</f>
        <v>Yes</v>
      </c>
      <c r="K259">
        <f>VLOOKUP($A259,SurveyData!$1:$1048576,8,FALSE)</f>
        <v>0</v>
      </c>
      <c r="L259">
        <f>VLOOKUP($A259,SurveyData!$1:$1048576,9,FALSE)</f>
        <v>0</v>
      </c>
      <c r="M259">
        <f>VLOOKUP($A259,SurveyData!$1:$1048576,10,FALSE)</f>
        <v>0</v>
      </c>
      <c r="N259" t="str">
        <f>VLOOKUP($A259,SurveyData!$1:$1048576,11,FALSE)</f>
        <v>Walking</v>
      </c>
      <c r="O259">
        <f>VLOOKUP($A259,SurveyData!$1:$1048576,12,FALSE)</f>
        <v>1</v>
      </c>
      <c r="P259" t="str">
        <f>VLOOKUP($A259,SurveyData!$1:$1048576,13,FALSE)</f>
        <v>No answer</v>
      </c>
      <c r="Q259" t="str">
        <f>VLOOKUP($A259,SurveyData!$1:$1048576,14,FALSE)</f>
        <v>No</v>
      </c>
      <c r="R259" t="str">
        <f>VLOOKUP($A259,SurveyData!$1:$1048576,15,FALSE)</f>
        <v>No</v>
      </c>
      <c r="S259" t="str">
        <f>VLOOKUP($A259,SurveyData!$1:$1048576,16,FALSE)</f>
        <v>No</v>
      </c>
      <c r="T259" t="str">
        <f>VLOOKUP($A259,SurveyData!$1:$1048576,17,FALSE)</f>
        <v>No</v>
      </c>
      <c r="U259" t="str">
        <f>VLOOKUP($A259,SurveyData!$1:$1048576,18,FALSE)</f>
        <v>No</v>
      </c>
      <c r="V259" t="str">
        <f>VLOOKUP($A259,SurveyData!$1:$1048576,19,FALSE)</f>
        <v>No</v>
      </c>
      <c r="W259" t="str">
        <f>VLOOKUP($A259,SurveyData!$1:$1048576,20,FALSE)</f>
        <v>No</v>
      </c>
      <c r="X259" t="str">
        <f>VLOOKUP($A259,SurveyData!$1:$1048576,21,FALSE)</f>
        <v>No</v>
      </c>
      <c r="Y259" t="str">
        <f>VLOOKUP($A259,SurveyData!$1:$1048576,22,FALSE)</f>
        <v>No</v>
      </c>
      <c r="Z259" t="str">
        <f>VLOOKUP($A259,SurveyData!$1:$1048576,23,FALSE)</f>
        <v>No</v>
      </c>
      <c r="AA259" t="str">
        <f>VLOOKUP($A259,SurveyData!$1:$1048576,24,FALSE)</f>
        <v>No</v>
      </c>
      <c r="AB259" t="s">
        <v>0</v>
      </c>
      <c r="AC259" t="str">
        <f>VLOOKUP($A259,SurveyData!$1:$1048576,25,FALSE)</f>
        <v>No</v>
      </c>
      <c r="AD259">
        <f>VLOOKUP($A259,SurveyData!$1:$1048576,26,FALSE)</f>
        <v>2</v>
      </c>
      <c r="AE259">
        <f>VLOOKUP($A259,SurveyData!$1:$1048576,27,FALSE)</f>
        <v>2</v>
      </c>
      <c r="AF259">
        <f>VLOOKUP($A259,SurveyData!$1:$1048576,28,FALSE)</f>
        <v>2</v>
      </c>
      <c r="AG259">
        <f>VLOOKUP($A259,SurveyData!$1:$1048576,29,FALSE)</f>
        <v>2</v>
      </c>
      <c r="AH259">
        <f>VLOOKUP($A259,SurveyData!$1:$1048576,30,FALSE)</f>
        <v>3</v>
      </c>
      <c r="AI259">
        <f>VLOOKUP($A259,SurveyData!$1:$1048576,31,FALSE)</f>
        <v>2</v>
      </c>
      <c r="AJ259">
        <f>VLOOKUP($A259,SurveyData!$1:$1048576,32,FALSE)</f>
        <v>2</v>
      </c>
      <c r="AK259">
        <f>VLOOKUP($A259,SurveyData!$1:$1048576,33,FALSE)</f>
        <v>3</v>
      </c>
      <c r="AL259">
        <f>VLOOKUP($A259,SurveyData!$1:$1048576,34,FALSE)</f>
        <v>3</v>
      </c>
      <c r="AM259">
        <f>VLOOKUP($A259,SurveyData!$1:$1048576,35,FALSE)</f>
        <v>3</v>
      </c>
      <c r="AN259">
        <f>VLOOKUP($A259,SurveyData!$1:$1048576,36,FALSE)</f>
        <v>3</v>
      </c>
      <c r="AO259">
        <f>VLOOKUP($A259,SurveyData!$1:$1048576,37,FALSE)</f>
        <v>2</v>
      </c>
      <c r="AP259">
        <f>VLOOKUP($A259,SurveyData!$1:$1048576,38,FALSE)</f>
        <v>3</v>
      </c>
      <c r="AQ259">
        <f>VLOOKUP($A259,SurveyData!$1:$1048576,39,FALSE)</f>
        <v>3</v>
      </c>
      <c r="AR259">
        <f>VLOOKUP($A259,SurveyData!$1:$1048576,40,FALSE)</f>
        <v>3</v>
      </c>
      <c r="AS259">
        <f>VLOOKUP($A259,SurveyData!$1:$1048576,41,FALSE)</f>
        <v>2</v>
      </c>
      <c r="AT259">
        <f>VLOOKUP($A259,SurveyData!$1:$1048576,42,FALSE)</f>
        <v>2</v>
      </c>
      <c r="AU259">
        <f>VLOOKUP($A259,SurveyData!$1:$1048576,43,FALSE)</f>
        <v>2</v>
      </c>
      <c r="AV259">
        <f>VLOOKUP($A259,SurveyData!$1:$1048576,44,FALSE)</f>
        <v>2</v>
      </c>
      <c r="AW259">
        <f>VLOOKUP($A259,SurveyData!$1:$1048576,45,FALSE)</f>
        <v>3</v>
      </c>
    </row>
    <row r="260" spans="1:49" x14ac:dyDescent="0.2">
      <c r="A260" s="2">
        <v>302</v>
      </c>
      <c r="B260" s="1" t="s">
        <v>10</v>
      </c>
      <c r="C260" s="2"/>
      <c r="D260" s="2">
        <v>36</v>
      </c>
      <c r="E260" s="2">
        <v>13.9</v>
      </c>
      <c r="F260">
        <f>VLOOKUP($A260,SurveyData!$1:$1048576,3,FALSE)</f>
        <v>44</v>
      </c>
      <c r="G260">
        <f>VLOOKUP($A260,SurveyData!$1:$1048576,4,FALSE)</f>
        <v>1.67</v>
      </c>
      <c r="H260">
        <f>VLOOKUP($A260,SurveyData!$1:$1048576,5,FALSE)</f>
        <v>56</v>
      </c>
      <c r="I260" t="str">
        <f>VLOOKUP($A260,SurveyData!$1:$1048576,6,FALSE)</f>
        <v>Nil</v>
      </c>
      <c r="J260" t="str">
        <f>VLOOKUP($A260,SurveyData!$1:$1048576,7,FALSE)</f>
        <v>No</v>
      </c>
      <c r="K260">
        <f>VLOOKUP($A260,SurveyData!$1:$1048576,8,FALSE)</f>
        <v>0</v>
      </c>
      <c r="L260">
        <f>VLOOKUP($A260,SurveyData!$1:$1048576,9,FALSE)</f>
        <v>0</v>
      </c>
      <c r="M260">
        <f>VLOOKUP($A260,SurveyData!$1:$1048576,10,FALSE)</f>
        <v>0</v>
      </c>
      <c r="N260">
        <f>VLOOKUP($A260,SurveyData!$1:$1048576,11,FALSE)</f>
        <v>0</v>
      </c>
      <c r="O260" t="str">
        <f>VLOOKUP($A260,SurveyData!$1:$1048576,12,FALSE)</f>
        <v>No answer</v>
      </c>
      <c r="P260" t="str">
        <f>VLOOKUP($A260,SurveyData!$1:$1048576,13,FALSE)</f>
        <v>No answer</v>
      </c>
      <c r="Q260" t="str">
        <f>VLOOKUP($A260,SurveyData!$1:$1048576,14,FALSE)</f>
        <v>No</v>
      </c>
      <c r="R260" t="str">
        <f>VLOOKUP($A260,SurveyData!$1:$1048576,15,FALSE)</f>
        <v>No</v>
      </c>
      <c r="S260" t="str">
        <f>VLOOKUP($A260,SurveyData!$1:$1048576,16,FALSE)</f>
        <v>Nil</v>
      </c>
      <c r="T260" t="str">
        <f>VLOOKUP($A260,SurveyData!$1:$1048576,17,FALSE)</f>
        <v>No</v>
      </c>
      <c r="U260" t="str">
        <f>VLOOKUP($A260,SurveyData!$1:$1048576,18,FALSE)</f>
        <v>Nil</v>
      </c>
      <c r="V260" t="str">
        <f>VLOOKUP($A260,SurveyData!$1:$1048576,19,FALSE)</f>
        <v>No</v>
      </c>
      <c r="W260" t="str">
        <f>VLOOKUP($A260,SurveyData!$1:$1048576,20,FALSE)</f>
        <v>Nil</v>
      </c>
      <c r="X260" t="str">
        <f>VLOOKUP($A260,SurveyData!$1:$1048576,21,FALSE)</f>
        <v>No</v>
      </c>
      <c r="Y260" t="str">
        <f>VLOOKUP($A260,SurveyData!$1:$1048576,22,FALSE)</f>
        <v>No</v>
      </c>
      <c r="Z260" t="str">
        <f>VLOOKUP($A260,SurveyData!$1:$1048576,23,FALSE)</f>
        <v>No</v>
      </c>
      <c r="AA260" t="str">
        <f>VLOOKUP($A260,SurveyData!$1:$1048576,24,FALSE)</f>
        <v>No</v>
      </c>
      <c r="AB260" t="s">
        <v>0</v>
      </c>
      <c r="AC260" t="str">
        <f>VLOOKUP($A260,SurveyData!$1:$1048576,25,FALSE)</f>
        <v>No</v>
      </c>
      <c r="AD260">
        <f>VLOOKUP($A260,SurveyData!$1:$1048576,26,FALSE)</f>
        <v>1</v>
      </c>
      <c r="AE260">
        <f>VLOOKUP($A260,SurveyData!$1:$1048576,27,FALSE)</f>
        <v>4</v>
      </c>
      <c r="AF260">
        <f>VLOOKUP($A260,SurveyData!$1:$1048576,28,FALSE)</f>
        <v>2</v>
      </c>
      <c r="AG260">
        <f>VLOOKUP($A260,SurveyData!$1:$1048576,29,FALSE)</f>
        <v>2</v>
      </c>
      <c r="AH260">
        <f>VLOOKUP($A260,SurveyData!$1:$1048576,30,FALSE)</f>
        <v>4</v>
      </c>
      <c r="AI260">
        <f>VLOOKUP($A260,SurveyData!$1:$1048576,31,FALSE)</f>
        <v>2</v>
      </c>
      <c r="AJ260">
        <f>VLOOKUP($A260,SurveyData!$1:$1048576,32,FALSE)</f>
        <v>2</v>
      </c>
      <c r="AK260">
        <f>VLOOKUP($A260,SurveyData!$1:$1048576,33,FALSE)</f>
        <v>2</v>
      </c>
      <c r="AL260">
        <f>VLOOKUP($A260,SurveyData!$1:$1048576,34,FALSE)</f>
        <v>3</v>
      </c>
      <c r="AM260">
        <f>VLOOKUP($A260,SurveyData!$1:$1048576,35,FALSE)</f>
        <v>3</v>
      </c>
      <c r="AN260">
        <f>VLOOKUP($A260,SurveyData!$1:$1048576,36,FALSE)</f>
        <v>1</v>
      </c>
      <c r="AO260">
        <f>VLOOKUP($A260,SurveyData!$1:$1048576,37,FALSE)</f>
        <v>2</v>
      </c>
      <c r="AP260">
        <f>VLOOKUP($A260,SurveyData!$1:$1048576,38,FALSE)</f>
        <v>2</v>
      </c>
      <c r="AQ260">
        <f>VLOOKUP($A260,SurveyData!$1:$1048576,39,FALSE)</f>
        <v>3</v>
      </c>
      <c r="AR260">
        <f>VLOOKUP($A260,SurveyData!$1:$1048576,40,FALSE)</f>
        <v>2</v>
      </c>
      <c r="AS260">
        <f>VLOOKUP($A260,SurveyData!$1:$1048576,41,FALSE)</f>
        <v>3</v>
      </c>
      <c r="AT260">
        <f>VLOOKUP($A260,SurveyData!$1:$1048576,42,FALSE)</f>
        <v>2</v>
      </c>
      <c r="AU260">
        <f>VLOOKUP($A260,SurveyData!$1:$1048576,43,FALSE)</f>
        <v>3</v>
      </c>
      <c r="AV260">
        <f>VLOOKUP($A260,SurveyData!$1:$1048576,44,FALSE)</f>
        <v>3</v>
      </c>
      <c r="AW260">
        <f>VLOOKUP($A260,SurveyData!$1:$1048576,45,FALSE)</f>
        <v>3</v>
      </c>
    </row>
    <row r="261" spans="1:49" x14ac:dyDescent="0.2">
      <c r="A261" s="2">
        <v>303</v>
      </c>
      <c r="B261" s="1" t="s">
        <v>10</v>
      </c>
      <c r="C261" s="2"/>
      <c r="D261" s="2">
        <v>20</v>
      </c>
      <c r="E261" s="2">
        <v>13.9</v>
      </c>
      <c r="F261">
        <f>VLOOKUP($A261,SurveyData!$1:$1048576,3,FALSE)</f>
        <v>31</v>
      </c>
      <c r="G261">
        <f>VLOOKUP($A261,SurveyData!$1:$1048576,4,FALSE)</f>
        <v>1.47</v>
      </c>
      <c r="H261">
        <f>VLOOKUP($A261,SurveyData!$1:$1048576,5,FALSE)</f>
        <v>43</v>
      </c>
      <c r="I261" t="str">
        <f>VLOOKUP($A261,SurveyData!$1:$1048576,6,FALSE)</f>
        <v>Nil</v>
      </c>
      <c r="J261" t="str">
        <f>VLOOKUP($A261,SurveyData!$1:$1048576,7,FALSE)</f>
        <v>No</v>
      </c>
      <c r="K261">
        <f>VLOOKUP($A261,SurveyData!$1:$1048576,8,FALSE)</f>
        <v>0</v>
      </c>
      <c r="L261">
        <f>VLOOKUP($A261,SurveyData!$1:$1048576,9,FALSE)</f>
        <v>0</v>
      </c>
      <c r="M261">
        <f>VLOOKUP($A261,SurveyData!$1:$1048576,10,FALSE)</f>
        <v>0</v>
      </c>
      <c r="N261">
        <f>VLOOKUP($A261,SurveyData!$1:$1048576,11,FALSE)</f>
        <v>0</v>
      </c>
      <c r="O261">
        <f>VLOOKUP($A261,SurveyData!$1:$1048576,12,FALSE)</f>
        <v>1</v>
      </c>
      <c r="P261">
        <f>VLOOKUP($A261,SurveyData!$1:$1048576,13,FALSE)</f>
        <v>12</v>
      </c>
      <c r="Q261" t="str">
        <f>VLOOKUP($A261,SurveyData!$1:$1048576,14,FALSE)</f>
        <v>No</v>
      </c>
      <c r="R261" t="str">
        <f>VLOOKUP($A261,SurveyData!$1:$1048576,15,FALSE)</f>
        <v>Yes</v>
      </c>
      <c r="S261" t="str">
        <f>VLOOKUP($A261,SurveyData!$1:$1048576,16,FALSE)</f>
        <v>No</v>
      </c>
      <c r="T261" t="str">
        <f>VLOOKUP($A261,SurveyData!$1:$1048576,17,FALSE)</f>
        <v>DK</v>
      </c>
      <c r="U261" t="str">
        <f>VLOOKUP($A261,SurveyData!$1:$1048576,18,FALSE)</f>
        <v>DK</v>
      </c>
      <c r="V261" t="str">
        <f>VLOOKUP($A261,SurveyData!$1:$1048576,19,FALSE)</f>
        <v>DK</v>
      </c>
      <c r="W261" t="str">
        <f>VLOOKUP($A261,SurveyData!$1:$1048576,20,FALSE)</f>
        <v>DK</v>
      </c>
      <c r="X261" t="str">
        <f>VLOOKUP($A261,SurveyData!$1:$1048576,21,FALSE)</f>
        <v>No</v>
      </c>
      <c r="Y261" t="str">
        <f>VLOOKUP($A261,SurveyData!$1:$1048576,22,FALSE)</f>
        <v>No</v>
      </c>
      <c r="Z261" t="str">
        <f>VLOOKUP($A261,SurveyData!$1:$1048576,23,FALSE)</f>
        <v>No</v>
      </c>
      <c r="AA261" t="str">
        <f>VLOOKUP($A261,SurveyData!$1:$1048576,24,FALSE)</f>
        <v>No</v>
      </c>
      <c r="AB261" t="s">
        <v>0</v>
      </c>
      <c r="AC261" t="str">
        <f>VLOOKUP($A261,SurveyData!$1:$1048576,25,FALSE)</f>
        <v>Yes</v>
      </c>
      <c r="AD261">
        <f>VLOOKUP($A261,SurveyData!$1:$1048576,26,FALSE)</f>
        <v>1</v>
      </c>
      <c r="AE261">
        <f>VLOOKUP($A261,SurveyData!$1:$1048576,27,FALSE)</f>
        <v>3</v>
      </c>
      <c r="AF261">
        <f>VLOOKUP($A261,SurveyData!$1:$1048576,28,FALSE)</f>
        <v>2</v>
      </c>
      <c r="AG261">
        <f>VLOOKUP($A261,SurveyData!$1:$1048576,29,FALSE)</f>
        <v>3</v>
      </c>
      <c r="AH261">
        <f>VLOOKUP($A261,SurveyData!$1:$1048576,30,FALSE)</f>
        <v>5</v>
      </c>
      <c r="AI261">
        <f>VLOOKUP($A261,SurveyData!$1:$1048576,31,FALSE)</f>
        <v>3</v>
      </c>
      <c r="AJ261">
        <f>VLOOKUP($A261,SurveyData!$1:$1048576,32,FALSE)</f>
        <v>3</v>
      </c>
      <c r="AK261">
        <f>VLOOKUP($A261,SurveyData!$1:$1048576,33,FALSE)</f>
        <v>3</v>
      </c>
      <c r="AL261">
        <f>VLOOKUP($A261,SurveyData!$1:$1048576,34,FALSE)</f>
        <v>3</v>
      </c>
      <c r="AM261">
        <f>VLOOKUP($A261,SurveyData!$1:$1048576,35,FALSE)</f>
        <v>3</v>
      </c>
      <c r="AN261">
        <f>VLOOKUP($A261,SurveyData!$1:$1048576,36,FALSE)</f>
        <v>3</v>
      </c>
      <c r="AO261">
        <f>VLOOKUP($A261,SurveyData!$1:$1048576,37,FALSE)</f>
        <v>3</v>
      </c>
      <c r="AP261">
        <f>VLOOKUP($A261,SurveyData!$1:$1048576,38,FALSE)</f>
        <v>3</v>
      </c>
      <c r="AQ261">
        <f>VLOOKUP($A261,SurveyData!$1:$1048576,39,FALSE)</f>
        <v>3</v>
      </c>
      <c r="AR261">
        <f>VLOOKUP($A261,SurveyData!$1:$1048576,40,FALSE)</f>
        <v>3</v>
      </c>
      <c r="AS261">
        <f>VLOOKUP($A261,SurveyData!$1:$1048576,41,FALSE)</f>
        <v>3</v>
      </c>
      <c r="AT261">
        <f>VLOOKUP($A261,SurveyData!$1:$1048576,42,FALSE)</f>
        <v>3</v>
      </c>
      <c r="AU261">
        <f>VLOOKUP($A261,SurveyData!$1:$1048576,43,FALSE)</f>
        <v>3</v>
      </c>
      <c r="AV261">
        <f>VLOOKUP($A261,SurveyData!$1:$1048576,44,FALSE)</f>
        <v>3</v>
      </c>
      <c r="AW261">
        <f>VLOOKUP($A261,SurveyData!$1:$1048576,45,FALSE)</f>
        <v>3</v>
      </c>
    </row>
    <row r="262" spans="1:49" x14ac:dyDescent="0.2">
      <c r="A262" s="2">
        <v>304</v>
      </c>
      <c r="B262" s="1" t="s">
        <v>10</v>
      </c>
      <c r="C262" s="2"/>
      <c r="D262" s="2">
        <v>49</v>
      </c>
      <c r="E262" s="2">
        <v>14</v>
      </c>
      <c r="F262">
        <f>VLOOKUP($A262,SurveyData!$1:$1048576,3,FALSE)</f>
        <v>29</v>
      </c>
      <c r="G262">
        <f>VLOOKUP($A262,SurveyData!$1:$1048576,4,FALSE)</f>
        <v>1.65</v>
      </c>
      <c r="H262">
        <f>VLOOKUP($A262,SurveyData!$1:$1048576,5,FALSE)</f>
        <v>50</v>
      </c>
      <c r="I262" t="str">
        <f>VLOOKUP($A262,SurveyData!$1:$1048576,6,FALSE)</f>
        <v>Nil</v>
      </c>
      <c r="J262" t="str">
        <f>VLOOKUP($A262,SurveyData!$1:$1048576,7,FALSE)</f>
        <v>No</v>
      </c>
      <c r="K262">
        <f>VLOOKUP($A262,SurveyData!$1:$1048576,8,FALSE)</f>
        <v>30</v>
      </c>
      <c r="L262">
        <f>VLOOKUP($A262,SurveyData!$1:$1048576,9,FALSE)</f>
        <v>0</v>
      </c>
      <c r="M262">
        <f>VLOOKUP($A262,SurveyData!$1:$1048576,10,FALSE)</f>
        <v>0</v>
      </c>
      <c r="N262">
        <f>VLOOKUP($A262,SurveyData!$1:$1048576,11,FALSE)</f>
        <v>0</v>
      </c>
      <c r="O262" t="str">
        <f>VLOOKUP($A262,SurveyData!$1:$1048576,12,FALSE)</f>
        <v>No answer</v>
      </c>
      <c r="P262">
        <f>VLOOKUP($A262,SurveyData!$1:$1048576,13,FALSE)</f>
        <v>12</v>
      </c>
      <c r="Q262" t="str">
        <f>VLOOKUP($A262,SurveyData!$1:$1048576,14,FALSE)</f>
        <v>No</v>
      </c>
      <c r="R262" t="str">
        <f>VLOOKUP($A262,SurveyData!$1:$1048576,15,FALSE)</f>
        <v>DK</v>
      </c>
      <c r="S262" t="str">
        <f>VLOOKUP($A262,SurveyData!$1:$1048576,16,FALSE)</f>
        <v>Nil</v>
      </c>
      <c r="T262" t="str">
        <f>VLOOKUP($A262,SurveyData!$1:$1048576,17,FALSE)</f>
        <v>DK</v>
      </c>
      <c r="U262" t="str">
        <f>VLOOKUP($A262,SurveyData!$1:$1048576,18,FALSE)</f>
        <v>Nil</v>
      </c>
      <c r="V262" t="str">
        <f>VLOOKUP($A262,SurveyData!$1:$1048576,19,FALSE)</f>
        <v>No</v>
      </c>
      <c r="W262" t="str">
        <f>VLOOKUP($A262,SurveyData!$1:$1048576,20,FALSE)</f>
        <v>Nil</v>
      </c>
      <c r="X262" t="str">
        <f>VLOOKUP($A262,SurveyData!$1:$1048576,21,FALSE)</f>
        <v>No</v>
      </c>
      <c r="Y262" t="str">
        <f>VLOOKUP($A262,SurveyData!$1:$1048576,22,FALSE)</f>
        <v>No</v>
      </c>
      <c r="Z262" t="str">
        <f>VLOOKUP($A262,SurveyData!$1:$1048576,23,FALSE)</f>
        <v>No</v>
      </c>
      <c r="AA262" t="str">
        <f>VLOOKUP($A262,SurveyData!$1:$1048576,24,FALSE)</f>
        <v>No</v>
      </c>
      <c r="AB262" t="s">
        <v>0</v>
      </c>
      <c r="AC262" t="str">
        <f>VLOOKUP($A262,SurveyData!$1:$1048576,25,FALSE)</f>
        <v>No</v>
      </c>
      <c r="AD262">
        <f>VLOOKUP($A262,SurveyData!$1:$1048576,26,FALSE)</f>
        <v>3</v>
      </c>
      <c r="AE262">
        <f>VLOOKUP($A262,SurveyData!$1:$1048576,27,FALSE)</f>
        <v>3</v>
      </c>
      <c r="AF262">
        <f>VLOOKUP($A262,SurveyData!$1:$1048576,28,FALSE)</f>
        <v>3</v>
      </c>
      <c r="AG262">
        <f>VLOOKUP($A262,SurveyData!$1:$1048576,29,FALSE)</f>
        <v>3</v>
      </c>
      <c r="AH262">
        <f>VLOOKUP($A262,SurveyData!$1:$1048576,30,FALSE)</f>
        <v>3</v>
      </c>
      <c r="AI262">
        <f>VLOOKUP($A262,SurveyData!$1:$1048576,31,FALSE)</f>
        <v>3</v>
      </c>
      <c r="AJ262">
        <f>VLOOKUP($A262,SurveyData!$1:$1048576,32,FALSE)</f>
        <v>3</v>
      </c>
      <c r="AK262">
        <f>VLOOKUP($A262,SurveyData!$1:$1048576,33,FALSE)</f>
        <v>3</v>
      </c>
      <c r="AL262">
        <f>VLOOKUP($A262,SurveyData!$1:$1048576,34,FALSE)</f>
        <v>3</v>
      </c>
      <c r="AM262">
        <f>VLOOKUP($A262,SurveyData!$1:$1048576,35,FALSE)</f>
        <v>3</v>
      </c>
      <c r="AN262">
        <f>VLOOKUP($A262,SurveyData!$1:$1048576,36,FALSE)</f>
        <v>3</v>
      </c>
      <c r="AO262">
        <f>VLOOKUP($A262,SurveyData!$1:$1048576,37,FALSE)</f>
        <v>3</v>
      </c>
      <c r="AP262">
        <f>VLOOKUP($A262,SurveyData!$1:$1048576,38,FALSE)</f>
        <v>3</v>
      </c>
      <c r="AQ262">
        <f>VLOOKUP($A262,SurveyData!$1:$1048576,39,FALSE)</f>
        <v>3</v>
      </c>
      <c r="AR262">
        <f>VLOOKUP($A262,SurveyData!$1:$1048576,40,FALSE)</f>
        <v>3</v>
      </c>
      <c r="AS262">
        <f>VLOOKUP($A262,SurveyData!$1:$1048576,41,FALSE)</f>
        <v>3</v>
      </c>
      <c r="AT262">
        <f>VLOOKUP($A262,SurveyData!$1:$1048576,42,FALSE)</f>
        <v>3</v>
      </c>
      <c r="AU262">
        <f>VLOOKUP($A262,SurveyData!$1:$1048576,43,FALSE)</f>
        <v>3</v>
      </c>
      <c r="AV262">
        <f>VLOOKUP($A262,SurveyData!$1:$1048576,44,FALSE)</f>
        <v>3</v>
      </c>
      <c r="AW262">
        <f>VLOOKUP($A262,SurveyData!$1:$1048576,45,FALSE)</f>
        <v>3</v>
      </c>
    </row>
    <row r="263" spans="1:49" x14ac:dyDescent="0.2">
      <c r="A263" s="2">
        <v>305</v>
      </c>
      <c r="B263" s="1" t="s">
        <v>10</v>
      </c>
      <c r="C263" s="2"/>
      <c r="D263" s="2">
        <v>21</v>
      </c>
      <c r="E263" s="2">
        <v>13.1</v>
      </c>
      <c r="F263">
        <f>VLOOKUP($A263,SurveyData!$1:$1048576,3,FALSE)</f>
        <v>29</v>
      </c>
      <c r="G263">
        <f>VLOOKUP($A263,SurveyData!$1:$1048576,4,FALSE)</f>
        <v>1.58</v>
      </c>
      <c r="H263">
        <f>VLOOKUP($A263,SurveyData!$1:$1048576,5,FALSE)</f>
        <v>58</v>
      </c>
      <c r="I263" t="str">
        <f>VLOOKUP($A263,SurveyData!$1:$1048576,6,FALSE)</f>
        <v>Nil</v>
      </c>
      <c r="J263" t="str">
        <f>VLOOKUP($A263,SurveyData!$1:$1048576,7,FALSE)</f>
        <v>No</v>
      </c>
      <c r="K263">
        <f>VLOOKUP($A263,SurveyData!$1:$1048576,8,FALSE)</f>
        <v>0</v>
      </c>
      <c r="L263">
        <f>VLOOKUP($A263,SurveyData!$1:$1048576,9,FALSE)</f>
        <v>0</v>
      </c>
      <c r="M263">
        <f>VLOOKUP($A263,SurveyData!$1:$1048576,10,FALSE)</f>
        <v>0</v>
      </c>
      <c r="N263">
        <f>VLOOKUP($A263,SurveyData!$1:$1048576,11,FALSE)</f>
        <v>0</v>
      </c>
      <c r="O263" t="str">
        <f>VLOOKUP($A263,SurveyData!$1:$1048576,12,FALSE)</f>
        <v>No answer</v>
      </c>
      <c r="P263">
        <f>VLOOKUP($A263,SurveyData!$1:$1048576,13,FALSE)</f>
        <v>12</v>
      </c>
      <c r="Q263" t="str">
        <f>VLOOKUP($A263,SurveyData!$1:$1048576,14,FALSE)</f>
        <v>No</v>
      </c>
      <c r="R263" t="str">
        <f>VLOOKUP($A263,SurveyData!$1:$1048576,15,FALSE)</f>
        <v>No</v>
      </c>
      <c r="S263" t="str">
        <f>VLOOKUP($A263,SurveyData!$1:$1048576,16,FALSE)</f>
        <v>Nil</v>
      </c>
      <c r="T263" t="str">
        <f>VLOOKUP($A263,SurveyData!$1:$1048576,17,FALSE)</f>
        <v>No</v>
      </c>
      <c r="U263" t="str">
        <f>VLOOKUP($A263,SurveyData!$1:$1048576,18,FALSE)</f>
        <v>No</v>
      </c>
      <c r="V263" t="str">
        <f>VLOOKUP($A263,SurveyData!$1:$1048576,19,FALSE)</f>
        <v>No</v>
      </c>
      <c r="W263" t="str">
        <f>VLOOKUP($A263,SurveyData!$1:$1048576,20,FALSE)</f>
        <v>Nil</v>
      </c>
      <c r="X263" t="str">
        <f>VLOOKUP($A263,SurveyData!$1:$1048576,21,FALSE)</f>
        <v>No</v>
      </c>
      <c r="Y263" t="str">
        <f>VLOOKUP($A263,SurveyData!$1:$1048576,22,FALSE)</f>
        <v>No</v>
      </c>
      <c r="Z263" t="str">
        <f>VLOOKUP($A263,SurveyData!$1:$1048576,23,FALSE)</f>
        <v>No</v>
      </c>
      <c r="AA263" t="str">
        <f>VLOOKUP($A263,SurveyData!$1:$1048576,24,FALSE)</f>
        <v>No</v>
      </c>
      <c r="AB263" t="s">
        <v>0</v>
      </c>
      <c r="AC263" t="str">
        <f>VLOOKUP($A263,SurveyData!$1:$1048576,25,FALSE)</f>
        <v>No</v>
      </c>
      <c r="AD263">
        <f>VLOOKUP($A263,SurveyData!$1:$1048576,26,FALSE)</f>
        <v>3</v>
      </c>
      <c r="AE263">
        <f>VLOOKUP($A263,SurveyData!$1:$1048576,27,FALSE)</f>
        <v>2</v>
      </c>
      <c r="AF263">
        <f>VLOOKUP($A263,SurveyData!$1:$1048576,28,FALSE)</f>
        <v>2</v>
      </c>
      <c r="AG263">
        <f>VLOOKUP($A263,SurveyData!$1:$1048576,29,FALSE)</f>
        <v>2</v>
      </c>
      <c r="AH263">
        <f>VLOOKUP($A263,SurveyData!$1:$1048576,30,FALSE)</f>
        <v>2</v>
      </c>
      <c r="AI263">
        <f>VLOOKUP($A263,SurveyData!$1:$1048576,31,FALSE)</f>
        <v>2</v>
      </c>
      <c r="AJ263">
        <f>VLOOKUP($A263,SurveyData!$1:$1048576,32,FALSE)</f>
        <v>2</v>
      </c>
      <c r="AK263">
        <f>VLOOKUP($A263,SurveyData!$1:$1048576,33,FALSE)</f>
        <v>2</v>
      </c>
      <c r="AL263">
        <f>VLOOKUP($A263,SurveyData!$1:$1048576,34,FALSE)</f>
        <v>2</v>
      </c>
      <c r="AM263">
        <f>VLOOKUP($A263,SurveyData!$1:$1048576,35,FALSE)</f>
        <v>2</v>
      </c>
      <c r="AN263">
        <f>VLOOKUP($A263,SurveyData!$1:$1048576,36,FALSE)</f>
        <v>2</v>
      </c>
      <c r="AO263">
        <f>VLOOKUP($A263,SurveyData!$1:$1048576,37,FALSE)</f>
        <v>1</v>
      </c>
      <c r="AP263">
        <f>VLOOKUP($A263,SurveyData!$1:$1048576,38,FALSE)</f>
        <v>2</v>
      </c>
      <c r="AQ263">
        <f>VLOOKUP($A263,SurveyData!$1:$1048576,39,FALSE)</f>
        <v>2</v>
      </c>
      <c r="AR263">
        <f>VLOOKUP($A263,SurveyData!$1:$1048576,40,FALSE)</f>
        <v>2</v>
      </c>
      <c r="AS263">
        <f>VLOOKUP($A263,SurveyData!$1:$1048576,41,FALSE)</f>
        <v>2</v>
      </c>
      <c r="AT263">
        <f>VLOOKUP($A263,SurveyData!$1:$1048576,42,FALSE)</f>
        <v>2</v>
      </c>
      <c r="AU263">
        <f>VLOOKUP($A263,SurveyData!$1:$1048576,43,FALSE)</f>
        <v>2</v>
      </c>
      <c r="AV263">
        <f>VLOOKUP($A263,SurveyData!$1:$1048576,44,FALSE)</f>
        <v>2</v>
      </c>
      <c r="AW263">
        <f>VLOOKUP($A263,SurveyData!$1:$1048576,45,FALSE)</f>
        <v>2</v>
      </c>
    </row>
    <row r="264" spans="1:49" x14ac:dyDescent="0.2">
      <c r="A264" s="2">
        <v>306</v>
      </c>
      <c r="B264" s="1" t="s">
        <v>10</v>
      </c>
      <c r="C264" s="2"/>
      <c r="D264" s="2">
        <v>52</v>
      </c>
      <c r="E264" s="2">
        <v>12.6</v>
      </c>
      <c r="F264">
        <f>VLOOKUP($A264,SurveyData!$1:$1048576,3,FALSE)</f>
        <v>37</v>
      </c>
      <c r="G264">
        <f>VLOOKUP($A264,SurveyData!$1:$1048576,4,FALSE)</f>
        <v>1.52</v>
      </c>
      <c r="H264">
        <f>VLOOKUP($A264,SurveyData!$1:$1048576,5,FALSE)</f>
        <v>65</v>
      </c>
      <c r="I264" t="str">
        <f>VLOOKUP($A264,SurveyData!$1:$1048576,6,FALSE)</f>
        <v>Nil</v>
      </c>
      <c r="J264" t="str">
        <f>VLOOKUP($A264,SurveyData!$1:$1048576,7,FALSE)</f>
        <v>No</v>
      </c>
      <c r="K264">
        <f>VLOOKUP($A264,SurveyData!$1:$1048576,8,FALSE)</f>
        <v>0</v>
      </c>
      <c r="L264">
        <f>VLOOKUP($A264,SurveyData!$1:$1048576,9,FALSE)</f>
        <v>0</v>
      </c>
      <c r="M264">
        <f>VLOOKUP($A264,SurveyData!$1:$1048576,10,FALSE)</f>
        <v>0</v>
      </c>
      <c r="N264">
        <f>VLOOKUP($A264,SurveyData!$1:$1048576,11,FALSE)</f>
        <v>0</v>
      </c>
      <c r="O264">
        <f>VLOOKUP($A264,SurveyData!$1:$1048576,12,FALSE)</f>
        <v>2</v>
      </c>
      <c r="P264" t="str">
        <f>VLOOKUP($A264,SurveyData!$1:$1048576,13,FALSE)</f>
        <v>No answer</v>
      </c>
      <c r="Q264" t="str">
        <f>VLOOKUP($A264,SurveyData!$1:$1048576,14,FALSE)</f>
        <v>Yes</v>
      </c>
      <c r="R264" t="str">
        <f>VLOOKUP($A264,SurveyData!$1:$1048576,15,FALSE)</f>
        <v>No</v>
      </c>
      <c r="S264" t="str">
        <f>VLOOKUP($A264,SurveyData!$1:$1048576,16,FALSE)</f>
        <v>No</v>
      </c>
      <c r="T264" t="str">
        <f>VLOOKUP($A264,SurveyData!$1:$1048576,17,FALSE)</f>
        <v>DK</v>
      </c>
      <c r="U264" t="str">
        <f>VLOOKUP($A264,SurveyData!$1:$1048576,18,FALSE)</f>
        <v>Nil</v>
      </c>
      <c r="V264" t="str">
        <f>VLOOKUP($A264,SurveyData!$1:$1048576,19,FALSE)</f>
        <v>DK</v>
      </c>
      <c r="W264" t="str">
        <f>VLOOKUP($A264,SurveyData!$1:$1048576,20,FALSE)</f>
        <v>Nil</v>
      </c>
      <c r="X264" t="str">
        <f>VLOOKUP($A264,SurveyData!$1:$1048576,21,FALSE)</f>
        <v>Yes</v>
      </c>
      <c r="Y264" t="str">
        <f>VLOOKUP($A264,SurveyData!$1:$1048576,22,FALSE)</f>
        <v>No</v>
      </c>
      <c r="Z264" t="str">
        <f>VLOOKUP($A264,SurveyData!$1:$1048576,23,FALSE)</f>
        <v>No</v>
      </c>
      <c r="AA264" t="str">
        <f>VLOOKUP($A264,SurveyData!$1:$1048576,24,FALSE)</f>
        <v>No</v>
      </c>
      <c r="AB264" t="s">
        <v>0</v>
      </c>
      <c r="AC264" t="str">
        <f>VLOOKUP($A264,SurveyData!$1:$1048576,25,FALSE)</f>
        <v>No</v>
      </c>
      <c r="AD264">
        <f>VLOOKUP($A264,SurveyData!$1:$1048576,26,FALSE)</f>
        <v>3</v>
      </c>
      <c r="AE264">
        <f>VLOOKUP($A264,SurveyData!$1:$1048576,27,FALSE)</f>
        <v>3</v>
      </c>
      <c r="AF264">
        <f>VLOOKUP($A264,SurveyData!$1:$1048576,28,FALSE)</f>
        <v>3</v>
      </c>
      <c r="AG264">
        <f>VLOOKUP($A264,SurveyData!$1:$1048576,29,FALSE)</f>
        <v>3</v>
      </c>
      <c r="AH264">
        <f>VLOOKUP($A264,SurveyData!$1:$1048576,30,FALSE)</f>
        <v>2</v>
      </c>
      <c r="AI264">
        <f>VLOOKUP($A264,SurveyData!$1:$1048576,31,FALSE)</f>
        <v>2</v>
      </c>
      <c r="AJ264">
        <f>VLOOKUP($A264,SurveyData!$1:$1048576,32,FALSE)</f>
        <v>1</v>
      </c>
      <c r="AK264">
        <f>VLOOKUP($A264,SurveyData!$1:$1048576,33,FALSE)</f>
        <v>2</v>
      </c>
      <c r="AL264">
        <f>VLOOKUP($A264,SurveyData!$1:$1048576,34,FALSE)</f>
        <v>3</v>
      </c>
      <c r="AM264">
        <f>VLOOKUP($A264,SurveyData!$1:$1048576,35,FALSE)</f>
        <v>4</v>
      </c>
      <c r="AN264">
        <f>VLOOKUP($A264,SurveyData!$1:$1048576,36,FALSE)</f>
        <v>3</v>
      </c>
      <c r="AO264">
        <f>VLOOKUP($A264,SurveyData!$1:$1048576,37,FALSE)</f>
        <v>3</v>
      </c>
      <c r="AP264">
        <f>VLOOKUP($A264,SurveyData!$1:$1048576,38,FALSE)</f>
        <v>3</v>
      </c>
      <c r="AQ264">
        <f>VLOOKUP($A264,SurveyData!$1:$1048576,39,FALSE)</f>
        <v>5</v>
      </c>
      <c r="AR264">
        <f>VLOOKUP($A264,SurveyData!$1:$1048576,40,FALSE)</f>
        <v>3</v>
      </c>
      <c r="AS264">
        <f>VLOOKUP($A264,SurveyData!$1:$1048576,41,FALSE)</f>
        <v>3</v>
      </c>
      <c r="AT264">
        <f>VLOOKUP($A264,SurveyData!$1:$1048576,42,FALSE)</f>
        <v>4</v>
      </c>
      <c r="AU264">
        <f>VLOOKUP($A264,SurveyData!$1:$1048576,43,FALSE)</f>
        <v>4</v>
      </c>
      <c r="AV264">
        <f>VLOOKUP($A264,SurveyData!$1:$1048576,44,FALSE)</f>
        <v>3</v>
      </c>
      <c r="AW264">
        <f>VLOOKUP($A264,SurveyData!$1:$1048576,45,FALSE)</f>
        <v>3</v>
      </c>
    </row>
    <row r="265" spans="1:49" x14ac:dyDescent="0.2">
      <c r="A265" s="2">
        <v>307</v>
      </c>
      <c r="B265" s="1" t="s">
        <v>10</v>
      </c>
      <c r="C265" s="2"/>
      <c r="D265" s="2">
        <v>44</v>
      </c>
      <c r="E265" s="2">
        <v>13.3</v>
      </c>
      <c r="F265">
        <f>VLOOKUP($A265,SurveyData!$1:$1048576,3,FALSE)</f>
        <v>41</v>
      </c>
      <c r="G265" t="str">
        <f>VLOOKUP($A265,SurveyData!$1:$1048576,4,FALSE)</f>
        <v>-</v>
      </c>
      <c r="H265">
        <f>VLOOKUP($A265,SurveyData!$1:$1048576,5,FALSE)</f>
        <v>57</v>
      </c>
      <c r="I265" t="str">
        <f>VLOOKUP($A265,SurveyData!$1:$1048576,6,FALSE)</f>
        <v>Nil</v>
      </c>
      <c r="J265" t="str">
        <f>VLOOKUP($A265,SurveyData!$1:$1048576,7,FALSE)</f>
        <v>Yes</v>
      </c>
      <c r="K265">
        <f>VLOOKUP($A265,SurveyData!$1:$1048576,8,FALSE)</f>
        <v>0</v>
      </c>
      <c r="L265">
        <f>VLOOKUP($A265,SurveyData!$1:$1048576,9,FALSE)</f>
        <v>0</v>
      </c>
      <c r="M265">
        <f>VLOOKUP($A265,SurveyData!$1:$1048576,10,FALSE)</f>
        <v>20</v>
      </c>
      <c r="N265">
        <f>VLOOKUP($A265,SurveyData!$1:$1048576,11,FALSE)</f>
        <v>0</v>
      </c>
      <c r="O265" t="str">
        <f>VLOOKUP($A265,SurveyData!$1:$1048576,12,FALSE)</f>
        <v>No answer</v>
      </c>
      <c r="P265" t="str">
        <f>VLOOKUP($A265,SurveyData!$1:$1048576,13,FALSE)</f>
        <v>No answer</v>
      </c>
      <c r="Q265" t="str">
        <f>VLOOKUP($A265,SurveyData!$1:$1048576,14,FALSE)</f>
        <v>No</v>
      </c>
      <c r="R265" t="str">
        <f>VLOOKUP($A265,SurveyData!$1:$1048576,15,FALSE)</f>
        <v>No</v>
      </c>
      <c r="S265" t="str">
        <f>VLOOKUP($A265,SurveyData!$1:$1048576,16,FALSE)</f>
        <v>No</v>
      </c>
      <c r="T265" t="str">
        <f>VLOOKUP($A265,SurveyData!$1:$1048576,17,FALSE)</f>
        <v>No</v>
      </c>
      <c r="U265" t="str">
        <f>VLOOKUP($A265,SurveyData!$1:$1048576,18,FALSE)</f>
        <v>No</v>
      </c>
      <c r="V265" t="str">
        <f>VLOOKUP($A265,SurveyData!$1:$1048576,19,FALSE)</f>
        <v>No</v>
      </c>
      <c r="W265" t="str">
        <f>VLOOKUP($A265,SurveyData!$1:$1048576,20,FALSE)</f>
        <v>No</v>
      </c>
      <c r="X265" t="str">
        <f>VLOOKUP($A265,SurveyData!$1:$1048576,21,FALSE)</f>
        <v>No</v>
      </c>
      <c r="Y265" t="str">
        <f>VLOOKUP($A265,SurveyData!$1:$1048576,22,FALSE)</f>
        <v>No</v>
      </c>
      <c r="Z265" t="str">
        <f>VLOOKUP($A265,SurveyData!$1:$1048576,23,FALSE)</f>
        <v>No</v>
      </c>
      <c r="AA265" t="str">
        <f>VLOOKUP($A265,SurveyData!$1:$1048576,24,FALSE)</f>
        <v>No</v>
      </c>
      <c r="AB265" t="s">
        <v>0</v>
      </c>
      <c r="AC265" t="str">
        <f>VLOOKUP($A265,SurveyData!$1:$1048576,25,FALSE)</f>
        <v>No</v>
      </c>
      <c r="AD265">
        <f>VLOOKUP($A265,SurveyData!$1:$1048576,26,FALSE)</f>
        <v>1</v>
      </c>
      <c r="AE265">
        <f>VLOOKUP($A265,SurveyData!$1:$1048576,27,FALSE)</f>
        <v>1</v>
      </c>
      <c r="AF265">
        <f>VLOOKUP($A265,SurveyData!$1:$1048576,28,FALSE)</f>
        <v>1</v>
      </c>
      <c r="AG265">
        <f>VLOOKUP($A265,SurveyData!$1:$1048576,29,FALSE)</f>
        <v>1</v>
      </c>
      <c r="AH265">
        <f>VLOOKUP($A265,SurveyData!$1:$1048576,30,FALSE)</f>
        <v>1</v>
      </c>
      <c r="AI265">
        <f>VLOOKUP($A265,SurveyData!$1:$1048576,31,FALSE)</f>
        <v>2</v>
      </c>
      <c r="AJ265">
        <f>VLOOKUP($A265,SurveyData!$1:$1048576,32,FALSE)</f>
        <v>2</v>
      </c>
      <c r="AK265">
        <f>VLOOKUP($A265,SurveyData!$1:$1048576,33,FALSE)</f>
        <v>1</v>
      </c>
      <c r="AL265">
        <f>VLOOKUP($A265,SurveyData!$1:$1048576,34,FALSE)</f>
        <v>1</v>
      </c>
      <c r="AM265">
        <f>VLOOKUP($A265,SurveyData!$1:$1048576,35,FALSE)</f>
        <v>2</v>
      </c>
      <c r="AN265">
        <f>VLOOKUP($A265,SurveyData!$1:$1048576,36,FALSE)</f>
        <v>2</v>
      </c>
      <c r="AO265">
        <f>VLOOKUP($A265,SurveyData!$1:$1048576,37,FALSE)</f>
        <v>1</v>
      </c>
      <c r="AP265">
        <f>VLOOKUP($A265,SurveyData!$1:$1048576,38,FALSE)</f>
        <v>1</v>
      </c>
      <c r="AQ265">
        <f>VLOOKUP($A265,SurveyData!$1:$1048576,39,FALSE)</f>
        <v>2</v>
      </c>
      <c r="AR265">
        <f>VLOOKUP($A265,SurveyData!$1:$1048576,40,FALSE)</f>
        <v>2</v>
      </c>
      <c r="AS265">
        <f>VLOOKUP($A265,SurveyData!$1:$1048576,41,FALSE)</f>
        <v>2</v>
      </c>
      <c r="AT265">
        <f>VLOOKUP($A265,SurveyData!$1:$1048576,42,FALSE)</f>
        <v>2</v>
      </c>
      <c r="AU265">
        <f>VLOOKUP($A265,SurveyData!$1:$1048576,43,FALSE)</f>
        <v>2</v>
      </c>
      <c r="AV265">
        <f>VLOOKUP($A265,SurveyData!$1:$1048576,44,FALSE)</f>
        <v>2</v>
      </c>
      <c r="AW265">
        <f>VLOOKUP($A265,SurveyData!$1:$1048576,45,FALSE)</f>
        <v>2</v>
      </c>
    </row>
    <row r="266" spans="1:49" x14ac:dyDescent="0.2">
      <c r="A266" s="2">
        <v>308</v>
      </c>
      <c r="B266" s="1" t="s">
        <v>10</v>
      </c>
      <c r="C266" s="2"/>
      <c r="D266" s="2">
        <v>37</v>
      </c>
      <c r="E266" s="2">
        <v>15.3</v>
      </c>
      <c r="F266">
        <f>VLOOKUP($A266,SurveyData!$1:$1048576,3,FALSE)</f>
        <v>32</v>
      </c>
      <c r="G266" t="str">
        <f>VLOOKUP($A266,SurveyData!$1:$1048576,4,FALSE)</f>
        <v>-</v>
      </c>
      <c r="H266" t="str">
        <f>VLOOKUP($A266,SurveyData!$1:$1048576,5,FALSE)</f>
        <v>-</v>
      </c>
      <c r="I266" t="str">
        <f>VLOOKUP($A266,SurveyData!$1:$1048576,6,FALSE)</f>
        <v>Nil</v>
      </c>
      <c r="J266" t="str">
        <f>VLOOKUP($A266,SurveyData!$1:$1048576,7,FALSE)</f>
        <v>No</v>
      </c>
      <c r="K266">
        <f>VLOOKUP($A266,SurveyData!$1:$1048576,8,FALSE)</f>
        <v>10</v>
      </c>
      <c r="L266">
        <f>VLOOKUP($A266,SurveyData!$1:$1048576,9,FALSE)</f>
        <v>0</v>
      </c>
      <c r="M266">
        <f>VLOOKUP($A266,SurveyData!$1:$1048576,10,FALSE)</f>
        <v>0</v>
      </c>
      <c r="N266">
        <f>VLOOKUP($A266,SurveyData!$1:$1048576,11,FALSE)</f>
        <v>0</v>
      </c>
      <c r="O266" t="str">
        <f>VLOOKUP($A266,SurveyData!$1:$1048576,12,FALSE)</f>
        <v>No answer</v>
      </c>
      <c r="P266" t="str">
        <f>VLOOKUP($A266,SurveyData!$1:$1048576,13,FALSE)</f>
        <v>No answer</v>
      </c>
      <c r="Q266" t="str">
        <f>VLOOKUP($A266,SurveyData!$1:$1048576,14,FALSE)</f>
        <v>No</v>
      </c>
      <c r="R266" t="str">
        <f>VLOOKUP($A266,SurveyData!$1:$1048576,15,FALSE)</f>
        <v>No</v>
      </c>
      <c r="S266" t="str">
        <f>VLOOKUP($A266,SurveyData!$1:$1048576,16,FALSE)</f>
        <v>No</v>
      </c>
      <c r="T266" t="str">
        <f>VLOOKUP($A266,SurveyData!$1:$1048576,17,FALSE)</f>
        <v>No</v>
      </c>
      <c r="U266" t="str">
        <f>VLOOKUP($A266,SurveyData!$1:$1048576,18,FALSE)</f>
        <v>No</v>
      </c>
      <c r="V266" t="str">
        <f>VLOOKUP($A266,SurveyData!$1:$1048576,19,FALSE)</f>
        <v>No</v>
      </c>
      <c r="W266" t="str">
        <f>VLOOKUP($A266,SurveyData!$1:$1048576,20,FALSE)</f>
        <v>No</v>
      </c>
      <c r="X266" t="str">
        <f>VLOOKUP($A266,SurveyData!$1:$1048576,21,FALSE)</f>
        <v>No</v>
      </c>
      <c r="Y266" t="str">
        <f>VLOOKUP($A266,SurveyData!$1:$1048576,22,FALSE)</f>
        <v>No</v>
      </c>
      <c r="Z266" t="str">
        <f>VLOOKUP($A266,SurveyData!$1:$1048576,23,FALSE)</f>
        <v>No</v>
      </c>
      <c r="AA266" t="str">
        <f>VLOOKUP($A266,SurveyData!$1:$1048576,24,FALSE)</f>
        <v>No</v>
      </c>
      <c r="AB266" t="s">
        <v>0</v>
      </c>
      <c r="AC266" t="str">
        <f>VLOOKUP($A266,SurveyData!$1:$1048576,25,FALSE)</f>
        <v>No</v>
      </c>
      <c r="AD266">
        <f>VLOOKUP($A266,SurveyData!$1:$1048576,26,FALSE)</f>
        <v>2</v>
      </c>
      <c r="AE266">
        <f>VLOOKUP($A266,SurveyData!$1:$1048576,27,FALSE)</f>
        <v>2</v>
      </c>
      <c r="AF266">
        <f>VLOOKUP($A266,SurveyData!$1:$1048576,28,FALSE)</f>
        <v>2</v>
      </c>
      <c r="AG266">
        <f>VLOOKUP($A266,SurveyData!$1:$1048576,29,FALSE)</f>
        <v>2</v>
      </c>
      <c r="AH266">
        <f>VLOOKUP($A266,SurveyData!$1:$1048576,30,FALSE)</f>
        <v>3</v>
      </c>
      <c r="AI266">
        <f>VLOOKUP($A266,SurveyData!$1:$1048576,31,FALSE)</f>
        <v>3</v>
      </c>
      <c r="AJ266">
        <f>VLOOKUP($A266,SurveyData!$1:$1048576,32,FALSE)</f>
        <v>2</v>
      </c>
      <c r="AK266">
        <f>VLOOKUP($A266,SurveyData!$1:$1048576,33,FALSE)</f>
        <v>2</v>
      </c>
      <c r="AL266">
        <f>VLOOKUP($A266,SurveyData!$1:$1048576,34,FALSE)</f>
        <v>2</v>
      </c>
      <c r="AM266">
        <f>VLOOKUP($A266,SurveyData!$1:$1048576,35,FALSE)</f>
        <v>2</v>
      </c>
      <c r="AN266">
        <f>VLOOKUP($A266,SurveyData!$1:$1048576,36,FALSE)</f>
        <v>2</v>
      </c>
      <c r="AO266">
        <f>VLOOKUP($A266,SurveyData!$1:$1048576,37,FALSE)</f>
        <v>2</v>
      </c>
      <c r="AP266">
        <f>VLOOKUP($A266,SurveyData!$1:$1048576,38,FALSE)</f>
        <v>2</v>
      </c>
      <c r="AQ266">
        <f>VLOOKUP($A266,SurveyData!$1:$1048576,39,FALSE)</f>
        <v>2</v>
      </c>
      <c r="AR266">
        <f>VLOOKUP($A266,SurveyData!$1:$1048576,40,FALSE)</f>
        <v>3</v>
      </c>
      <c r="AS266">
        <f>VLOOKUP($A266,SurveyData!$1:$1048576,41,FALSE)</f>
        <v>2</v>
      </c>
      <c r="AT266">
        <f>VLOOKUP($A266,SurveyData!$1:$1048576,42,FALSE)</f>
        <v>2</v>
      </c>
      <c r="AU266">
        <f>VLOOKUP($A266,SurveyData!$1:$1048576,43,FALSE)</f>
        <v>2</v>
      </c>
      <c r="AV266">
        <f>VLOOKUP($A266,SurveyData!$1:$1048576,44,FALSE)</f>
        <v>2</v>
      </c>
      <c r="AW266">
        <f>VLOOKUP($A266,SurveyData!$1:$1048576,45,FALSE)</f>
        <v>2</v>
      </c>
    </row>
    <row r="267" spans="1:49" x14ac:dyDescent="0.2">
      <c r="A267" s="2">
        <v>309</v>
      </c>
      <c r="B267" s="1" t="s">
        <v>10</v>
      </c>
      <c r="C267" s="2"/>
      <c r="D267" s="4">
        <v>8</v>
      </c>
      <c r="E267" s="2">
        <v>13.2</v>
      </c>
      <c r="F267">
        <f>VLOOKUP($A267,SurveyData!$1:$1048576,3,FALSE)</f>
        <v>36</v>
      </c>
      <c r="G267">
        <f>VLOOKUP($A267,SurveyData!$1:$1048576,4,FALSE)</f>
        <v>1.6</v>
      </c>
      <c r="H267">
        <f>VLOOKUP($A267,SurveyData!$1:$1048576,5,FALSE)</f>
        <v>58</v>
      </c>
      <c r="I267" t="str">
        <f>VLOOKUP($A267,SurveyData!$1:$1048576,6,FALSE)</f>
        <v>Nil</v>
      </c>
      <c r="J267" t="str">
        <f>VLOOKUP($A267,SurveyData!$1:$1048576,7,FALSE)</f>
        <v>No</v>
      </c>
      <c r="K267">
        <f>VLOOKUP($A267,SurveyData!$1:$1048576,8,FALSE)</f>
        <v>60</v>
      </c>
      <c r="L267">
        <f>VLOOKUP($A267,SurveyData!$1:$1048576,9,FALSE)</f>
        <v>0</v>
      </c>
      <c r="M267">
        <f>VLOOKUP($A267,SurveyData!$1:$1048576,10,FALSE)</f>
        <v>0</v>
      </c>
      <c r="N267">
        <f>VLOOKUP($A267,SurveyData!$1:$1048576,11,FALSE)</f>
        <v>0</v>
      </c>
      <c r="O267">
        <f>VLOOKUP($A267,SurveyData!$1:$1048576,12,FALSE)</f>
        <v>1</v>
      </c>
      <c r="P267">
        <f>VLOOKUP($A267,SurveyData!$1:$1048576,13,FALSE)</f>
        <v>11</v>
      </c>
      <c r="Q267" t="str">
        <f>VLOOKUP($A267,SurveyData!$1:$1048576,14,FALSE)</f>
        <v>No</v>
      </c>
      <c r="R267" t="str">
        <f>VLOOKUP($A267,SurveyData!$1:$1048576,15,FALSE)</f>
        <v>DK</v>
      </c>
      <c r="S267" t="str">
        <f>VLOOKUP($A267,SurveyData!$1:$1048576,16,FALSE)</f>
        <v>DK</v>
      </c>
      <c r="T267" t="str">
        <f>VLOOKUP($A267,SurveyData!$1:$1048576,17,FALSE)</f>
        <v>DK</v>
      </c>
      <c r="U267" t="str">
        <f>VLOOKUP($A267,SurveyData!$1:$1048576,18,FALSE)</f>
        <v>DK</v>
      </c>
      <c r="V267" t="str">
        <f>VLOOKUP($A267,SurveyData!$1:$1048576,19,FALSE)</f>
        <v>No</v>
      </c>
      <c r="W267" t="str">
        <f>VLOOKUP($A267,SurveyData!$1:$1048576,20,FALSE)</f>
        <v>Nil</v>
      </c>
      <c r="X267" t="str">
        <f>VLOOKUP($A267,SurveyData!$1:$1048576,21,FALSE)</f>
        <v>No</v>
      </c>
      <c r="Y267" t="str">
        <f>VLOOKUP($A267,SurveyData!$1:$1048576,22,FALSE)</f>
        <v>No</v>
      </c>
      <c r="Z267" t="str">
        <f>VLOOKUP($A267,SurveyData!$1:$1048576,23,FALSE)</f>
        <v>No</v>
      </c>
      <c r="AA267" t="str">
        <f>VLOOKUP($A267,SurveyData!$1:$1048576,24,FALSE)</f>
        <v>No</v>
      </c>
      <c r="AB267" t="s">
        <v>0</v>
      </c>
      <c r="AC267" t="str">
        <f>VLOOKUP($A267,SurveyData!$1:$1048576,25,FALSE)</f>
        <v>No</v>
      </c>
      <c r="AD267">
        <f>VLOOKUP($A267,SurveyData!$1:$1048576,26,FALSE)</f>
        <v>3</v>
      </c>
      <c r="AE267">
        <f>VLOOKUP($A267,SurveyData!$1:$1048576,27,FALSE)</f>
        <v>1</v>
      </c>
      <c r="AF267">
        <f>VLOOKUP($A267,SurveyData!$1:$1048576,28,FALSE)</f>
        <v>2</v>
      </c>
      <c r="AG267">
        <f>VLOOKUP($A267,SurveyData!$1:$1048576,29,FALSE)</f>
        <v>2</v>
      </c>
      <c r="AH267">
        <f>VLOOKUP($A267,SurveyData!$1:$1048576,30,FALSE)</f>
        <v>3</v>
      </c>
      <c r="AI267">
        <f>VLOOKUP($A267,SurveyData!$1:$1048576,31,FALSE)</f>
        <v>3</v>
      </c>
      <c r="AJ267">
        <f>VLOOKUP($A267,SurveyData!$1:$1048576,32,FALSE)</f>
        <v>4</v>
      </c>
      <c r="AK267">
        <f>VLOOKUP($A267,SurveyData!$1:$1048576,33,FALSE)</f>
        <v>2</v>
      </c>
      <c r="AL267">
        <f>VLOOKUP($A267,SurveyData!$1:$1048576,34,FALSE)</f>
        <v>2</v>
      </c>
      <c r="AM267">
        <f>VLOOKUP($A267,SurveyData!$1:$1048576,35,FALSE)</f>
        <v>3</v>
      </c>
      <c r="AN267">
        <f>VLOOKUP($A267,SurveyData!$1:$1048576,36,FALSE)</f>
        <v>2</v>
      </c>
      <c r="AO267">
        <f>VLOOKUP($A267,SurveyData!$1:$1048576,37,FALSE)</f>
        <v>2</v>
      </c>
      <c r="AP267">
        <f>VLOOKUP($A267,SurveyData!$1:$1048576,38,FALSE)</f>
        <v>2</v>
      </c>
      <c r="AQ267">
        <f>VLOOKUP($A267,SurveyData!$1:$1048576,39,FALSE)</f>
        <v>3</v>
      </c>
      <c r="AR267">
        <f>VLOOKUP($A267,SurveyData!$1:$1048576,40,FALSE)</f>
        <v>2</v>
      </c>
      <c r="AS267">
        <f>VLOOKUP($A267,SurveyData!$1:$1048576,41,FALSE)</f>
        <v>3</v>
      </c>
      <c r="AT267">
        <f>VLOOKUP($A267,SurveyData!$1:$1048576,42,FALSE)</f>
        <v>3</v>
      </c>
      <c r="AU267">
        <f>VLOOKUP($A267,SurveyData!$1:$1048576,43,FALSE)</f>
        <v>3</v>
      </c>
      <c r="AV267">
        <f>VLOOKUP($A267,SurveyData!$1:$1048576,44,FALSE)</f>
        <v>3</v>
      </c>
      <c r="AW267">
        <f>VLOOKUP($A267,SurveyData!$1:$1048576,45,FALSE)</f>
        <v>2</v>
      </c>
    </row>
    <row r="268" spans="1:49" x14ac:dyDescent="0.2">
      <c r="A268" s="2">
        <v>310</v>
      </c>
      <c r="B268" s="1" t="s">
        <v>10</v>
      </c>
      <c r="C268" s="2"/>
      <c r="D268" s="2">
        <v>28</v>
      </c>
      <c r="E268" s="2">
        <v>11.9</v>
      </c>
      <c r="F268">
        <f>VLOOKUP($A268,SurveyData!$1:$1048576,3,FALSE)</f>
        <v>29</v>
      </c>
      <c r="G268">
        <f>VLOOKUP($A268,SurveyData!$1:$1048576,4,FALSE)</f>
        <v>1.63</v>
      </c>
      <c r="H268">
        <f>VLOOKUP($A268,SurveyData!$1:$1048576,5,FALSE)</f>
        <v>58</v>
      </c>
      <c r="I268" t="str">
        <f>VLOOKUP($A268,SurveyData!$1:$1048576,6,FALSE)</f>
        <v>Nil</v>
      </c>
      <c r="J268" t="str">
        <f>VLOOKUP($A268,SurveyData!$1:$1048576,7,FALSE)</f>
        <v>Ni</v>
      </c>
      <c r="K268">
        <f>VLOOKUP($A268,SurveyData!$1:$1048576,8,FALSE)</f>
        <v>0</v>
      </c>
      <c r="L268">
        <f>VLOOKUP($A268,SurveyData!$1:$1048576,9,FALSE)</f>
        <v>0</v>
      </c>
      <c r="M268">
        <f>VLOOKUP($A268,SurveyData!$1:$1048576,10,FALSE)</f>
        <v>0</v>
      </c>
      <c r="N268">
        <f>VLOOKUP($A268,SurveyData!$1:$1048576,11,FALSE)</f>
        <v>0</v>
      </c>
      <c r="O268" t="str">
        <f>VLOOKUP($A268,SurveyData!$1:$1048576,12,FALSE)</f>
        <v>No answer</v>
      </c>
      <c r="P268" t="str">
        <f>VLOOKUP($A268,SurveyData!$1:$1048576,13,FALSE)</f>
        <v>No answer</v>
      </c>
      <c r="Q268" t="str">
        <f>VLOOKUP($A268,SurveyData!$1:$1048576,14,FALSE)</f>
        <v>No</v>
      </c>
      <c r="R268" t="str">
        <f>VLOOKUP($A268,SurveyData!$1:$1048576,15,FALSE)</f>
        <v>No</v>
      </c>
      <c r="S268" t="str">
        <f>VLOOKUP($A268,SurveyData!$1:$1048576,16,FALSE)</f>
        <v>Nil</v>
      </c>
      <c r="T268" t="str">
        <f>VLOOKUP($A268,SurveyData!$1:$1048576,17,FALSE)</f>
        <v>No</v>
      </c>
      <c r="U268" t="str">
        <f>VLOOKUP($A268,SurveyData!$1:$1048576,18,FALSE)</f>
        <v>No</v>
      </c>
      <c r="V268" t="str">
        <f>VLOOKUP($A268,SurveyData!$1:$1048576,19,FALSE)</f>
        <v>No</v>
      </c>
      <c r="W268" t="str">
        <f>VLOOKUP($A268,SurveyData!$1:$1048576,20,FALSE)</f>
        <v>No</v>
      </c>
      <c r="X268" t="str">
        <f>VLOOKUP($A268,SurveyData!$1:$1048576,21,FALSE)</f>
        <v>No</v>
      </c>
      <c r="Y268" t="str">
        <f>VLOOKUP($A268,SurveyData!$1:$1048576,22,FALSE)</f>
        <v>No</v>
      </c>
      <c r="Z268" t="str">
        <f>VLOOKUP($A268,SurveyData!$1:$1048576,23,FALSE)</f>
        <v>No</v>
      </c>
      <c r="AA268" t="str">
        <f>VLOOKUP($A268,SurveyData!$1:$1048576,24,FALSE)</f>
        <v>No</v>
      </c>
      <c r="AB268" t="s">
        <v>0</v>
      </c>
      <c r="AC268" t="str">
        <f>VLOOKUP($A268,SurveyData!$1:$1048576,25,FALSE)</f>
        <v>No</v>
      </c>
      <c r="AD268" t="str">
        <f>VLOOKUP($A268,SurveyData!$1:$1048576,26,FALSE)</f>
        <v>Nil</v>
      </c>
      <c r="AE268">
        <f>VLOOKUP($A268,SurveyData!$1:$1048576,27,FALSE)</f>
        <v>1</v>
      </c>
      <c r="AF268">
        <f>VLOOKUP($A268,SurveyData!$1:$1048576,28,FALSE)</f>
        <v>1</v>
      </c>
      <c r="AG268" t="str">
        <f>VLOOKUP($A268,SurveyData!$1:$1048576,29,FALSE)</f>
        <v>Nil</v>
      </c>
      <c r="AH268">
        <f>VLOOKUP($A268,SurveyData!$1:$1048576,30,FALSE)</f>
        <v>1</v>
      </c>
      <c r="AI268">
        <f>VLOOKUP($A268,SurveyData!$1:$1048576,31,FALSE)</f>
        <v>1</v>
      </c>
      <c r="AJ268" t="str">
        <f>VLOOKUP($A268,SurveyData!$1:$1048576,32,FALSE)</f>
        <v>Nil</v>
      </c>
      <c r="AK268" t="str">
        <f>VLOOKUP($A268,SurveyData!$1:$1048576,33,FALSE)</f>
        <v>Nil</v>
      </c>
      <c r="AL268" t="str">
        <f>VLOOKUP($A268,SurveyData!$1:$1048576,34,FALSE)</f>
        <v>Nil</v>
      </c>
      <c r="AM268" t="str">
        <f>VLOOKUP($A268,SurveyData!$1:$1048576,35,FALSE)</f>
        <v>Nil</v>
      </c>
      <c r="AN268" t="str">
        <f>VLOOKUP($A268,SurveyData!$1:$1048576,36,FALSE)</f>
        <v>Nil</v>
      </c>
      <c r="AO268" t="str">
        <f>VLOOKUP($A268,SurveyData!$1:$1048576,37,FALSE)</f>
        <v>Nil</v>
      </c>
      <c r="AP268" t="str">
        <f>VLOOKUP($A268,SurveyData!$1:$1048576,38,FALSE)</f>
        <v>Nil</v>
      </c>
      <c r="AQ268" t="str">
        <f>VLOOKUP($A268,SurveyData!$1:$1048576,39,FALSE)</f>
        <v>Nil</v>
      </c>
      <c r="AR268" t="str">
        <f>VLOOKUP($A268,SurveyData!$1:$1048576,40,FALSE)</f>
        <v>Nil</v>
      </c>
      <c r="AS268">
        <f>VLOOKUP($A268,SurveyData!$1:$1048576,41,FALSE)</f>
        <v>1</v>
      </c>
      <c r="AT268" t="str">
        <f>VLOOKUP($A268,SurveyData!$1:$1048576,42,FALSE)</f>
        <v>Nil</v>
      </c>
      <c r="AU268" t="str">
        <f>VLOOKUP($A268,SurveyData!$1:$1048576,43,FALSE)</f>
        <v>Nil</v>
      </c>
      <c r="AV268" t="str">
        <f>VLOOKUP($A268,SurveyData!$1:$1048576,44,FALSE)</f>
        <v>Nil</v>
      </c>
      <c r="AW268" t="str">
        <f>VLOOKUP($A268,SurveyData!$1:$1048576,45,FALSE)</f>
        <v>Nil</v>
      </c>
    </row>
    <row r="269" spans="1:49" x14ac:dyDescent="0.2">
      <c r="A269" s="2">
        <v>311</v>
      </c>
      <c r="B269" s="1" t="s">
        <v>10</v>
      </c>
      <c r="C269" s="2"/>
      <c r="D269" s="2">
        <v>23</v>
      </c>
      <c r="E269" s="2">
        <v>12.2</v>
      </c>
      <c r="F269">
        <f>VLOOKUP($A269,SurveyData!$1:$1048576,3,FALSE)</f>
        <v>31</v>
      </c>
      <c r="G269">
        <f>VLOOKUP($A269,SurveyData!$1:$1048576,4,FALSE)</f>
        <v>1.6</v>
      </c>
      <c r="H269">
        <f>VLOOKUP($A269,SurveyData!$1:$1048576,5,FALSE)</f>
        <v>50</v>
      </c>
      <c r="I269" t="str">
        <f>VLOOKUP($A269,SurveyData!$1:$1048576,6,FALSE)</f>
        <v>Nil</v>
      </c>
      <c r="J269" t="str">
        <f>VLOOKUP($A269,SurveyData!$1:$1048576,7,FALSE)</f>
        <v>No</v>
      </c>
      <c r="K269">
        <f>VLOOKUP($A269,SurveyData!$1:$1048576,8,FALSE)</f>
        <v>60</v>
      </c>
      <c r="L269">
        <f>VLOOKUP($A269,SurveyData!$1:$1048576,9,FALSE)</f>
        <v>0</v>
      </c>
      <c r="M269">
        <f>VLOOKUP($A269,SurveyData!$1:$1048576,10,FALSE)</f>
        <v>30</v>
      </c>
      <c r="N269">
        <f>VLOOKUP($A269,SurveyData!$1:$1048576,11,FALSE)</f>
        <v>0</v>
      </c>
      <c r="O269">
        <f>VLOOKUP($A269,SurveyData!$1:$1048576,12,FALSE)</f>
        <v>1</v>
      </c>
      <c r="P269">
        <f>VLOOKUP($A269,SurveyData!$1:$1048576,13,FALSE)</f>
        <v>12</v>
      </c>
      <c r="Q269" t="str">
        <f>VLOOKUP($A269,SurveyData!$1:$1048576,14,FALSE)</f>
        <v>No</v>
      </c>
      <c r="R269" t="str">
        <f>VLOOKUP($A269,SurveyData!$1:$1048576,15,FALSE)</f>
        <v>DK</v>
      </c>
      <c r="S269" t="str">
        <f>VLOOKUP($A269,SurveyData!$1:$1048576,16,FALSE)</f>
        <v>DK</v>
      </c>
      <c r="T269" t="str">
        <f>VLOOKUP($A269,SurveyData!$1:$1048576,17,FALSE)</f>
        <v>DK</v>
      </c>
      <c r="U269" t="str">
        <f>VLOOKUP($A269,SurveyData!$1:$1048576,18,FALSE)</f>
        <v>DK</v>
      </c>
      <c r="V269" t="str">
        <f>VLOOKUP($A269,SurveyData!$1:$1048576,19,FALSE)</f>
        <v>DK</v>
      </c>
      <c r="W269" t="str">
        <f>VLOOKUP($A269,SurveyData!$1:$1048576,20,FALSE)</f>
        <v>DK</v>
      </c>
      <c r="X269" t="str">
        <f>VLOOKUP($A269,SurveyData!$1:$1048576,21,FALSE)</f>
        <v>No</v>
      </c>
      <c r="Y269" t="str">
        <f>VLOOKUP($A269,SurveyData!$1:$1048576,22,FALSE)</f>
        <v>No</v>
      </c>
      <c r="Z269" t="str">
        <f>VLOOKUP($A269,SurveyData!$1:$1048576,23,FALSE)</f>
        <v>No</v>
      </c>
      <c r="AA269" t="str">
        <f>VLOOKUP($A269,SurveyData!$1:$1048576,24,FALSE)</f>
        <v>No</v>
      </c>
      <c r="AB269" t="s">
        <v>0</v>
      </c>
      <c r="AC269" t="str">
        <f>VLOOKUP($A269,SurveyData!$1:$1048576,25,FALSE)</f>
        <v>No</v>
      </c>
      <c r="AD269">
        <f>VLOOKUP($A269,SurveyData!$1:$1048576,26,FALSE)</f>
        <v>3</v>
      </c>
      <c r="AE269">
        <f>VLOOKUP($A269,SurveyData!$1:$1048576,27,FALSE)</f>
        <v>1</v>
      </c>
      <c r="AF269">
        <f>VLOOKUP($A269,SurveyData!$1:$1048576,28,FALSE)</f>
        <v>2</v>
      </c>
      <c r="AG269">
        <f>VLOOKUP($A269,SurveyData!$1:$1048576,29,FALSE)</f>
        <v>3</v>
      </c>
      <c r="AH269">
        <f>VLOOKUP($A269,SurveyData!$1:$1048576,30,FALSE)</f>
        <v>2</v>
      </c>
      <c r="AI269">
        <f>VLOOKUP($A269,SurveyData!$1:$1048576,31,FALSE)</f>
        <v>3</v>
      </c>
      <c r="AJ269">
        <f>VLOOKUP($A269,SurveyData!$1:$1048576,32,FALSE)</f>
        <v>3</v>
      </c>
      <c r="AK269">
        <f>VLOOKUP($A269,SurveyData!$1:$1048576,33,FALSE)</f>
        <v>3</v>
      </c>
      <c r="AL269">
        <f>VLOOKUP($A269,SurveyData!$1:$1048576,34,FALSE)</f>
        <v>2</v>
      </c>
      <c r="AM269">
        <f>VLOOKUP($A269,SurveyData!$1:$1048576,35,FALSE)</f>
        <v>3</v>
      </c>
      <c r="AN269">
        <f>VLOOKUP($A269,SurveyData!$1:$1048576,36,FALSE)</f>
        <v>2</v>
      </c>
      <c r="AO269">
        <f>VLOOKUP($A269,SurveyData!$1:$1048576,37,FALSE)</f>
        <v>3</v>
      </c>
      <c r="AP269">
        <f>VLOOKUP($A269,SurveyData!$1:$1048576,38,FALSE)</f>
        <v>3</v>
      </c>
      <c r="AQ269">
        <f>VLOOKUP($A269,SurveyData!$1:$1048576,39,FALSE)</f>
        <v>3</v>
      </c>
      <c r="AR269">
        <f>VLOOKUP($A269,SurveyData!$1:$1048576,40,FALSE)</f>
        <v>3</v>
      </c>
      <c r="AS269">
        <f>VLOOKUP($A269,SurveyData!$1:$1048576,41,FALSE)</f>
        <v>2</v>
      </c>
      <c r="AT269">
        <f>VLOOKUP($A269,SurveyData!$1:$1048576,42,FALSE)</f>
        <v>2</v>
      </c>
      <c r="AU269">
        <f>VLOOKUP($A269,SurveyData!$1:$1048576,43,FALSE)</f>
        <v>3</v>
      </c>
      <c r="AV269">
        <f>VLOOKUP($A269,SurveyData!$1:$1048576,44,FALSE)</f>
        <v>3</v>
      </c>
      <c r="AW269">
        <f>VLOOKUP($A269,SurveyData!$1:$1048576,45,FALSE)</f>
        <v>3</v>
      </c>
    </row>
    <row r="270" spans="1:49" x14ac:dyDescent="0.2">
      <c r="A270" s="2">
        <v>312</v>
      </c>
      <c r="B270" s="1" t="s">
        <v>10</v>
      </c>
      <c r="C270" s="2"/>
      <c r="D270" s="4">
        <v>8</v>
      </c>
      <c r="E270" s="4">
        <v>10.4</v>
      </c>
      <c r="F270">
        <f>VLOOKUP($A270,SurveyData!$1:$1048576,3,FALSE)</f>
        <v>23</v>
      </c>
      <c r="G270">
        <f>VLOOKUP($A270,SurveyData!$1:$1048576,4,FALSE)</f>
        <v>1.58</v>
      </c>
      <c r="H270">
        <f>VLOOKUP($A270,SurveyData!$1:$1048576,5,FALSE)</f>
        <v>50</v>
      </c>
      <c r="I270" t="str">
        <f>VLOOKUP($A270,SurveyData!$1:$1048576,6,FALSE)</f>
        <v>Nil</v>
      </c>
      <c r="J270" t="str">
        <f>VLOOKUP($A270,SurveyData!$1:$1048576,7,FALSE)</f>
        <v>No</v>
      </c>
      <c r="K270">
        <f>VLOOKUP($A270,SurveyData!$1:$1048576,8,FALSE)</f>
        <v>0</v>
      </c>
      <c r="L270">
        <f>VLOOKUP($A270,SurveyData!$1:$1048576,9,FALSE)</f>
        <v>0</v>
      </c>
      <c r="M270">
        <f>VLOOKUP($A270,SurveyData!$1:$1048576,10,FALSE)</f>
        <v>0</v>
      </c>
      <c r="N270">
        <f>VLOOKUP($A270,SurveyData!$1:$1048576,11,FALSE)</f>
        <v>0</v>
      </c>
      <c r="O270">
        <f>VLOOKUP($A270,SurveyData!$1:$1048576,12,FALSE)</f>
        <v>1</v>
      </c>
      <c r="P270" t="str">
        <f>VLOOKUP($A270,SurveyData!$1:$1048576,13,FALSE)</f>
        <v>No answer</v>
      </c>
      <c r="Q270" t="str">
        <f>VLOOKUP($A270,SurveyData!$1:$1048576,14,FALSE)</f>
        <v>No</v>
      </c>
      <c r="R270" t="str">
        <f>VLOOKUP($A270,SurveyData!$1:$1048576,15,FALSE)</f>
        <v>No</v>
      </c>
      <c r="S270" t="str">
        <f>VLOOKUP($A270,SurveyData!$1:$1048576,16,FALSE)</f>
        <v>Nil</v>
      </c>
      <c r="T270" t="str">
        <f>VLOOKUP($A270,SurveyData!$1:$1048576,17,FALSE)</f>
        <v>No</v>
      </c>
      <c r="U270" t="str">
        <f>VLOOKUP($A270,SurveyData!$1:$1048576,18,FALSE)</f>
        <v>No</v>
      </c>
      <c r="V270" t="str">
        <f>VLOOKUP($A270,SurveyData!$1:$1048576,19,FALSE)</f>
        <v>No</v>
      </c>
      <c r="W270" t="str">
        <f>VLOOKUP($A270,SurveyData!$1:$1048576,20,FALSE)</f>
        <v>No</v>
      </c>
      <c r="X270" t="str">
        <f>VLOOKUP($A270,SurveyData!$1:$1048576,21,FALSE)</f>
        <v>No</v>
      </c>
      <c r="Y270" t="str">
        <f>VLOOKUP($A270,SurveyData!$1:$1048576,22,FALSE)</f>
        <v>No</v>
      </c>
      <c r="Z270" t="str">
        <f>VLOOKUP($A270,SurveyData!$1:$1048576,23,FALSE)</f>
        <v>No</v>
      </c>
      <c r="AA270" t="str">
        <f>VLOOKUP($A270,SurveyData!$1:$1048576,24,FALSE)</f>
        <v>No</v>
      </c>
      <c r="AB270" t="s">
        <v>0</v>
      </c>
      <c r="AC270" t="str">
        <f>VLOOKUP($A270,SurveyData!$1:$1048576,25,FALSE)</f>
        <v>No</v>
      </c>
      <c r="AD270">
        <f>VLOOKUP($A270,SurveyData!$1:$1048576,26,FALSE)</f>
        <v>3</v>
      </c>
      <c r="AE270">
        <f>VLOOKUP($A270,SurveyData!$1:$1048576,27,FALSE)</f>
        <v>3</v>
      </c>
      <c r="AF270">
        <f>VLOOKUP($A270,SurveyData!$1:$1048576,28,FALSE)</f>
        <v>3</v>
      </c>
      <c r="AG270">
        <f>VLOOKUP($A270,SurveyData!$1:$1048576,29,FALSE)</f>
        <v>3</v>
      </c>
      <c r="AH270">
        <f>VLOOKUP($A270,SurveyData!$1:$1048576,30,FALSE)</f>
        <v>3</v>
      </c>
      <c r="AI270">
        <f>VLOOKUP($A270,SurveyData!$1:$1048576,31,FALSE)</f>
        <v>3</v>
      </c>
      <c r="AJ270">
        <f>VLOOKUP($A270,SurveyData!$1:$1048576,32,FALSE)</f>
        <v>3</v>
      </c>
      <c r="AK270">
        <f>VLOOKUP($A270,SurveyData!$1:$1048576,33,FALSE)</f>
        <v>3</v>
      </c>
      <c r="AL270">
        <f>VLOOKUP($A270,SurveyData!$1:$1048576,34,FALSE)</f>
        <v>3</v>
      </c>
      <c r="AM270">
        <f>VLOOKUP($A270,SurveyData!$1:$1048576,35,FALSE)</f>
        <v>3</v>
      </c>
      <c r="AN270">
        <f>VLOOKUP($A270,SurveyData!$1:$1048576,36,FALSE)</f>
        <v>3</v>
      </c>
      <c r="AO270">
        <f>VLOOKUP($A270,SurveyData!$1:$1048576,37,FALSE)</f>
        <v>3</v>
      </c>
      <c r="AP270">
        <f>VLOOKUP($A270,SurveyData!$1:$1048576,38,FALSE)</f>
        <v>3</v>
      </c>
      <c r="AQ270">
        <f>VLOOKUP($A270,SurveyData!$1:$1048576,39,FALSE)</f>
        <v>3</v>
      </c>
      <c r="AR270">
        <f>VLOOKUP($A270,SurveyData!$1:$1048576,40,FALSE)</f>
        <v>3</v>
      </c>
      <c r="AS270">
        <f>VLOOKUP($A270,SurveyData!$1:$1048576,41,FALSE)</f>
        <v>3</v>
      </c>
      <c r="AT270">
        <f>VLOOKUP($A270,SurveyData!$1:$1048576,42,FALSE)</f>
        <v>3</v>
      </c>
      <c r="AU270">
        <f>VLOOKUP($A270,SurveyData!$1:$1048576,43,FALSE)</f>
        <v>3</v>
      </c>
      <c r="AV270">
        <f>VLOOKUP($A270,SurveyData!$1:$1048576,44,FALSE)</f>
        <v>3</v>
      </c>
      <c r="AW270">
        <f>VLOOKUP($A270,SurveyData!$1:$1048576,45,FALSE)</f>
        <v>3</v>
      </c>
    </row>
    <row r="271" spans="1:49" x14ac:dyDescent="0.2">
      <c r="A271" s="2">
        <v>313</v>
      </c>
      <c r="B271" s="1" t="s">
        <v>10</v>
      </c>
      <c r="C271" s="2"/>
      <c r="D271" s="2">
        <v>97</v>
      </c>
      <c r="E271" s="2">
        <v>13.5</v>
      </c>
      <c r="F271">
        <f>VLOOKUP($A271,SurveyData!$1:$1048576,3,FALSE)</f>
        <v>58</v>
      </c>
      <c r="G271">
        <f>VLOOKUP($A271,SurveyData!$1:$1048576,4,FALSE)</f>
        <v>1.5</v>
      </c>
      <c r="H271">
        <f>VLOOKUP($A271,SurveyData!$1:$1048576,5,FALSE)</f>
        <v>120</v>
      </c>
      <c r="I271" t="str">
        <f>VLOOKUP($A271,SurveyData!$1:$1048576,6,FALSE)</f>
        <v>Nil</v>
      </c>
      <c r="J271" t="str">
        <f>VLOOKUP($A271,SurveyData!$1:$1048576,7,FALSE)</f>
        <v>Yes</v>
      </c>
      <c r="K271">
        <f>VLOOKUP($A271,SurveyData!$1:$1048576,8,FALSE)</f>
        <v>0</v>
      </c>
      <c r="L271">
        <f>VLOOKUP($A271,SurveyData!$1:$1048576,9,FALSE)</f>
        <v>0</v>
      </c>
      <c r="M271">
        <f>VLOOKUP($A271,SurveyData!$1:$1048576,10,FALSE)</f>
        <v>0</v>
      </c>
      <c r="N271" t="str">
        <f>VLOOKUP($A271,SurveyData!$1:$1048576,11,FALSE)</f>
        <v>Walking (30)</v>
      </c>
      <c r="O271">
        <f>VLOOKUP($A271,SurveyData!$1:$1048576,12,FALSE)</f>
        <v>3</v>
      </c>
      <c r="P271">
        <f>VLOOKUP($A271,SurveyData!$1:$1048576,13,FALSE)</f>
        <v>1</v>
      </c>
      <c r="Q271" t="str">
        <f>VLOOKUP($A271,SurveyData!$1:$1048576,14,FALSE)</f>
        <v>No</v>
      </c>
      <c r="R271" t="str">
        <f>VLOOKUP($A271,SurveyData!$1:$1048576,15,FALSE)</f>
        <v>Yes</v>
      </c>
      <c r="S271" t="str">
        <f>VLOOKUP($A271,SurveyData!$1:$1048576,16,FALSE)</f>
        <v>Nil</v>
      </c>
      <c r="T271" t="str">
        <f>VLOOKUP($A271,SurveyData!$1:$1048576,17,FALSE)</f>
        <v>No</v>
      </c>
      <c r="U271" t="str">
        <f>VLOOKUP($A271,SurveyData!$1:$1048576,18,FALSE)</f>
        <v>Nil</v>
      </c>
      <c r="V271" t="str">
        <f>VLOOKUP($A271,SurveyData!$1:$1048576,19,FALSE)</f>
        <v>No</v>
      </c>
      <c r="W271" t="str">
        <f>VLOOKUP($A271,SurveyData!$1:$1048576,20,FALSE)</f>
        <v>No</v>
      </c>
      <c r="X271" t="str">
        <f>VLOOKUP($A271,SurveyData!$1:$1048576,21,FALSE)</f>
        <v>No</v>
      </c>
      <c r="Y271" t="str">
        <f>VLOOKUP($A271,SurveyData!$1:$1048576,22,FALSE)</f>
        <v>No</v>
      </c>
      <c r="Z271" t="str">
        <f>VLOOKUP($A271,SurveyData!$1:$1048576,23,FALSE)</f>
        <v>No</v>
      </c>
      <c r="AA271" t="str">
        <f>VLOOKUP($A271,SurveyData!$1:$1048576,24,FALSE)</f>
        <v>Yes</v>
      </c>
      <c r="AB271" t="s">
        <v>0</v>
      </c>
      <c r="AC271" t="str">
        <f>VLOOKUP($A271,SurveyData!$1:$1048576,25,FALSE)</f>
        <v>No</v>
      </c>
      <c r="AD271">
        <f>VLOOKUP($A271,SurveyData!$1:$1048576,26,FALSE)</f>
        <v>3</v>
      </c>
      <c r="AE271">
        <f>VLOOKUP($A271,SurveyData!$1:$1048576,27,FALSE)</f>
        <v>3</v>
      </c>
      <c r="AF271">
        <f>VLOOKUP($A271,SurveyData!$1:$1048576,28,FALSE)</f>
        <v>3</v>
      </c>
      <c r="AG271">
        <f>VLOOKUP($A271,SurveyData!$1:$1048576,29,FALSE)</f>
        <v>3</v>
      </c>
      <c r="AH271">
        <f>VLOOKUP($A271,SurveyData!$1:$1048576,30,FALSE)</f>
        <v>3</v>
      </c>
      <c r="AI271">
        <f>VLOOKUP($A271,SurveyData!$1:$1048576,31,FALSE)</f>
        <v>3</v>
      </c>
      <c r="AJ271">
        <f>VLOOKUP($A271,SurveyData!$1:$1048576,32,FALSE)</f>
        <v>3</v>
      </c>
      <c r="AK271">
        <f>VLOOKUP($A271,SurveyData!$1:$1048576,33,FALSE)</f>
        <v>3</v>
      </c>
      <c r="AL271">
        <f>VLOOKUP($A271,SurveyData!$1:$1048576,34,FALSE)</f>
        <v>3</v>
      </c>
      <c r="AM271">
        <f>VLOOKUP($A271,SurveyData!$1:$1048576,35,FALSE)</f>
        <v>3</v>
      </c>
      <c r="AN271">
        <f>VLOOKUP($A271,SurveyData!$1:$1048576,36,FALSE)</f>
        <v>3</v>
      </c>
      <c r="AO271">
        <f>VLOOKUP($A271,SurveyData!$1:$1048576,37,FALSE)</f>
        <v>3</v>
      </c>
      <c r="AP271">
        <f>VLOOKUP($A271,SurveyData!$1:$1048576,38,FALSE)</f>
        <v>3</v>
      </c>
      <c r="AQ271">
        <f>VLOOKUP($A271,SurveyData!$1:$1048576,39,FALSE)</f>
        <v>3</v>
      </c>
      <c r="AR271">
        <f>VLOOKUP($A271,SurveyData!$1:$1048576,40,FALSE)</f>
        <v>3</v>
      </c>
      <c r="AS271">
        <f>VLOOKUP($A271,SurveyData!$1:$1048576,41,FALSE)</f>
        <v>3</v>
      </c>
      <c r="AT271">
        <f>VLOOKUP($A271,SurveyData!$1:$1048576,42,FALSE)</f>
        <v>3</v>
      </c>
      <c r="AU271">
        <f>VLOOKUP($A271,SurveyData!$1:$1048576,43,FALSE)</f>
        <v>3</v>
      </c>
      <c r="AV271">
        <f>VLOOKUP($A271,SurveyData!$1:$1048576,44,FALSE)</f>
        <v>3</v>
      </c>
      <c r="AW271">
        <f>VLOOKUP($A271,SurveyData!$1:$1048576,45,FALSE)</f>
        <v>3</v>
      </c>
    </row>
    <row r="272" spans="1:49" x14ac:dyDescent="0.2">
      <c r="A272" s="2">
        <v>314</v>
      </c>
      <c r="B272" s="1" t="s">
        <v>10</v>
      </c>
      <c r="C272" s="2"/>
      <c r="D272" s="4">
        <v>4</v>
      </c>
      <c r="E272" s="4">
        <v>10.1</v>
      </c>
      <c r="F272">
        <f>VLOOKUP($A272,SurveyData!$1:$1048576,3,FALSE)</f>
        <v>29</v>
      </c>
      <c r="G272">
        <f>VLOOKUP($A272,SurveyData!$1:$1048576,4,FALSE)</f>
        <v>1.55</v>
      </c>
      <c r="H272">
        <f>VLOOKUP($A272,SurveyData!$1:$1048576,5,FALSE)</f>
        <v>48</v>
      </c>
      <c r="I272" t="str">
        <f>VLOOKUP($A272,SurveyData!$1:$1048576,6,FALSE)</f>
        <v>Nil</v>
      </c>
      <c r="J272" t="str">
        <f>VLOOKUP($A272,SurveyData!$1:$1048576,7,FALSE)</f>
        <v>No</v>
      </c>
      <c r="K272">
        <f>VLOOKUP($A272,SurveyData!$1:$1048576,8,FALSE)</f>
        <v>0</v>
      </c>
      <c r="L272">
        <f>VLOOKUP($A272,SurveyData!$1:$1048576,9,FALSE)</f>
        <v>0</v>
      </c>
      <c r="M272">
        <f>VLOOKUP($A272,SurveyData!$1:$1048576,10,FALSE)</f>
        <v>0</v>
      </c>
      <c r="N272">
        <f>VLOOKUP($A272,SurveyData!$1:$1048576,11,FALSE)</f>
        <v>0</v>
      </c>
      <c r="O272">
        <f>VLOOKUP($A272,SurveyData!$1:$1048576,12,FALSE)</f>
        <v>1</v>
      </c>
      <c r="P272">
        <f>VLOOKUP($A272,SurveyData!$1:$1048576,13,FALSE)</f>
        <v>1</v>
      </c>
      <c r="Q272" t="str">
        <f>VLOOKUP($A272,SurveyData!$1:$1048576,14,FALSE)</f>
        <v>No</v>
      </c>
      <c r="R272" t="str">
        <f>VLOOKUP($A272,SurveyData!$1:$1048576,15,FALSE)</f>
        <v>No</v>
      </c>
      <c r="S272" t="str">
        <f>VLOOKUP($A272,SurveyData!$1:$1048576,16,FALSE)</f>
        <v>Nil</v>
      </c>
      <c r="T272" t="str">
        <f>VLOOKUP($A272,SurveyData!$1:$1048576,17,FALSE)</f>
        <v>No</v>
      </c>
      <c r="U272" t="str">
        <f>VLOOKUP($A272,SurveyData!$1:$1048576,18,FALSE)</f>
        <v>Nil</v>
      </c>
      <c r="V272" t="str">
        <f>VLOOKUP($A272,SurveyData!$1:$1048576,19,FALSE)</f>
        <v>No</v>
      </c>
      <c r="W272" t="str">
        <f>VLOOKUP($A272,SurveyData!$1:$1048576,20,FALSE)</f>
        <v>No</v>
      </c>
      <c r="X272" t="str">
        <f>VLOOKUP($A272,SurveyData!$1:$1048576,21,FALSE)</f>
        <v>No</v>
      </c>
      <c r="Y272" t="str">
        <f>VLOOKUP($A272,SurveyData!$1:$1048576,22,FALSE)</f>
        <v>No</v>
      </c>
      <c r="Z272" t="str">
        <f>VLOOKUP($A272,SurveyData!$1:$1048576,23,FALSE)</f>
        <v>No</v>
      </c>
      <c r="AA272" t="str">
        <f>VLOOKUP($A272,SurveyData!$1:$1048576,24,FALSE)</f>
        <v>No</v>
      </c>
      <c r="AB272" t="s">
        <v>0</v>
      </c>
      <c r="AC272" t="str">
        <f>VLOOKUP($A272,SurveyData!$1:$1048576,25,FALSE)</f>
        <v>No</v>
      </c>
      <c r="AD272">
        <f>VLOOKUP($A272,SurveyData!$1:$1048576,26,FALSE)</f>
        <v>3</v>
      </c>
      <c r="AE272">
        <f>VLOOKUP($A272,SurveyData!$1:$1048576,27,FALSE)</f>
        <v>3</v>
      </c>
      <c r="AF272">
        <f>VLOOKUP($A272,SurveyData!$1:$1048576,28,FALSE)</f>
        <v>3</v>
      </c>
      <c r="AG272">
        <f>VLOOKUP($A272,SurveyData!$1:$1048576,29,FALSE)</f>
        <v>3</v>
      </c>
      <c r="AH272">
        <f>VLOOKUP($A272,SurveyData!$1:$1048576,30,FALSE)</f>
        <v>3</v>
      </c>
      <c r="AI272">
        <f>VLOOKUP($A272,SurveyData!$1:$1048576,31,FALSE)</f>
        <v>3</v>
      </c>
      <c r="AJ272">
        <f>VLOOKUP($A272,SurveyData!$1:$1048576,32,FALSE)</f>
        <v>3</v>
      </c>
      <c r="AK272">
        <f>VLOOKUP($A272,SurveyData!$1:$1048576,33,FALSE)</f>
        <v>3</v>
      </c>
      <c r="AL272">
        <f>VLOOKUP($A272,SurveyData!$1:$1048576,34,FALSE)</f>
        <v>3</v>
      </c>
      <c r="AM272">
        <f>VLOOKUP($A272,SurveyData!$1:$1048576,35,FALSE)</f>
        <v>3</v>
      </c>
      <c r="AN272">
        <f>VLOOKUP($A272,SurveyData!$1:$1048576,36,FALSE)</f>
        <v>3</v>
      </c>
      <c r="AO272">
        <f>VLOOKUP($A272,SurveyData!$1:$1048576,37,FALSE)</f>
        <v>3</v>
      </c>
      <c r="AP272">
        <f>VLOOKUP($A272,SurveyData!$1:$1048576,38,FALSE)</f>
        <v>3</v>
      </c>
      <c r="AQ272">
        <f>VLOOKUP($A272,SurveyData!$1:$1048576,39,FALSE)</f>
        <v>3</v>
      </c>
      <c r="AR272">
        <f>VLOOKUP($A272,SurveyData!$1:$1048576,40,FALSE)</f>
        <v>3</v>
      </c>
      <c r="AS272">
        <f>VLOOKUP($A272,SurveyData!$1:$1048576,41,FALSE)</f>
        <v>3</v>
      </c>
      <c r="AT272">
        <f>VLOOKUP($A272,SurveyData!$1:$1048576,42,FALSE)</f>
        <v>3</v>
      </c>
      <c r="AU272">
        <f>VLOOKUP($A272,SurveyData!$1:$1048576,43,FALSE)</f>
        <v>3</v>
      </c>
      <c r="AV272">
        <f>VLOOKUP($A272,SurveyData!$1:$1048576,44,FALSE)</f>
        <v>3</v>
      </c>
      <c r="AW272">
        <f>VLOOKUP($A272,SurveyData!$1:$1048576,45,FALSE)</f>
        <v>3</v>
      </c>
    </row>
    <row r="273" spans="1:49" x14ac:dyDescent="0.2">
      <c r="A273" s="2">
        <v>315</v>
      </c>
      <c r="B273" s="1" t="s">
        <v>10</v>
      </c>
      <c r="C273" s="2"/>
      <c r="D273" s="2">
        <v>32</v>
      </c>
      <c r="E273" s="2">
        <v>12.6</v>
      </c>
      <c r="F273">
        <f>VLOOKUP($A273,SurveyData!$1:$1048576,3,FALSE)</f>
        <v>24</v>
      </c>
      <c r="G273">
        <f>VLOOKUP($A273,SurveyData!$1:$1048576,4,FALSE)</f>
        <v>1.55</v>
      </c>
      <c r="H273">
        <f>VLOOKUP($A273,SurveyData!$1:$1048576,5,FALSE)</f>
        <v>50</v>
      </c>
      <c r="I273" t="str">
        <f>VLOOKUP($A273,SurveyData!$1:$1048576,6,FALSE)</f>
        <v>Nil</v>
      </c>
      <c r="J273" t="str">
        <f>VLOOKUP($A273,SurveyData!$1:$1048576,7,FALSE)</f>
        <v>No</v>
      </c>
      <c r="K273">
        <f>VLOOKUP($A273,SurveyData!$1:$1048576,8,FALSE)</f>
        <v>0</v>
      </c>
      <c r="L273">
        <f>VLOOKUP($A273,SurveyData!$1:$1048576,9,FALSE)</f>
        <v>0</v>
      </c>
      <c r="M273">
        <f>VLOOKUP($A273,SurveyData!$1:$1048576,10,FALSE)</f>
        <v>0</v>
      </c>
      <c r="N273">
        <f>VLOOKUP($A273,SurveyData!$1:$1048576,11,FALSE)</f>
        <v>0</v>
      </c>
      <c r="O273">
        <f>VLOOKUP($A273,SurveyData!$1:$1048576,12,FALSE)</f>
        <v>1</v>
      </c>
      <c r="P273">
        <f>VLOOKUP($A273,SurveyData!$1:$1048576,13,FALSE)</f>
        <v>1</v>
      </c>
      <c r="Q273" t="str">
        <f>VLOOKUP($A273,SurveyData!$1:$1048576,14,FALSE)</f>
        <v>No</v>
      </c>
      <c r="R273" t="str">
        <f>VLOOKUP($A273,SurveyData!$1:$1048576,15,FALSE)</f>
        <v>No</v>
      </c>
      <c r="S273" t="str">
        <f>VLOOKUP($A273,SurveyData!$1:$1048576,16,FALSE)</f>
        <v>Nil</v>
      </c>
      <c r="T273" t="str">
        <f>VLOOKUP($A273,SurveyData!$1:$1048576,17,FALSE)</f>
        <v>No</v>
      </c>
      <c r="U273" t="str">
        <f>VLOOKUP($A273,SurveyData!$1:$1048576,18,FALSE)</f>
        <v>Nil</v>
      </c>
      <c r="V273" t="str">
        <f>VLOOKUP($A273,SurveyData!$1:$1048576,19,FALSE)</f>
        <v>No</v>
      </c>
      <c r="W273" t="str">
        <f>VLOOKUP($A273,SurveyData!$1:$1048576,20,FALSE)</f>
        <v>Nil</v>
      </c>
      <c r="X273" t="str">
        <f>VLOOKUP($A273,SurveyData!$1:$1048576,21,FALSE)</f>
        <v>No</v>
      </c>
      <c r="Y273" t="str">
        <f>VLOOKUP($A273,SurveyData!$1:$1048576,22,FALSE)</f>
        <v>No</v>
      </c>
      <c r="Z273" t="str">
        <f>VLOOKUP($A273,SurveyData!$1:$1048576,23,FALSE)</f>
        <v>No</v>
      </c>
      <c r="AA273" t="str">
        <f>VLOOKUP($A273,SurveyData!$1:$1048576,24,FALSE)</f>
        <v>No</v>
      </c>
      <c r="AB273" t="s">
        <v>0</v>
      </c>
      <c r="AC273" t="str">
        <f>VLOOKUP($A273,SurveyData!$1:$1048576,25,FALSE)</f>
        <v>No</v>
      </c>
      <c r="AD273">
        <f>VLOOKUP($A273,SurveyData!$1:$1048576,26,FALSE)</f>
        <v>3</v>
      </c>
      <c r="AE273">
        <f>VLOOKUP($A273,SurveyData!$1:$1048576,27,FALSE)</f>
        <v>3</v>
      </c>
      <c r="AF273">
        <f>VLOOKUP($A273,SurveyData!$1:$1048576,28,FALSE)</f>
        <v>3</v>
      </c>
      <c r="AG273">
        <f>VLOOKUP($A273,SurveyData!$1:$1048576,29,FALSE)</f>
        <v>3</v>
      </c>
      <c r="AH273">
        <f>VLOOKUP($A273,SurveyData!$1:$1048576,30,FALSE)</f>
        <v>3</v>
      </c>
      <c r="AI273">
        <f>VLOOKUP($A273,SurveyData!$1:$1048576,31,FALSE)</f>
        <v>3</v>
      </c>
      <c r="AJ273">
        <f>VLOOKUP($A273,SurveyData!$1:$1048576,32,FALSE)</f>
        <v>3</v>
      </c>
      <c r="AK273">
        <f>VLOOKUP($A273,SurveyData!$1:$1048576,33,FALSE)</f>
        <v>3</v>
      </c>
      <c r="AL273">
        <f>VLOOKUP($A273,SurveyData!$1:$1048576,34,FALSE)</f>
        <v>3</v>
      </c>
      <c r="AM273">
        <f>VLOOKUP($A273,SurveyData!$1:$1048576,35,FALSE)</f>
        <v>3</v>
      </c>
      <c r="AN273">
        <f>VLOOKUP($A273,SurveyData!$1:$1048576,36,FALSE)</f>
        <v>3</v>
      </c>
      <c r="AO273">
        <f>VLOOKUP($A273,SurveyData!$1:$1048576,37,FALSE)</f>
        <v>3</v>
      </c>
      <c r="AP273">
        <f>VLOOKUP($A273,SurveyData!$1:$1048576,38,FALSE)</f>
        <v>3</v>
      </c>
      <c r="AQ273">
        <f>VLOOKUP($A273,SurveyData!$1:$1048576,39,FALSE)</f>
        <v>3</v>
      </c>
      <c r="AR273">
        <f>VLOOKUP($A273,SurveyData!$1:$1048576,40,FALSE)</f>
        <v>3</v>
      </c>
      <c r="AS273">
        <f>VLOOKUP($A273,SurveyData!$1:$1048576,41,FALSE)</f>
        <v>3</v>
      </c>
      <c r="AT273">
        <f>VLOOKUP($A273,SurveyData!$1:$1048576,42,FALSE)</f>
        <v>3</v>
      </c>
      <c r="AU273">
        <f>VLOOKUP($A273,SurveyData!$1:$1048576,43,FALSE)</f>
        <v>3</v>
      </c>
      <c r="AV273">
        <f>VLOOKUP($A273,SurveyData!$1:$1048576,44,FALSE)</f>
        <v>3</v>
      </c>
      <c r="AW273">
        <f>VLOOKUP($A273,SurveyData!$1:$1048576,45,FALSE)</f>
        <v>3</v>
      </c>
    </row>
    <row r="274" spans="1:49" x14ac:dyDescent="0.2">
      <c r="A274" s="2">
        <v>316</v>
      </c>
      <c r="B274" s="1" t="s">
        <v>10</v>
      </c>
      <c r="C274" s="2"/>
      <c r="D274" s="4">
        <v>4</v>
      </c>
      <c r="E274" s="2">
        <v>13.9</v>
      </c>
      <c r="F274">
        <f>VLOOKUP($A274,SurveyData!$1:$1048576,3,FALSE)</f>
        <v>27</v>
      </c>
      <c r="G274">
        <f>VLOOKUP($A274,SurveyData!$1:$1048576,4,FALSE)</f>
        <v>1.68</v>
      </c>
      <c r="H274">
        <f>VLOOKUP($A274,SurveyData!$1:$1048576,5,FALSE)</f>
        <v>62</v>
      </c>
      <c r="I274" t="str">
        <f>VLOOKUP($A274,SurveyData!$1:$1048576,6,FALSE)</f>
        <v>Nil</v>
      </c>
      <c r="J274" t="str">
        <f>VLOOKUP($A274,SurveyData!$1:$1048576,7,FALSE)</f>
        <v>No</v>
      </c>
      <c r="K274">
        <f>VLOOKUP($A274,SurveyData!$1:$1048576,8,FALSE)</f>
        <v>0</v>
      </c>
      <c r="L274">
        <f>VLOOKUP($A274,SurveyData!$1:$1048576,9,FALSE)</f>
        <v>0</v>
      </c>
      <c r="M274">
        <f>VLOOKUP($A274,SurveyData!$1:$1048576,10,FALSE)</f>
        <v>0</v>
      </c>
      <c r="N274">
        <f>VLOOKUP($A274,SurveyData!$1:$1048576,11,FALSE)</f>
        <v>0</v>
      </c>
      <c r="O274">
        <f>VLOOKUP($A274,SurveyData!$1:$1048576,12,FALSE)</f>
        <v>1</v>
      </c>
      <c r="P274">
        <f>VLOOKUP($A274,SurveyData!$1:$1048576,13,FALSE)</f>
        <v>1</v>
      </c>
      <c r="Q274" t="str">
        <f>VLOOKUP($A274,SurveyData!$1:$1048576,14,FALSE)</f>
        <v>No</v>
      </c>
      <c r="R274" t="str">
        <f>VLOOKUP($A274,SurveyData!$1:$1048576,15,FALSE)</f>
        <v>No</v>
      </c>
      <c r="S274" t="str">
        <f>VLOOKUP($A274,SurveyData!$1:$1048576,16,FALSE)</f>
        <v>Nil</v>
      </c>
      <c r="T274" t="str">
        <f>VLOOKUP($A274,SurveyData!$1:$1048576,17,FALSE)</f>
        <v>No</v>
      </c>
      <c r="U274" t="str">
        <f>VLOOKUP($A274,SurveyData!$1:$1048576,18,FALSE)</f>
        <v>Nil</v>
      </c>
      <c r="V274" t="str">
        <f>VLOOKUP($A274,SurveyData!$1:$1048576,19,FALSE)</f>
        <v>No</v>
      </c>
      <c r="W274" t="str">
        <f>VLOOKUP($A274,SurveyData!$1:$1048576,20,FALSE)</f>
        <v>Nil</v>
      </c>
      <c r="X274" t="str">
        <f>VLOOKUP($A274,SurveyData!$1:$1048576,21,FALSE)</f>
        <v>No</v>
      </c>
      <c r="Y274" t="str">
        <f>VLOOKUP($A274,SurveyData!$1:$1048576,22,FALSE)</f>
        <v>No</v>
      </c>
      <c r="Z274" t="str">
        <f>VLOOKUP($A274,SurveyData!$1:$1048576,23,FALSE)</f>
        <v>No</v>
      </c>
      <c r="AA274" t="str">
        <f>VLOOKUP($A274,SurveyData!$1:$1048576,24,FALSE)</f>
        <v>No</v>
      </c>
      <c r="AB274" t="s">
        <v>0</v>
      </c>
      <c r="AC274" t="str">
        <f>VLOOKUP($A274,SurveyData!$1:$1048576,25,FALSE)</f>
        <v>No</v>
      </c>
      <c r="AD274">
        <f>VLOOKUP($A274,SurveyData!$1:$1048576,26,FALSE)</f>
        <v>3</v>
      </c>
      <c r="AE274">
        <f>VLOOKUP($A274,SurveyData!$1:$1048576,27,FALSE)</f>
        <v>3</v>
      </c>
      <c r="AF274">
        <f>VLOOKUP($A274,SurveyData!$1:$1048576,28,FALSE)</f>
        <v>3</v>
      </c>
      <c r="AG274">
        <f>VLOOKUP($A274,SurveyData!$1:$1048576,29,FALSE)</f>
        <v>3</v>
      </c>
      <c r="AH274">
        <f>VLOOKUP($A274,SurveyData!$1:$1048576,30,FALSE)</f>
        <v>3</v>
      </c>
      <c r="AI274">
        <f>VLOOKUP($A274,SurveyData!$1:$1048576,31,FALSE)</f>
        <v>3</v>
      </c>
      <c r="AJ274">
        <f>VLOOKUP($A274,SurveyData!$1:$1048576,32,FALSE)</f>
        <v>3</v>
      </c>
      <c r="AK274">
        <f>VLOOKUP($A274,SurveyData!$1:$1048576,33,FALSE)</f>
        <v>3</v>
      </c>
      <c r="AL274">
        <f>VLOOKUP($A274,SurveyData!$1:$1048576,34,FALSE)</f>
        <v>3</v>
      </c>
      <c r="AM274">
        <f>VLOOKUP($A274,SurveyData!$1:$1048576,35,FALSE)</f>
        <v>3</v>
      </c>
      <c r="AN274">
        <f>VLOOKUP($A274,SurveyData!$1:$1048576,36,FALSE)</f>
        <v>3</v>
      </c>
      <c r="AO274">
        <f>VLOOKUP($A274,SurveyData!$1:$1048576,37,FALSE)</f>
        <v>3</v>
      </c>
      <c r="AP274">
        <f>VLOOKUP($A274,SurveyData!$1:$1048576,38,FALSE)</f>
        <v>3</v>
      </c>
      <c r="AQ274">
        <f>VLOOKUP($A274,SurveyData!$1:$1048576,39,FALSE)</f>
        <v>3</v>
      </c>
      <c r="AR274">
        <f>VLOOKUP($A274,SurveyData!$1:$1048576,40,FALSE)</f>
        <v>3</v>
      </c>
      <c r="AS274">
        <f>VLOOKUP($A274,SurveyData!$1:$1048576,41,FALSE)</f>
        <v>3</v>
      </c>
      <c r="AT274">
        <f>VLOOKUP($A274,SurveyData!$1:$1048576,42,FALSE)</f>
        <v>3</v>
      </c>
      <c r="AU274">
        <f>VLOOKUP($A274,SurveyData!$1:$1048576,43,FALSE)</f>
        <v>3</v>
      </c>
      <c r="AV274">
        <f>VLOOKUP($A274,SurveyData!$1:$1048576,44,FALSE)</f>
        <v>3</v>
      </c>
      <c r="AW274">
        <f>VLOOKUP($A274,SurveyData!$1:$1048576,45,FALSE)</f>
        <v>3</v>
      </c>
    </row>
    <row r="275" spans="1:49" x14ac:dyDescent="0.2">
      <c r="A275" s="2">
        <v>317</v>
      </c>
      <c r="B275" s="1" t="s">
        <v>10</v>
      </c>
      <c r="C275" s="2"/>
      <c r="D275" s="2">
        <v>28</v>
      </c>
      <c r="E275" s="2">
        <v>13.1</v>
      </c>
      <c r="F275">
        <f>VLOOKUP($A275,SurveyData!$1:$1048576,3,FALSE)</f>
        <v>43</v>
      </c>
      <c r="G275">
        <f>VLOOKUP($A275,SurveyData!$1:$1048576,4,FALSE)</f>
        <v>1.55</v>
      </c>
      <c r="H275">
        <f>VLOOKUP($A275,SurveyData!$1:$1048576,5,FALSE)</f>
        <v>47</v>
      </c>
      <c r="I275" t="str">
        <f>VLOOKUP($A275,SurveyData!$1:$1048576,6,FALSE)</f>
        <v>Nil</v>
      </c>
      <c r="J275" t="str">
        <f>VLOOKUP($A275,SurveyData!$1:$1048576,7,FALSE)</f>
        <v>No</v>
      </c>
      <c r="K275">
        <f>VLOOKUP($A275,SurveyData!$1:$1048576,8,FALSE)</f>
        <v>0</v>
      </c>
      <c r="L275">
        <f>VLOOKUP($A275,SurveyData!$1:$1048576,9,FALSE)</f>
        <v>0</v>
      </c>
      <c r="M275">
        <f>VLOOKUP($A275,SurveyData!$1:$1048576,10,FALSE)</f>
        <v>30</v>
      </c>
      <c r="N275">
        <f>VLOOKUP($A275,SurveyData!$1:$1048576,11,FALSE)</f>
        <v>0</v>
      </c>
      <c r="O275">
        <f>VLOOKUP($A275,SurveyData!$1:$1048576,12,FALSE)</f>
        <v>2</v>
      </c>
      <c r="P275">
        <f>VLOOKUP($A275,SurveyData!$1:$1048576,13,FALSE)</f>
        <v>12</v>
      </c>
      <c r="Q275" t="str">
        <f>VLOOKUP($A275,SurveyData!$1:$1048576,14,FALSE)</f>
        <v>No</v>
      </c>
      <c r="R275" t="str">
        <f>VLOOKUP($A275,SurveyData!$1:$1048576,15,FALSE)</f>
        <v>No</v>
      </c>
      <c r="S275" t="str">
        <f>VLOOKUP($A275,SurveyData!$1:$1048576,16,FALSE)</f>
        <v>No</v>
      </c>
      <c r="T275" t="str">
        <f>VLOOKUP($A275,SurveyData!$1:$1048576,17,FALSE)</f>
        <v>DK</v>
      </c>
      <c r="U275" t="str">
        <f>VLOOKUP($A275,SurveyData!$1:$1048576,18,FALSE)</f>
        <v>Nil</v>
      </c>
      <c r="V275" t="str">
        <f>VLOOKUP($A275,SurveyData!$1:$1048576,19,FALSE)</f>
        <v>DK</v>
      </c>
      <c r="W275" t="str">
        <f>VLOOKUP($A275,SurveyData!$1:$1048576,20,FALSE)</f>
        <v>Nil</v>
      </c>
      <c r="X275" t="str">
        <f>VLOOKUP($A275,SurveyData!$1:$1048576,21,FALSE)</f>
        <v>No</v>
      </c>
      <c r="Y275" t="str">
        <f>VLOOKUP($A275,SurveyData!$1:$1048576,22,FALSE)</f>
        <v>No</v>
      </c>
      <c r="Z275" t="str">
        <f>VLOOKUP($A275,SurveyData!$1:$1048576,23,FALSE)</f>
        <v>No</v>
      </c>
      <c r="AA275" t="str">
        <f>VLOOKUP($A275,SurveyData!$1:$1048576,24,FALSE)</f>
        <v>No</v>
      </c>
      <c r="AB275" t="s">
        <v>0</v>
      </c>
      <c r="AC275" t="str">
        <f>VLOOKUP($A275,SurveyData!$1:$1048576,25,FALSE)</f>
        <v>No</v>
      </c>
      <c r="AD275">
        <f>VLOOKUP($A275,SurveyData!$1:$1048576,26,FALSE)</f>
        <v>3</v>
      </c>
      <c r="AE275">
        <f>VLOOKUP($A275,SurveyData!$1:$1048576,27,FALSE)</f>
        <v>1</v>
      </c>
      <c r="AF275">
        <f>VLOOKUP($A275,SurveyData!$1:$1048576,28,FALSE)</f>
        <v>3</v>
      </c>
      <c r="AG275">
        <f>VLOOKUP($A275,SurveyData!$1:$1048576,29,FALSE)</f>
        <v>3</v>
      </c>
      <c r="AH275">
        <f>VLOOKUP($A275,SurveyData!$1:$1048576,30,FALSE)</f>
        <v>3</v>
      </c>
      <c r="AI275">
        <f>VLOOKUP($A275,SurveyData!$1:$1048576,31,FALSE)</f>
        <v>1</v>
      </c>
      <c r="AJ275">
        <f>VLOOKUP($A275,SurveyData!$1:$1048576,32,FALSE)</f>
        <v>3</v>
      </c>
      <c r="AK275">
        <f>VLOOKUP($A275,SurveyData!$1:$1048576,33,FALSE)</f>
        <v>5</v>
      </c>
      <c r="AL275">
        <f>VLOOKUP($A275,SurveyData!$1:$1048576,34,FALSE)</f>
        <v>3</v>
      </c>
      <c r="AM275">
        <f>VLOOKUP($A275,SurveyData!$1:$1048576,35,FALSE)</f>
        <v>3</v>
      </c>
      <c r="AN275">
        <f>VLOOKUP($A275,SurveyData!$1:$1048576,36,FALSE)</f>
        <v>3</v>
      </c>
      <c r="AO275">
        <f>VLOOKUP($A275,SurveyData!$1:$1048576,37,FALSE)</f>
        <v>3</v>
      </c>
      <c r="AP275">
        <f>VLOOKUP($A275,SurveyData!$1:$1048576,38,FALSE)</f>
        <v>3</v>
      </c>
      <c r="AQ275">
        <f>VLOOKUP($A275,SurveyData!$1:$1048576,39,FALSE)</f>
        <v>3</v>
      </c>
      <c r="AR275">
        <f>VLOOKUP($A275,SurveyData!$1:$1048576,40,FALSE)</f>
        <v>3</v>
      </c>
      <c r="AS275">
        <f>VLOOKUP($A275,SurveyData!$1:$1048576,41,FALSE)</f>
        <v>3</v>
      </c>
      <c r="AT275">
        <f>VLOOKUP($A275,SurveyData!$1:$1048576,42,FALSE)</f>
        <v>3</v>
      </c>
      <c r="AU275">
        <f>VLOOKUP($A275,SurveyData!$1:$1048576,43,FALSE)</f>
        <v>3</v>
      </c>
      <c r="AV275">
        <f>VLOOKUP($A275,SurveyData!$1:$1048576,44,FALSE)</f>
        <v>2</v>
      </c>
      <c r="AW275">
        <f>VLOOKUP($A275,SurveyData!$1:$1048576,45,FALSE)</f>
        <v>5</v>
      </c>
    </row>
    <row r="276" spans="1:49" x14ac:dyDescent="0.2">
      <c r="A276" s="2">
        <v>318</v>
      </c>
      <c r="B276" s="1" t="s">
        <v>10</v>
      </c>
      <c r="C276" s="2"/>
      <c r="D276" s="2">
        <v>30</v>
      </c>
      <c r="E276" s="2">
        <v>14</v>
      </c>
      <c r="F276">
        <f>VLOOKUP($A276,SurveyData!$1:$1048576,3,FALSE)</f>
        <v>31</v>
      </c>
      <c r="G276">
        <f>VLOOKUP($A276,SurveyData!$1:$1048576,4,FALSE)</f>
        <v>1.52</v>
      </c>
      <c r="H276">
        <f>VLOOKUP($A276,SurveyData!$1:$1048576,5,FALSE)</f>
        <v>48</v>
      </c>
      <c r="I276" t="str">
        <f>VLOOKUP($A276,SurveyData!$1:$1048576,6,FALSE)</f>
        <v>Nil</v>
      </c>
      <c r="J276" t="str">
        <f>VLOOKUP($A276,SurveyData!$1:$1048576,7,FALSE)</f>
        <v>No</v>
      </c>
      <c r="K276">
        <f>VLOOKUP($A276,SurveyData!$1:$1048576,8,FALSE)</f>
        <v>0</v>
      </c>
      <c r="L276">
        <f>VLOOKUP($A276,SurveyData!$1:$1048576,9,FALSE)</f>
        <v>0</v>
      </c>
      <c r="M276">
        <f>VLOOKUP($A276,SurveyData!$1:$1048576,10,FALSE)</f>
        <v>0</v>
      </c>
      <c r="N276">
        <f>VLOOKUP($A276,SurveyData!$1:$1048576,11,FALSE)</f>
        <v>0</v>
      </c>
      <c r="O276">
        <f>VLOOKUP($A276,SurveyData!$1:$1048576,12,FALSE)</f>
        <v>2</v>
      </c>
      <c r="P276">
        <f>VLOOKUP($A276,SurveyData!$1:$1048576,13,FALSE)</f>
        <v>12</v>
      </c>
      <c r="Q276" t="str">
        <f>VLOOKUP($A276,SurveyData!$1:$1048576,14,FALSE)</f>
        <v>No</v>
      </c>
      <c r="R276" t="str">
        <f>VLOOKUP($A276,SurveyData!$1:$1048576,15,FALSE)</f>
        <v>No</v>
      </c>
      <c r="S276" t="str">
        <f>VLOOKUP($A276,SurveyData!$1:$1048576,16,FALSE)</f>
        <v>No</v>
      </c>
      <c r="T276" t="str">
        <f>VLOOKUP($A276,SurveyData!$1:$1048576,17,FALSE)</f>
        <v>DK</v>
      </c>
      <c r="U276" t="str">
        <f>VLOOKUP($A276,SurveyData!$1:$1048576,18,FALSE)</f>
        <v>DK</v>
      </c>
      <c r="V276" t="str">
        <f>VLOOKUP($A276,SurveyData!$1:$1048576,19,FALSE)</f>
        <v>DK</v>
      </c>
      <c r="W276" t="str">
        <f>VLOOKUP($A276,SurveyData!$1:$1048576,20,FALSE)</f>
        <v>DK</v>
      </c>
      <c r="X276" t="str">
        <f>VLOOKUP($A276,SurveyData!$1:$1048576,21,FALSE)</f>
        <v>No</v>
      </c>
      <c r="Y276" t="str">
        <f>VLOOKUP($A276,SurveyData!$1:$1048576,22,FALSE)</f>
        <v>No</v>
      </c>
      <c r="Z276" t="str">
        <f>VLOOKUP($A276,SurveyData!$1:$1048576,23,FALSE)</f>
        <v>No</v>
      </c>
      <c r="AA276" t="str">
        <f>VLOOKUP($A276,SurveyData!$1:$1048576,24,FALSE)</f>
        <v>No</v>
      </c>
      <c r="AB276" t="s">
        <v>0</v>
      </c>
      <c r="AC276" t="str">
        <f>VLOOKUP($A276,SurveyData!$1:$1048576,25,FALSE)</f>
        <v>No</v>
      </c>
      <c r="AD276">
        <f>VLOOKUP($A276,SurveyData!$1:$1048576,26,FALSE)</f>
        <v>3</v>
      </c>
      <c r="AE276">
        <f>VLOOKUP($A276,SurveyData!$1:$1048576,27,FALSE)</f>
        <v>3</v>
      </c>
      <c r="AF276">
        <f>VLOOKUP($A276,SurveyData!$1:$1048576,28,FALSE)</f>
        <v>3</v>
      </c>
      <c r="AG276">
        <f>VLOOKUP($A276,SurveyData!$1:$1048576,29,FALSE)</f>
        <v>3</v>
      </c>
      <c r="AH276">
        <f>VLOOKUP($A276,SurveyData!$1:$1048576,30,FALSE)</f>
        <v>3</v>
      </c>
      <c r="AI276">
        <f>VLOOKUP($A276,SurveyData!$1:$1048576,31,FALSE)</f>
        <v>3</v>
      </c>
      <c r="AJ276">
        <f>VLOOKUP($A276,SurveyData!$1:$1048576,32,FALSE)</f>
        <v>3</v>
      </c>
      <c r="AK276">
        <f>VLOOKUP($A276,SurveyData!$1:$1048576,33,FALSE)</f>
        <v>3</v>
      </c>
      <c r="AL276">
        <f>VLOOKUP($A276,SurveyData!$1:$1048576,34,FALSE)</f>
        <v>3</v>
      </c>
      <c r="AM276">
        <f>VLOOKUP($A276,SurveyData!$1:$1048576,35,FALSE)</f>
        <v>3</v>
      </c>
      <c r="AN276">
        <f>VLOOKUP($A276,SurveyData!$1:$1048576,36,FALSE)</f>
        <v>3</v>
      </c>
      <c r="AO276">
        <f>VLOOKUP($A276,SurveyData!$1:$1048576,37,FALSE)</f>
        <v>3</v>
      </c>
      <c r="AP276">
        <f>VLOOKUP($A276,SurveyData!$1:$1048576,38,FALSE)</f>
        <v>3</v>
      </c>
      <c r="AQ276">
        <f>VLOOKUP($A276,SurveyData!$1:$1048576,39,FALSE)</f>
        <v>4</v>
      </c>
      <c r="AR276">
        <f>VLOOKUP($A276,SurveyData!$1:$1048576,40,FALSE)</f>
        <v>3</v>
      </c>
      <c r="AS276">
        <f>VLOOKUP($A276,SurveyData!$1:$1048576,41,FALSE)</f>
        <v>3</v>
      </c>
      <c r="AT276">
        <f>VLOOKUP($A276,SurveyData!$1:$1048576,42,FALSE)</f>
        <v>3</v>
      </c>
      <c r="AU276">
        <f>VLOOKUP($A276,SurveyData!$1:$1048576,43,FALSE)</f>
        <v>3</v>
      </c>
      <c r="AV276">
        <f>VLOOKUP($A276,SurveyData!$1:$1048576,44,FALSE)</f>
        <v>3</v>
      </c>
      <c r="AW276">
        <f>VLOOKUP($A276,SurveyData!$1:$1048576,45,FALSE)</f>
        <v>3</v>
      </c>
    </row>
    <row r="277" spans="1:49" x14ac:dyDescent="0.2">
      <c r="A277" s="2">
        <v>319</v>
      </c>
      <c r="B277" s="1" t="s">
        <v>10</v>
      </c>
      <c r="C277" s="2"/>
      <c r="D277" s="2">
        <v>24</v>
      </c>
      <c r="E277" s="4">
        <v>11.3</v>
      </c>
      <c r="F277">
        <f>VLOOKUP($A277,SurveyData!$1:$1048576,3,FALSE)</f>
        <v>43</v>
      </c>
      <c r="G277">
        <f>VLOOKUP($A277,SurveyData!$1:$1048576,4,FALSE)</f>
        <v>1.66</v>
      </c>
      <c r="H277">
        <f>VLOOKUP($A277,SurveyData!$1:$1048576,5,FALSE)</f>
        <v>61</v>
      </c>
      <c r="I277" t="str">
        <f>VLOOKUP($A277,SurveyData!$1:$1048576,6,FALSE)</f>
        <v>Nil</v>
      </c>
      <c r="J277" t="str">
        <f>VLOOKUP($A277,SurveyData!$1:$1048576,7,FALSE)</f>
        <v>No</v>
      </c>
      <c r="K277">
        <f>VLOOKUP($A277,SurveyData!$1:$1048576,8,FALSE)</f>
        <v>0</v>
      </c>
      <c r="L277">
        <f>VLOOKUP($A277,SurveyData!$1:$1048576,9,FALSE)</f>
        <v>0</v>
      </c>
      <c r="M277">
        <f>VLOOKUP($A277,SurveyData!$1:$1048576,10,FALSE)</f>
        <v>0</v>
      </c>
      <c r="N277">
        <f>VLOOKUP($A277,SurveyData!$1:$1048576,11,FALSE)</f>
        <v>0</v>
      </c>
      <c r="O277">
        <f>VLOOKUP($A277,SurveyData!$1:$1048576,12,FALSE)</f>
        <v>1</v>
      </c>
      <c r="P277">
        <f>VLOOKUP($A277,SurveyData!$1:$1048576,13,FALSE)</f>
        <v>1</v>
      </c>
      <c r="Q277" t="str">
        <f>VLOOKUP($A277,SurveyData!$1:$1048576,14,FALSE)</f>
        <v>No</v>
      </c>
      <c r="R277" t="str">
        <f>VLOOKUP($A277,SurveyData!$1:$1048576,15,FALSE)</f>
        <v>No</v>
      </c>
      <c r="S277" t="str">
        <f>VLOOKUP($A277,SurveyData!$1:$1048576,16,FALSE)</f>
        <v>No</v>
      </c>
      <c r="T277" t="str">
        <f>VLOOKUP($A277,SurveyData!$1:$1048576,17,FALSE)</f>
        <v>No</v>
      </c>
      <c r="U277" t="str">
        <f>VLOOKUP($A277,SurveyData!$1:$1048576,18,FALSE)</f>
        <v>No</v>
      </c>
      <c r="V277" t="str">
        <f>VLOOKUP($A277,SurveyData!$1:$1048576,19,FALSE)</f>
        <v>No</v>
      </c>
      <c r="W277" t="str">
        <f>VLOOKUP($A277,SurveyData!$1:$1048576,20,FALSE)</f>
        <v>No</v>
      </c>
      <c r="X277" t="str">
        <f>VLOOKUP($A277,SurveyData!$1:$1048576,21,FALSE)</f>
        <v>No</v>
      </c>
      <c r="Y277" t="str">
        <f>VLOOKUP($A277,SurveyData!$1:$1048576,22,FALSE)</f>
        <v>No</v>
      </c>
      <c r="Z277" t="str">
        <f>VLOOKUP($A277,SurveyData!$1:$1048576,23,FALSE)</f>
        <v>No</v>
      </c>
      <c r="AA277" t="str">
        <f>VLOOKUP($A277,SurveyData!$1:$1048576,24,FALSE)</f>
        <v>No</v>
      </c>
      <c r="AB277" t="s">
        <v>0</v>
      </c>
      <c r="AC277" t="str">
        <f>VLOOKUP($A277,SurveyData!$1:$1048576,25,FALSE)</f>
        <v>No</v>
      </c>
      <c r="AD277">
        <f>VLOOKUP($A277,SurveyData!$1:$1048576,26,FALSE)</f>
        <v>3</v>
      </c>
      <c r="AE277">
        <f>VLOOKUP($A277,SurveyData!$1:$1048576,27,FALSE)</f>
        <v>3</v>
      </c>
      <c r="AF277">
        <f>VLOOKUP($A277,SurveyData!$1:$1048576,28,FALSE)</f>
        <v>3</v>
      </c>
      <c r="AG277">
        <f>VLOOKUP($A277,SurveyData!$1:$1048576,29,FALSE)</f>
        <v>3</v>
      </c>
      <c r="AH277">
        <f>VLOOKUP($A277,SurveyData!$1:$1048576,30,FALSE)</f>
        <v>3</v>
      </c>
      <c r="AI277">
        <f>VLOOKUP($A277,SurveyData!$1:$1048576,31,FALSE)</f>
        <v>3</v>
      </c>
      <c r="AJ277">
        <f>VLOOKUP($A277,SurveyData!$1:$1048576,32,FALSE)</f>
        <v>3</v>
      </c>
      <c r="AK277">
        <f>VLOOKUP($A277,SurveyData!$1:$1048576,33,FALSE)</f>
        <v>3</v>
      </c>
      <c r="AL277">
        <f>VLOOKUP($A277,SurveyData!$1:$1048576,34,FALSE)</f>
        <v>3</v>
      </c>
      <c r="AM277">
        <f>VLOOKUP($A277,SurveyData!$1:$1048576,35,FALSE)</f>
        <v>3</v>
      </c>
      <c r="AN277">
        <f>VLOOKUP($A277,SurveyData!$1:$1048576,36,FALSE)</f>
        <v>3</v>
      </c>
      <c r="AO277">
        <f>VLOOKUP($A277,SurveyData!$1:$1048576,37,FALSE)</f>
        <v>3</v>
      </c>
      <c r="AP277">
        <f>VLOOKUP($A277,SurveyData!$1:$1048576,38,FALSE)</f>
        <v>3</v>
      </c>
      <c r="AQ277">
        <f>VLOOKUP($A277,SurveyData!$1:$1048576,39,FALSE)</f>
        <v>3</v>
      </c>
      <c r="AR277">
        <f>VLOOKUP($A277,SurveyData!$1:$1048576,40,FALSE)</f>
        <v>3</v>
      </c>
      <c r="AS277">
        <f>VLOOKUP($A277,SurveyData!$1:$1048576,41,FALSE)</f>
        <v>3</v>
      </c>
      <c r="AT277">
        <f>VLOOKUP($A277,SurveyData!$1:$1048576,42,FALSE)</f>
        <v>3</v>
      </c>
      <c r="AU277">
        <f>VLOOKUP($A277,SurveyData!$1:$1048576,43,FALSE)</f>
        <v>3</v>
      </c>
      <c r="AV277">
        <f>VLOOKUP($A277,SurveyData!$1:$1048576,44,FALSE)</f>
        <v>3</v>
      </c>
      <c r="AW277">
        <f>VLOOKUP($A277,SurveyData!$1:$1048576,45,FALSE)</f>
        <v>3</v>
      </c>
    </row>
    <row r="278" spans="1:49" x14ac:dyDescent="0.2">
      <c r="A278" s="2">
        <v>320</v>
      </c>
      <c r="B278" s="1" t="s">
        <v>10</v>
      </c>
      <c r="C278" s="2"/>
      <c r="D278" s="3">
        <v>174</v>
      </c>
      <c r="E278" s="2">
        <v>13.7</v>
      </c>
      <c r="F278">
        <f>VLOOKUP($A278,SurveyData!$1:$1048576,3,FALSE)</f>
        <v>29</v>
      </c>
      <c r="G278">
        <f>VLOOKUP($A278,SurveyData!$1:$1048576,4,FALSE)</f>
        <v>1.65</v>
      </c>
      <c r="H278">
        <f>VLOOKUP($A278,SurveyData!$1:$1048576,5,FALSE)</f>
        <v>68</v>
      </c>
      <c r="I278" t="str">
        <f>VLOOKUP($A278,SurveyData!$1:$1048576,6,FALSE)</f>
        <v>Nil</v>
      </c>
      <c r="J278" t="str">
        <f>VLOOKUP($A278,SurveyData!$1:$1048576,7,FALSE)</f>
        <v>No</v>
      </c>
      <c r="K278">
        <f>VLOOKUP($A278,SurveyData!$1:$1048576,8,FALSE)</f>
        <v>0</v>
      </c>
      <c r="L278">
        <f>VLOOKUP($A278,SurveyData!$1:$1048576,9,FALSE)</f>
        <v>0</v>
      </c>
      <c r="M278">
        <f>VLOOKUP($A278,SurveyData!$1:$1048576,10,FALSE)</f>
        <v>90</v>
      </c>
      <c r="N278">
        <f>VLOOKUP($A278,SurveyData!$1:$1048576,11,FALSE)</f>
        <v>0</v>
      </c>
      <c r="O278">
        <f>VLOOKUP($A278,SurveyData!$1:$1048576,12,FALSE)</f>
        <v>2</v>
      </c>
      <c r="P278">
        <f>VLOOKUP($A278,SurveyData!$1:$1048576,13,FALSE)</f>
        <v>8</v>
      </c>
      <c r="Q278" t="str">
        <f>VLOOKUP($A278,SurveyData!$1:$1048576,14,FALSE)</f>
        <v>No</v>
      </c>
      <c r="R278" t="str">
        <f>VLOOKUP($A278,SurveyData!$1:$1048576,15,FALSE)</f>
        <v>DK</v>
      </c>
      <c r="S278" t="str">
        <f>VLOOKUP($A278,SurveyData!$1:$1048576,16,FALSE)</f>
        <v>Nil</v>
      </c>
      <c r="T278" t="str">
        <f>VLOOKUP($A278,SurveyData!$1:$1048576,17,FALSE)</f>
        <v>DK</v>
      </c>
      <c r="U278" t="str">
        <f>VLOOKUP($A278,SurveyData!$1:$1048576,18,FALSE)</f>
        <v>Niil</v>
      </c>
      <c r="V278" t="str">
        <f>VLOOKUP($A278,SurveyData!$1:$1048576,19,FALSE)</f>
        <v>Yes</v>
      </c>
      <c r="W278" t="str">
        <f>VLOOKUP($A278,SurveyData!$1:$1048576,20,FALSE)</f>
        <v>No</v>
      </c>
      <c r="X278" t="str">
        <f>VLOOKUP($A278,SurveyData!$1:$1048576,21,FALSE)</f>
        <v>No</v>
      </c>
      <c r="Y278" t="str">
        <f>VLOOKUP($A278,SurveyData!$1:$1048576,22,FALSE)</f>
        <v>No</v>
      </c>
      <c r="Z278" t="str">
        <f>VLOOKUP($A278,SurveyData!$1:$1048576,23,FALSE)</f>
        <v>No</v>
      </c>
      <c r="AA278" t="str">
        <f>VLOOKUP($A278,SurveyData!$1:$1048576,24,FALSE)</f>
        <v>Yes</v>
      </c>
      <c r="AB278" t="s">
        <v>0</v>
      </c>
      <c r="AC278" t="str">
        <f>VLOOKUP($A278,SurveyData!$1:$1048576,25,FALSE)</f>
        <v>No</v>
      </c>
      <c r="AD278">
        <f>VLOOKUP($A278,SurveyData!$1:$1048576,26,FALSE)</f>
        <v>3</v>
      </c>
      <c r="AE278">
        <f>VLOOKUP($A278,SurveyData!$1:$1048576,27,FALSE)</f>
        <v>4</v>
      </c>
      <c r="AF278">
        <f>VLOOKUP($A278,SurveyData!$1:$1048576,28,FALSE)</f>
        <v>3</v>
      </c>
      <c r="AG278">
        <f>VLOOKUP($A278,SurveyData!$1:$1048576,29,FALSE)</f>
        <v>1</v>
      </c>
      <c r="AH278">
        <f>VLOOKUP($A278,SurveyData!$1:$1048576,30,FALSE)</f>
        <v>2</v>
      </c>
      <c r="AI278">
        <f>VLOOKUP($A278,SurveyData!$1:$1048576,31,FALSE)</f>
        <v>3</v>
      </c>
      <c r="AJ278">
        <f>VLOOKUP($A278,SurveyData!$1:$1048576,32,FALSE)</f>
        <v>2</v>
      </c>
      <c r="AK278">
        <f>VLOOKUP($A278,SurveyData!$1:$1048576,33,FALSE)</f>
        <v>4</v>
      </c>
      <c r="AL278">
        <f>VLOOKUP($A278,SurveyData!$1:$1048576,34,FALSE)</f>
        <v>3</v>
      </c>
      <c r="AM278">
        <f>VLOOKUP($A278,SurveyData!$1:$1048576,35,FALSE)</f>
        <v>4</v>
      </c>
      <c r="AN278">
        <f>VLOOKUP($A278,SurveyData!$1:$1048576,36,FALSE)</f>
        <v>2</v>
      </c>
      <c r="AO278">
        <f>VLOOKUP($A278,SurveyData!$1:$1048576,37,FALSE)</f>
        <v>3</v>
      </c>
      <c r="AP278">
        <f>VLOOKUP($A278,SurveyData!$1:$1048576,38,FALSE)</f>
        <v>3</v>
      </c>
      <c r="AQ278">
        <f>VLOOKUP($A278,SurveyData!$1:$1048576,39,FALSE)</f>
        <v>3</v>
      </c>
      <c r="AR278">
        <f>VLOOKUP($A278,SurveyData!$1:$1048576,40,FALSE)</f>
        <v>1</v>
      </c>
      <c r="AS278">
        <f>VLOOKUP($A278,SurveyData!$1:$1048576,41,FALSE)</f>
        <v>2</v>
      </c>
      <c r="AT278">
        <f>VLOOKUP($A278,SurveyData!$1:$1048576,42,FALSE)</f>
        <v>4</v>
      </c>
      <c r="AU278">
        <f>VLOOKUP($A278,SurveyData!$1:$1048576,43,FALSE)</f>
        <v>4</v>
      </c>
      <c r="AV278">
        <f>VLOOKUP($A278,SurveyData!$1:$1048576,44,FALSE)</f>
        <v>1</v>
      </c>
      <c r="AW278">
        <f>VLOOKUP($A278,SurveyData!$1:$1048576,45,FALSE)</f>
        <v>3</v>
      </c>
    </row>
    <row r="279" spans="1:49" x14ac:dyDescent="0.2">
      <c r="A279" s="2">
        <v>321</v>
      </c>
      <c r="B279" s="1" t="s">
        <v>10</v>
      </c>
      <c r="C279" s="2"/>
      <c r="D279" s="4">
        <v>7</v>
      </c>
      <c r="E279" s="2">
        <v>12.1</v>
      </c>
      <c r="F279">
        <f>VLOOKUP($A279,SurveyData!$1:$1048576,3,FALSE)</f>
        <v>45</v>
      </c>
      <c r="G279">
        <f>VLOOKUP($A279,SurveyData!$1:$1048576,4,FALSE)</f>
        <v>1.59</v>
      </c>
      <c r="H279">
        <f>VLOOKUP($A279,SurveyData!$1:$1048576,5,FALSE)</f>
        <v>83</v>
      </c>
      <c r="I279" t="str">
        <f>VLOOKUP($A279,SurveyData!$1:$1048576,6,FALSE)</f>
        <v>Nil</v>
      </c>
      <c r="J279" t="str">
        <f>VLOOKUP($A279,SurveyData!$1:$1048576,7,FALSE)</f>
        <v>No</v>
      </c>
      <c r="K279">
        <f>VLOOKUP($A279,SurveyData!$1:$1048576,8,FALSE)</f>
        <v>0</v>
      </c>
      <c r="L279">
        <f>VLOOKUP($A279,SurveyData!$1:$1048576,9,FALSE)</f>
        <v>0</v>
      </c>
      <c r="M279">
        <f>VLOOKUP($A279,SurveyData!$1:$1048576,10,FALSE)</f>
        <v>0</v>
      </c>
      <c r="N279">
        <f>VLOOKUP($A279,SurveyData!$1:$1048576,11,FALSE)</f>
        <v>0</v>
      </c>
      <c r="O279">
        <f>VLOOKUP($A279,SurveyData!$1:$1048576,12,FALSE)</f>
        <v>1</v>
      </c>
      <c r="P279" t="str">
        <f>VLOOKUP($A279,SurveyData!$1:$1048576,13,FALSE)</f>
        <v>No answer</v>
      </c>
      <c r="Q279" t="str">
        <f>VLOOKUP($A279,SurveyData!$1:$1048576,14,FALSE)</f>
        <v>No</v>
      </c>
      <c r="R279" t="str">
        <f>VLOOKUP($A279,SurveyData!$1:$1048576,15,FALSE)</f>
        <v>No</v>
      </c>
      <c r="S279" t="str">
        <f>VLOOKUP($A279,SurveyData!$1:$1048576,16,FALSE)</f>
        <v>Nil</v>
      </c>
      <c r="T279" t="str">
        <f>VLOOKUP($A279,SurveyData!$1:$1048576,17,FALSE)</f>
        <v>No</v>
      </c>
      <c r="U279" t="str">
        <f>VLOOKUP($A279,SurveyData!$1:$1048576,18,FALSE)</f>
        <v>Nil</v>
      </c>
      <c r="V279" t="str">
        <f>VLOOKUP($A279,SurveyData!$1:$1048576,19,FALSE)</f>
        <v>No</v>
      </c>
      <c r="W279" t="str">
        <f>VLOOKUP($A279,SurveyData!$1:$1048576,20,FALSE)</f>
        <v>Nil</v>
      </c>
      <c r="X279" t="str">
        <f>VLOOKUP($A279,SurveyData!$1:$1048576,21,FALSE)</f>
        <v>No</v>
      </c>
      <c r="Y279" t="str">
        <f>VLOOKUP($A279,SurveyData!$1:$1048576,22,FALSE)</f>
        <v>No</v>
      </c>
      <c r="Z279" t="str">
        <f>VLOOKUP($A279,SurveyData!$1:$1048576,23,FALSE)</f>
        <v>No</v>
      </c>
      <c r="AA279" t="str">
        <f>VLOOKUP($A279,SurveyData!$1:$1048576,24,FALSE)</f>
        <v>No</v>
      </c>
      <c r="AB279" t="s">
        <v>0</v>
      </c>
      <c r="AC279" t="str">
        <f>VLOOKUP($A279,SurveyData!$1:$1048576,25,FALSE)</f>
        <v>No</v>
      </c>
      <c r="AD279">
        <f>VLOOKUP($A279,SurveyData!$1:$1048576,26,FALSE)</f>
        <v>3</v>
      </c>
      <c r="AE279">
        <f>VLOOKUP($A279,SurveyData!$1:$1048576,27,FALSE)</f>
        <v>3</v>
      </c>
      <c r="AF279">
        <f>VLOOKUP($A279,SurveyData!$1:$1048576,28,FALSE)</f>
        <v>3</v>
      </c>
      <c r="AG279">
        <f>VLOOKUP($A279,SurveyData!$1:$1048576,29,FALSE)</f>
        <v>3</v>
      </c>
      <c r="AH279">
        <f>VLOOKUP($A279,SurveyData!$1:$1048576,30,FALSE)</f>
        <v>3</v>
      </c>
      <c r="AI279">
        <f>VLOOKUP($A279,SurveyData!$1:$1048576,31,FALSE)</f>
        <v>3</v>
      </c>
      <c r="AJ279">
        <f>VLOOKUP($A279,SurveyData!$1:$1048576,32,FALSE)</f>
        <v>3</v>
      </c>
      <c r="AK279">
        <f>VLOOKUP($A279,SurveyData!$1:$1048576,33,FALSE)</f>
        <v>3</v>
      </c>
      <c r="AL279">
        <f>VLOOKUP($A279,SurveyData!$1:$1048576,34,FALSE)</f>
        <v>3</v>
      </c>
      <c r="AM279">
        <f>VLOOKUP($A279,SurveyData!$1:$1048576,35,FALSE)</f>
        <v>3</v>
      </c>
      <c r="AN279">
        <f>VLOOKUP($A279,SurveyData!$1:$1048576,36,FALSE)</f>
        <v>3</v>
      </c>
      <c r="AO279">
        <f>VLOOKUP($A279,SurveyData!$1:$1048576,37,FALSE)</f>
        <v>3</v>
      </c>
      <c r="AP279">
        <f>VLOOKUP($A279,SurveyData!$1:$1048576,38,FALSE)</f>
        <v>3</v>
      </c>
      <c r="AQ279">
        <f>VLOOKUP($A279,SurveyData!$1:$1048576,39,FALSE)</f>
        <v>3</v>
      </c>
      <c r="AR279">
        <f>VLOOKUP($A279,SurveyData!$1:$1048576,40,FALSE)</f>
        <v>3</v>
      </c>
      <c r="AS279">
        <f>VLOOKUP($A279,SurveyData!$1:$1048576,41,FALSE)</f>
        <v>3</v>
      </c>
      <c r="AT279">
        <f>VLOOKUP($A279,SurveyData!$1:$1048576,42,FALSE)</f>
        <v>3</v>
      </c>
      <c r="AU279">
        <f>VLOOKUP($A279,SurveyData!$1:$1048576,43,FALSE)</f>
        <v>3</v>
      </c>
      <c r="AV279">
        <f>VLOOKUP($A279,SurveyData!$1:$1048576,44,FALSE)</f>
        <v>3</v>
      </c>
      <c r="AW279">
        <f>VLOOKUP($A279,SurveyData!$1:$1048576,45,FALSE)</f>
        <v>3</v>
      </c>
    </row>
    <row r="280" spans="1:49" x14ac:dyDescent="0.2">
      <c r="A280" s="2">
        <v>322</v>
      </c>
      <c r="B280" s="1" t="s">
        <v>10</v>
      </c>
      <c r="C280" s="2"/>
      <c r="D280" s="4">
        <v>6</v>
      </c>
      <c r="E280" s="2">
        <v>13</v>
      </c>
      <c r="F280">
        <f>VLOOKUP($A280,SurveyData!$1:$1048576,3,FALSE)</f>
        <v>25</v>
      </c>
      <c r="G280">
        <f>VLOOKUP($A280,SurveyData!$1:$1048576,4,FALSE)</f>
        <v>1.59</v>
      </c>
      <c r="H280">
        <f>VLOOKUP($A280,SurveyData!$1:$1048576,5,FALSE)</f>
        <v>51</v>
      </c>
      <c r="I280" t="str">
        <f>VLOOKUP($A280,SurveyData!$1:$1048576,6,FALSE)</f>
        <v>Nil</v>
      </c>
      <c r="J280" t="str">
        <f>VLOOKUP($A280,SurveyData!$1:$1048576,7,FALSE)</f>
        <v>No</v>
      </c>
      <c r="K280">
        <f>VLOOKUP($A280,SurveyData!$1:$1048576,8,FALSE)</f>
        <v>0</v>
      </c>
      <c r="L280">
        <f>VLOOKUP($A280,SurveyData!$1:$1048576,9,FALSE)</f>
        <v>0</v>
      </c>
      <c r="M280">
        <f>VLOOKUP($A280,SurveyData!$1:$1048576,10,FALSE)</f>
        <v>0</v>
      </c>
      <c r="N280">
        <f>VLOOKUP($A280,SurveyData!$1:$1048576,11,FALSE)</f>
        <v>0</v>
      </c>
      <c r="O280">
        <f>VLOOKUP($A280,SurveyData!$1:$1048576,12,FALSE)</f>
        <v>1</v>
      </c>
      <c r="P280">
        <f>VLOOKUP($A280,SurveyData!$1:$1048576,13,FALSE)</f>
        <v>1</v>
      </c>
      <c r="Q280" t="str">
        <f>VLOOKUP($A280,SurveyData!$1:$1048576,14,FALSE)</f>
        <v>No</v>
      </c>
      <c r="R280" t="str">
        <f>VLOOKUP($A280,SurveyData!$1:$1048576,15,FALSE)</f>
        <v>No</v>
      </c>
      <c r="S280" t="str">
        <f>VLOOKUP($A280,SurveyData!$1:$1048576,16,FALSE)</f>
        <v>No</v>
      </c>
      <c r="T280" t="str">
        <f>VLOOKUP($A280,SurveyData!$1:$1048576,17,FALSE)</f>
        <v>No</v>
      </c>
      <c r="U280" t="str">
        <f>VLOOKUP($A280,SurveyData!$1:$1048576,18,FALSE)</f>
        <v>No</v>
      </c>
      <c r="V280" t="str">
        <f>VLOOKUP($A280,SurveyData!$1:$1048576,19,FALSE)</f>
        <v>No</v>
      </c>
      <c r="W280" t="str">
        <f>VLOOKUP($A280,SurveyData!$1:$1048576,20,FALSE)</f>
        <v>No</v>
      </c>
      <c r="X280" t="str">
        <f>VLOOKUP($A280,SurveyData!$1:$1048576,21,FALSE)</f>
        <v>No</v>
      </c>
      <c r="Y280" t="str">
        <f>VLOOKUP($A280,SurveyData!$1:$1048576,22,FALSE)</f>
        <v>No</v>
      </c>
      <c r="Z280" t="str">
        <f>VLOOKUP($A280,SurveyData!$1:$1048576,23,FALSE)</f>
        <v>No</v>
      </c>
      <c r="AA280" t="str">
        <f>VLOOKUP($A280,SurveyData!$1:$1048576,24,FALSE)</f>
        <v>No</v>
      </c>
      <c r="AB280" t="s">
        <v>0</v>
      </c>
      <c r="AC280" t="str">
        <f>VLOOKUP($A280,SurveyData!$1:$1048576,25,FALSE)</f>
        <v>No</v>
      </c>
      <c r="AD280">
        <f>VLOOKUP($A280,SurveyData!$1:$1048576,26,FALSE)</f>
        <v>3</v>
      </c>
      <c r="AE280">
        <f>VLOOKUP($A280,SurveyData!$1:$1048576,27,FALSE)</f>
        <v>3</v>
      </c>
      <c r="AF280">
        <f>VLOOKUP($A280,SurveyData!$1:$1048576,28,FALSE)</f>
        <v>3</v>
      </c>
      <c r="AG280">
        <f>VLOOKUP($A280,SurveyData!$1:$1048576,29,FALSE)</f>
        <v>3</v>
      </c>
      <c r="AH280">
        <f>VLOOKUP($A280,SurveyData!$1:$1048576,30,FALSE)</f>
        <v>3</v>
      </c>
      <c r="AI280">
        <f>VLOOKUP($A280,SurveyData!$1:$1048576,31,FALSE)</f>
        <v>3</v>
      </c>
      <c r="AJ280">
        <f>VLOOKUP($A280,SurveyData!$1:$1048576,32,FALSE)</f>
        <v>3</v>
      </c>
      <c r="AK280">
        <f>VLOOKUP($A280,SurveyData!$1:$1048576,33,FALSE)</f>
        <v>3</v>
      </c>
      <c r="AL280">
        <f>VLOOKUP($A280,SurveyData!$1:$1048576,34,FALSE)</f>
        <v>3</v>
      </c>
      <c r="AM280">
        <f>VLOOKUP($A280,SurveyData!$1:$1048576,35,FALSE)</f>
        <v>3</v>
      </c>
      <c r="AN280">
        <f>VLOOKUP($A280,SurveyData!$1:$1048576,36,FALSE)</f>
        <v>3</v>
      </c>
      <c r="AO280">
        <f>VLOOKUP($A280,SurveyData!$1:$1048576,37,FALSE)</f>
        <v>3</v>
      </c>
      <c r="AP280">
        <f>VLOOKUP($A280,SurveyData!$1:$1048576,38,FALSE)</f>
        <v>3</v>
      </c>
      <c r="AQ280">
        <f>VLOOKUP($A280,SurveyData!$1:$1048576,39,FALSE)</f>
        <v>3</v>
      </c>
      <c r="AR280">
        <f>VLOOKUP($A280,SurveyData!$1:$1048576,40,FALSE)</f>
        <v>3</v>
      </c>
      <c r="AS280">
        <f>VLOOKUP($A280,SurveyData!$1:$1048576,41,FALSE)</f>
        <v>3</v>
      </c>
      <c r="AT280">
        <f>VLOOKUP($A280,SurveyData!$1:$1048576,42,FALSE)</f>
        <v>3</v>
      </c>
      <c r="AU280">
        <f>VLOOKUP($A280,SurveyData!$1:$1048576,43,FALSE)</f>
        <v>3</v>
      </c>
      <c r="AV280">
        <f>VLOOKUP($A280,SurveyData!$1:$1048576,44,FALSE)</f>
        <v>3</v>
      </c>
      <c r="AW280">
        <f>VLOOKUP($A280,SurveyData!$1:$1048576,45,FALSE)</f>
        <v>3</v>
      </c>
    </row>
    <row r="281" spans="1:49" x14ac:dyDescent="0.2">
      <c r="A281" s="2">
        <v>323</v>
      </c>
      <c r="B281" s="1" t="s">
        <v>10</v>
      </c>
      <c r="C281" s="2"/>
      <c r="D281" s="4">
        <v>2</v>
      </c>
      <c r="E281" s="4">
        <v>8.8000000000000007</v>
      </c>
      <c r="F281">
        <f>VLOOKUP($A281,SurveyData!$1:$1048576,3,FALSE)</f>
        <v>42</v>
      </c>
      <c r="G281">
        <f>VLOOKUP($A281,SurveyData!$1:$1048576,4,FALSE)</f>
        <v>1.53</v>
      </c>
      <c r="H281">
        <f>VLOOKUP($A281,SurveyData!$1:$1048576,5,FALSE)</f>
        <v>51</v>
      </c>
      <c r="I281" t="str">
        <f>VLOOKUP($A281,SurveyData!$1:$1048576,6,FALSE)</f>
        <v>Nil</v>
      </c>
      <c r="J281" t="str">
        <f>VLOOKUP($A281,SurveyData!$1:$1048576,7,FALSE)</f>
        <v>No</v>
      </c>
      <c r="K281">
        <f>VLOOKUP($A281,SurveyData!$1:$1048576,8,FALSE)</f>
        <v>0</v>
      </c>
      <c r="L281">
        <f>VLOOKUP($A281,SurveyData!$1:$1048576,9,FALSE)</f>
        <v>0</v>
      </c>
      <c r="M281">
        <f>VLOOKUP($A281,SurveyData!$1:$1048576,10,FALSE)</f>
        <v>0</v>
      </c>
      <c r="N281">
        <f>VLOOKUP($A281,SurveyData!$1:$1048576,11,FALSE)</f>
        <v>0</v>
      </c>
      <c r="O281">
        <f>VLOOKUP($A281,SurveyData!$1:$1048576,12,FALSE)</f>
        <v>1</v>
      </c>
      <c r="P281">
        <f>VLOOKUP($A281,SurveyData!$1:$1048576,13,FALSE)</f>
        <v>1</v>
      </c>
      <c r="Q281" t="str">
        <f>VLOOKUP($A281,SurveyData!$1:$1048576,14,FALSE)</f>
        <v>No</v>
      </c>
      <c r="R281" t="str">
        <f>VLOOKUP($A281,SurveyData!$1:$1048576,15,FALSE)</f>
        <v>No</v>
      </c>
      <c r="S281" t="str">
        <f>VLOOKUP($A281,SurveyData!$1:$1048576,16,FALSE)</f>
        <v>No</v>
      </c>
      <c r="T281" t="str">
        <f>VLOOKUP($A281,SurveyData!$1:$1048576,17,FALSE)</f>
        <v>No</v>
      </c>
      <c r="U281" t="str">
        <f>VLOOKUP($A281,SurveyData!$1:$1048576,18,FALSE)</f>
        <v>No</v>
      </c>
      <c r="V281" t="str">
        <f>VLOOKUP($A281,SurveyData!$1:$1048576,19,FALSE)</f>
        <v>No</v>
      </c>
      <c r="W281" t="str">
        <f>VLOOKUP($A281,SurveyData!$1:$1048576,20,FALSE)</f>
        <v>No</v>
      </c>
      <c r="X281" t="str">
        <f>VLOOKUP($A281,SurveyData!$1:$1048576,21,FALSE)</f>
        <v>No</v>
      </c>
      <c r="Y281" t="str">
        <f>VLOOKUP($A281,SurveyData!$1:$1048576,22,FALSE)</f>
        <v>Yes</v>
      </c>
      <c r="Z281" t="str">
        <f>VLOOKUP($A281,SurveyData!$1:$1048576,23,FALSE)</f>
        <v>No</v>
      </c>
      <c r="AA281" t="str">
        <f>VLOOKUP($A281,SurveyData!$1:$1048576,24,FALSE)</f>
        <v>Yes</v>
      </c>
      <c r="AB281" t="s">
        <v>314</v>
      </c>
      <c r="AC281" t="str">
        <f>VLOOKUP($A281,SurveyData!$1:$1048576,25,FALSE)</f>
        <v>No</v>
      </c>
      <c r="AD281">
        <f>VLOOKUP($A281,SurveyData!$1:$1048576,26,FALSE)</f>
        <v>3</v>
      </c>
      <c r="AE281">
        <f>VLOOKUP($A281,SurveyData!$1:$1048576,27,FALSE)</f>
        <v>3</v>
      </c>
      <c r="AF281">
        <f>VLOOKUP($A281,SurveyData!$1:$1048576,28,FALSE)</f>
        <v>3</v>
      </c>
      <c r="AG281">
        <f>VLOOKUP($A281,SurveyData!$1:$1048576,29,FALSE)</f>
        <v>3</v>
      </c>
      <c r="AH281">
        <f>VLOOKUP($A281,SurveyData!$1:$1048576,30,FALSE)</f>
        <v>3</v>
      </c>
      <c r="AI281">
        <f>VLOOKUP($A281,SurveyData!$1:$1048576,31,FALSE)</f>
        <v>3</v>
      </c>
      <c r="AJ281">
        <f>VLOOKUP($A281,SurveyData!$1:$1048576,32,FALSE)</f>
        <v>3</v>
      </c>
      <c r="AK281">
        <f>VLOOKUP($A281,SurveyData!$1:$1048576,33,FALSE)</f>
        <v>3</v>
      </c>
      <c r="AL281">
        <f>VLOOKUP($A281,SurveyData!$1:$1048576,34,FALSE)</f>
        <v>3</v>
      </c>
      <c r="AM281">
        <f>VLOOKUP($A281,SurveyData!$1:$1048576,35,FALSE)</f>
        <v>3</v>
      </c>
      <c r="AN281">
        <f>VLOOKUP($A281,SurveyData!$1:$1048576,36,FALSE)</f>
        <v>3</v>
      </c>
      <c r="AO281">
        <f>VLOOKUP($A281,SurveyData!$1:$1048576,37,FALSE)</f>
        <v>3</v>
      </c>
      <c r="AP281">
        <f>VLOOKUP($A281,SurveyData!$1:$1048576,38,FALSE)</f>
        <v>3</v>
      </c>
      <c r="AQ281">
        <f>VLOOKUP($A281,SurveyData!$1:$1048576,39,FALSE)</f>
        <v>3</v>
      </c>
      <c r="AR281">
        <f>VLOOKUP($A281,SurveyData!$1:$1048576,40,FALSE)</f>
        <v>3</v>
      </c>
      <c r="AS281">
        <f>VLOOKUP($A281,SurveyData!$1:$1048576,41,FALSE)</f>
        <v>3</v>
      </c>
      <c r="AT281">
        <f>VLOOKUP($A281,SurveyData!$1:$1048576,42,FALSE)</f>
        <v>3</v>
      </c>
      <c r="AU281">
        <f>VLOOKUP($A281,SurveyData!$1:$1048576,43,FALSE)</f>
        <v>3</v>
      </c>
      <c r="AV281">
        <f>VLOOKUP($A281,SurveyData!$1:$1048576,44,FALSE)</f>
        <v>3</v>
      </c>
      <c r="AW281">
        <f>VLOOKUP($A281,SurveyData!$1:$1048576,45,FALSE)</f>
        <v>3</v>
      </c>
    </row>
    <row r="282" spans="1:49" x14ac:dyDescent="0.2">
      <c r="A282" s="2">
        <v>324</v>
      </c>
      <c r="B282" s="1" t="s">
        <v>10</v>
      </c>
      <c r="C282" s="2"/>
      <c r="D282" s="2">
        <v>48</v>
      </c>
      <c r="E282" s="2">
        <v>13.1</v>
      </c>
      <c r="F282">
        <f>VLOOKUP($A282,SurveyData!$1:$1048576,3,FALSE)</f>
        <v>29</v>
      </c>
      <c r="G282">
        <f>VLOOKUP($A282,SurveyData!$1:$1048576,4,FALSE)</f>
        <v>1.6</v>
      </c>
      <c r="H282">
        <f>VLOOKUP($A282,SurveyData!$1:$1048576,5,FALSE)</f>
        <v>50</v>
      </c>
      <c r="I282" t="str">
        <f>VLOOKUP($A282,SurveyData!$1:$1048576,6,FALSE)</f>
        <v>Nil</v>
      </c>
      <c r="J282" t="str">
        <f>VLOOKUP($A282,SurveyData!$1:$1048576,7,FALSE)</f>
        <v>No</v>
      </c>
      <c r="K282">
        <f>VLOOKUP($A282,SurveyData!$1:$1048576,8,FALSE)</f>
        <v>60</v>
      </c>
      <c r="L282">
        <f>VLOOKUP($A282,SurveyData!$1:$1048576,9,FALSE)</f>
        <v>0</v>
      </c>
      <c r="M282">
        <f>VLOOKUP($A282,SurveyData!$1:$1048576,10,FALSE)</f>
        <v>0</v>
      </c>
      <c r="N282" t="str">
        <f>VLOOKUP($A282,SurveyData!$1:$1048576,11,FALSE)</f>
        <v>Stretching</v>
      </c>
      <c r="O282">
        <f>VLOOKUP($A282,SurveyData!$1:$1048576,12,FALSE)</f>
        <v>2</v>
      </c>
      <c r="P282">
        <f>VLOOKUP($A282,SurveyData!$1:$1048576,13,FALSE)</f>
        <v>12</v>
      </c>
      <c r="Q282" t="str">
        <f>VLOOKUP($A282,SurveyData!$1:$1048576,14,FALSE)</f>
        <v>No</v>
      </c>
      <c r="R282" t="str">
        <f>VLOOKUP($A282,SurveyData!$1:$1048576,15,FALSE)</f>
        <v>No</v>
      </c>
      <c r="S282" t="str">
        <f>VLOOKUP($A282,SurveyData!$1:$1048576,16,FALSE)</f>
        <v>Nil</v>
      </c>
      <c r="T282" t="str">
        <f>VLOOKUP($A282,SurveyData!$1:$1048576,17,FALSE)</f>
        <v>No</v>
      </c>
      <c r="U282" t="str">
        <f>VLOOKUP($A282,SurveyData!$1:$1048576,18,FALSE)</f>
        <v>Nil</v>
      </c>
      <c r="V282" t="str">
        <f>VLOOKUP($A282,SurveyData!$1:$1048576,19,FALSE)</f>
        <v>No</v>
      </c>
      <c r="W282" t="str">
        <f>VLOOKUP($A282,SurveyData!$1:$1048576,20,FALSE)</f>
        <v>Nil</v>
      </c>
      <c r="X282" t="str">
        <f>VLOOKUP($A282,SurveyData!$1:$1048576,21,FALSE)</f>
        <v>No</v>
      </c>
      <c r="Y282" t="str">
        <f>VLOOKUP($A282,SurveyData!$1:$1048576,22,FALSE)</f>
        <v>No</v>
      </c>
      <c r="Z282" t="str">
        <f>VLOOKUP($A282,SurveyData!$1:$1048576,23,FALSE)</f>
        <v>No</v>
      </c>
      <c r="AA282" t="str">
        <f>VLOOKUP($A282,SurveyData!$1:$1048576,24,FALSE)</f>
        <v>No</v>
      </c>
      <c r="AB282" t="s">
        <v>0</v>
      </c>
      <c r="AC282" t="str">
        <f>VLOOKUP($A282,SurveyData!$1:$1048576,25,FALSE)</f>
        <v>No</v>
      </c>
      <c r="AD282">
        <f>VLOOKUP($A282,SurveyData!$1:$1048576,26,FALSE)</f>
        <v>3</v>
      </c>
      <c r="AE282">
        <f>VLOOKUP($A282,SurveyData!$1:$1048576,27,FALSE)</f>
        <v>4</v>
      </c>
      <c r="AF282">
        <f>VLOOKUP($A282,SurveyData!$1:$1048576,28,FALSE)</f>
        <v>3</v>
      </c>
      <c r="AG282">
        <f>VLOOKUP($A282,SurveyData!$1:$1048576,29,FALSE)</f>
        <v>2</v>
      </c>
      <c r="AH282">
        <f>VLOOKUP($A282,SurveyData!$1:$1048576,30,FALSE)</f>
        <v>4</v>
      </c>
      <c r="AI282">
        <f>VLOOKUP($A282,SurveyData!$1:$1048576,31,FALSE)</f>
        <v>2</v>
      </c>
      <c r="AJ282">
        <f>VLOOKUP($A282,SurveyData!$1:$1048576,32,FALSE)</f>
        <v>3</v>
      </c>
      <c r="AK282">
        <f>VLOOKUP($A282,SurveyData!$1:$1048576,33,FALSE)</f>
        <v>2</v>
      </c>
      <c r="AL282">
        <f>VLOOKUP($A282,SurveyData!$1:$1048576,34,FALSE)</f>
        <v>4</v>
      </c>
      <c r="AM282">
        <f>VLOOKUP($A282,SurveyData!$1:$1048576,35,FALSE)</f>
        <v>4</v>
      </c>
      <c r="AN282">
        <f>VLOOKUP($A282,SurveyData!$1:$1048576,36,FALSE)</f>
        <v>3</v>
      </c>
      <c r="AO282">
        <f>VLOOKUP($A282,SurveyData!$1:$1048576,37,FALSE)</f>
        <v>3</v>
      </c>
      <c r="AP282">
        <f>VLOOKUP($A282,SurveyData!$1:$1048576,38,FALSE)</f>
        <v>3</v>
      </c>
      <c r="AQ282">
        <f>VLOOKUP($A282,SurveyData!$1:$1048576,39,FALSE)</f>
        <v>3</v>
      </c>
      <c r="AR282">
        <f>VLOOKUP($A282,SurveyData!$1:$1048576,40,FALSE)</f>
        <v>1</v>
      </c>
      <c r="AS282">
        <f>VLOOKUP($A282,SurveyData!$1:$1048576,41,FALSE)</f>
        <v>4</v>
      </c>
      <c r="AT282">
        <f>VLOOKUP($A282,SurveyData!$1:$1048576,42,FALSE)</f>
        <v>4</v>
      </c>
      <c r="AU282">
        <f>VLOOKUP($A282,SurveyData!$1:$1048576,43,FALSE)</f>
        <v>5</v>
      </c>
      <c r="AV282">
        <f>VLOOKUP($A282,SurveyData!$1:$1048576,44,FALSE)</f>
        <v>3</v>
      </c>
      <c r="AW282">
        <f>VLOOKUP($A282,SurveyData!$1:$1048576,45,FALSE)</f>
        <v>3</v>
      </c>
    </row>
    <row r="283" spans="1:49" x14ac:dyDescent="0.2">
      <c r="A283" s="2">
        <v>325</v>
      </c>
      <c r="B283" s="1" t="s">
        <v>10</v>
      </c>
      <c r="C283" s="2"/>
      <c r="D283" s="2">
        <v>36</v>
      </c>
      <c r="E283" s="2">
        <v>13.7</v>
      </c>
      <c r="F283">
        <f>VLOOKUP($A283,SurveyData!$1:$1048576,3,FALSE)</f>
        <v>48</v>
      </c>
      <c r="G283">
        <f>VLOOKUP($A283,SurveyData!$1:$1048576,4,FALSE)</f>
        <v>1.68</v>
      </c>
      <c r="H283">
        <f>VLOOKUP($A283,SurveyData!$1:$1048576,5,FALSE)</f>
        <v>60</v>
      </c>
      <c r="I283" t="str">
        <f>VLOOKUP($A283,SurveyData!$1:$1048576,6,FALSE)</f>
        <v>Nil</v>
      </c>
      <c r="J283" t="str">
        <f>VLOOKUP($A283,SurveyData!$1:$1048576,7,FALSE)</f>
        <v>No</v>
      </c>
      <c r="K283">
        <f>VLOOKUP($A283,SurveyData!$1:$1048576,8,FALSE)</f>
        <v>15</v>
      </c>
      <c r="L283">
        <f>VLOOKUP($A283,SurveyData!$1:$1048576,9,FALSE)</f>
        <v>0</v>
      </c>
      <c r="M283">
        <f>VLOOKUP($A283,SurveyData!$1:$1048576,10,FALSE)</f>
        <v>0</v>
      </c>
      <c r="N283">
        <f>VLOOKUP($A283,SurveyData!$1:$1048576,11,FALSE)</f>
        <v>0</v>
      </c>
      <c r="O283" t="str">
        <f>VLOOKUP($A283,SurveyData!$1:$1048576,12,FALSE)</f>
        <v>No answer</v>
      </c>
      <c r="P283" t="str">
        <f>VLOOKUP($A283,SurveyData!$1:$1048576,13,FALSE)</f>
        <v>No answer</v>
      </c>
      <c r="Q283" t="str">
        <f>VLOOKUP($A283,SurveyData!$1:$1048576,14,FALSE)</f>
        <v>No</v>
      </c>
      <c r="R283" t="str">
        <f>VLOOKUP($A283,SurveyData!$1:$1048576,15,FALSE)</f>
        <v>No</v>
      </c>
      <c r="S283" t="str">
        <f>VLOOKUP($A283,SurveyData!$1:$1048576,16,FALSE)</f>
        <v>Nil</v>
      </c>
      <c r="T283" t="str">
        <f>VLOOKUP($A283,SurveyData!$1:$1048576,17,FALSE)</f>
        <v>No</v>
      </c>
      <c r="U283" t="str">
        <f>VLOOKUP($A283,SurveyData!$1:$1048576,18,FALSE)</f>
        <v>Nil</v>
      </c>
      <c r="V283" t="str">
        <f>VLOOKUP($A283,SurveyData!$1:$1048576,19,FALSE)</f>
        <v>No</v>
      </c>
      <c r="W283" t="str">
        <f>VLOOKUP($A283,SurveyData!$1:$1048576,20,FALSE)</f>
        <v>Nil</v>
      </c>
      <c r="X283" t="str">
        <f>VLOOKUP($A283,SurveyData!$1:$1048576,21,FALSE)</f>
        <v>No</v>
      </c>
      <c r="Y283" t="str">
        <f>VLOOKUP($A283,SurveyData!$1:$1048576,22,FALSE)</f>
        <v>No</v>
      </c>
      <c r="Z283" t="str">
        <f>VLOOKUP($A283,SurveyData!$1:$1048576,23,FALSE)</f>
        <v>No</v>
      </c>
      <c r="AA283" t="str">
        <f>VLOOKUP($A283,SurveyData!$1:$1048576,24,FALSE)</f>
        <v>No</v>
      </c>
      <c r="AB283" t="s">
        <v>0</v>
      </c>
      <c r="AC283" t="str">
        <f>VLOOKUP($A283,SurveyData!$1:$1048576,25,FALSE)</f>
        <v>No</v>
      </c>
      <c r="AD283">
        <f>VLOOKUP($A283,SurveyData!$1:$1048576,26,FALSE)</f>
        <v>1</v>
      </c>
      <c r="AE283">
        <f>VLOOKUP($A283,SurveyData!$1:$1048576,27,FALSE)</f>
        <v>2</v>
      </c>
      <c r="AF283">
        <f>VLOOKUP($A283,SurveyData!$1:$1048576,28,FALSE)</f>
        <v>2</v>
      </c>
      <c r="AG283">
        <f>VLOOKUP($A283,SurveyData!$1:$1048576,29,FALSE)</f>
        <v>3</v>
      </c>
      <c r="AH283">
        <f>VLOOKUP($A283,SurveyData!$1:$1048576,30,FALSE)</f>
        <v>3</v>
      </c>
      <c r="AI283">
        <f>VLOOKUP($A283,SurveyData!$1:$1048576,31,FALSE)</f>
        <v>2</v>
      </c>
      <c r="AJ283">
        <f>VLOOKUP($A283,SurveyData!$1:$1048576,32,FALSE)</f>
        <v>1</v>
      </c>
      <c r="AK283">
        <f>VLOOKUP($A283,SurveyData!$1:$1048576,33,FALSE)</f>
        <v>2</v>
      </c>
      <c r="AL283">
        <f>VLOOKUP($A283,SurveyData!$1:$1048576,34,FALSE)</f>
        <v>3</v>
      </c>
      <c r="AM283">
        <f>VLOOKUP($A283,SurveyData!$1:$1048576,35,FALSE)</f>
        <v>2</v>
      </c>
      <c r="AN283">
        <f>VLOOKUP($A283,SurveyData!$1:$1048576,36,FALSE)</f>
        <v>1</v>
      </c>
      <c r="AO283">
        <f>VLOOKUP($A283,SurveyData!$1:$1048576,37,FALSE)</f>
        <v>1</v>
      </c>
      <c r="AP283">
        <f>VLOOKUP($A283,SurveyData!$1:$1048576,38,FALSE)</f>
        <v>3</v>
      </c>
      <c r="AQ283">
        <f>VLOOKUP($A283,SurveyData!$1:$1048576,39,FALSE)</f>
        <v>2</v>
      </c>
      <c r="AR283">
        <f>VLOOKUP($A283,SurveyData!$1:$1048576,40,FALSE)</f>
        <v>2</v>
      </c>
      <c r="AS283">
        <f>VLOOKUP($A283,SurveyData!$1:$1048576,41,FALSE)</f>
        <v>3</v>
      </c>
      <c r="AT283">
        <f>VLOOKUP($A283,SurveyData!$1:$1048576,42,FALSE)</f>
        <v>2</v>
      </c>
      <c r="AU283">
        <f>VLOOKUP($A283,SurveyData!$1:$1048576,43,FALSE)</f>
        <v>3</v>
      </c>
      <c r="AV283">
        <f>VLOOKUP($A283,SurveyData!$1:$1048576,44,FALSE)</f>
        <v>3</v>
      </c>
      <c r="AW283">
        <f>VLOOKUP($A283,SurveyData!$1:$1048576,45,FALSE)</f>
        <v>2</v>
      </c>
    </row>
    <row r="284" spans="1:49" x14ac:dyDescent="0.2">
      <c r="A284" s="2">
        <v>326</v>
      </c>
      <c r="B284" s="1" t="s">
        <v>10</v>
      </c>
      <c r="C284" s="2"/>
      <c r="D284" s="2">
        <v>20</v>
      </c>
      <c r="E284" s="2">
        <v>13</v>
      </c>
      <c r="F284">
        <f>VLOOKUP($A284,SurveyData!$1:$1048576,3,FALSE)</f>
        <v>34</v>
      </c>
      <c r="G284">
        <f>VLOOKUP($A284,SurveyData!$1:$1048576,4,FALSE)</f>
        <v>1.5</v>
      </c>
      <c r="H284">
        <f>VLOOKUP($A284,SurveyData!$1:$1048576,5,FALSE)</f>
        <v>42</v>
      </c>
      <c r="I284" t="str">
        <f>VLOOKUP($A284,SurveyData!$1:$1048576,6,FALSE)</f>
        <v>Nil</v>
      </c>
      <c r="J284" t="str">
        <f>VLOOKUP($A284,SurveyData!$1:$1048576,7,FALSE)</f>
        <v>No</v>
      </c>
      <c r="K284">
        <f>VLOOKUP($A284,SurveyData!$1:$1048576,8,FALSE)</f>
        <v>0</v>
      </c>
      <c r="L284">
        <f>VLOOKUP($A284,SurveyData!$1:$1048576,9,FALSE)</f>
        <v>0</v>
      </c>
      <c r="M284">
        <f>VLOOKUP($A284,SurveyData!$1:$1048576,10,FALSE)</f>
        <v>0</v>
      </c>
      <c r="N284">
        <f>VLOOKUP($A284,SurveyData!$1:$1048576,11,FALSE)</f>
        <v>0</v>
      </c>
      <c r="O284">
        <f>VLOOKUP($A284,SurveyData!$1:$1048576,12,FALSE)</f>
        <v>1</v>
      </c>
      <c r="P284" t="str">
        <f>VLOOKUP($A284,SurveyData!$1:$1048576,13,FALSE)</f>
        <v>No answer</v>
      </c>
      <c r="Q284" t="str">
        <f>VLOOKUP($A284,SurveyData!$1:$1048576,14,FALSE)</f>
        <v>No</v>
      </c>
      <c r="R284" t="str">
        <f>VLOOKUP($A284,SurveyData!$1:$1048576,15,FALSE)</f>
        <v>No</v>
      </c>
      <c r="S284" t="str">
        <f>VLOOKUP($A284,SurveyData!$1:$1048576,16,FALSE)</f>
        <v>No</v>
      </c>
      <c r="T284" t="str">
        <f>VLOOKUP($A284,SurveyData!$1:$1048576,17,FALSE)</f>
        <v>No</v>
      </c>
      <c r="U284" t="str">
        <f>VLOOKUP($A284,SurveyData!$1:$1048576,18,FALSE)</f>
        <v>No</v>
      </c>
      <c r="V284" t="str">
        <f>VLOOKUP($A284,SurveyData!$1:$1048576,19,FALSE)</f>
        <v>No</v>
      </c>
      <c r="W284" t="str">
        <f>VLOOKUP($A284,SurveyData!$1:$1048576,20,FALSE)</f>
        <v>No</v>
      </c>
      <c r="X284" t="str">
        <f>VLOOKUP($A284,SurveyData!$1:$1048576,21,FALSE)</f>
        <v>No</v>
      </c>
      <c r="Y284" t="str">
        <f>VLOOKUP($A284,SurveyData!$1:$1048576,22,FALSE)</f>
        <v>No</v>
      </c>
      <c r="Z284" t="str">
        <f>VLOOKUP($A284,SurveyData!$1:$1048576,23,FALSE)</f>
        <v>No</v>
      </c>
      <c r="AA284" t="str">
        <f>VLOOKUP($A284,SurveyData!$1:$1048576,24,FALSE)</f>
        <v>No</v>
      </c>
      <c r="AB284" t="s">
        <v>0</v>
      </c>
      <c r="AC284" t="str">
        <f>VLOOKUP($A284,SurveyData!$1:$1048576,25,FALSE)</f>
        <v>No</v>
      </c>
      <c r="AD284">
        <f>VLOOKUP($A284,SurveyData!$1:$1048576,26,FALSE)</f>
        <v>3</v>
      </c>
      <c r="AE284">
        <f>VLOOKUP($A284,SurveyData!$1:$1048576,27,FALSE)</f>
        <v>3</v>
      </c>
      <c r="AF284">
        <f>VLOOKUP($A284,SurveyData!$1:$1048576,28,FALSE)</f>
        <v>3</v>
      </c>
      <c r="AG284">
        <f>VLOOKUP($A284,SurveyData!$1:$1048576,29,FALSE)</f>
        <v>3</v>
      </c>
      <c r="AH284">
        <f>VLOOKUP($A284,SurveyData!$1:$1048576,30,FALSE)</f>
        <v>3</v>
      </c>
      <c r="AI284">
        <f>VLOOKUP($A284,SurveyData!$1:$1048576,31,FALSE)</f>
        <v>3</v>
      </c>
      <c r="AJ284">
        <f>VLOOKUP($A284,SurveyData!$1:$1048576,32,FALSE)</f>
        <v>3</v>
      </c>
      <c r="AK284">
        <f>VLOOKUP($A284,SurveyData!$1:$1048576,33,FALSE)</f>
        <v>3</v>
      </c>
      <c r="AL284">
        <f>VLOOKUP($A284,SurveyData!$1:$1048576,34,FALSE)</f>
        <v>3</v>
      </c>
      <c r="AM284">
        <f>VLOOKUP($A284,SurveyData!$1:$1048576,35,FALSE)</f>
        <v>3</v>
      </c>
      <c r="AN284">
        <f>VLOOKUP($A284,SurveyData!$1:$1048576,36,FALSE)</f>
        <v>3</v>
      </c>
      <c r="AO284">
        <f>VLOOKUP($A284,SurveyData!$1:$1048576,37,FALSE)</f>
        <v>3</v>
      </c>
      <c r="AP284">
        <f>VLOOKUP($A284,SurveyData!$1:$1048576,38,FALSE)</f>
        <v>3</v>
      </c>
      <c r="AQ284">
        <f>VLOOKUP($A284,SurveyData!$1:$1048576,39,FALSE)</f>
        <v>3</v>
      </c>
      <c r="AR284">
        <f>VLOOKUP($A284,SurveyData!$1:$1048576,40,FALSE)</f>
        <v>3</v>
      </c>
      <c r="AS284">
        <f>VLOOKUP($A284,SurveyData!$1:$1048576,41,FALSE)</f>
        <v>3</v>
      </c>
      <c r="AT284">
        <f>VLOOKUP($A284,SurveyData!$1:$1048576,42,FALSE)</f>
        <v>3</v>
      </c>
      <c r="AU284">
        <f>VLOOKUP($A284,SurveyData!$1:$1048576,43,FALSE)</f>
        <v>3</v>
      </c>
      <c r="AV284">
        <f>VLOOKUP($A284,SurveyData!$1:$1048576,44,FALSE)</f>
        <v>3</v>
      </c>
      <c r="AW284">
        <f>VLOOKUP($A284,SurveyData!$1:$1048576,45,FALSE)</f>
        <v>3</v>
      </c>
    </row>
    <row r="285" spans="1:49" x14ac:dyDescent="0.2">
      <c r="A285" s="2">
        <v>327</v>
      </c>
      <c r="B285" s="1" t="s">
        <v>10</v>
      </c>
      <c r="C285" s="2"/>
      <c r="D285" s="2">
        <v>77</v>
      </c>
      <c r="E285" s="2">
        <v>14.8</v>
      </c>
      <c r="F285">
        <f>VLOOKUP($A285,SurveyData!$1:$1048576,3,FALSE)</f>
        <v>26</v>
      </c>
      <c r="G285">
        <f>VLOOKUP($A285,SurveyData!$1:$1048576,4,FALSE)</f>
        <v>1.65</v>
      </c>
      <c r="H285">
        <f>VLOOKUP($A285,SurveyData!$1:$1048576,5,FALSE)</f>
        <v>70</v>
      </c>
      <c r="I285" t="str">
        <f>VLOOKUP($A285,SurveyData!$1:$1048576,6,FALSE)</f>
        <v>Nil</v>
      </c>
      <c r="J285" t="str">
        <f>VLOOKUP($A285,SurveyData!$1:$1048576,7,FALSE)</f>
        <v>No</v>
      </c>
      <c r="K285">
        <f>VLOOKUP($A285,SurveyData!$1:$1048576,8,FALSE)</f>
        <v>0</v>
      </c>
      <c r="L285">
        <f>VLOOKUP($A285,SurveyData!$1:$1048576,9,FALSE)</f>
        <v>0</v>
      </c>
      <c r="M285">
        <f>VLOOKUP($A285,SurveyData!$1:$1048576,10,FALSE)</f>
        <v>0</v>
      </c>
      <c r="N285">
        <f>VLOOKUP($A285,SurveyData!$1:$1048576,11,FALSE)</f>
        <v>0</v>
      </c>
      <c r="O285">
        <f>VLOOKUP($A285,SurveyData!$1:$1048576,12,FALSE)</f>
        <v>1</v>
      </c>
      <c r="P285" t="str">
        <f>VLOOKUP($A285,SurveyData!$1:$1048576,13,FALSE)</f>
        <v>No answer</v>
      </c>
      <c r="Q285" t="str">
        <f>VLOOKUP($A285,SurveyData!$1:$1048576,14,FALSE)</f>
        <v>No</v>
      </c>
      <c r="R285" t="str">
        <f>VLOOKUP($A285,SurveyData!$1:$1048576,15,FALSE)</f>
        <v>No</v>
      </c>
      <c r="S285" t="str">
        <f>VLOOKUP($A285,SurveyData!$1:$1048576,16,FALSE)</f>
        <v>No</v>
      </c>
      <c r="T285" t="str">
        <f>VLOOKUP($A285,SurveyData!$1:$1048576,17,FALSE)</f>
        <v>No</v>
      </c>
      <c r="U285" t="str">
        <f>VLOOKUP($A285,SurveyData!$1:$1048576,18,FALSE)</f>
        <v>No</v>
      </c>
      <c r="V285" t="str">
        <f>VLOOKUP($A285,SurveyData!$1:$1048576,19,FALSE)</f>
        <v>No</v>
      </c>
      <c r="W285" t="str">
        <f>VLOOKUP($A285,SurveyData!$1:$1048576,20,FALSE)</f>
        <v>No</v>
      </c>
      <c r="X285" t="str">
        <f>VLOOKUP($A285,SurveyData!$1:$1048576,21,FALSE)</f>
        <v>No</v>
      </c>
      <c r="Y285" t="str">
        <f>VLOOKUP($A285,SurveyData!$1:$1048576,22,FALSE)</f>
        <v>No</v>
      </c>
      <c r="Z285" t="str">
        <f>VLOOKUP($A285,SurveyData!$1:$1048576,23,FALSE)</f>
        <v>No</v>
      </c>
      <c r="AA285" t="str">
        <f>VLOOKUP($A285,SurveyData!$1:$1048576,24,FALSE)</f>
        <v>No</v>
      </c>
      <c r="AB285" t="s">
        <v>0</v>
      </c>
      <c r="AC285" t="str">
        <f>VLOOKUP($A285,SurveyData!$1:$1048576,25,FALSE)</f>
        <v>No</v>
      </c>
      <c r="AD285">
        <f>VLOOKUP($A285,SurveyData!$1:$1048576,26,FALSE)</f>
        <v>3</v>
      </c>
      <c r="AE285">
        <f>VLOOKUP($A285,SurveyData!$1:$1048576,27,FALSE)</f>
        <v>3</v>
      </c>
      <c r="AF285">
        <f>VLOOKUP($A285,SurveyData!$1:$1048576,28,FALSE)</f>
        <v>3</v>
      </c>
      <c r="AG285">
        <f>VLOOKUP($A285,SurveyData!$1:$1048576,29,FALSE)</f>
        <v>3</v>
      </c>
      <c r="AH285">
        <f>VLOOKUP($A285,SurveyData!$1:$1048576,30,FALSE)</f>
        <v>3</v>
      </c>
      <c r="AI285">
        <f>VLOOKUP($A285,SurveyData!$1:$1048576,31,FALSE)</f>
        <v>3</v>
      </c>
      <c r="AJ285">
        <f>VLOOKUP($A285,SurveyData!$1:$1048576,32,FALSE)</f>
        <v>3</v>
      </c>
      <c r="AK285">
        <f>VLOOKUP($A285,SurveyData!$1:$1048576,33,FALSE)</f>
        <v>3</v>
      </c>
      <c r="AL285">
        <f>VLOOKUP($A285,SurveyData!$1:$1048576,34,FALSE)</f>
        <v>3</v>
      </c>
      <c r="AM285">
        <f>VLOOKUP($A285,SurveyData!$1:$1048576,35,FALSE)</f>
        <v>3</v>
      </c>
      <c r="AN285">
        <f>VLOOKUP($A285,SurveyData!$1:$1048576,36,FALSE)</f>
        <v>3</v>
      </c>
      <c r="AO285">
        <f>VLOOKUP($A285,SurveyData!$1:$1048576,37,FALSE)</f>
        <v>3</v>
      </c>
      <c r="AP285">
        <f>VLOOKUP($A285,SurveyData!$1:$1048576,38,FALSE)</f>
        <v>3</v>
      </c>
      <c r="AQ285">
        <f>VLOOKUP($A285,SurveyData!$1:$1048576,39,FALSE)</f>
        <v>3</v>
      </c>
      <c r="AR285">
        <f>VLOOKUP($A285,SurveyData!$1:$1048576,40,FALSE)</f>
        <v>3</v>
      </c>
      <c r="AS285">
        <f>VLOOKUP($A285,SurveyData!$1:$1048576,41,FALSE)</f>
        <v>3</v>
      </c>
      <c r="AT285">
        <f>VLOOKUP($A285,SurveyData!$1:$1048576,42,FALSE)</f>
        <v>3</v>
      </c>
      <c r="AU285">
        <f>VLOOKUP($A285,SurveyData!$1:$1048576,43,FALSE)</f>
        <v>3</v>
      </c>
      <c r="AV285">
        <f>VLOOKUP($A285,SurveyData!$1:$1048576,44,FALSE)</f>
        <v>3</v>
      </c>
      <c r="AW285">
        <f>VLOOKUP($A285,SurveyData!$1:$1048576,45,FALSE)</f>
        <v>3</v>
      </c>
    </row>
    <row r="286" spans="1:49" x14ac:dyDescent="0.2">
      <c r="A286" s="2">
        <v>328</v>
      </c>
      <c r="B286" s="1" t="s">
        <v>10</v>
      </c>
      <c r="C286" s="2"/>
      <c r="D286" s="2">
        <v>14</v>
      </c>
      <c r="E286" s="2">
        <v>11.8</v>
      </c>
      <c r="F286">
        <f>VLOOKUP($A286,SurveyData!$1:$1048576,3,FALSE)</f>
        <v>50</v>
      </c>
      <c r="G286">
        <f>VLOOKUP($A286,SurveyData!$1:$1048576,4,FALSE)</f>
        <v>1.68</v>
      </c>
      <c r="H286">
        <f>VLOOKUP($A286,SurveyData!$1:$1048576,5,FALSE)</f>
        <v>56</v>
      </c>
      <c r="I286" t="str">
        <f>VLOOKUP($A286,SurveyData!$1:$1048576,6,FALSE)</f>
        <v>Nil</v>
      </c>
      <c r="J286" t="str">
        <f>VLOOKUP($A286,SurveyData!$1:$1048576,7,FALSE)</f>
        <v>No</v>
      </c>
      <c r="K286">
        <f>VLOOKUP($A286,SurveyData!$1:$1048576,8,FALSE)</f>
        <v>0</v>
      </c>
      <c r="L286">
        <f>VLOOKUP($A286,SurveyData!$1:$1048576,9,FALSE)</f>
        <v>0</v>
      </c>
      <c r="M286">
        <f>VLOOKUP($A286,SurveyData!$1:$1048576,10,FALSE)</f>
        <v>0</v>
      </c>
      <c r="N286">
        <f>VLOOKUP($A286,SurveyData!$1:$1048576,11,FALSE)</f>
        <v>0</v>
      </c>
      <c r="O286">
        <f>VLOOKUP($A286,SurveyData!$1:$1048576,12,FALSE)</f>
        <v>1</v>
      </c>
      <c r="P286" t="str">
        <f>VLOOKUP($A286,SurveyData!$1:$1048576,13,FALSE)</f>
        <v>No answer</v>
      </c>
      <c r="Q286" t="str">
        <f>VLOOKUP($A286,SurveyData!$1:$1048576,14,FALSE)</f>
        <v>No</v>
      </c>
      <c r="R286" t="str">
        <f>VLOOKUP($A286,SurveyData!$1:$1048576,15,FALSE)</f>
        <v>No</v>
      </c>
      <c r="S286" t="str">
        <f>VLOOKUP($A286,SurveyData!$1:$1048576,16,FALSE)</f>
        <v>No</v>
      </c>
      <c r="T286" t="str">
        <f>VLOOKUP($A286,SurveyData!$1:$1048576,17,FALSE)</f>
        <v>No</v>
      </c>
      <c r="U286" t="str">
        <f>VLOOKUP($A286,SurveyData!$1:$1048576,18,FALSE)</f>
        <v>No</v>
      </c>
      <c r="V286" t="str">
        <f>VLOOKUP($A286,SurveyData!$1:$1048576,19,FALSE)</f>
        <v>No</v>
      </c>
      <c r="W286" t="str">
        <f>VLOOKUP($A286,SurveyData!$1:$1048576,20,FALSE)</f>
        <v>No</v>
      </c>
      <c r="X286" t="str">
        <f>VLOOKUP($A286,SurveyData!$1:$1048576,21,FALSE)</f>
        <v>No</v>
      </c>
      <c r="Y286" t="str">
        <f>VLOOKUP($A286,SurveyData!$1:$1048576,22,FALSE)</f>
        <v>No</v>
      </c>
      <c r="Z286" t="str">
        <f>VLOOKUP($A286,SurveyData!$1:$1048576,23,FALSE)</f>
        <v>No</v>
      </c>
      <c r="AA286" t="str">
        <f>VLOOKUP($A286,SurveyData!$1:$1048576,24,FALSE)</f>
        <v>No</v>
      </c>
      <c r="AB286" t="s">
        <v>0</v>
      </c>
      <c r="AC286" t="str">
        <f>VLOOKUP($A286,SurveyData!$1:$1048576,25,FALSE)</f>
        <v>No</v>
      </c>
      <c r="AD286">
        <f>VLOOKUP($A286,SurveyData!$1:$1048576,26,FALSE)</f>
        <v>3</v>
      </c>
      <c r="AE286">
        <f>VLOOKUP($A286,SurveyData!$1:$1048576,27,FALSE)</f>
        <v>3</v>
      </c>
      <c r="AF286">
        <f>VLOOKUP($A286,SurveyData!$1:$1048576,28,FALSE)</f>
        <v>3</v>
      </c>
      <c r="AG286">
        <f>VLOOKUP($A286,SurveyData!$1:$1048576,29,FALSE)</f>
        <v>3</v>
      </c>
      <c r="AH286">
        <f>VLOOKUP($A286,SurveyData!$1:$1048576,30,FALSE)</f>
        <v>3</v>
      </c>
      <c r="AI286">
        <f>VLOOKUP($A286,SurveyData!$1:$1048576,31,FALSE)</f>
        <v>3</v>
      </c>
      <c r="AJ286">
        <f>VLOOKUP($A286,SurveyData!$1:$1048576,32,FALSE)</f>
        <v>3</v>
      </c>
      <c r="AK286">
        <f>VLOOKUP($A286,SurveyData!$1:$1048576,33,FALSE)</f>
        <v>3</v>
      </c>
      <c r="AL286">
        <f>VLOOKUP($A286,SurveyData!$1:$1048576,34,FALSE)</f>
        <v>3</v>
      </c>
      <c r="AM286">
        <f>VLOOKUP($A286,SurveyData!$1:$1048576,35,FALSE)</f>
        <v>3</v>
      </c>
      <c r="AN286">
        <f>VLOOKUP($A286,SurveyData!$1:$1048576,36,FALSE)</f>
        <v>3</v>
      </c>
      <c r="AO286">
        <f>VLOOKUP($A286,SurveyData!$1:$1048576,37,FALSE)</f>
        <v>3</v>
      </c>
      <c r="AP286">
        <f>VLOOKUP($A286,SurveyData!$1:$1048576,38,FALSE)</f>
        <v>3</v>
      </c>
      <c r="AQ286">
        <f>VLOOKUP($A286,SurveyData!$1:$1048576,39,FALSE)</f>
        <v>3</v>
      </c>
      <c r="AR286">
        <f>VLOOKUP($A286,SurveyData!$1:$1048576,40,FALSE)</f>
        <v>3</v>
      </c>
      <c r="AS286">
        <f>VLOOKUP($A286,SurveyData!$1:$1048576,41,FALSE)</f>
        <v>3</v>
      </c>
      <c r="AT286">
        <f>VLOOKUP($A286,SurveyData!$1:$1048576,42,FALSE)</f>
        <v>3</v>
      </c>
      <c r="AU286">
        <f>VLOOKUP($A286,SurveyData!$1:$1048576,43,FALSE)</f>
        <v>3</v>
      </c>
      <c r="AV286">
        <f>VLOOKUP($A286,SurveyData!$1:$1048576,44,FALSE)</f>
        <v>3</v>
      </c>
      <c r="AW286">
        <f>VLOOKUP($A286,SurveyData!$1:$1048576,45,FALSE)</f>
        <v>3</v>
      </c>
    </row>
    <row r="287" spans="1:49" x14ac:dyDescent="0.2">
      <c r="A287" s="2">
        <v>329</v>
      </c>
      <c r="B287" s="1" t="s">
        <v>10</v>
      </c>
      <c r="C287" s="2"/>
      <c r="D287" s="2">
        <v>36</v>
      </c>
      <c r="E287" s="2">
        <v>13</v>
      </c>
      <c r="F287">
        <f>VLOOKUP($A287,SurveyData!$1:$1048576,3,FALSE)</f>
        <v>41</v>
      </c>
      <c r="G287">
        <f>VLOOKUP($A287,SurveyData!$1:$1048576,4,FALSE)</f>
        <v>1.6</v>
      </c>
      <c r="H287">
        <f>VLOOKUP($A287,SurveyData!$1:$1048576,5,FALSE)</f>
        <v>56</v>
      </c>
      <c r="I287" t="str">
        <f>VLOOKUP($A287,SurveyData!$1:$1048576,6,FALSE)</f>
        <v>Nil</v>
      </c>
      <c r="J287" t="str">
        <f>VLOOKUP($A287,SurveyData!$1:$1048576,7,FALSE)</f>
        <v>No</v>
      </c>
      <c r="K287">
        <f>VLOOKUP($A287,SurveyData!$1:$1048576,8,FALSE)</f>
        <v>0</v>
      </c>
      <c r="L287">
        <f>VLOOKUP($A287,SurveyData!$1:$1048576,9,FALSE)</f>
        <v>0</v>
      </c>
      <c r="M287">
        <f>VLOOKUP($A287,SurveyData!$1:$1048576,10,FALSE)</f>
        <v>0</v>
      </c>
      <c r="N287">
        <f>VLOOKUP($A287,SurveyData!$1:$1048576,11,FALSE)</f>
        <v>0</v>
      </c>
      <c r="O287">
        <f>VLOOKUP($A287,SurveyData!$1:$1048576,12,FALSE)</f>
        <v>2</v>
      </c>
      <c r="P287">
        <f>VLOOKUP($A287,SurveyData!$1:$1048576,13,FALSE)</f>
        <v>12</v>
      </c>
      <c r="Q287" t="str">
        <f>VLOOKUP($A287,SurveyData!$1:$1048576,14,FALSE)</f>
        <v>No</v>
      </c>
      <c r="R287" t="str">
        <f>VLOOKUP($A287,SurveyData!$1:$1048576,15,FALSE)</f>
        <v>No</v>
      </c>
      <c r="S287" t="str">
        <f>VLOOKUP($A287,SurveyData!$1:$1048576,16,FALSE)</f>
        <v>Nil</v>
      </c>
      <c r="T287" t="str">
        <f>VLOOKUP($A287,SurveyData!$1:$1048576,17,FALSE)</f>
        <v>No</v>
      </c>
      <c r="U287" t="str">
        <f>VLOOKUP($A287,SurveyData!$1:$1048576,18,FALSE)</f>
        <v>Nil</v>
      </c>
      <c r="V287" t="str">
        <f>VLOOKUP($A287,SurveyData!$1:$1048576,19,FALSE)</f>
        <v>No</v>
      </c>
      <c r="W287" t="str">
        <f>VLOOKUP($A287,SurveyData!$1:$1048576,20,FALSE)</f>
        <v>Nil</v>
      </c>
      <c r="X287" t="str">
        <f>VLOOKUP($A287,SurveyData!$1:$1048576,21,FALSE)</f>
        <v>No</v>
      </c>
      <c r="Y287" t="str">
        <f>VLOOKUP($A287,SurveyData!$1:$1048576,22,FALSE)</f>
        <v>No</v>
      </c>
      <c r="Z287" t="str">
        <f>VLOOKUP($A287,SurveyData!$1:$1048576,23,FALSE)</f>
        <v>No</v>
      </c>
      <c r="AA287" t="str">
        <f>VLOOKUP($A287,SurveyData!$1:$1048576,24,FALSE)</f>
        <v>No</v>
      </c>
      <c r="AB287" t="s">
        <v>0</v>
      </c>
      <c r="AC287" t="str">
        <f>VLOOKUP($A287,SurveyData!$1:$1048576,25,FALSE)</f>
        <v>No</v>
      </c>
      <c r="AD287">
        <f>VLOOKUP($A287,SurveyData!$1:$1048576,26,FALSE)</f>
        <v>3</v>
      </c>
      <c r="AE287">
        <f>VLOOKUP($A287,SurveyData!$1:$1048576,27,FALSE)</f>
        <v>4</v>
      </c>
      <c r="AF287">
        <f>VLOOKUP($A287,SurveyData!$1:$1048576,28,FALSE)</f>
        <v>3</v>
      </c>
      <c r="AG287">
        <f>VLOOKUP($A287,SurveyData!$1:$1048576,29,FALSE)</f>
        <v>2</v>
      </c>
      <c r="AH287">
        <f>VLOOKUP($A287,SurveyData!$1:$1048576,30,FALSE)</f>
        <v>2</v>
      </c>
      <c r="AI287">
        <f>VLOOKUP($A287,SurveyData!$1:$1048576,31,FALSE)</f>
        <v>2</v>
      </c>
      <c r="AJ287">
        <f>VLOOKUP($A287,SurveyData!$1:$1048576,32,FALSE)</f>
        <v>2</v>
      </c>
      <c r="AK287">
        <f>VLOOKUP($A287,SurveyData!$1:$1048576,33,FALSE)</f>
        <v>3</v>
      </c>
      <c r="AL287">
        <f>VLOOKUP($A287,SurveyData!$1:$1048576,34,FALSE)</f>
        <v>3</v>
      </c>
      <c r="AM287">
        <f>VLOOKUP($A287,SurveyData!$1:$1048576,35,FALSE)</f>
        <v>4</v>
      </c>
      <c r="AN287">
        <f>VLOOKUP($A287,SurveyData!$1:$1048576,36,FALSE)</f>
        <v>3</v>
      </c>
      <c r="AO287">
        <f>VLOOKUP($A287,SurveyData!$1:$1048576,37,FALSE)</f>
        <v>3</v>
      </c>
      <c r="AP287">
        <f>VLOOKUP($A287,SurveyData!$1:$1048576,38,FALSE)</f>
        <v>3</v>
      </c>
      <c r="AQ287">
        <f>VLOOKUP($A287,SurveyData!$1:$1048576,39,FALSE)</f>
        <v>2</v>
      </c>
      <c r="AR287">
        <f>VLOOKUP($A287,SurveyData!$1:$1048576,40,FALSE)</f>
        <v>2</v>
      </c>
      <c r="AS287">
        <f>VLOOKUP($A287,SurveyData!$1:$1048576,41,FALSE)</f>
        <v>4</v>
      </c>
      <c r="AT287">
        <f>VLOOKUP($A287,SurveyData!$1:$1048576,42,FALSE)</f>
        <v>4</v>
      </c>
      <c r="AU287">
        <f>VLOOKUP($A287,SurveyData!$1:$1048576,43,FALSE)</f>
        <v>4</v>
      </c>
      <c r="AV287">
        <f>VLOOKUP($A287,SurveyData!$1:$1048576,44,FALSE)</f>
        <v>4</v>
      </c>
      <c r="AW287">
        <f>VLOOKUP($A287,SurveyData!$1:$1048576,45,FALSE)</f>
        <v>3</v>
      </c>
    </row>
    <row r="288" spans="1:49" x14ac:dyDescent="0.2">
      <c r="A288" s="2">
        <v>330</v>
      </c>
      <c r="B288" s="1" t="s">
        <v>10</v>
      </c>
      <c r="C288" s="2"/>
      <c r="D288" s="2">
        <v>113</v>
      </c>
      <c r="E288" s="2">
        <v>14</v>
      </c>
      <c r="F288">
        <f>VLOOKUP($A288,SurveyData!$1:$1048576,3,FALSE)</f>
        <v>38</v>
      </c>
      <c r="G288">
        <f>VLOOKUP($A288,SurveyData!$1:$1048576,4,FALSE)</f>
        <v>1.55</v>
      </c>
      <c r="H288">
        <f>VLOOKUP($A288,SurveyData!$1:$1048576,5,FALSE)</f>
        <v>56</v>
      </c>
      <c r="I288" t="str">
        <f>VLOOKUP($A288,SurveyData!$1:$1048576,6,FALSE)</f>
        <v>Nil</v>
      </c>
      <c r="J288" t="str">
        <f>VLOOKUP($A288,SurveyData!$1:$1048576,7,FALSE)</f>
        <v>No</v>
      </c>
      <c r="K288">
        <f>VLOOKUP($A288,SurveyData!$1:$1048576,8,FALSE)</f>
        <v>0</v>
      </c>
      <c r="L288">
        <f>VLOOKUP($A288,SurveyData!$1:$1048576,9,FALSE)</f>
        <v>0</v>
      </c>
      <c r="M288">
        <f>VLOOKUP($A288,SurveyData!$1:$1048576,10,FALSE)</f>
        <v>0</v>
      </c>
      <c r="N288">
        <f>VLOOKUP($A288,SurveyData!$1:$1048576,11,FALSE)</f>
        <v>0</v>
      </c>
      <c r="O288">
        <f>VLOOKUP($A288,SurveyData!$1:$1048576,12,FALSE)</f>
        <v>1</v>
      </c>
      <c r="P288">
        <f>VLOOKUP($A288,SurveyData!$1:$1048576,13,FALSE)</f>
        <v>12</v>
      </c>
      <c r="Q288" t="str">
        <f>VLOOKUP($A288,SurveyData!$1:$1048576,14,FALSE)</f>
        <v>No</v>
      </c>
      <c r="R288" t="str">
        <f>VLOOKUP($A288,SurveyData!$1:$1048576,15,FALSE)</f>
        <v>No</v>
      </c>
      <c r="S288" t="str">
        <f>VLOOKUP($A288,SurveyData!$1:$1048576,16,FALSE)</f>
        <v>No</v>
      </c>
      <c r="T288" t="str">
        <f>VLOOKUP($A288,SurveyData!$1:$1048576,17,FALSE)</f>
        <v>No</v>
      </c>
      <c r="U288" t="str">
        <f>VLOOKUP($A288,SurveyData!$1:$1048576,18,FALSE)</f>
        <v>Nil</v>
      </c>
      <c r="V288" t="str">
        <f>VLOOKUP($A288,SurveyData!$1:$1048576,19,FALSE)</f>
        <v>No</v>
      </c>
      <c r="W288" t="str">
        <f>VLOOKUP($A288,SurveyData!$1:$1048576,20,FALSE)</f>
        <v>Nil</v>
      </c>
      <c r="X288" t="str">
        <f>VLOOKUP($A288,SurveyData!$1:$1048576,21,FALSE)</f>
        <v>Yes</v>
      </c>
      <c r="Y288" t="str">
        <f>VLOOKUP($A288,SurveyData!$1:$1048576,22,FALSE)</f>
        <v>No</v>
      </c>
      <c r="Z288" t="str">
        <f>VLOOKUP($A288,SurveyData!$1:$1048576,23,FALSE)</f>
        <v>No</v>
      </c>
      <c r="AA288" t="str">
        <f>VLOOKUP($A288,SurveyData!$1:$1048576,24,FALSE)</f>
        <v>No</v>
      </c>
      <c r="AB288" t="s">
        <v>0</v>
      </c>
      <c r="AC288" t="str">
        <f>VLOOKUP($A288,SurveyData!$1:$1048576,25,FALSE)</f>
        <v>Yes</v>
      </c>
      <c r="AD288">
        <f>VLOOKUP($A288,SurveyData!$1:$1048576,26,FALSE)</f>
        <v>1</v>
      </c>
      <c r="AE288">
        <f>VLOOKUP($A288,SurveyData!$1:$1048576,27,FALSE)</f>
        <v>5</v>
      </c>
      <c r="AF288">
        <f>VLOOKUP($A288,SurveyData!$1:$1048576,28,FALSE)</f>
        <v>1</v>
      </c>
      <c r="AG288">
        <f>VLOOKUP($A288,SurveyData!$1:$1048576,29,FALSE)</f>
        <v>1</v>
      </c>
      <c r="AH288">
        <f>VLOOKUP($A288,SurveyData!$1:$1048576,30,FALSE)</f>
        <v>3</v>
      </c>
      <c r="AI288">
        <f>VLOOKUP($A288,SurveyData!$1:$1048576,31,FALSE)</f>
        <v>3</v>
      </c>
      <c r="AJ288">
        <f>VLOOKUP($A288,SurveyData!$1:$1048576,32,FALSE)</f>
        <v>1</v>
      </c>
      <c r="AK288">
        <f>VLOOKUP($A288,SurveyData!$1:$1048576,33,FALSE)</f>
        <v>1</v>
      </c>
      <c r="AL288">
        <f>VLOOKUP($A288,SurveyData!$1:$1048576,34,FALSE)</f>
        <v>5</v>
      </c>
      <c r="AM288">
        <f>VLOOKUP($A288,SurveyData!$1:$1048576,35,FALSE)</f>
        <v>5</v>
      </c>
      <c r="AN288">
        <f>VLOOKUP($A288,SurveyData!$1:$1048576,36,FALSE)</f>
        <v>1</v>
      </c>
      <c r="AO288">
        <f>VLOOKUP($A288,SurveyData!$1:$1048576,37,FALSE)</f>
        <v>3</v>
      </c>
      <c r="AP288">
        <f>VLOOKUP($A288,SurveyData!$1:$1048576,38,FALSE)</f>
        <v>5</v>
      </c>
      <c r="AQ288">
        <f>VLOOKUP($A288,SurveyData!$1:$1048576,39,FALSE)</f>
        <v>5</v>
      </c>
      <c r="AR288">
        <f>VLOOKUP($A288,SurveyData!$1:$1048576,40,FALSE)</f>
        <v>1</v>
      </c>
      <c r="AS288">
        <f>VLOOKUP($A288,SurveyData!$1:$1048576,41,FALSE)</f>
        <v>3</v>
      </c>
      <c r="AT288">
        <f>VLOOKUP($A288,SurveyData!$1:$1048576,42,FALSE)</f>
        <v>4</v>
      </c>
      <c r="AU288">
        <f>VLOOKUP($A288,SurveyData!$1:$1048576,43,FALSE)</f>
        <v>5</v>
      </c>
      <c r="AV288">
        <f>VLOOKUP($A288,SurveyData!$1:$1048576,44,FALSE)</f>
        <v>4</v>
      </c>
      <c r="AW288">
        <f>VLOOKUP($A288,SurveyData!$1:$1048576,45,FALSE)</f>
        <v>1</v>
      </c>
    </row>
    <row r="289" spans="1:49" x14ac:dyDescent="0.2">
      <c r="A289" s="2">
        <v>331</v>
      </c>
      <c r="B289" s="1" t="s">
        <v>10</v>
      </c>
      <c r="C289" s="2"/>
      <c r="D289" s="2">
        <v>11</v>
      </c>
      <c r="E289" s="2">
        <v>11.9</v>
      </c>
      <c r="F289">
        <f>VLOOKUP($A289,SurveyData!$1:$1048576,3,FALSE)</f>
        <v>27</v>
      </c>
      <c r="G289">
        <f>VLOOKUP($A289,SurveyData!$1:$1048576,4,FALSE)</f>
        <v>1.6</v>
      </c>
      <c r="H289">
        <f>VLOOKUP($A289,SurveyData!$1:$1048576,5,FALSE)</f>
        <v>70</v>
      </c>
      <c r="I289" t="str">
        <f>VLOOKUP($A289,SurveyData!$1:$1048576,6,FALSE)</f>
        <v>Nil</v>
      </c>
      <c r="J289" t="str">
        <f>VLOOKUP($A289,SurveyData!$1:$1048576,7,FALSE)</f>
        <v>Yes</v>
      </c>
      <c r="K289">
        <f>VLOOKUP($A289,SurveyData!$1:$1048576,8,FALSE)</f>
        <v>0</v>
      </c>
      <c r="L289">
        <f>VLOOKUP($A289,SurveyData!$1:$1048576,9,FALSE)</f>
        <v>0</v>
      </c>
      <c r="M289">
        <f>VLOOKUP($A289,SurveyData!$1:$1048576,10,FALSE)</f>
        <v>0</v>
      </c>
      <c r="N289">
        <f>VLOOKUP($A289,SurveyData!$1:$1048576,11,FALSE)</f>
        <v>0</v>
      </c>
      <c r="O289" t="str">
        <f>VLOOKUP($A289,SurveyData!$1:$1048576,12,FALSE)</f>
        <v>No answer</v>
      </c>
      <c r="P289" t="str">
        <f>VLOOKUP($A289,SurveyData!$1:$1048576,13,FALSE)</f>
        <v>No answer</v>
      </c>
      <c r="Q289" t="str">
        <f>VLOOKUP($A289,SurveyData!$1:$1048576,14,FALSE)</f>
        <v>No</v>
      </c>
      <c r="R289" t="str">
        <f>VLOOKUP($A289,SurveyData!$1:$1048576,15,FALSE)</f>
        <v>No</v>
      </c>
      <c r="S289" t="str">
        <f>VLOOKUP($A289,SurveyData!$1:$1048576,16,FALSE)</f>
        <v>No</v>
      </c>
      <c r="T289" t="str">
        <f>VLOOKUP($A289,SurveyData!$1:$1048576,17,FALSE)</f>
        <v>No</v>
      </c>
      <c r="U289" t="str">
        <f>VLOOKUP($A289,SurveyData!$1:$1048576,18,FALSE)</f>
        <v>No</v>
      </c>
      <c r="V289" t="str">
        <f>VLOOKUP($A289,SurveyData!$1:$1048576,19,FALSE)</f>
        <v>No</v>
      </c>
      <c r="W289" t="str">
        <f>VLOOKUP($A289,SurveyData!$1:$1048576,20,FALSE)</f>
        <v>No</v>
      </c>
      <c r="X289" t="str">
        <f>VLOOKUP($A289,SurveyData!$1:$1048576,21,FALSE)</f>
        <v>No</v>
      </c>
      <c r="Y289" t="str">
        <f>VLOOKUP($A289,SurveyData!$1:$1048576,22,FALSE)</f>
        <v>No</v>
      </c>
      <c r="Z289" t="str">
        <f>VLOOKUP($A289,SurveyData!$1:$1048576,23,FALSE)</f>
        <v>No</v>
      </c>
      <c r="AA289" t="str">
        <f>VLOOKUP($A289,SurveyData!$1:$1048576,24,FALSE)</f>
        <v>No</v>
      </c>
      <c r="AB289" t="s">
        <v>0</v>
      </c>
      <c r="AC289" t="str">
        <f>VLOOKUP($A289,SurveyData!$1:$1048576,25,FALSE)</f>
        <v>No</v>
      </c>
      <c r="AD289">
        <f>VLOOKUP($A289,SurveyData!$1:$1048576,26,FALSE)</f>
        <v>3</v>
      </c>
      <c r="AE289">
        <f>VLOOKUP($A289,SurveyData!$1:$1048576,27,FALSE)</f>
        <v>3</v>
      </c>
      <c r="AF289">
        <f>VLOOKUP($A289,SurveyData!$1:$1048576,28,FALSE)</f>
        <v>3</v>
      </c>
      <c r="AG289">
        <f>VLOOKUP($A289,SurveyData!$1:$1048576,29,FALSE)</f>
        <v>3</v>
      </c>
      <c r="AH289">
        <f>VLOOKUP($A289,SurveyData!$1:$1048576,30,FALSE)</f>
        <v>3</v>
      </c>
      <c r="AI289">
        <f>VLOOKUP($A289,SurveyData!$1:$1048576,31,FALSE)</f>
        <v>3</v>
      </c>
      <c r="AJ289">
        <f>VLOOKUP($A289,SurveyData!$1:$1048576,32,FALSE)</f>
        <v>3</v>
      </c>
      <c r="AK289">
        <f>VLOOKUP($A289,SurveyData!$1:$1048576,33,FALSE)</f>
        <v>3</v>
      </c>
      <c r="AL289">
        <f>VLOOKUP($A289,SurveyData!$1:$1048576,34,FALSE)</f>
        <v>3</v>
      </c>
      <c r="AM289">
        <f>VLOOKUP($A289,SurveyData!$1:$1048576,35,FALSE)</f>
        <v>3</v>
      </c>
      <c r="AN289">
        <f>VLOOKUP($A289,SurveyData!$1:$1048576,36,FALSE)</f>
        <v>3</v>
      </c>
      <c r="AO289">
        <f>VLOOKUP($A289,SurveyData!$1:$1048576,37,FALSE)</f>
        <v>3</v>
      </c>
      <c r="AP289">
        <f>VLOOKUP($A289,SurveyData!$1:$1048576,38,FALSE)</f>
        <v>3</v>
      </c>
      <c r="AQ289">
        <f>VLOOKUP($A289,SurveyData!$1:$1048576,39,FALSE)</f>
        <v>3</v>
      </c>
      <c r="AR289">
        <f>VLOOKUP($A289,SurveyData!$1:$1048576,40,FALSE)</f>
        <v>3</v>
      </c>
      <c r="AS289">
        <f>VLOOKUP($A289,SurveyData!$1:$1048576,41,FALSE)</f>
        <v>3</v>
      </c>
      <c r="AT289">
        <f>VLOOKUP($A289,SurveyData!$1:$1048576,42,FALSE)</f>
        <v>3</v>
      </c>
      <c r="AU289">
        <f>VLOOKUP($A289,SurveyData!$1:$1048576,43,FALSE)</f>
        <v>3</v>
      </c>
      <c r="AV289">
        <f>VLOOKUP($A289,SurveyData!$1:$1048576,44,FALSE)</f>
        <v>3</v>
      </c>
      <c r="AW289">
        <f>VLOOKUP($A289,SurveyData!$1:$1048576,45,FALSE)</f>
        <v>3</v>
      </c>
    </row>
    <row r="290" spans="1:49" x14ac:dyDescent="0.2">
      <c r="A290" s="2">
        <v>332</v>
      </c>
      <c r="B290" s="1" t="s">
        <v>10</v>
      </c>
      <c r="C290" s="2"/>
      <c r="D290" s="2">
        <v>30</v>
      </c>
      <c r="E290" s="2">
        <v>12.9</v>
      </c>
      <c r="F290">
        <f>VLOOKUP($A290,SurveyData!$1:$1048576,3,FALSE)</f>
        <v>42</v>
      </c>
      <c r="G290">
        <f>VLOOKUP($A290,SurveyData!$1:$1048576,4,FALSE)</f>
        <v>1.4</v>
      </c>
      <c r="H290">
        <f>VLOOKUP($A290,SurveyData!$1:$1048576,5,FALSE)</f>
        <v>65</v>
      </c>
      <c r="I290" t="str">
        <f>VLOOKUP($A290,SurveyData!$1:$1048576,6,FALSE)</f>
        <v>Nil</v>
      </c>
      <c r="J290" t="str">
        <f>VLOOKUP($A290,SurveyData!$1:$1048576,7,FALSE)</f>
        <v>No</v>
      </c>
      <c r="K290">
        <f>VLOOKUP($A290,SurveyData!$1:$1048576,8,FALSE)</f>
        <v>30</v>
      </c>
      <c r="L290">
        <f>VLOOKUP($A290,SurveyData!$1:$1048576,9,FALSE)</f>
        <v>0</v>
      </c>
      <c r="M290">
        <f>VLOOKUP($A290,SurveyData!$1:$1048576,10,FALSE)</f>
        <v>0</v>
      </c>
      <c r="N290">
        <f>VLOOKUP($A290,SurveyData!$1:$1048576,11,FALSE)</f>
        <v>0</v>
      </c>
      <c r="O290" t="str">
        <f>VLOOKUP($A290,SurveyData!$1:$1048576,12,FALSE)</f>
        <v>No answer</v>
      </c>
      <c r="P290" t="str">
        <f>VLOOKUP($A290,SurveyData!$1:$1048576,13,FALSE)</f>
        <v>No answer</v>
      </c>
      <c r="Q290" t="str">
        <f>VLOOKUP($A290,SurveyData!$1:$1048576,14,FALSE)</f>
        <v>No</v>
      </c>
      <c r="R290" t="str">
        <f>VLOOKUP($A290,SurveyData!$1:$1048576,15,FALSE)</f>
        <v>No</v>
      </c>
      <c r="S290" t="str">
        <f>VLOOKUP($A290,SurveyData!$1:$1048576,16,FALSE)</f>
        <v>No</v>
      </c>
      <c r="T290" t="str">
        <f>VLOOKUP($A290,SurveyData!$1:$1048576,17,FALSE)</f>
        <v>No</v>
      </c>
      <c r="U290" t="str">
        <f>VLOOKUP($A290,SurveyData!$1:$1048576,18,FALSE)</f>
        <v>No</v>
      </c>
      <c r="V290" t="str">
        <f>VLOOKUP($A290,SurveyData!$1:$1048576,19,FALSE)</f>
        <v>No</v>
      </c>
      <c r="W290" t="str">
        <f>VLOOKUP($A290,SurveyData!$1:$1048576,20,FALSE)</f>
        <v>No</v>
      </c>
      <c r="X290" t="str">
        <f>VLOOKUP($A290,SurveyData!$1:$1048576,21,FALSE)</f>
        <v>No</v>
      </c>
      <c r="Y290" t="str">
        <f>VLOOKUP($A290,SurveyData!$1:$1048576,22,FALSE)</f>
        <v>No</v>
      </c>
      <c r="Z290" t="str">
        <f>VLOOKUP($A290,SurveyData!$1:$1048576,23,FALSE)</f>
        <v>No</v>
      </c>
      <c r="AA290" t="str">
        <f>VLOOKUP($A290,SurveyData!$1:$1048576,24,FALSE)</f>
        <v>No</v>
      </c>
      <c r="AB290" t="s">
        <v>0</v>
      </c>
      <c r="AC290" t="str">
        <f>VLOOKUP($A290,SurveyData!$1:$1048576,25,FALSE)</f>
        <v>No</v>
      </c>
      <c r="AD290">
        <f>VLOOKUP($A290,SurveyData!$1:$1048576,26,FALSE)</f>
        <v>3</v>
      </c>
      <c r="AE290">
        <f>VLOOKUP($A290,SurveyData!$1:$1048576,27,FALSE)</f>
        <v>3</v>
      </c>
      <c r="AF290">
        <f>VLOOKUP($A290,SurveyData!$1:$1048576,28,FALSE)</f>
        <v>3</v>
      </c>
      <c r="AG290">
        <f>VLOOKUP($A290,SurveyData!$1:$1048576,29,FALSE)</f>
        <v>3</v>
      </c>
      <c r="AH290">
        <f>VLOOKUP($A290,SurveyData!$1:$1048576,30,FALSE)</f>
        <v>3</v>
      </c>
      <c r="AI290">
        <f>VLOOKUP($A290,SurveyData!$1:$1048576,31,FALSE)</f>
        <v>3</v>
      </c>
      <c r="AJ290">
        <f>VLOOKUP($A290,SurveyData!$1:$1048576,32,FALSE)</f>
        <v>3</v>
      </c>
      <c r="AK290">
        <f>VLOOKUP($A290,SurveyData!$1:$1048576,33,FALSE)</f>
        <v>3</v>
      </c>
      <c r="AL290">
        <f>VLOOKUP($A290,SurveyData!$1:$1048576,34,FALSE)</f>
        <v>3</v>
      </c>
      <c r="AM290">
        <f>VLOOKUP($A290,SurveyData!$1:$1048576,35,FALSE)</f>
        <v>3</v>
      </c>
      <c r="AN290">
        <f>VLOOKUP($A290,SurveyData!$1:$1048576,36,FALSE)</f>
        <v>3</v>
      </c>
      <c r="AO290">
        <f>VLOOKUP($A290,SurveyData!$1:$1048576,37,FALSE)</f>
        <v>3</v>
      </c>
      <c r="AP290">
        <f>VLOOKUP($A290,SurveyData!$1:$1048576,38,FALSE)</f>
        <v>3</v>
      </c>
      <c r="AQ290">
        <f>VLOOKUP($A290,SurveyData!$1:$1048576,39,FALSE)</f>
        <v>3</v>
      </c>
      <c r="AR290">
        <f>VLOOKUP($A290,SurveyData!$1:$1048576,40,FALSE)</f>
        <v>3</v>
      </c>
      <c r="AS290">
        <f>VLOOKUP($A290,SurveyData!$1:$1048576,41,FALSE)</f>
        <v>3</v>
      </c>
      <c r="AT290">
        <f>VLOOKUP($A290,SurveyData!$1:$1048576,42,FALSE)</f>
        <v>3</v>
      </c>
      <c r="AU290">
        <f>VLOOKUP($A290,SurveyData!$1:$1048576,43,FALSE)</f>
        <v>3</v>
      </c>
      <c r="AV290">
        <f>VLOOKUP($A290,SurveyData!$1:$1048576,44,FALSE)</f>
        <v>3</v>
      </c>
      <c r="AW290">
        <f>VLOOKUP($A290,SurveyData!$1:$1048576,45,FALSE)</f>
        <v>3</v>
      </c>
    </row>
    <row r="291" spans="1:49" x14ac:dyDescent="0.2">
      <c r="A291" s="2">
        <v>333</v>
      </c>
      <c r="B291" s="1" t="s">
        <v>10</v>
      </c>
      <c r="C291" s="2"/>
      <c r="D291" s="2">
        <v>31</v>
      </c>
      <c r="E291" s="2">
        <v>13.9</v>
      </c>
      <c r="F291">
        <f>VLOOKUP($A291,SurveyData!$1:$1048576,3,FALSE)</f>
        <v>40</v>
      </c>
      <c r="G291">
        <f>VLOOKUP($A291,SurveyData!$1:$1048576,4,FALSE)</f>
        <v>1.52</v>
      </c>
      <c r="H291">
        <f>VLOOKUP($A291,SurveyData!$1:$1048576,5,FALSE)</f>
        <v>56</v>
      </c>
      <c r="I291" t="str">
        <f>VLOOKUP($A291,SurveyData!$1:$1048576,6,FALSE)</f>
        <v>Nil</v>
      </c>
      <c r="J291" t="str">
        <f>VLOOKUP($A291,SurveyData!$1:$1048576,7,FALSE)</f>
        <v>No</v>
      </c>
      <c r="K291">
        <f>VLOOKUP($A291,SurveyData!$1:$1048576,8,FALSE)</f>
        <v>0</v>
      </c>
      <c r="L291">
        <f>VLOOKUP($A291,SurveyData!$1:$1048576,9,FALSE)</f>
        <v>0</v>
      </c>
      <c r="M291">
        <f>VLOOKUP($A291,SurveyData!$1:$1048576,10,FALSE)</f>
        <v>0</v>
      </c>
      <c r="N291">
        <f>VLOOKUP($A291,SurveyData!$1:$1048576,11,FALSE)</f>
        <v>0</v>
      </c>
      <c r="O291" t="str">
        <f>VLOOKUP($A291,SurveyData!$1:$1048576,12,FALSE)</f>
        <v>No answer</v>
      </c>
      <c r="P291">
        <f>VLOOKUP($A291,SurveyData!$1:$1048576,13,FALSE)</f>
        <v>12</v>
      </c>
      <c r="Q291" t="str">
        <f>VLOOKUP($A291,SurveyData!$1:$1048576,14,FALSE)</f>
        <v>No</v>
      </c>
      <c r="R291" t="str">
        <f>VLOOKUP($A291,SurveyData!$1:$1048576,15,FALSE)</f>
        <v>No</v>
      </c>
      <c r="S291" t="str">
        <f>VLOOKUP($A291,SurveyData!$1:$1048576,16,FALSE)</f>
        <v>No</v>
      </c>
      <c r="T291" t="str">
        <f>VLOOKUP($A291,SurveyData!$1:$1048576,17,FALSE)</f>
        <v>No</v>
      </c>
      <c r="U291" t="str">
        <f>VLOOKUP($A291,SurveyData!$1:$1048576,18,FALSE)</f>
        <v>No</v>
      </c>
      <c r="V291" t="str">
        <f>VLOOKUP($A291,SurveyData!$1:$1048576,19,FALSE)</f>
        <v>No</v>
      </c>
      <c r="W291" t="str">
        <f>VLOOKUP($A291,SurveyData!$1:$1048576,20,FALSE)</f>
        <v>No</v>
      </c>
      <c r="X291" t="str">
        <f>VLOOKUP($A291,SurveyData!$1:$1048576,21,FALSE)</f>
        <v>No</v>
      </c>
      <c r="Y291" t="str">
        <f>VLOOKUP($A291,SurveyData!$1:$1048576,22,FALSE)</f>
        <v>No</v>
      </c>
      <c r="Z291" t="str">
        <f>VLOOKUP($A291,SurveyData!$1:$1048576,23,FALSE)</f>
        <v>No</v>
      </c>
      <c r="AA291" t="str">
        <f>VLOOKUP($A291,SurveyData!$1:$1048576,24,FALSE)</f>
        <v>No</v>
      </c>
      <c r="AB291" t="s">
        <v>0</v>
      </c>
      <c r="AC291" t="str">
        <f>VLOOKUP($A291,SurveyData!$1:$1048576,25,FALSE)</f>
        <v>No</v>
      </c>
      <c r="AD291">
        <f>VLOOKUP($A291,SurveyData!$1:$1048576,26,FALSE)</f>
        <v>3</v>
      </c>
      <c r="AE291">
        <f>VLOOKUP($A291,SurveyData!$1:$1048576,27,FALSE)</f>
        <v>3</v>
      </c>
      <c r="AF291">
        <f>VLOOKUP($A291,SurveyData!$1:$1048576,28,FALSE)</f>
        <v>3</v>
      </c>
      <c r="AG291">
        <f>VLOOKUP($A291,SurveyData!$1:$1048576,29,FALSE)</f>
        <v>3</v>
      </c>
      <c r="AH291">
        <f>VLOOKUP($A291,SurveyData!$1:$1048576,30,FALSE)</f>
        <v>3</v>
      </c>
      <c r="AI291">
        <f>VLOOKUP($A291,SurveyData!$1:$1048576,31,FALSE)</f>
        <v>3</v>
      </c>
      <c r="AJ291">
        <f>VLOOKUP($A291,SurveyData!$1:$1048576,32,FALSE)</f>
        <v>3</v>
      </c>
      <c r="AK291">
        <f>VLOOKUP($A291,SurveyData!$1:$1048576,33,FALSE)</f>
        <v>3</v>
      </c>
      <c r="AL291">
        <f>VLOOKUP($A291,SurveyData!$1:$1048576,34,FALSE)</f>
        <v>3</v>
      </c>
      <c r="AM291">
        <f>VLOOKUP($A291,SurveyData!$1:$1048576,35,FALSE)</f>
        <v>3</v>
      </c>
      <c r="AN291">
        <f>VLOOKUP($A291,SurveyData!$1:$1048576,36,FALSE)</f>
        <v>3</v>
      </c>
      <c r="AO291">
        <f>VLOOKUP($A291,SurveyData!$1:$1048576,37,FALSE)</f>
        <v>3</v>
      </c>
      <c r="AP291">
        <f>VLOOKUP($A291,SurveyData!$1:$1048576,38,FALSE)</f>
        <v>3</v>
      </c>
      <c r="AQ291">
        <f>VLOOKUP($A291,SurveyData!$1:$1048576,39,FALSE)</f>
        <v>3</v>
      </c>
      <c r="AR291">
        <f>VLOOKUP($A291,SurveyData!$1:$1048576,40,FALSE)</f>
        <v>3</v>
      </c>
      <c r="AS291">
        <f>VLOOKUP($A291,SurveyData!$1:$1048576,41,FALSE)</f>
        <v>3</v>
      </c>
      <c r="AT291">
        <f>VLOOKUP($A291,SurveyData!$1:$1048576,42,FALSE)</f>
        <v>3</v>
      </c>
      <c r="AU291">
        <f>VLOOKUP($A291,SurveyData!$1:$1048576,43,FALSE)</f>
        <v>3</v>
      </c>
      <c r="AV291">
        <f>VLOOKUP($A291,SurveyData!$1:$1048576,44,FALSE)</f>
        <v>3</v>
      </c>
      <c r="AW291">
        <f>VLOOKUP($A291,SurveyData!$1:$1048576,45,FALSE)</f>
        <v>3</v>
      </c>
    </row>
    <row r="292" spans="1:49" x14ac:dyDescent="0.2">
      <c r="A292" s="2">
        <v>334</v>
      </c>
      <c r="B292" s="1" t="s">
        <v>10</v>
      </c>
      <c r="C292" s="2"/>
      <c r="D292" s="4">
        <v>9</v>
      </c>
      <c r="E292" s="2">
        <v>13.5</v>
      </c>
      <c r="F292">
        <f>VLOOKUP($A292,SurveyData!$1:$1048576,3,FALSE)</f>
        <v>32</v>
      </c>
      <c r="G292">
        <f>VLOOKUP($A292,SurveyData!$1:$1048576,4,FALSE)</f>
        <v>1.59</v>
      </c>
      <c r="H292">
        <f>VLOOKUP($A292,SurveyData!$1:$1048576,5,FALSE)</f>
        <v>48</v>
      </c>
      <c r="I292" t="str">
        <f>VLOOKUP($A292,SurveyData!$1:$1048576,6,FALSE)</f>
        <v>Nil</v>
      </c>
      <c r="J292" t="str">
        <f>VLOOKUP($A292,SurveyData!$1:$1048576,7,FALSE)</f>
        <v>No</v>
      </c>
      <c r="K292">
        <f>VLOOKUP($A292,SurveyData!$1:$1048576,8,FALSE)</f>
        <v>0</v>
      </c>
      <c r="L292">
        <f>VLOOKUP($A292,SurveyData!$1:$1048576,9,FALSE)</f>
        <v>0</v>
      </c>
      <c r="M292">
        <f>VLOOKUP($A292,SurveyData!$1:$1048576,10,FALSE)</f>
        <v>0</v>
      </c>
      <c r="N292">
        <f>VLOOKUP($A292,SurveyData!$1:$1048576,11,FALSE)</f>
        <v>0</v>
      </c>
      <c r="O292" t="str">
        <f>VLOOKUP($A292,SurveyData!$1:$1048576,12,FALSE)</f>
        <v>No answer</v>
      </c>
      <c r="P292">
        <f>VLOOKUP($A292,SurveyData!$1:$1048576,13,FALSE)</f>
        <v>12</v>
      </c>
      <c r="Q292" t="str">
        <f>VLOOKUP($A292,SurveyData!$1:$1048576,14,FALSE)</f>
        <v>No</v>
      </c>
      <c r="R292" t="str">
        <f>VLOOKUP($A292,SurveyData!$1:$1048576,15,FALSE)</f>
        <v>No</v>
      </c>
      <c r="S292" t="str">
        <f>VLOOKUP($A292,SurveyData!$1:$1048576,16,FALSE)</f>
        <v>No</v>
      </c>
      <c r="T292" t="str">
        <f>VLOOKUP($A292,SurveyData!$1:$1048576,17,FALSE)</f>
        <v>No</v>
      </c>
      <c r="U292" t="str">
        <f>VLOOKUP($A292,SurveyData!$1:$1048576,18,FALSE)</f>
        <v>No</v>
      </c>
      <c r="V292" t="str">
        <f>VLOOKUP($A292,SurveyData!$1:$1048576,19,FALSE)</f>
        <v>No</v>
      </c>
      <c r="W292" t="str">
        <f>VLOOKUP($A292,SurveyData!$1:$1048576,20,FALSE)</f>
        <v>No</v>
      </c>
      <c r="X292" t="str">
        <f>VLOOKUP($A292,SurveyData!$1:$1048576,21,FALSE)</f>
        <v>No</v>
      </c>
      <c r="Y292" t="str">
        <f>VLOOKUP($A292,SurveyData!$1:$1048576,22,FALSE)</f>
        <v>No</v>
      </c>
      <c r="Z292" t="str">
        <f>VLOOKUP($A292,SurveyData!$1:$1048576,23,FALSE)</f>
        <v>No</v>
      </c>
      <c r="AA292" t="str">
        <f>VLOOKUP($A292,SurveyData!$1:$1048576,24,FALSE)</f>
        <v>No</v>
      </c>
      <c r="AB292" t="s">
        <v>0</v>
      </c>
      <c r="AC292" t="str">
        <f>VLOOKUP($A292,SurveyData!$1:$1048576,25,FALSE)</f>
        <v>No</v>
      </c>
      <c r="AD292">
        <f>VLOOKUP($A292,SurveyData!$1:$1048576,26,FALSE)</f>
        <v>3</v>
      </c>
      <c r="AE292">
        <f>VLOOKUP($A292,SurveyData!$1:$1048576,27,FALSE)</f>
        <v>3</v>
      </c>
      <c r="AF292">
        <f>VLOOKUP($A292,SurveyData!$1:$1048576,28,FALSE)</f>
        <v>3</v>
      </c>
      <c r="AG292">
        <f>VLOOKUP($A292,SurveyData!$1:$1048576,29,FALSE)</f>
        <v>3</v>
      </c>
      <c r="AH292">
        <f>VLOOKUP($A292,SurveyData!$1:$1048576,30,FALSE)</f>
        <v>3</v>
      </c>
      <c r="AI292">
        <f>VLOOKUP($A292,SurveyData!$1:$1048576,31,FALSE)</f>
        <v>3</v>
      </c>
      <c r="AJ292">
        <f>VLOOKUP($A292,SurveyData!$1:$1048576,32,FALSE)</f>
        <v>3</v>
      </c>
      <c r="AK292">
        <f>VLOOKUP($A292,SurveyData!$1:$1048576,33,FALSE)</f>
        <v>3</v>
      </c>
      <c r="AL292">
        <f>VLOOKUP($A292,SurveyData!$1:$1048576,34,FALSE)</f>
        <v>3</v>
      </c>
      <c r="AM292">
        <f>VLOOKUP($A292,SurveyData!$1:$1048576,35,FALSE)</f>
        <v>3</v>
      </c>
      <c r="AN292">
        <f>VLOOKUP($A292,SurveyData!$1:$1048576,36,FALSE)</f>
        <v>3</v>
      </c>
      <c r="AO292">
        <f>VLOOKUP($A292,SurveyData!$1:$1048576,37,FALSE)</f>
        <v>3</v>
      </c>
      <c r="AP292">
        <f>VLOOKUP($A292,SurveyData!$1:$1048576,38,FALSE)</f>
        <v>3</v>
      </c>
      <c r="AQ292">
        <f>VLOOKUP($A292,SurveyData!$1:$1048576,39,FALSE)</f>
        <v>3</v>
      </c>
      <c r="AR292">
        <f>VLOOKUP($A292,SurveyData!$1:$1048576,40,FALSE)</f>
        <v>3</v>
      </c>
      <c r="AS292">
        <f>VLOOKUP($A292,SurveyData!$1:$1048576,41,FALSE)</f>
        <v>3</v>
      </c>
      <c r="AT292">
        <f>VLOOKUP($A292,SurveyData!$1:$1048576,42,FALSE)</f>
        <v>3</v>
      </c>
      <c r="AU292">
        <f>VLOOKUP($A292,SurveyData!$1:$1048576,43,FALSE)</f>
        <v>3</v>
      </c>
      <c r="AV292">
        <f>VLOOKUP($A292,SurveyData!$1:$1048576,44,FALSE)</f>
        <v>3</v>
      </c>
      <c r="AW292">
        <f>VLOOKUP($A292,SurveyData!$1:$1048576,45,FALSE)</f>
        <v>3</v>
      </c>
    </row>
    <row r="293" spans="1:49" x14ac:dyDescent="0.2">
      <c r="A293" s="2">
        <v>335</v>
      </c>
      <c r="B293" s="1" t="s">
        <v>10</v>
      </c>
      <c r="C293" s="2"/>
      <c r="D293" s="4">
        <v>5</v>
      </c>
      <c r="E293" s="4">
        <v>11.4</v>
      </c>
      <c r="F293">
        <f>VLOOKUP($A293,SurveyData!$1:$1048576,3,FALSE)</f>
        <v>42</v>
      </c>
      <c r="G293">
        <f>VLOOKUP($A293,SurveyData!$1:$1048576,4,FALSE)</f>
        <v>1.58</v>
      </c>
      <c r="H293">
        <f>VLOOKUP($A293,SurveyData!$1:$1048576,5,FALSE)</f>
        <v>58</v>
      </c>
      <c r="I293" t="str">
        <f>VLOOKUP($A293,SurveyData!$1:$1048576,6,FALSE)</f>
        <v>Nil</v>
      </c>
      <c r="J293" t="str">
        <f>VLOOKUP($A293,SurveyData!$1:$1048576,7,FALSE)</f>
        <v>No</v>
      </c>
      <c r="K293">
        <f>VLOOKUP($A293,SurveyData!$1:$1048576,8,FALSE)</f>
        <v>0</v>
      </c>
      <c r="L293">
        <f>VLOOKUP($A293,SurveyData!$1:$1048576,9,FALSE)</f>
        <v>0</v>
      </c>
      <c r="M293">
        <f>VLOOKUP($A293,SurveyData!$1:$1048576,10,FALSE)</f>
        <v>0</v>
      </c>
      <c r="N293">
        <f>VLOOKUP($A293,SurveyData!$1:$1048576,11,FALSE)</f>
        <v>0</v>
      </c>
      <c r="O293" t="str">
        <f>VLOOKUP($A293,SurveyData!$1:$1048576,12,FALSE)</f>
        <v>No answer</v>
      </c>
      <c r="P293">
        <f>VLOOKUP($A293,SurveyData!$1:$1048576,13,FALSE)</f>
        <v>12</v>
      </c>
      <c r="Q293" t="str">
        <f>VLOOKUP($A293,SurveyData!$1:$1048576,14,FALSE)</f>
        <v>No</v>
      </c>
      <c r="R293" t="str">
        <f>VLOOKUP($A293,SurveyData!$1:$1048576,15,FALSE)</f>
        <v>No</v>
      </c>
      <c r="S293" t="str">
        <f>VLOOKUP($A293,SurveyData!$1:$1048576,16,FALSE)</f>
        <v>No</v>
      </c>
      <c r="T293" t="str">
        <f>VLOOKUP($A293,SurveyData!$1:$1048576,17,FALSE)</f>
        <v>No</v>
      </c>
      <c r="U293" t="str">
        <f>VLOOKUP($A293,SurveyData!$1:$1048576,18,FALSE)</f>
        <v>No</v>
      </c>
      <c r="V293" t="str">
        <f>VLOOKUP($A293,SurveyData!$1:$1048576,19,FALSE)</f>
        <v>No</v>
      </c>
      <c r="W293" t="str">
        <f>VLOOKUP($A293,SurveyData!$1:$1048576,20,FALSE)</f>
        <v>No</v>
      </c>
      <c r="X293" t="str">
        <f>VLOOKUP($A293,SurveyData!$1:$1048576,21,FALSE)</f>
        <v>No</v>
      </c>
      <c r="Y293" t="str">
        <f>VLOOKUP($A293,SurveyData!$1:$1048576,22,FALSE)</f>
        <v>No</v>
      </c>
      <c r="Z293" t="str">
        <f>VLOOKUP($A293,SurveyData!$1:$1048576,23,FALSE)</f>
        <v>No</v>
      </c>
      <c r="AA293" t="str">
        <f>VLOOKUP($A293,SurveyData!$1:$1048576,24,FALSE)</f>
        <v>No</v>
      </c>
      <c r="AB293" t="s">
        <v>0</v>
      </c>
      <c r="AC293" t="str">
        <f>VLOOKUP($A293,SurveyData!$1:$1048576,25,FALSE)</f>
        <v>No</v>
      </c>
      <c r="AD293">
        <f>VLOOKUP($A293,SurveyData!$1:$1048576,26,FALSE)</f>
        <v>3</v>
      </c>
      <c r="AE293">
        <f>VLOOKUP($A293,SurveyData!$1:$1048576,27,FALSE)</f>
        <v>3</v>
      </c>
      <c r="AF293">
        <f>VLOOKUP($A293,SurveyData!$1:$1048576,28,FALSE)</f>
        <v>3</v>
      </c>
      <c r="AG293">
        <f>VLOOKUP($A293,SurveyData!$1:$1048576,29,FALSE)</f>
        <v>3</v>
      </c>
      <c r="AH293">
        <f>VLOOKUP($A293,SurveyData!$1:$1048576,30,FALSE)</f>
        <v>3</v>
      </c>
      <c r="AI293">
        <f>VLOOKUP($A293,SurveyData!$1:$1048576,31,FALSE)</f>
        <v>3</v>
      </c>
      <c r="AJ293">
        <f>VLOOKUP($A293,SurveyData!$1:$1048576,32,FALSE)</f>
        <v>3</v>
      </c>
      <c r="AK293">
        <f>VLOOKUP($A293,SurveyData!$1:$1048576,33,FALSE)</f>
        <v>3</v>
      </c>
      <c r="AL293">
        <f>VLOOKUP($A293,SurveyData!$1:$1048576,34,FALSE)</f>
        <v>3</v>
      </c>
      <c r="AM293">
        <f>VLOOKUP($A293,SurveyData!$1:$1048576,35,FALSE)</f>
        <v>3</v>
      </c>
      <c r="AN293">
        <f>VLOOKUP($A293,SurveyData!$1:$1048576,36,FALSE)</f>
        <v>3</v>
      </c>
      <c r="AO293">
        <f>VLOOKUP($A293,SurveyData!$1:$1048576,37,FALSE)</f>
        <v>3</v>
      </c>
      <c r="AP293">
        <f>VLOOKUP($A293,SurveyData!$1:$1048576,38,FALSE)</f>
        <v>3</v>
      </c>
      <c r="AQ293">
        <f>VLOOKUP($A293,SurveyData!$1:$1048576,39,FALSE)</f>
        <v>3</v>
      </c>
      <c r="AR293">
        <f>VLOOKUP($A293,SurveyData!$1:$1048576,40,FALSE)</f>
        <v>3</v>
      </c>
      <c r="AS293">
        <f>VLOOKUP($A293,SurveyData!$1:$1048576,41,FALSE)</f>
        <v>3</v>
      </c>
      <c r="AT293">
        <f>VLOOKUP($A293,SurveyData!$1:$1048576,42,FALSE)</f>
        <v>3</v>
      </c>
      <c r="AU293">
        <f>VLOOKUP($A293,SurveyData!$1:$1048576,43,FALSE)</f>
        <v>3</v>
      </c>
      <c r="AV293">
        <f>VLOOKUP($A293,SurveyData!$1:$1048576,44,FALSE)</f>
        <v>3</v>
      </c>
      <c r="AW293">
        <f>VLOOKUP($A293,SurveyData!$1:$1048576,45,FALSE)</f>
        <v>3</v>
      </c>
    </row>
    <row r="294" spans="1:49" x14ac:dyDescent="0.2">
      <c r="A294" s="2">
        <v>336</v>
      </c>
      <c r="B294" s="1" t="s">
        <v>10</v>
      </c>
      <c r="C294" s="2"/>
      <c r="D294" s="2">
        <v>15</v>
      </c>
      <c r="E294" s="2">
        <v>13</v>
      </c>
      <c r="F294">
        <f>VLOOKUP($A294,SurveyData!$1:$1048576,3,FALSE)</f>
        <v>39</v>
      </c>
      <c r="G294">
        <f>VLOOKUP($A294,SurveyData!$1:$1048576,4,FALSE)</f>
        <v>1.6</v>
      </c>
      <c r="H294">
        <f>VLOOKUP($A294,SurveyData!$1:$1048576,5,FALSE)</f>
        <v>47</v>
      </c>
      <c r="I294" t="str">
        <f>VLOOKUP($A294,SurveyData!$1:$1048576,6,FALSE)</f>
        <v>Nil</v>
      </c>
      <c r="J294" t="str">
        <f>VLOOKUP($A294,SurveyData!$1:$1048576,7,FALSE)</f>
        <v>No</v>
      </c>
      <c r="K294">
        <f>VLOOKUP($A294,SurveyData!$1:$1048576,8,FALSE)</f>
        <v>0</v>
      </c>
      <c r="L294">
        <f>VLOOKUP($A294,SurveyData!$1:$1048576,9,FALSE)</f>
        <v>0</v>
      </c>
      <c r="M294">
        <f>VLOOKUP($A294,SurveyData!$1:$1048576,10,FALSE)</f>
        <v>0</v>
      </c>
      <c r="N294">
        <f>VLOOKUP($A294,SurveyData!$1:$1048576,11,FALSE)</f>
        <v>0</v>
      </c>
      <c r="O294" t="str">
        <f>VLOOKUP($A294,SurveyData!$1:$1048576,12,FALSE)</f>
        <v>No answer</v>
      </c>
      <c r="P294">
        <f>VLOOKUP($A294,SurveyData!$1:$1048576,13,FALSE)</f>
        <v>12</v>
      </c>
      <c r="Q294" t="str">
        <f>VLOOKUP($A294,SurveyData!$1:$1048576,14,FALSE)</f>
        <v>No</v>
      </c>
      <c r="R294" t="str">
        <f>VLOOKUP($A294,SurveyData!$1:$1048576,15,FALSE)</f>
        <v>No</v>
      </c>
      <c r="S294" t="str">
        <f>VLOOKUP($A294,SurveyData!$1:$1048576,16,FALSE)</f>
        <v>No</v>
      </c>
      <c r="T294" t="str">
        <f>VLOOKUP($A294,SurveyData!$1:$1048576,17,FALSE)</f>
        <v>No</v>
      </c>
      <c r="U294" t="str">
        <f>VLOOKUP($A294,SurveyData!$1:$1048576,18,FALSE)</f>
        <v>No</v>
      </c>
      <c r="V294" t="str">
        <f>VLOOKUP($A294,SurveyData!$1:$1048576,19,FALSE)</f>
        <v>No</v>
      </c>
      <c r="W294" t="str">
        <f>VLOOKUP($A294,SurveyData!$1:$1048576,20,FALSE)</f>
        <v>No</v>
      </c>
      <c r="X294" t="str">
        <f>VLOOKUP($A294,SurveyData!$1:$1048576,21,FALSE)</f>
        <v>No</v>
      </c>
      <c r="Y294" t="str">
        <f>VLOOKUP($A294,SurveyData!$1:$1048576,22,FALSE)</f>
        <v>No</v>
      </c>
      <c r="Z294" t="str">
        <f>VLOOKUP($A294,SurveyData!$1:$1048576,23,FALSE)</f>
        <v>No</v>
      </c>
      <c r="AA294" t="str">
        <f>VLOOKUP($A294,SurveyData!$1:$1048576,24,FALSE)</f>
        <v>No</v>
      </c>
      <c r="AB294" t="s">
        <v>0</v>
      </c>
      <c r="AC294" t="str">
        <f>VLOOKUP($A294,SurveyData!$1:$1048576,25,FALSE)</f>
        <v>No</v>
      </c>
      <c r="AD294">
        <f>VLOOKUP($A294,SurveyData!$1:$1048576,26,FALSE)</f>
        <v>3</v>
      </c>
      <c r="AE294">
        <f>VLOOKUP($A294,SurveyData!$1:$1048576,27,FALSE)</f>
        <v>3</v>
      </c>
      <c r="AF294">
        <f>VLOOKUP($A294,SurveyData!$1:$1048576,28,FALSE)</f>
        <v>3</v>
      </c>
      <c r="AG294">
        <f>VLOOKUP($A294,SurveyData!$1:$1048576,29,FALSE)</f>
        <v>3</v>
      </c>
      <c r="AH294">
        <f>VLOOKUP($A294,SurveyData!$1:$1048576,30,FALSE)</f>
        <v>3</v>
      </c>
      <c r="AI294">
        <f>VLOOKUP($A294,SurveyData!$1:$1048576,31,FALSE)</f>
        <v>3</v>
      </c>
      <c r="AJ294">
        <f>VLOOKUP($A294,SurveyData!$1:$1048576,32,FALSE)</f>
        <v>3</v>
      </c>
      <c r="AK294">
        <f>VLOOKUP($A294,SurveyData!$1:$1048576,33,FALSE)</f>
        <v>3</v>
      </c>
      <c r="AL294">
        <f>VLOOKUP($A294,SurveyData!$1:$1048576,34,FALSE)</f>
        <v>3</v>
      </c>
      <c r="AM294">
        <f>VLOOKUP($A294,SurveyData!$1:$1048576,35,FALSE)</f>
        <v>3</v>
      </c>
      <c r="AN294">
        <f>VLOOKUP($A294,SurveyData!$1:$1048576,36,FALSE)</f>
        <v>3</v>
      </c>
      <c r="AO294">
        <f>VLOOKUP($A294,SurveyData!$1:$1048576,37,FALSE)</f>
        <v>3</v>
      </c>
      <c r="AP294">
        <f>VLOOKUP($A294,SurveyData!$1:$1048576,38,FALSE)</f>
        <v>3</v>
      </c>
      <c r="AQ294">
        <f>VLOOKUP($A294,SurveyData!$1:$1048576,39,FALSE)</f>
        <v>3</v>
      </c>
      <c r="AR294">
        <f>VLOOKUP($A294,SurveyData!$1:$1048576,40,FALSE)</f>
        <v>3</v>
      </c>
      <c r="AS294">
        <f>VLOOKUP($A294,SurveyData!$1:$1048576,41,FALSE)</f>
        <v>3</v>
      </c>
      <c r="AT294">
        <f>VLOOKUP($A294,SurveyData!$1:$1048576,42,FALSE)</f>
        <v>3</v>
      </c>
      <c r="AU294">
        <f>VLOOKUP($A294,SurveyData!$1:$1048576,43,FALSE)</f>
        <v>3</v>
      </c>
      <c r="AV294">
        <f>VLOOKUP($A294,SurveyData!$1:$1048576,44,FALSE)</f>
        <v>3</v>
      </c>
      <c r="AW294">
        <f>VLOOKUP($A294,SurveyData!$1:$1048576,45,FALSE)</f>
        <v>3</v>
      </c>
    </row>
    <row r="295" spans="1:49" x14ac:dyDescent="0.2">
      <c r="A295" s="2">
        <v>337</v>
      </c>
      <c r="B295" s="1" t="s">
        <v>10</v>
      </c>
      <c r="C295" s="2"/>
      <c r="D295" s="2">
        <v>67</v>
      </c>
      <c r="E295" s="2">
        <v>13.4</v>
      </c>
      <c r="F295">
        <f>VLOOKUP($A295,SurveyData!$1:$1048576,3,FALSE)</f>
        <v>55</v>
      </c>
      <c r="G295">
        <f>VLOOKUP($A295,SurveyData!$1:$1048576,4,FALSE)</f>
        <v>1.55</v>
      </c>
      <c r="H295">
        <f>VLOOKUP($A295,SurveyData!$1:$1048576,5,FALSE)</f>
        <v>64</v>
      </c>
      <c r="I295" t="str">
        <f>VLOOKUP($A295,SurveyData!$1:$1048576,6,FALSE)</f>
        <v>Nil</v>
      </c>
      <c r="J295" t="str">
        <f>VLOOKUP($A295,SurveyData!$1:$1048576,7,FALSE)</f>
        <v>No</v>
      </c>
      <c r="K295">
        <f>VLOOKUP($A295,SurveyData!$1:$1048576,8,FALSE)</f>
        <v>0</v>
      </c>
      <c r="L295">
        <f>VLOOKUP($A295,SurveyData!$1:$1048576,9,FALSE)</f>
        <v>0</v>
      </c>
      <c r="M295">
        <f>VLOOKUP($A295,SurveyData!$1:$1048576,10,FALSE)</f>
        <v>0</v>
      </c>
      <c r="N295">
        <f>VLOOKUP($A295,SurveyData!$1:$1048576,11,FALSE)</f>
        <v>0</v>
      </c>
      <c r="O295" t="str">
        <f>VLOOKUP($A295,SurveyData!$1:$1048576,12,FALSE)</f>
        <v>No answer</v>
      </c>
      <c r="P295" t="str">
        <f>VLOOKUP($A295,SurveyData!$1:$1048576,13,FALSE)</f>
        <v>No answer</v>
      </c>
      <c r="Q295" t="str">
        <f>VLOOKUP($A295,SurveyData!$1:$1048576,14,FALSE)</f>
        <v>No</v>
      </c>
      <c r="R295" t="str">
        <f>VLOOKUP($A295,SurveyData!$1:$1048576,15,FALSE)</f>
        <v>No</v>
      </c>
      <c r="S295" t="str">
        <f>VLOOKUP($A295,SurveyData!$1:$1048576,16,FALSE)</f>
        <v>No</v>
      </c>
      <c r="T295" t="str">
        <f>VLOOKUP($A295,SurveyData!$1:$1048576,17,FALSE)</f>
        <v>No</v>
      </c>
      <c r="U295" t="str">
        <f>VLOOKUP($A295,SurveyData!$1:$1048576,18,FALSE)</f>
        <v>No</v>
      </c>
      <c r="V295" t="str">
        <f>VLOOKUP($A295,SurveyData!$1:$1048576,19,FALSE)</f>
        <v>No</v>
      </c>
      <c r="W295" t="str">
        <f>VLOOKUP($A295,SurveyData!$1:$1048576,20,FALSE)</f>
        <v>No</v>
      </c>
      <c r="X295" t="str">
        <f>VLOOKUP($A295,SurveyData!$1:$1048576,21,FALSE)</f>
        <v>No</v>
      </c>
      <c r="Y295" t="str">
        <f>VLOOKUP($A295,SurveyData!$1:$1048576,22,FALSE)</f>
        <v>No</v>
      </c>
      <c r="Z295" t="str">
        <f>VLOOKUP($A295,SurveyData!$1:$1048576,23,FALSE)</f>
        <v>No</v>
      </c>
      <c r="AA295" t="str">
        <f>VLOOKUP($A295,SurveyData!$1:$1048576,24,FALSE)</f>
        <v>No</v>
      </c>
      <c r="AB295" t="s">
        <v>0</v>
      </c>
      <c r="AC295" t="str">
        <f>VLOOKUP($A295,SurveyData!$1:$1048576,25,FALSE)</f>
        <v>No</v>
      </c>
      <c r="AD295">
        <f>VLOOKUP($A295,SurveyData!$1:$1048576,26,FALSE)</f>
        <v>3</v>
      </c>
      <c r="AE295">
        <f>VLOOKUP($A295,SurveyData!$1:$1048576,27,FALSE)</f>
        <v>3</v>
      </c>
      <c r="AF295">
        <f>VLOOKUP($A295,SurveyData!$1:$1048576,28,FALSE)</f>
        <v>3</v>
      </c>
      <c r="AG295">
        <f>VLOOKUP($A295,SurveyData!$1:$1048576,29,FALSE)</f>
        <v>3</v>
      </c>
      <c r="AH295">
        <f>VLOOKUP($A295,SurveyData!$1:$1048576,30,FALSE)</f>
        <v>3</v>
      </c>
      <c r="AI295">
        <f>VLOOKUP($A295,SurveyData!$1:$1048576,31,FALSE)</f>
        <v>3</v>
      </c>
      <c r="AJ295">
        <f>VLOOKUP($A295,SurveyData!$1:$1048576,32,FALSE)</f>
        <v>3</v>
      </c>
      <c r="AK295">
        <f>VLOOKUP($A295,SurveyData!$1:$1048576,33,FALSE)</f>
        <v>3</v>
      </c>
      <c r="AL295">
        <f>VLOOKUP($A295,SurveyData!$1:$1048576,34,FALSE)</f>
        <v>3</v>
      </c>
      <c r="AM295">
        <f>VLOOKUP($A295,SurveyData!$1:$1048576,35,FALSE)</f>
        <v>3</v>
      </c>
      <c r="AN295">
        <f>VLOOKUP($A295,SurveyData!$1:$1048576,36,FALSE)</f>
        <v>3</v>
      </c>
      <c r="AO295">
        <f>VLOOKUP($A295,SurveyData!$1:$1048576,37,FALSE)</f>
        <v>3</v>
      </c>
      <c r="AP295">
        <f>VLOOKUP($A295,SurveyData!$1:$1048576,38,FALSE)</f>
        <v>3</v>
      </c>
      <c r="AQ295">
        <f>VLOOKUP($A295,SurveyData!$1:$1048576,39,FALSE)</f>
        <v>3</v>
      </c>
      <c r="AR295">
        <f>VLOOKUP($A295,SurveyData!$1:$1048576,40,FALSE)</f>
        <v>3</v>
      </c>
      <c r="AS295">
        <f>VLOOKUP($A295,SurveyData!$1:$1048576,41,FALSE)</f>
        <v>3</v>
      </c>
      <c r="AT295">
        <f>VLOOKUP($A295,SurveyData!$1:$1048576,42,FALSE)</f>
        <v>3</v>
      </c>
      <c r="AU295">
        <f>VLOOKUP($A295,SurveyData!$1:$1048576,43,FALSE)</f>
        <v>3</v>
      </c>
      <c r="AV295">
        <f>VLOOKUP($A295,SurveyData!$1:$1048576,44,FALSE)</f>
        <v>3</v>
      </c>
      <c r="AW295">
        <f>VLOOKUP($A295,SurveyData!$1:$1048576,45,FALSE)</f>
        <v>3</v>
      </c>
    </row>
    <row r="296" spans="1:49" x14ac:dyDescent="0.2">
      <c r="A296" s="2">
        <v>338</v>
      </c>
      <c r="B296" s="1" t="s">
        <v>10</v>
      </c>
      <c r="C296" s="2"/>
      <c r="D296" s="2">
        <v>18</v>
      </c>
      <c r="E296" s="2">
        <v>11.8</v>
      </c>
      <c r="F296">
        <f>VLOOKUP($A296,SurveyData!$1:$1048576,3,FALSE)</f>
        <v>49</v>
      </c>
      <c r="G296">
        <f>VLOOKUP($A296,SurveyData!$1:$1048576,4,FALSE)</f>
        <v>1.53</v>
      </c>
      <c r="H296">
        <f>VLOOKUP($A296,SurveyData!$1:$1048576,5,FALSE)</f>
        <v>58</v>
      </c>
      <c r="I296" t="str">
        <f>VLOOKUP($A296,SurveyData!$1:$1048576,6,FALSE)</f>
        <v>Nil</v>
      </c>
      <c r="J296" t="str">
        <f>VLOOKUP($A296,SurveyData!$1:$1048576,7,FALSE)</f>
        <v>Yes</v>
      </c>
      <c r="K296">
        <f>VLOOKUP($A296,SurveyData!$1:$1048576,8,FALSE)</f>
        <v>0</v>
      </c>
      <c r="L296">
        <f>VLOOKUP($A296,SurveyData!$1:$1048576,9,FALSE)</f>
        <v>60</v>
      </c>
      <c r="M296">
        <f>VLOOKUP($A296,SurveyData!$1:$1048576,10,FALSE)</f>
        <v>0</v>
      </c>
      <c r="N296">
        <f>VLOOKUP($A296,SurveyData!$1:$1048576,11,FALSE)</f>
        <v>0</v>
      </c>
      <c r="O296" t="str">
        <f>VLOOKUP($A296,SurveyData!$1:$1048576,12,FALSE)</f>
        <v>No answer</v>
      </c>
      <c r="P296">
        <f>VLOOKUP($A296,SurveyData!$1:$1048576,13,FALSE)</f>
        <v>12</v>
      </c>
      <c r="Q296" t="str">
        <f>VLOOKUP($A296,SurveyData!$1:$1048576,14,FALSE)</f>
        <v>No</v>
      </c>
      <c r="R296" t="str">
        <f>VLOOKUP($A296,SurveyData!$1:$1048576,15,FALSE)</f>
        <v>No</v>
      </c>
      <c r="S296" t="str">
        <f>VLOOKUP($A296,SurveyData!$1:$1048576,16,FALSE)</f>
        <v>No</v>
      </c>
      <c r="T296" t="str">
        <f>VLOOKUP($A296,SurveyData!$1:$1048576,17,FALSE)</f>
        <v>No</v>
      </c>
      <c r="U296" t="str">
        <f>VLOOKUP($A296,SurveyData!$1:$1048576,18,FALSE)</f>
        <v>No</v>
      </c>
      <c r="V296" t="str">
        <f>VLOOKUP($A296,SurveyData!$1:$1048576,19,FALSE)</f>
        <v>No</v>
      </c>
      <c r="W296" t="str">
        <f>VLOOKUP($A296,SurveyData!$1:$1048576,20,FALSE)</f>
        <v>No</v>
      </c>
      <c r="X296" t="str">
        <f>VLOOKUP($A296,SurveyData!$1:$1048576,21,FALSE)</f>
        <v>No</v>
      </c>
      <c r="Y296" t="str">
        <f>VLOOKUP($A296,SurveyData!$1:$1048576,22,FALSE)</f>
        <v>No</v>
      </c>
      <c r="Z296" t="str">
        <f>VLOOKUP($A296,SurveyData!$1:$1048576,23,FALSE)</f>
        <v>No</v>
      </c>
      <c r="AA296" t="str">
        <f>VLOOKUP($A296,SurveyData!$1:$1048576,24,FALSE)</f>
        <v>No</v>
      </c>
      <c r="AB296" t="s">
        <v>0</v>
      </c>
      <c r="AC296" t="str">
        <f>VLOOKUP($A296,SurveyData!$1:$1048576,25,FALSE)</f>
        <v>No</v>
      </c>
      <c r="AD296">
        <f>VLOOKUP($A296,SurveyData!$1:$1048576,26,FALSE)</f>
        <v>3</v>
      </c>
      <c r="AE296">
        <f>VLOOKUP($A296,SurveyData!$1:$1048576,27,FALSE)</f>
        <v>3</v>
      </c>
      <c r="AF296">
        <f>VLOOKUP($A296,SurveyData!$1:$1048576,28,FALSE)</f>
        <v>3</v>
      </c>
      <c r="AG296">
        <f>VLOOKUP($A296,SurveyData!$1:$1048576,29,FALSE)</f>
        <v>3</v>
      </c>
      <c r="AH296">
        <f>VLOOKUP($A296,SurveyData!$1:$1048576,30,FALSE)</f>
        <v>3</v>
      </c>
      <c r="AI296">
        <f>VLOOKUP($A296,SurveyData!$1:$1048576,31,FALSE)</f>
        <v>3</v>
      </c>
      <c r="AJ296">
        <f>VLOOKUP($A296,SurveyData!$1:$1048576,32,FALSE)</f>
        <v>3</v>
      </c>
      <c r="AK296">
        <f>VLOOKUP($A296,SurveyData!$1:$1048576,33,FALSE)</f>
        <v>3</v>
      </c>
      <c r="AL296">
        <f>VLOOKUP($A296,SurveyData!$1:$1048576,34,FALSE)</f>
        <v>3</v>
      </c>
      <c r="AM296">
        <f>VLOOKUP($A296,SurveyData!$1:$1048576,35,FALSE)</f>
        <v>3</v>
      </c>
      <c r="AN296">
        <f>VLOOKUP($A296,SurveyData!$1:$1048576,36,FALSE)</f>
        <v>3</v>
      </c>
      <c r="AO296">
        <f>VLOOKUP($A296,SurveyData!$1:$1048576,37,FALSE)</f>
        <v>3</v>
      </c>
      <c r="AP296">
        <f>VLOOKUP($A296,SurveyData!$1:$1048576,38,FALSE)</f>
        <v>3</v>
      </c>
      <c r="AQ296">
        <f>VLOOKUP($A296,SurveyData!$1:$1048576,39,FALSE)</f>
        <v>3</v>
      </c>
      <c r="AR296">
        <f>VLOOKUP($A296,SurveyData!$1:$1048576,40,FALSE)</f>
        <v>3</v>
      </c>
      <c r="AS296">
        <f>VLOOKUP($A296,SurveyData!$1:$1048576,41,FALSE)</f>
        <v>3</v>
      </c>
      <c r="AT296">
        <f>VLOOKUP($A296,SurveyData!$1:$1048576,42,FALSE)</f>
        <v>3</v>
      </c>
      <c r="AU296">
        <f>VLOOKUP($A296,SurveyData!$1:$1048576,43,FALSE)</f>
        <v>3</v>
      </c>
      <c r="AV296">
        <f>VLOOKUP($A296,SurveyData!$1:$1048576,44,FALSE)</f>
        <v>3</v>
      </c>
      <c r="AW296">
        <f>VLOOKUP($A296,SurveyData!$1:$1048576,45,FALSE)</f>
        <v>3</v>
      </c>
    </row>
    <row r="297" spans="1:49" x14ac:dyDescent="0.2">
      <c r="A297" s="2">
        <v>339</v>
      </c>
      <c r="B297" s="1" t="s">
        <v>10</v>
      </c>
      <c r="C297" s="2"/>
      <c r="D297" s="2">
        <v>49</v>
      </c>
      <c r="E297" s="2">
        <v>13.1</v>
      </c>
      <c r="F297">
        <f>VLOOKUP($A297,SurveyData!$1:$1048576,3,FALSE)</f>
        <v>52</v>
      </c>
      <c r="G297">
        <f>VLOOKUP($A297,SurveyData!$1:$1048576,4,FALSE)</f>
        <v>1.5</v>
      </c>
      <c r="H297">
        <f>VLOOKUP($A297,SurveyData!$1:$1048576,5,FALSE)</f>
        <v>69</v>
      </c>
      <c r="I297" t="str">
        <f>VLOOKUP($A297,SurveyData!$1:$1048576,6,FALSE)</f>
        <v>Nil</v>
      </c>
      <c r="J297" t="str">
        <f>VLOOKUP($A297,SurveyData!$1:$1048576,7,FALSE)</f>
        <v>No</v>
      </c>
      <c r="K297">
        <f>VLOOKUP($A297,SurveyData!$1:$1048576,8,FALSE)</f>
        <v>0</v>
      </c>
      <c r="L297">
        <f>VLOOKUP($A297,SurveyData!$1:$1048576,9,FALSE)</f>
        <v>0</v>
      </c>
      <c r="M297">
        <f>VLOOKUP($A297,SurveyData!$1:$1048576,10,FALSE)</f>
        <v>0</v>
      </c>
      <c r="N297" t="str">
        <f>VLOOKUP($A297,SurveyData!$1:$1048576,11,FALSE)</f>
        <v>Briskwalking</v>
      </c>
      <c r="O297" t="str">
        <f>VLOOKUP($A297,SurveyData!$1:$1048576,12,FALSE)</f>
        <v>No answer</v>
      </c>
      <c r="P297">
        <f>VLOOKUP($A297,SurveyData!$1:$1048576,13,FALSE)</f>
        <v>2</v>
      </c>
      <c r="Q297" t="str">
        <f>VLOOKUP($A297,SurveyData!$1:$1048576,14,FALSE)</f>
        <v>No</v>
      </c>
      <c r="R297" t="str">
        <f>VLOOKUP($A297,SurveyData!$1:$1048576,15,FALSE)</f>
        <v>No</v>
      </c>
      <c r="S297" t="str">
        <f>VLOOKUP($A297,SurveyData!$1:$1048576,16,FALSE)</f>
        <v>No</v>
      </c>
      <c r="T297" t="str">
        <f>VLOOKUP($A297,SurveyData!$1:$1048576,17,FALSE)</f>
        <v>No</v>
      </c>
      <c r="U297" t="str">
        <f>VLOOKUP($A297,SurveyData!$1:$1048576,18,FALSE)</f>
        <v>No</v>
      </c>
      <c r="V297" t="str">
        <f>VLOOKUP($A297,SurveyData!$1:$1048576,19,FALSE)</f>
        <v>No</v>
      </c>
      <c r="W297" t="str">
        <f>VLOOKUP($A297,SurveyData!$1:$1048576,20,FALSE)</f>
        <v>No</v>
      </c>
      <c r="X297" t="str">
        <f>VLOOKUP($A297,SurveyData!$1:$1048576,21,FALSE)</f>
        <v>No</v>
      </c>
      <c r="Y297" t="str">
        <f>VLOOKUP($A297,SurveyData!$1:$1048576,22,FALSE)</f>
        <v>No</v>
      </c>
      <c r="Z297" t="str">
        <f>VLOOKUP($A297,SurveyData!$1:$1048576,23,FALSE)</f>
        <v>No</v>
      </c>
      <c r="AA297" t="str">
        <f>VLOOKUP($A297,SurveyData!$1:$1048576,24,FALSE)</f>
        <v>No</v>
      </c>
      <c r="AB297" t="s">
        <v>0</v>
      </c>
      <c r="AC297" t="str">
        <f>VLOOKUP($A297,SurveyData!$1:$1048576,25,FALSE)</f>
        <v>No</v>
      </c>
      <c r="AD297">
        <f>VLOOKUP($A297,SurveyData!$1:$1048576,26,FALSE)</f>
        <v>3</v>
      </c>
      <c r="AE297">
        <f>VLOOKUP($A297,SurveyData!$1:$1048576,27,FALSE)</f>
        <v>3</v>
      </c>
      <c r="AF297">
        <f>VLOOKUP($A297,SurveyData!$1:$1048576,28,FALSE)</f>
        <v>3</v>
      </c>
      <c r="AG297">
        <f>VLOOKUP($A297,SurveyData!$1:$1048576,29,FALSE)</f>
        <v>3</v>
      </c>
      <c r="AH297">
        <f>VLOOKUP($A297,SurveyData!$1:$1048576,30,FALSE)</f>
        <v>3</v>
      </c>
      <c r="AI297">
        <f>VLOOKUP($A297,SurveyData!$1:$1048576,31,FALSE)</f>
        <v>3</v>
      </c>
      <c r="AJ297">
        <f>VLOOKUP($A297,SurveyData!$1:$1048576,32,FALSE)</f>
        <v>3</v>
      </c>
      <c r="AK297">
        <f>VLOOKUP($A297,SurveyData!$1:$1048576,33,FALSE)</f>
        <v>3</v>
      </c>
      <c r="AL297">
        <f>VLOOKUP($A297,SurveyData!$1:$1048576,34,FALSE)</f>
        <v>3</v>
      </c>
      <c r="AM297">
        <f>VLOOKUP($A297,SurveyData!$1:$1048576,35,FALSE)</f>
        <v>3</v>
      </c>
      <c r="AN297">
        <f>VLOOKUP($A297,SurveyData!$1:$1048576,36,FALSE)</f>
        <v>3</v>
      </c>
      <c r="AO297">
        <f>VLOOKUP($A297,SurveyData!$1:$1048576,37,FALSE)</f>
        <v>3</v>
      </c>
      <c r="AP297">
        <f>VLOOKUP($A297,SurveyData!$1:$1048576,38,FALSE)</f>
        <v>3</v>
      </c>
      <c r="AQ297">
        <f>VLOOKUP($A297,SurveyData!$1:$1048576,39,FALSE)</f>
        <v>3</v>
      </c>
      <c r="AR297">
        <f>VLOOKUP($A297,SurveyData!$1:$1048576,40,FALSE)</f>
        <v>3</v>
      </c>
      <c r="AS297">
        <f>VLOOKUP($A297,SurveyData!$1:$1048576,41,FALSE)</f>
        <v>3</v>
      </c>
      <c r="AT297">
        <f>VLOOKUP($A297,SurveyData!$1:$1048576,42,FALSE)</f>
        <v>3</v>
      </c>
      <c r="AU297">
        <f>VLOOKUP($A297,SurveyData!$1:$1048576,43,FALSE)</f>
        <v>3</v>
      </c>
      <c r="AV297">
        <f>VLOOKUP($A297,SurveyData!$1:$1048576,44,FALSE)</f>
        <v>3</v>
      </c>
      <c r="AW297">
        <f>VLOOKUP($A297,SurveyData!$1:$1048576,45,FALSE)</f>
        <v>3</v>
      </c>
    </row>
    <row r="298" spans="1:49" x14ac:dyDescent="0.2">
      <c r="A298" s="2">
        <v>340</v>
      </c>
      <c r="B298" s="1" t="s">
        <v>10</v>
      </c>
      <c r="C298" s="2"/>
      <c r="D298" s="2">
        <v>21</v>
      </c>
      <c r="E298" s="2">
        <v>12.4</v>
      </c>
      <c r="F298">
        <f>VLOOKUP($A298,SurveyData!$1:$1048576,3,FALSE)</f>
        <v>53</v>
      </c>
      <c r="G298">
        <f>VLOOKUP($A298,SurveyData!$1:$1048576,4,FALSE)</f>
        <v>1.65</v>
      </c>
      <c r="H298">
        <f>VLOOKUP($A298,SurveyData!$1:$1048576,5,FALSE)</f>
        <v>103</v>
      </c>
      <c r="I298" t="str">
        <f>VLOOKUP($A298,SurveyData!$1:$1048576,6,FALSE)</f>
        <v>Nil</v>
      </c>
      <c r="J298" t="str">
        <f>VLOOKUP($A298,SurveyData!$1:$1048576,7,FALSE)</f>
        <v>No</v>
      </c>
      <c r="K298">
        <f>VLOOKUP($A298,SurveyData!$1:$1048576,8,FALSE)</f>
        <v>0</v>
      </c>
      <c r="L298">
        <f>VLOOKUP($A298,SurveyData!$1:$1048576,9,FALSE)</f>
        <v>0</v>
      </c>
      <c r="M298">
        <f>VLOOKUP($A298,SurveyData!$1:$1048576,10,FALSE)</f>
        <v>0</v>
      </c>
      <c r="N298">
        <f>VLOOKUP($A298,SurveyData!$1:$1048576,11,FALSE)</f>
        <v>0</v>
      </c>
      <c r="O298" t="str">
        <f>VLOOKUP($A298,SurveyData!$1:$1048576,12,FALSE)</f>
        <v>No answer</v>
      </c>
      <c r="P298">
        <f>VLOOKUP($A298,SurveyData!$1:$1048576,13,FALSE)</f>
        <v>11</v>
      </c>
      <c r="Q298" t="str">
        <f>VLOOKUP($A298,SurveyData!$1:$1048576,14,FALSE)</f>
        <v>No</v>
      </c>
      <c r="R298" t="str">
        <f>VLOOKUP($A298,SurveyData!$1:$1048576,15,FALSE)</f>
        <v>No</v>
      </c>
      <c r="S298" t="str">
        <f>VLOOKUP($A298,SurveyData!$1:$1048576,16,FALSE)</f>
        <v>No</v>
      </c>
      <c r="T298" t="str">
        <f>VLOOKUP($A298,SurveyData!$1:$1048576,17,FALSE)</f>
        <v>No</v>
      </c>
      <c r="U298" t="str">
        <f>VLOOKUP($A298,SurveyData!$1:$1048576,18,FALSE)</f>
        <v>No</v>
      </c>
      <c r="V298" t="str">
        <f>VLOOKUP($A298,SurveyData!$1:$1048576,19,FALSE)</f>
        <v>No</v>
      </c>
      <c r="W298" t="str">
        <f>VLOOKUP($A298,SurveyData!$1:$1048576,20,FALSE)</f>
        <v>No</v>
      </c>
      <c r="X298" t="str">
        <f>VLOOKUP($A298,SurveyData!$1:$1048576,21,FALSE)</f>
        <v>No</v>
      </c>
      <c r="Y298" t="str">
        <f>VLOOKUP($A298,SurveyData!$1:$1048576,22,FALSE)</f>
        <v>No</v>
      </c>
      <c r="Z298" t="str">
        <f>VLOOKUP($A298,SurveyData!$1:$1048576,23,FALSE)</f>
        <v>No</v>
      </c>
      <c r="AA298" t="str">
        <f>VLOOKUP($A298,SurveyData!$1:$1048576,24,FALSE)</f>
        <v>No</v>
      </c>
      <c r="AB298" t="s">
        <v>0</v>
      </c>
      <c r="AC298" t="str">
        <f>VLOOKUP($A298,SurveyData!$1:$1048576,25,FALSE)</f>
        <v>No</v>
      </c>
      <c r="AD298">
        <f>VLOOKUP($A298,SurveyData!$1:$1048576,26,FALSE)</f>
        <v>3</v>
      </c>
      <c r="AE298">
        <f>VLOOKUP($A298,SurveyData!$1:$1048576,27,FALSE)</f>
        <v>3</v>
      </c>
      <c r="AF298">
        <f>VLOOKUP($A298,SurveyData!$1:$1048576,28,FALSE)</f>
        <v>3</v>
      </c>
      <c r="AG298">
        <f>VLOOKUP($A298,SurveyData!$1:$1048576,29,FALSE)</f>
        <v>3</v>
      </c>
      <c r="AH298">
        <f>VLOOKUP($A298,SurveyData!$1:$1048576,30,FALSE)</f>
        <v>3</v>
      </c>
      <c r="AI298">
        <f>VLOOKUP($A298,SurveyData!$1:$1048576,31,FALSE)</f>
        <v>3</v>
      </c>
      <c r="AJ298">
        <f>VLOOKUP($A298,SurveyData!$1:$1048576,32,FALSE)</f>
        <v>3</v>
      </c>
      <c r="AK298">
        <f>VLOOKUP($A298,SurveyData!$1:$1048576,33,FALSE)</f>
        <v>3</v>
      </c>
      <c r="AL298">
        <f>VLOOKUP($A298,SurveyData!$1:$1048576,34,FALSE)</f>
        <v>3</v>
      </c>
      <c r="AM298">
        <f>VLOOKUP($A298,SurveyData!$1:$1048576,35,FALSE)</f>
        <v>3</v>
      </c>
      <c r="AN298">
        <f>VLOOKUP($A298,SurveyData!$1:$1048576,36,FALSE)</f>
        <v>3</v>
      </c>
      <c r="AO298">
        <f>VLOOKUP($A298,SurveyData!$1:$1048576,37,FALSE)</f>
        <v>3</v>
      </c>
      <c r="AP298">
        <f>VLOOKUP($A298,SurveyData!$1:$1048576,38,FALSE)</f>
        <v>3</v>
      </c>
      <c r="AQ298">
        <f>VLOOKUP($A298,SurveyData!$1:$1048576,39,FALSE)</f>
        <v>3</v>
      </c>
      <c r="AR298">
        <f>VLOOKUP($A298,SurveyData!$1:$1048576,40,FALSE)</f>
        <v>3</v>
      </c>
      <c r="AS298">
        <f>VLOOKUP($A298,SurveyData!$1:$1048576,41,FALSE)</f>
        <v>3</v>
      </c>
      <c r="AT298">
        <f>VLOOKUP($A298,SurveyData!$1:$1048576,42,FALSE)</f>
        <v>3</v>
      </c>
      <c r="AU298">
        <f>VLOOKUP($A298,SurveyData!$1:$1048576,43,FALSE)</f>
        <v>3</v>
      </c>
      <c r="AV298">
        <f>VLOOKUP($A298,SurveyData!$1:$1048576,44,FALSE)</f>
        <v>3</v>
      </c>
      <c r="AW298">
        <f>VLOOKUP($A298,SurveyData!$1:$1048576,45,FALSE)</f>
        <v>3</v>
      </c>
    </row>
    <row r="299" spans="1:49" x14ac:dyDescent="0.2">
      <c r="A299" s="2">
        <v>341</v>
      </c>
      <c r="B299" s="1" t="s">
        <v>10</v>
      </c>
      <c r="C299" s="2"/>
      <c r="D299" s="4">
        <v>5</v>
      </c>
      <c r="E299" s="4">
        <v>11.2</v>
      </c>
      <c r="F299">
        <f>VLOOKUP($A299,SurveyData!$1:$1048576,3,FALSE)</f>
        <v>33</v>
      </c>
      <c r="G299">
        <f>VLOOKUP($A299,SurveyData!$1:$1048576,4,FALSE)</f>
        <v>1.67</v>
      </c>
      <c r="H299">
        <f>VLOOKUP($A299,SurveyData!$1:$1048576,5,FALSE)</f>
        <v>67</v>
      </c>
      <c r="I299" t="str">
        <f>VLOOKUP($A299,SurveyData!$1:$1048576,6,FALSE)</f>
        <v>Nil</v>
      </c>
      <c r="J299" t="str">
        <f>VLOOKUP($A299,SurveyData!$1:$1048576,7,FALSE)</f>
        <v>No</v>
      </c>
      <c r="K299">
        <f>VLOOKUP($A299,SurveyData!$1:$1048576,8,FALSE)</f>
        <v>20</v>
      </c>
      <c r="L299">
        <f>VLOOKUP($A299,SurveyData!$1:$1048576,9,FALSE)</f>
        <v>0</v>
      </c>
      <c r="M299">
        <f>VLOOKUP($A299,SurveyData!$1:$1048576,10,FALSE)</f>
        <v>0</v>
      </c>
      <c r="N299">
        <f>VLOOKUP($A299,SurveyData!$1:$1048576,11,FALSE)</f>
        <v>0</v>
      </c>
      <c r="O299" t="str">
        <f>VLOOKUP($A299,SurveyData!$1:$1048576,12,FALSE)</f>
        <v>No answer</v>
      </c>
      <c r="P299">
        <f>VLOOKUP($A299,SurveyData!$1:$1048576,13,FALSE)</f>
        <v>12</v>
      </c>
      <c r="Q299" t="str">
        <f>VLOOKUP($A299,SurveyData!$1:$1048576,14,FALSE)</f>
        <v>No</v>
      </c>
      <c r="R299" t="str">
        <f>VLOOKUP($A299,SurveyData!$1:$1048576,15,FALSE)</f>
        <v>No</v>
      </c>
      <c r="S299" t="str">
        <f>VLOOKUP($A299,SurveyData!$1:$1048576,16,FALSE)</f>
        <v>No</v>
      </c>
      <c r="T299" t="str">
        <f>VLOOKUP($A299,SurveyData!$1:$1048576,17,FALSE)</f>
        <v>No</v>
      </c>
      <c r="U299" t="str">
        <f>VLOOKUP($A299,SurveyData!$1:$1048576,18,FALSE)</f>
        <v>No</v>
      </c>
      <c r="V299" t="str">
        <f>VLOOKUP($A299,SurveyData!$1:$1048576,19,FALSE)</f>
        <v>No</v>
      </c>
      <c r="W299" t="str">
        <f>VLOOKUP($A299,SurveyData!$1:$1048576,20,FALSE)</f>
        <v>No</v>
      </c>
      <c r="X299" t="str">
        <f>VLOOKUP($A299,SurveyData!$1:$1048576,21,FALSE)</f>
        <v>No</v>
      </c>
      <c r="Y299" t="str">
        <f>VLOOKUP($A299,SurveyData!$1:$1048576,22,FALSE)</f>
        <v>No</v>
      </c>
      <c r="Z299" t="str">
        <f>VLOOKUP($A299,SurveyData!$1:$1048576,23,FALSE)</f>
        <v>No</v>
      </c>
      <c r="AA299" t="str">
        <f>VLOOKUP($A299,SurveyData!$1:$1048576,24,FALSE)</f>
        <v>No</v>
      </c>
      <c r="AB299" t="s">
        <v>0</v>
      </c>
      <c r="AC299" t="str">
        <f>VLOOKUP($A299,SurveyData!$1:$1048576,25,FALSE)</f>
        <v>No</v>
      </c>
      <c r="AD299">
        <f>VLOOKUP($A299,SurveyData!$1:$1048576,26,FALSE)</f>
        <v>3</v>
      </c>
      <c r="AE299">
        <f>VLOOKUP($A299,SurveyData!$1:$1048576,27,FALSE)</f>
        <v>3</v>
      </c>
      <c r="AF299">
        <f>VLOOKUP($A299,SurveyData!$1:$1048576,28,FALSE)</f>
        <v>3</v>
      </c>
      <c r="AG299">
        <f>VLOOKUP($A299,SurveyData!$1:$1048576,29,FALSE)</f>
        <v>3</v>
      </c>
      <c r="AH299">
        <f>VLOOKUP($A299,SurveyData!$1:$1048576,30,FALSE)</f>
        <v>3</v>
      </c>
      <c r="AI299">
        <f>VLOOKUP($A299,SurveyData!$1:$1048576,31,FALSE)</f>
        <v>3</v>
      </c>
      <c r="AJ299">
        <f>VLOOKUP($A299,SurveyData!$1:$1048576,32,FALSE)</f>
        <v>3</v>
      </c>
      <c r="AK299">
        <f>VLOOKUP($A299,SurveyData!$1:$1048576,33,FALSE)</f>
        <v>3</v>
      </c>
      <c r="AL299">
        <f>VLOOKUP($A299,SurveyData!$1:$1048576,34,FALSE)</f>
        <v>3</v>
      </c>
      <c r="AM299">
        <f>VLOOKUP($A299,SurveyData!$1:$1048576,35,FALSE)</f>
        <v>3</v>
      </c>
      <c r="AN299">
        <f>VLOOKUP($A299,SurveyData!$1:$1048576,36,FALSE)</f>
        <v>3</v>
      </c>
      <c r="AO299">
        <f>VLOOKUP($A299,SurveyData!$1:$1048576,37,FALSE)</f>
        <v>3</v>
      </c>
      <c r="AP299">
        <f>VLOOKUP($A299,SurveyData!$1:$1048576,38,FALSE)</f>
        <v>3</v>
      </c>
      <c r="AQ299">
        <f>VLOOKUP($A299,SurveyData!$1:$1048576,39,FALSE)</f>
        <v>3</v>
      </c>
      <c r="AR299">
        <f>VLOOKUP($A299,SurveyData!$1:$1048576,40,FALSE)</f>
        <v>3</v>
      </c>
      <c r="AS299">
        <f>VLOOKUP($A299,SurveyData!$1:$1048576,41,FALSE)</f>
        <v>3</v>
      </c>
      <c r="AT299">
        <f>VLOOKUP($A299,SurveyData!$1:$1048576,42,FALSE)</f>
        <v>3</v>
      </c>
      <c r="AU299">
        <f>VLOOKUP($A299,SurveyData!$1:$1048576,43,FALSE)</f>
        <v>3</v>
      </c>
      <c r="AV299">
        <f>VLOOKUP($A299,SurveyData!$1:$1048576,44,FALSE)</f>
        <v>3</v>
      </c>
      <c r="AW299">
        <f>VLOOKUP($A299,SurveyData!$1:$1048576,45,FALSE)</f>
        <v>3</v>
      </c>
    </row>
    <row r="300" spans="1:49" x14ac:dyDescent="0.2">
      <c r="A300" s="2">
        <v>342</v>
      </c>
      <c r="B300" s="1" t="s">
        <v>10</v>
      </c>
      <c r="C300" s="2"/>
      <c r="D300" s="2">
        <v>56</v>
      </c>
      <c r="E300" s="2">
        <v>13.7</v>
      </c>
      <c r="F300">
        <f>VLOOKUP($A300,SurveyData!$1:$1048576,3,FALSE)</f>
        <v>47</v>
      </c>
      <c r="G300">
        <f>VLOOKUP($A300,SurveyData!$1:$1048576,4,FALSE)</f>
        <v>1.55</v>
      </c>
      <c r="H300">
        <f>VLOOKUP($A300,SurveyData!$1:$1048576,5,FALSE)</f>
        <v>65</v>
      </c>
      <c r="I300" t="str">
        <f>VLOOKUP($A300,SurveyData!$1:$1048576,6,FALSE)</f>
        <v>Nil</v>
      </c>
      <c r="J300" t="str">
        <f>VLOOKUP($A300,SurveyData!$1:$1048576,7,FALSE)</f>
        <v>No</v>
      </c>
      <c r="K300">
        <f>VLOOKUP($A300,SurveyData!$1:$1048576,8,FALSE)</f>
        <v>0</v>
      </c>
      <c r="L300">
        <f>VLOOKUP($A300,SurveyData!$1:$1048576,9,FALSE)</f>
        <v>0</v>
      </c>
      <c r="M300">
        <f>VLOOKUP($A300,SurveyData!$1:$1048576,10,FALSE)</f>
        <v>0</v>
      </c>
      <c r="N300">
        <f>VLOOKUP($A300,SurveyData!$1:$1048576,11,FALSE)</f>
        <v>0</v>
      </c>
      <c r="O300">
        <f>VLOOKUP($A300,SurveyData!$1:$1048576,12,FALSE)</f>
        <v>1</v>
      </c>
      <c r="P300" t="str">
        <f>VLOOKUP($A300,SurveyData!$1:$1048576,13,FALSE)</f>
        <v>No answer</v>
      </c>
      <c r="Q300" t="str">
        <f>VLOOKUP($A300,SurveyData!$1:$1048576,14,FALSE)</f>
        <v>No</v>
      </c>
      <c r="R300" t="str">
        <f>VLOOKUP($A300,SurveyData!$1:$1048576,15,FALSE)</f>
        <v>DK</v>
      </c>
      <c r="S300" t="str">
        <f>VLOOKUP($A300,SurveyData!$1:$1048576,16,FALSE)</f>
        <v>No</v>
      </c>
      <c r="T300" t="str">
        <f>VLOOKUP($A300,SurveyData!$1:$1048576,17,FALSE)</f>
        <v>DK</v>
      </c>
      <c r="U300" t="str">
        <f>VLOOKUP($A300,SurveyData!$1:$1048576,18,FALSE)</f>
        <v>No</v>
      </c>
      <c r="V300" t="str">
        <f>VLOOKUP($A300,SurveyData!$1:$1048576,19,FALSE)</f>
        <v>No</v>
      </c>
      <c r="W300" t="str">
        <f>VLOOKUP($A300,SurveyData!$1:$1048576,20,FALSE)</f>
        <v>No</v>
      </c>
      <c r="X300" t="str">
        <f>VLOOKUP($A300,SurveyData!$1:$1048576,21,FALSE)</f>
        <v>No</v>
      </c>
      <c r="Y300" t="str">
        <f>VLOOKUP($A300,SurveyData!$1:$1048576,22,FALSE)</f>
        <v>No</v>
      </c>
      <c r="Z300" t="str">
        <f>VLOOKUP($A300,SurveyData!$1:$1048576,23,FALSE)</f>
        <v>No</v>
      </c>
      <c r="AA300" t="str">
        <f>VLOOKUP($A300,SurveyData!$1:$1048576,24,FALSE)</f>
        <v>No</v>
      </c>
      <c r="AB300" t="s">
        <v>0</v>
      </c>
      <c r="AC300" t="str">
        <f>VLOOKUP($A300,SurveyData!$1:$1048576,25,FALSE)</f>
        <v>No</v>
      </c>
      <c r="AD300">
        <f>VLOOKUP($A300,SurveyData!$1:$1048576,26,FALSE)</f>
        <v>3</v>
      </c>
      <c r="AE300">
        <f>VLOOKUP($A300,SurveyData!$1:$1048576,27,FALSE)</f>
        <v>3</v>
      </c>
      <c r="AF300">
        <f>VLOOKUP($A300,SurveyData!$1:$1048576,28,FALSE)</f>
        <v>3</v>
      </c>
      <c r="AG300">
        <f>VLOOKUP($A300,SurveyData!$1:$1048576,29,FALSE)</f>
        <v>3</v>
      </c>
      <c r="AH300">
        <f>VLOOKUP($A300,SurveyData!$1:$1048576,30,FALSE)</f>
        <v>3</v>
      </c>
      <c r="AI300">
        <f>VLOOKUP($A300,SurveyData!$1:$1048576,31,FALSE)</f>
        <v>3</v>
      </c>
      <c r="AJ300">
        <f>VLOOKUP($A300,SurveyData!$1:$1048576,32,FALSE)</f>
        <v>3</v>
      </c>
      <c r="AK300">
        <f>VLOOKUP($A300,SurveyData!$1:$1048576,33,FALSE)</f>
        <v>3</v>
      </c>
      <c r="AL300">
        <f>VLOOKUP($A300,SurveyData!$1:$1048576,34,FALSE)</f>
        <v>3</v>
      </c>
      <c r="AM300">
        <f>VLOOKUP($A300,SurveyData!$1:$1048576,35,FALSE)</f>
        <v>3</v>
      </c>
      <c r="AN300">
        <f>VLOOKUP($A300,SurveyData!$1:$1048576,36,FALSE)</f>
        <v>3</v>
      </c>
      <c r="AO300">
        <f>VLOOKUP($A300,SurveyData!$1:$1048576,37,FALSE)</f>
        <v>3</v>
      </c>
      <c r="AP300">
        <f>VLOOKUP($A300,SurveyData!$1:$1048576,38,FALSE)</f>
        <v>3</v>
      </c>
      <c r="AQ300">
        <f>VLOOKUP($A300,SurveyData!$1:$1048576,39,FALSE)</f>
        <v>3</v>
      </c>
      <c r="AR300">
        <f>VLOOKUP($A300,SurveyData!$1:$1048576,40,FALSE)</f>
        <v>3</v>
      </c>
      <c r="AS300">
        <f>VLOOKUP($A300,SurveyData!$1:$1048576,41,FALSE)</f>
        <v>3</v>
      </c>
      <c r="AT300">
        <f>VLOOKUP($A300,SurveyData!$1:$1048576,42,FALSE)</f>
        <v>3</v>
      </c>
      <c r="AU300">
        <f>VLOOKUP($A300,SurveyData!$1:$1048576,43,FALSE)</f>
        <v>3</v>
      </c>
      <c r="AV300">
        <f>VLOOKUP($A300,SurveyData!$1:$1048576,44,FALSE)</f>
        <v>3</v>
      </c>
      <c r="AW300">
        <f>VLOOKUP($A300,SurveyData!$1:$1048576,45,FALSE)</f>
        <v>3</v>
      </c>
    </row>
    <row r="301" spans="1:49" x14ac:dyDescent="0.2">
      <c r="A301" s="2">
        <v>343</v>
      </c>
      <c r="B301" s="1" t="s">
        <v>10</v>
      </c>
      <c r="C301" s="2"/>
      <c r="D301" s="2">
        <v>109</v>
      </c>
      <c r="E301" s="2">
        <v>14.2</v>
      </c>
      <c r="F301">
        <f>VLOOKUP($A301,SurveyData!$1:$1048576,3,FALSE)</f>
        <v>51</v>
      </c>
      <c r="G301">
        <f>VLOOKUP($A301,SurveyData!$1:$1048576,4,FALSE)</f>
        <v>1.51</v>
      </c>
      <c r="H301">
        <f>VLOOKUP($A301,SurveyData!$1:$1048576,5,FALSE)</f>
        <v>64</v>
      </c>
      <c r="I301" t="str">
        <f>VLOOKUP($A301,SurveyData!$1:$1048576,6,FALSE)</f>
        <v>Nil</v>
      </c>
      <c r="J301" t="str">
        <f>VLOOKUP($A301,SurveyData!$1:$1048576,7,FALSE)</f>
        <v>No</v>
      </c>
      <c r="K301">
        <f>VLOOKUP($A301,SurveyData!$1:$1048576,8,FALSE)</f>
        <v>0</v>
      </c>
      <c r="L301">
        <f>VLOOKUP($A301,SurveyData!$1:$1048576,9,FALSE)</f>
        <v>0</v>
      </c>
      <c r="M301">
        <f>VLOOKUP($A301,SurveyData!$1:$1048576,10,FALSE)</f>
        <v>0</v>
      </c>
      <c r="N301">
        <f>VLOOKUP($A301,SurveyData!$1:$1048576,11,FALSE)</f>
        <v>0</v>
      </c>
      <c r="O301">
        <f>VLOOKUP($A301,SurveyData!$1:$1048576,12,FALSE)</f>
        <v>2</v>
      </c>
      <c r="P301" t="str">
        <f>VLOOKUP($A301,SurveyData!$1:$1048576,13,FALSE)</f>
        <v>No answer</v>
      </c>
      <c r="Q301" t="str">
        <f>VLOOKUP($A301,SurveyData!$1:$1048576,14,FALSE)</f>
        <v>No</v>
      </c>
      <c r="R301" t="str">
        <f>VLOOKUP($A301,SurveyData!$1:$1048576,15,FALSE)</f>
        <v>DK</v>
      </c>
      <c r="S301" t="str">
        <f>VLOOKUP($A301,SurveyData!$1:$1048576,16,FALSE)</f>
        <v>No</v>
      </c>
      <c r="T301" t="str">
        <f>VLOOKUP($A301,SurveyData!$1:$1048576,17,FALSE)</f>
        <v>DK</v>
      </c>
      <c r="U301" t="str">
        <f>VLOOKUP($A301,SurveyData!$1:$1048576,18,FALSE)</f>
        <v>No</v>
      </c>
      <c r="V301" t="str">
        <f>VLOOKUP($A301,SurveyData!$1:$1048576,19,FALSE)</f>
        <v>No</v>
      </c>
      <c r="W301" t="str">
        <f>VLOOKUP($A301,SurveyData!$1:$1048576,20,FALSE)</f>
        <v>No</v>
      </c>
      <c r="X301" t="str">
        <f>VLOOKUP($A301,SurveyData!$1:$1048576,21,FALSE)</f>
        <v>No</v>
      </c>
      <c r="Y301" t="str">
        <f>VLOOKUP($A301,SurveyData!$1:$1048576,22,FALSE)</f>
        <v>No</v>
      </c>
      <c r="Z301" t="str">
        <f>VLOOKUP($A301,SurveyData!$1:$1048576,23,FALSE)</f>
        <v>No</v>
      </c>
      <c r="AA301" t="str">
        <f>VLOOKUP($A301,SurveyData!$1:$1048576,24,FALSE)</f>
        <v>No</v>
      </c>
      <c r="AB301" t="s">
        <v>0</v>
      </c>
      <c r="AC301" t="str">
        <f>VLOOKUP($A301,SurveyData!$1:$1048576,25,FALSE)</f>
        <v>No</v>
      </c>
      <c r="AD301">
        <f>VLOOKUP($A301,SurveyData!$1:$1048576,26,FALSE)</f>
        <v>3</v>
      </c>
      <c r="AE301">
        <f>VLOOKUP($A301,SurveyData!$1:$1048576,27,FALSE)</f>
        <v>3</v>
      </c>
      <c r="AF301">
        <f>VLOOKUP($A301,SurveyData!$1:$1048576,28,FALSE)</f>
        <v>3</v>
      </c>
      <c r="AG301">
        <f>VLOOKUP($A301,SurveyData!$1:$1048576,29,FALSE)</f>
        <v>3</v>
      </c>
      <c r="AH301">
        <f>VLOOKUP($A301,SurveyData!$1:$1048576,30,FALSE)</f>
        <v>3</v>
      </c>
      <c r="AI301">
        <f>VLOOKUP($A301,SurveyData!$1:$1048576,31,FALSE)</f>
        <v>3</v>
      </c>
      <c r="AJ301">
        <f>VLOOKUP($A301,SurveyData!$1:$1048576,32,FALSE)</f>
        <v>3</v>
      </c>
      <c r="AK301">
        <f>VLOOKUP($A301,SurveyData!$1:$1048576,33,FALSE)</f>
        <v>3</v>
      </c>
      <c r="AL301">
        <f>VLOOKUP($A301,SurveyData!$1:$1048576,34,FALSE)</f>
        <v>3</v>
      </c>
      <c r="AM301">
        <f>VLOOKUP($A301,SurveyData!$1:$1048576,35,FALSE)</f>
        <v>3</v>
      </c>
      <c r="AN301">
        <f>VLOOKUP($A301,SurveyData!$1:$1048576,36,FALSE)</f>
        <v>3</v>
      </c>
      <c r="AO301">
        <f>VLOOKUP($A301,SurveyData!$1:$1048576,37,FALSE)</f>
        <v>3</v>
      </c>
      <c r="AP301">
        <f>VLOOKUP($A301,SurveyData!$1:$1048576,38,FALSE)</f>
        <v>3</v>
      </c>
      <c r="AQ301">
        <f>VLOOKUP($A301,SurveyData!$1:$1048576,39,FALSE)</f>
        <v>3</v>
      </c>
      <c r="AR301">
        <f>VLOOKUP($A301,SurveyData!$1:$1048576,40,FALSE)</f>
        <v>3</v>
      </c>
      <c r="AS301">
        <f>VLOOKUP($A301,SurveyData!$1:$1048576,41,FALSE)</f>
        <v>3</v>
      </c>
      <c r="AT301">
        <f>VLOOKUP($A301,SurveyData!$1:$1048576,42,FALSE)</f>
        <v>3</v>
      </c>
      <c r="AU301">
        <f>VLOOKUP($A301,SurveyData!$1:$1048576,43,FALSE)</f>
        <v>3</v>
      </c>
      <c r="AV301">
        <f>VLOOKUP($A301,SurveyData!$1:$1048576,44,FALSE)</f>
        <v>3</v>
      </c>
      <c r="AW301">
        <f>VLOOKUP($A301,SurveyData!$1:$1048576,45,FALSE)</f>
        <v>3</v>
      </c>
    </row>
    <row r="302" spans="1:49" x14ac:dyDescent="0.2">
      <c r="A302" s="2">
        <v>344</v>
      </c>
      <c r="B302" s="1" t="s">
        <v>10</v>
      </c>
      <c r="C302" s="2"/>
      <c r="D302" s="2">
        <v>44</v>
      </c>
      <c r="E302" s="2">
        <v>14.2</v>
      </c>
      <c r="F302">
        <f>VLOOKUP($A302,SurveyData!$1:$1048576,3,FALSE)</f>
        <v>55</v>
      </c>
      <c r="G302">
        <f>VLOOKUP($A302,SurveyData!$1:$1048576,4,FALSE)</f>
        <v>1.66</v>
      </c>
      <c r="H302">
        <f>VLOOKUP($A302,SurveyData!$1:$1048576,5,FALSE)</f>
        <v>68</v>
      </c>
      <c r="I302" t="str">
        <f>VLOOKUP($A302,SurveyData!$1:$1048576,6,FALSE)</f>
        <v>Nil</v>
      </c>
      <c r="J302" t="str">
        <f>VLOOKUP($A302,SurveyData!$1:$1048576,7,FALSE)</f>
        <v>Yes</v>
      </c>
      <c r="K302">
        <f>VLOOKUP($A302,SurveyData!$1:$1048576,8,FALSE)</f>
        <v>0</v>
      </c>
      <c r="L302">
        <f>VLOOKUP($A302,SurveyData!$1:$1048576,9,FALSE)</f>
        <v>0</v>
      </c>
      <c r="M302">
        <f>VLOOKUP($A302,SurveyData!$1:$1048576,10,FALSE)</f>
        <v>0</v>
      </c>
      <c r="N302" t="str">
        <f>VLOOKUP($A302,SurveyData!$1:$1048576,11,FALSE)</f>
        <v>Briskwalk, jogging (60)</v>
      </c>
      <c r="O302" t="str">
        <f>VLOOKUP($A302,SurveyData!$1:$1048576,12,FALSE)</f>
        <v>1,2</v>
      </c>
      <c r="P302">
        <f>VLOOKUP($A302,SurveyData!$1:$1048576,13,FALSE)</f>
        <v>4</v>
      </c>
      <c r="Q302" t="str">
        <f>VLOOKUP($A302,SurveyData!$1:$1048576,14,FALSE)</f>
        <v>No</v>
      </c>
      <c r="R302" t="str">
        <f>VLOOKUP($A302,SurveyData!$1:$1048576,15,FALSE)</f>
        <v>DK</v>
      </c>
      <c r="S302" t="str">
        <f>VLOOKUP($A302,SurveyData!$1:$1048576,16,FALSE)</f>
        <v>Nil</v>
      </c>
      <c r="T302" t="str">
        <f>VLOOKUP($A302,SurveyData!$1:$1048576,17,FALSE)</f>
        <v>No</v>
      </c>
      <c r="U302" t="str">
        <f>VLOOKUP($A302,SurveyData!$1:$1048576,18,FALSE)</f>
        <v>Nil</v>
      </c>
      <c r="V302" t="str">
        <f>VLOOKUP($A302,SurveyData!$1:$1048576,19,FALSE)</f>
        <v>No</v>
      </c>
      <c r="W302" t="str">
        <f>VLOOKUP($A302,SurveyData!$1:$1048576,20,FALSE)</f>
        <v>Nil</v>
      </c>
      <c r="X302" t="str">
        <f>VLOOKUP($A302,SurveyData!$1:$1048576,21,FALSE)</f>
        <v>Yes</v>
      </c>
      <c r="Y302" t="str">
        <f>VLOOKUP($A302,SurveyData!$1:$1048576,22,FALSE)</f>
        <v>No</v>
      </c>
      <c r="Z302" t="str">
        <f>VLOOKUP($A302,SurveyData!$1:$1048576,23,FALSE)</f>
        <v>No</v>
      </c>
      <c r="AA302" t="str">
        <f>VLOOKUP($A302,SurveyData!$1:$1048576,24,FALSE)</f>
        <v>No</v>
      </c>
      <c r="AB302" t="s">
        <v>0</v>
      </c>
      <c r="AC302" t="str">
        <f>VLOOKUP($A302,SurveyData!$1:$1048576,25,FALSE)</f>
        <v>No</v>
      </c>
      <c r="AD302">
        <f>VLOOKUP($A302,SurveyData!$1:$1048576,26,FALSE)</f>
        <v>1</v>
      </c>
      <c r="AE302">
        <f>VLOOKUP($A302,SurveyData!$1:$1048576,27,FALSE)</f>
        <v>3</v>
      </c>
      <c r="AF302">
        <f>VLOOKUP($A302,SurveyData!$1:$1048576,28,FALSE)</f>
        <v>1</v>
      </c>
      <c r="AG302">
        <f>VLOOKUP($A302,SurveyData!$1:$1048576,29,FALSE)</f>
        <v>1</v>
      </c>
      <c r="AH302">
        <f>VLOOKUP($A302,SurveyData!$1:$1048576,30,FALSE)</f>
        <v>4</v>
      </c>
      <c r="AI302">
        <f>VLOOKUP($A302,SurveyData!$1:$1048576,31,FALSE)</f>
        <v>3</v>
      </c>
      <c r="AJ302">
        <f>VLOOKUP($A302,SurveyData!$1:$1048576,32,FALSE)</f>
        <v>1</v>
      </c>
      <c r="AK302">
        <f>VLOOKUP($A302,SurveyData!$1:$1048576,33,FALSE)</f>
        <v>2</v>
      </c>
      <c r="AL302">
        <f>VLOOKUP($A302,SurveyData!$1:$1048576,34,FALSE)</f>
        <v>4</v>
      </c>
      <c r="AM302">
        <f>VLOOKUP($A302,SurveyData!$1:$1048576,35,FALSE)</f>
        <v>2</v>
      </c>
      <c r="AN302">
        <f>VLOOKUP($A302,SurveyData!$1:$1048576,36,FALSE)</f>
        <v>2</v>
      </c>
      <c r="AO302">
        <f>VLOOKUP($A302,SurveyData!$1:$1048576,37,FALSE)</f>
        <v>3</v>
      </c>
      <c r="AP302" t="str">
        <f>VLOOKUP($A302,SurveyData!$1:$1048576,38,FALSE)</f>
        <v>Nil</v>
      </c>
      <c r="AQ302" t="str">
        <f>VLOOKUP($A302,SurveyData!$1:$1048576,39,FALSE)</f>
        <v>Nil</v>
      </c>
      <c r="AR302" t="str">
        <f>VLOOKUP($A302,SurveyData!$1:$1048576,40,FALSE)</f>
        <v>Nil</v>
      </c>
      <c r="AS302" t="str">
        <f>VLOOKUP($A302,SurveyData!$1:$1048576,41,FALSE)</f>
        <v>Nil</v>
      </c>
      <c r="AT302" t="str">
        <f>VLOOKUP($A302,SurveyData!$1:$1048576,42,FALSE)</f>
        <v>Nil</v>
      </c>
      <c r="AU302" t="str">
        <f>VLOOKUP($A302,SurveyData!$1:$1048576,43,FALSE)</f>
        <v>Nil</v>
      </c>
      <c r="AV302" t="str">
        <f>VLOOKUP($A302,SurveyData!$1:$1048576,44,FALSE)</f>
        <v>Nil</v>
      </c>
      <c r="AW302" t="str">
        <f>VLOOKUP($A302,SurveyData!$1:$1048576,45,FALSE)</f>
        <v>Nil</v>
      </c>
    </row>
    <row r="303" spans="1:49" x14ac:dyDescent="0.2">
      <c r="A303" s="2">
        <v>345</v>
      </c>
      <c r="B303" s="1" t="s">
        <v>10</v>
      </c>
      <c r="C303" s="2"/>
      <c r="D303" s="3">
        <v>206</v>
      </c>
      <c r="E303" s="2">
        <v>13.2</v>
      </c>
      <c r="F303">
        <f>VLOOKUP($A303,SurveyData!$1:$1048576,3,FALSE)</f>
        <v>52</v>
      </c>
      <c r="G303">
        <f>VLOOKUP($A303,SurveyData!$1:$1048576,4,FALSE)</f>
        <v>1.52</v>
      </c>
      <c r="H303">
        <f>VLOOKUP($A303,SurveyData!$1:$1048576,5,FALSE)</f>
        <v>42</v>
      </c>
      <c r="I303" t="str">
        <f>VLOOKUP($A303,SurveyData!$1:$1048576,6,FALSE)</f>
        <v>Nil</v>
      </c>
      <c r="J303" t="str">
        <f>VLOOKUP($A303,SurveyData!$1:$1048576,7,FALSE)</f>
        <v>No</v>
      </c>
      <c r="K303">
        <f>VLOOKUP($A303,SurveyData!$1:$1048576,8,FALSE)</f>
        <v>0</v>
      </c>
      <c r="L303">
        <f>VLOOKUP($A303,SurveyData!$1:$1048576,9,FALSE)</f>
        <v>60</v>
      </c>
      <c r="M303">
        <f>VLOOKUP($A303,SurveyData!$1:$1048576,10,FALSE)</f>
        <v>0</v>
      </c>
      <c r="N303">
        <f>VLOOKUP($A303,SurveyData!$1:$1048576,11,FALSE)</f>
        <v>0</v>
      </c>
      <c r="O303" t="str">
        <f>VLOOKUP($A303,SurveyData!$1:$1048576,12,FALSE)</f>
        <v>No answer</v>
      </c>
      <c r="P303" t="str">
        <f>VLOOKUP($A303,SurveyData!$1:$1048576,13,FALSE)</f>
        <v>No answer</v>
      </c>
      <c r="Q303" t="str">
        <f>VLOOKUP($A303,SurveyData!$1:$1048576,14,FALSE)</f>
        <v>No</v>
      </c>
      <c r="R303" t="str">
        <f>VLOOKUP($A303,SurveyData!$1:$1048576,15,FALSE)</f>
        <v>No</v>
      </c>
      <c r="S303" t="str">
        <f>VLOOKUP($A303,SurveyData!$1:$1048576,16,FALSE)</f>
        <v>No</v>
      </c>
      <c r="T303" t="str">
        <f>VLOOKUP($A303,SurveyData!$1:$1048576,17,FALSE)</f>
        <v>No</v>
      </c>
      <c r="U303" t="str">
        <f>VLOOKUP($A303,SurveyData!$1:$1048576,18,FALSE)</f>
        <v>No</v>
      </c>
      <c r="V303" t="str">
        <f>VLOOKUP($A303,SurveyData!$1:$1048576,19,FALSE)</f>
        <v>No</v>
      </c>
      <c r="W303" t="str">
        <f>VLOOKUP($A303,SurveyData!$1:$1048576,20,FALSE)</f>
        <v>No</v>
      </c>
      <c r="X303" t="str">
        <f>VLOOKUP($A303,SurveyData!$1:$1048576,21,FALSE)</f>
        <v>No</v>
      </c>
      <c r="Y303" t="str">
        <f>VLOOKUP($A303,SurveyData!$1:$1048576,22,FALSE)</f>
        <v>No</v>
      </c>
      <c r="Z303" t="str">
        <f>VLOOKUP($A303,SurveyData!$1:$1048576,23,FALSE)</f>
        <v>No</v>
      </c>
      <c r="AA303" t="str">
        <f>VLOOKUP($A303,SurveyData!$1:$1048576,24,FALSE)</f>
        <v>No</v>
      </c>
      <c r="AB303" t="s">
        <v>0</v>
      </c>
      <c r="AC303" t="str">
        <f>VLOOKUP($A303,SurveyData!$1:$1048576,25,FALSE)</f>
        <v>No</v>
      </c>
      <c r="AD303">
        <f>VLOOKUP($A303,SurveyData!$1:$1048576,26,FALSE)</f>
        <v>3</v>
      </c>
      <c r="AE303">
        <f>VLOOKUP($A303,SurveyData!$1:$1048576,27,FALSE)</f>
        <v>3</v>
      </c>
      <c r="AF303">
        <f>VLOOKUP($A303,SurveyData!$1:$1048576,28,FALSE)</f>
        <v>3</v>
      </c>
      <c r="AG303">
        <f>VLOOKUP($A303,SurveyData!$1:$1048576,29,FALSE)</f>
        <v>3</v>
      </c>
      <c r="AH303">
        <f>VLOOKUP($A303,SurveyData!$1:$1048576,30,FALSE)</f>
        <v>3</v>
      </c>
      <c r="AI303">
        <f>VLOOKUP($A303,SurveyData!$1:$1048576,31,FALSE)</f>
        <v>3</v>
      </c>
      <c r="AJ303">
        <f>VLOOKUP($A303,SurveyData!$1:$1048576,32,FALSE)</f>
        <v>3</v>
      </c>
      <c r="AK303">
        <f>VLOOKUP($A303,SurveyData!$1:$1048576,33,FALSE)</f>
        <v>3</v>
      </c>
      <c r="AL303">
        <f>VLOOKUP($A303,SurveyData!$1:$1048576,34,FALSE)</f>
        <v>3</v>
      </c>
      <c r="AM303">
        <f>VLOOKUP($A303,SurveyData!$1:$1048576,35,FALSE)</f>
        <v>3</v>
      </c>
      <c r="AN303">
        <f>VLOOKUP($A303,SurveyData!$1:$1048576,36,FALSE)</f>
        <v>3</v>
      </c>
      <c r="AO303">
        <f>VLOOKUP($A303,SurveyData!$1:$1048576,37,FALSE)</f>
        <v>3</v>
      </c>
      <c r="AP303">
        <f>VLOOKUP($A303,SurveyData!$1:$1048576,38,FALSE)</f>
        <v>3</v>
      </c>
      <c r="AQ303">
        <f>VLOOKUP($A303,SurveyData!$1:$1048576,39,FALSE)</f>
        <v>3</v>
      </c>
      <c r="AR303">
        <f>VLOOKUP($A303,SurveyData!$1:$1048576,40,FALSE)</f>
        <v>3</v>
      </c>
      <c r="AS303">
        <f>VLOOKUP($A303,SurveyData!$1:$1048576,41,FALSE)</f>
        <v>3</v>
      </c>
      <c r="AT303">
        <f>VLOOKUP($A303,SurveyData!$1:$1048576,42,FALSE)</f>
        <v>3</v>
      </c>
      <c r="AU303">
        <f>VLOOKUP($A303,SurveyData!$1:$1048576,43,FALSE)</f>
        <v>3</v>
      </c>
      <c r="AV303">
        <f>VLOOKUP($A303,SurveyData!$1:$1048576,44,FALSE)</f>
        <v>3</v>
      </c>
      <c r="AW303">
        <f>VLOOKUP($A303,SurveyData!$1:$1048576,45,FALSE)</f>
        <v>3</v>
      </c>
    </row>
    <row r="304" spans="1:49" x14ac:dyDescent="0.2">
      <c r="A304" s="2">
        <v>346</v>
      </c>
      <c r="B304" s="1" t="s">
        <v>10</v>
      </c>
      <c r="C304" s="2"/>
      <c r="D304" s="2">
        <v>31</v>
      </c>
      <c r="E304" s="2">
        <v>12.3</v>
      </c>
      <c r="F304">
        <f>VLOOKUP($A304,SurveyData!$1:$1048576,3,FALSE)</f>
        <v>45</v>
      </c>
      <c r="G304">
        <f>VLOOKUP($A304,SurveyData!$1:$1048576,4,FALSE)</f>
        <v>1.62</v>
      </c>
      <c r="H304">
        <f>VLOOKUP($A304,SurveyData!$1:$1048576,5,FALSE)</f>
        <v>67</v>
      </c>
      <c r="I304" t="str">
        <f>VLOOKUP($A304,SurveyData!$1:$1048576,6,FALSE)</f>
        <v>Nil</v>
      </c>
      <c r="J304" t="str">
        <f>VLOOKUP($A304,SurveyData!$1:$1048576,7,FALSE)</f>
        <v>No</v>
      </c>
      <c r="K304">
        <f>VLOOKUP($A304,SurveyData!$1:$1048576,8,FALSE)</f>
        <v>0</v>
      </c>
      <c r="L304">
        <f>VLOOKUP($A304,SurveyData!$1:$1048576,9,FALSE)</f>
        <v>0</v>
      </c>
      <c r="M304">
        <f>VLOOKUP($A304,SurveyData!$1:$1048576,10,FALSE)</f>
        <v>0</v>
      </c>
      <c r="N304">
        <f>VLOOKUP($A304,SurveyData!$1:$1048576,11,FALSE)</f>
        <v>90</v>
      </c>
      <c r="O304" t="str">
        <f>VLOOKUP($A304,SurveyData!$1:$1048576,12,FALSE)</f>
        <v>No answer</v>
      </c>
      <c r="P304">
        <f>VLOOKUP($A304,SurveyData!$1:$1048576,13,FALSE)</f>
        <v>12</v>
      </c>
      <c r="Q304" t="str">
        <f>VLOOKUP($A304,SurveyData!$1:$1048576,14,FALSE)</f>
        <v>No</v>
      </c>
      <c r="R304" t="str">
        <f>VLOOKUP($A304,SurveyData!$1:$1048576,15,FALSE)</f>
        <v>No</v>
      </c>
      <c r="S304" t="str">
        <f>VLOOKUP($A304,SurveyData!$1:$1048576,16,FALSE)</f>
        <v>No</v>
      </c>
      <c r="T304" t="str">
        <f>VLOOKUP($A304,SurveyData!$1:$1048576,17,FALSE)</f>
        <v>No</v>
      </c>
      <c r="U304" t="str">
        <f>VLOOKUP($A304,SurveyData!$1:$1048576,18,FALSE)</f>
        <v>No</v>
      </c>
      <c r="V304" t="str">
        <f>VLOOKUP($A304,SurveyData!$1:$1048576,19,FALSE)</f>
        <v>No</v>
      </c>
      <c r="W304" t="str">
        <f>VLOOKUP($A304,SurveyData!$1:$1048576,20,FALSE)</f>
        <v>No</v>
      </c>
      <c r="X304" t="str">
        <f>VLOOKUP($A304,SurveyData!$1:$1048576,21,FALSE)</f>
        <v>No</v>
      </c>
      <c r="Y304" t="str">
        <f>VLOOKUP($A304,SurveyData!$1:$1048576,22,FALSE)</f>
        <v>No</v>
      </c>
      <c r="Z304" t="str">
        <f>VLOOKUP($A304,SurveyData!$1:$1048576,23,FALSE)</f>
        <v>No</v>
      </c>
      <c r="AA304" t="str">
        <f>VLOOKUP($A304,SurveyData!$1:$1048576,24,FALSE)</f>
        <v>No</v>
      </c>
      <c r="AB304" t="s">
        <v>0</v>
      </c>
      <c r="AC304" t="str">
        <f>VLOOKUP($A304,SurveyData!$1:$1048576,25,FALSE)</f>
        <v>No</v>
      </c>
      <c r="AD304">
        <f>VLOOKUP($A304,SurveyData!$1:$1048576,26,FALSE)</f>
        <v>3</v>
      </c>
      <c r="AE304">
        <f>VLOOKUP($A304,SurveyData!$1:$1048576,27,FALSE)</f>
        <v>3</v>
      </c>
      <c r="AF304">
        <f>VLOOKUP($A304,SurveyData!$1:$1048576,28,FALSE)</f>
        <v>3</v>
      </c>
      <c r="AG304">
        <f>VLOOKUP($A304,SurveyData!$1:$1048576,29,FALSE)</f>
        <v>3</v>
      </c>
      <c r="AH304">
        <f>VLOOKUP($A304,SurveyData!$1:$1048576,30,FALSE)</f>
        <v>3</v>
      </c>
      <c r="AI304">
        <f>VLOOKUP($A304,SurveyData!$1:$1048576,31,FALSE)</f>
        <v>3</v>
      </c>
      <c r="AJ304">
        <f>VLOOKUP($A304,SurveyData!$1:$1048576,32,FALSE)</f>
        <v>3</v>
      </c>
      <c r="AK304">
        <f>VLOOKUP($A304,SurveyData!$1:$1048576,33,FALSE)</f>
        <v>3</v>
      </c>
      <c r="AL304">
        <f>VLOOKUP($A304,SurveyData!$1:$1048576,34,FALSE)</f>
        <v>3</v>
      </c>
      <c r="AM304">
        <f>VLOOKUP($A304,SurveyData!$1:$1048576,35,FALSE)</f>
        <v>3</v>
      </c>
      <c r="AN304">
        <f>VLOOKUP($A304,SurveyData!$1:$1048576,36,FALSE)</f>
        <v>3</v>
      </c>
      <c r="AO304">
        <f>VLOOKUP($A304,SurveyData!$1:$1048576,37,FALSE)</f>
        <v>3</v>
      </c>
      <c r="AP304">
        <f>VLOOKUP($A304,SurveyData!$1:$1048576,38,FALSE)</f>
        <v>3</v>
      </c>
      <c r="AQ304">
        <f>VLOOKUP($A304,SurveyData!$1:$1048576,39,FALSE)</f>
        <v>3</v>
      </c>
      <c r="AR304">
        <f>VLOOKUP($A304,SurveyData!$1:$1048576,40,FALSE)</f>
        <v>3</v>
      </c>
      <c r="AS304">
        <f>VLOOKUP($A304,SurveyData!$1:$1048576,41,FALSE)</f>
        <v>3</v>
      </c>
      <c r="AT304">
        <f>VLOOKUP($A304,SurveyData!$1:$1048576,42,FALSE)</f>
        <v>3</v>
      </c>
      <c r="AU304">
        <f>VLOOKUP($A304,SurveyData!$1:$1048576,43,FALSE)</f>
        <v>3</v>
      </c>
      <c r="AV304">
        <f>VLOOKUP($A304,SurveyData!$1:$1048576,44,FALSE)</f>
        <v>3</v>
      </c>
      <c r="AW304">
        <f>VLOOKUP($A304,SurveyData!$1:$1048576,45,FALSE)</f>
        <v>3</v>
      </c>
    </row>
    <row r="305" spans="1:49" x14ac:dyDescent="0.2">
      <c r="A305" s="2">
        <v>347</v>
      </c>
      <c r="B305" s="1" t="s">
        <v>10</v>
      </c>
      <c r="C305" s="2"/>
      <c r="D305" s="2">
        <v>44</v>
      </c>
      <c r="E305" s="2">
        <v>12.7</v>
      </c>
      <c r="F305">
        <f>VLOOKUP($A305,SurveyData!$1:$1048576,3,FALSE)</f>
        <v>35</v>
      </c>
      <c r="G305">
        <f>VLOOKUP($A305,SurveyData!$1:$1048576,4,FALSE)</f>
        <v>1.58</v>
      </c>
      <c r="H305">
        <f>VLOOKUP($A305,SurveyData!$1:$1048576,5,FALSE)</f>
        <v>60</v>
      </c>
      <c r="I305" t="str">
        <f>VLOOKUP($A305,SurveyData!$1:$1048576,6,FALSE)</f>
        <v>Nil</v>
      </c>
      <c r="J305" t="str">
        <f>VLOOKUP($A305,SurveyData!$1:$1048576,7,FALSE)</f>
        <v>No</v>
      </c>
      <c r="K305" t="str">
        <f>VLOOKUP($A305,SurveyData!$1:$1048576,8,FALSE)</f>
        <v>Nil</v>
      </c>
      <c r="L305" t="str">
        <f>VLOOKUP($A305,SurveyData!$1:$1048576,9,FALSE)</f>
        <v>Nil</v>
      </c>
      <c r="M305" t="str">
        <f>VLOOKUP($A305,SurveyData!$1:$1048576,10,FALSE)</f>
        <v>Nil</v>
      </c>
      <c r="N305" t="str">
        <f>VLOOKUP($A305,SurveyData!$1:$1048576,11,FALSE)</f>
        <v>Nil</v>
      </c>
      <c r="O305" t="str">
        <f>VLOOKUP($A305,SurveyData!$1:$1048576,12,FALSE)</f>
        <v>Nil</v>
      </c>
      <c r="P305" t="str">
        <f>VLOOKUP($A305,SurveyData!$1:$1048576,13,FALSE)</f>
        <v>Nil</v>
      </c>
      <c r="Q305" t="str">
        <f>VLOOKUP($A305,SurveyData!$1:$1048576,14,FALSE)</f>
        <v>Nil</v>
      </c>
      <c r="R305" t="str">
        <f>VLOOKUP($A305,SurveyData!$1:$1048576,15,FALSE)</f>
        <v>Nil</v>
      </c>
      <c r="S305" t="str">
        <f>VLOOKUP($A305,SurveyData!$1:$1048576,16,FALSE)</f>
        <v>Nil</v>
      </c>
      <c r="T305" t="str">
        <f>VLOOKUP($A305,SurveyData!$1:$1048576,17,FALSE)</f>
        <v>Nil</v>
      </c>
      <c r="U305" t="str">
        <f>VLOOKUP($A305,SurveyData!$1:$1048576,18,FALSE)</f>
        <v>Nil</v>
      </c>
      <c r="V305" t="str">
        <f>VLOOKUP($A305,SurveyData!$1:$1048576,19,FALSE)</f>
        <v>Nil</v>
      </c>
      <c r="W305" t="str">
        <f>VLOOKUP($A305,SurveyData!$1:$1048576,20,FALSE)</f>
        <v>Nil</v>
      </c>
      <c r="X305" t="str">
        <f>VLOOKUP($A305,SurveyData!$1:$1048576,21,FALSE)</f>
        <v>Nil</v>
      </c>
      <c r="Y305" t="str">
        <f>VLOOKUP($A305,SurveyData!$1:$1048576,22,FALSE)</f>
        <v>Nil</v>
      </c>
      <c r="Z305" t="str">
        <f>VLOOKUP($A305,SurveyData!$1:$1048576,23,FALSE)</f>
        <v>Nil</v>
      </c>
      <c r="AA305" t="str">
        <f>VLOOKUP($A305,SurveyData!$1:$1048576,24,FALSE)</f>
        <v>Nil</v>
      </c>
      <c r="AB305" t="s">
        <v>0</v>
      </c>
      <c r="AC305" t="str">
        <f>VLOOKUP($A305,SurveyData!$1:$1048576,25,FALSE)</f>
        <v>Nil</v>
      </c>
      <c r="AD305" t="str">
        <f>VLOOKUP($A305,SurveyData!$1:$1048576,26,FALSE)</f>
        <v>Nil</v>
      </c>
      <c r="AE305" t="str">
        <f>VLOOKUP($A305,SurveyData!$1:$1048576,27,FALSE)</f>
        <v>Nil</v>
      </c>
      <c r="AF305" t="str">
        <f>VLOOKUP($A305,SurveyData!$1:$1048576,28,FALSE)</f>
        <v>Nil</v>
      </c>
      <c r="AG305" t="str">
        <f>VLOOKUP($A305,SurveyData!$1:$1048576,29,FALSE)</f>
        <v>Nil</v>
      </c>
      <c r="AH305" t="str">
        <f>VLOOKUP($A305,SurveyData!$1:$1048576,30,FALSE)</f>
        <v>Nil</v>
      </c>
      <c r="AI305" t="str">
        <f>VLOOKUP($A305,SurveyData!$1:$1048576,31,FALSE)</f>
        <v>Nil</v>
      </c>
      <c r="AJ305" t="str">
        <f>VLOOKUP($A305,SurveyData!$1:$1048576,32,FALSE)</f>
        <v>Nil</v>
      </c>
      <c r="AK305" t="str">
        <f>VLOOKUP($A305,SurveyData!$1:$1048576,33,FALSE)</f>
        <v>Nil</v>
      </c>
      <c r="AL305" t="str">
        <f>VLOOKUP($A305,SurveyData!$1:$1048576,34,FALSE)</f>
        <v>Nil</v>
      </c>
      <c r="AM305" t="str">
        <f>VLOOKUP($A305,SurveyData!$1:$1048576,35,FALSE)</f>
        <v>Nil</v>
      </c>
      <c r="AN305" t="str">
        <f>VLOOKUP($A305,SurveyData!$1:$1048576,36,FALSE)</f>
        <v>Nil</v>
      </c>
      <c r="AO305" t="str">
        <f>VLOOKUP($A305,SurveyData!$1:$1048576,37,FALSE)</f>
        <v>Nil</v>
      </c>
      <c r="AP305" t="str">
        <f>VLOOKUP($A305,SurveyData!$1:$1048576,38,FALSE)</f>
        <v>Nil</v>
      </c>
      <c r="AQ305" t="str">
        <f>VLOOKUP($A305,SurveyData!$1:$1048576,39,FALSE)</f>
        <v>Nil</v>
      </c>
      <c r="AR305" t="str">
        <f>VLOOKUP($A305,SurveyData!$1:$1048576,40,FALSE)</f>
        <v>Nil</v>
      </c>
      <c r="AS305" t="str">
        <f>VLOOKUP($A305,SurveyData!$1:$1048576,41,FALSE)</f>
        <v>Nil</v>
      </c>
      <c r="AT305" t="str">
        <f>VLOOKUP($A305,SurveyData!$1:$1048576,42,FALSE)</f>
        <v>Nil</v>
      </c>
      <c r="AU305" t="str">
        <f>VLOOKUP($A305,SurveyData!$1:$1048576,43,FALSE)</f>
        <v>Nil</v>
      </c>
      <c r="AV305" t="str">
        <f>VLOOKUP($A305,SurveyData!$1:$1048576,44,FALSE)</f>
        <v>Nil</v>
      </c>
      <c r="AW305" t="str">
        <f>VLOOKUP($A305,SurveyData!$1:$1048576,45,FALSE)</f>
        <v>Nil</v>
      </c>
    </row>
    <row r="306" spans="1:49" x14ac:dyDescent="0.2">
      <c r="A306" s="2">
        <v>348</v>
      </c>
      <c r="B306" s="1" t="s">
        <v>10</v>
      </c>
      <c r="C306" s="2"/>
      <c r="D306" s="2">
        <v>23</v>
      </c>
      <c r="E306" s="2">
        <v>12</v>
      </c>
      <c r="F306">
        <f>VLOOKUP($A306,SurveyData!$1:$1048576,3,FALSE)</f>
        <v>48</v>
      </c>
      <c r="G306">
        <f>VLOOKUP($A306,SurveyData!$1:$1048576,4,FALSE)</f>
        <v>1.55</v>
      </c>
      <c r="H306">
        <f>VLOOKUP($A306,SurveyData!$1:$1048576,5,FALSE)</f>
        <v>58</v>
      </c>
      <c r="I306" t="str">
        <f>VLOOKUP($A306,SurveyData!$1:$1048576,6,FALSE)</f>
        <v>Nil</v>
      </c>
      <c r="J306" t="str">
        <f>VLOOKUP($A306,SurveyData!$1:$1048576,7,FALSE)</f>
        <v>No</v>
      </c>
      <c r="K306">
        <f>VLOOKUP($A306,SurveyData!$1:$1048576,8,FALSE)</f>
        <v>60</v>
      </c>
      <c r="L306">
        <f>VLOOKUP($A306,SurveyData!$1:$1048576,9,FALSE)</f>
        <v>0</v>
      </c>
      <c r="M306">
        <f>VLOOKUP($A306,SurveyData!$1:$1048576,10,FALSE)</f>
        <v>0</v>
      </c>
      <c r="N306">
        <f>VLOOKUP($A306,SurveyData!$1:$1048576,11,FALSE)</f>
        <v>0</v>
      </c>
      <c r="O306" t="str">
        <f>VLOOKUP($A306,SurveyData!$1:$1048576,12,FALSE)</f>
        <v>No answer</v>
      </c>
      <c r="P306">
        <f>VLOOKUP($A306,SurveyData!$1:$1048576,13,FALSE)</f>
        <v>12</v>
      </c>
      <c r="Q306" t="str">
        <f>VLOOKUP($A306,SurveyData!$1:$1048576,14,FALSE)</f>
        <v>No</v>
      </c>
      <c r="R306" t="str">
        <f>VLOOKUP($A306,SurveyData!$1:$1048576,15,FALSE)</f>
        <v>No</v>
      </c>
      <c r="S306" t="str">
        <f>VLOOKUP($A306,SurveyData!$1:$1048576,16,FALSE)</f>
        <v>No</v>
      </c>
      <c r="T306" t="str">
        <f>VLOOKUP($A306,SurveyData!$1:$1048576,17,FALSE)</f>
        <v>No</v>
      </c>
      <c r="U306" t="str">
        <f>VLOOKUP($A306,SurveyData!$1:$1048576,18,FALSE)</f>
        <v>No</v>
      </c>
      <c r="V306" t="str">
        <f>VLOOKUP($A306,SurveyData!$1:$1048576,19,FALSE)</f>
        <v>No</v>
      </c>
      <c r="W306" t="str">
        <f>VLOOKUP($A306,SurveyData!$1:$1048576,20,FALSE)</f>
        <v>No</v>
      </c>
      <c r="X306" t="str">
        <f>VLOOKUP($A306,SurveyData!$1:$1048576,21,FALSE)</f>
        <v>No</v>
      </c>
      <c r="Y306" t="str">
        <f>VLOOKUP($A306,SurveyData!$1:$1048576,22,FALSE)</f>
        <v>No</v>
      </c>
      <c r="Z306" t="str">
        <f>VLOOKUP($A306,SurveyData!$1:$1048576,23,FALSE)</f>
        <v>No</v>
      </c>
      <c r="AA306" t="str">
        <f>VLOOKUP($A306,SurveyData!$1:$1048576,24,FALSE)</f>
        <v>No</v>
      </c>
      <c r="AB306" t="s">
        <v>0</v>
      </c>
      <c r="AC306" t="str">
        <f>VLOOKUP($A306,SurveyData!$1:$1048576,25,FALSE)</f>
        <v>No</v>
      </c>
      <c r="AD306">
        <f>VLOOKUP($A306,SurveyData!$1:$1048576,26,FALSE)</f>
        <v>3</v>
      </c>
      <c r="AE306">
        <f>VLOOKUP($A306,SurveyData!$1:$1048576,27,FALSE)</f>
        <v>3</v>
      </c>
      <c r="AF306">
        <f>VLOOKUP($A306,SurveyData!$1:$1048576,28,FALSE)</f>
        <v>3</v>
      </c>
      <c r="AG306">
        <f>VLOOKUP($A306,SurveyData!$1:$1048576,29,FALSE)</f>
        <v>3</v>
      </c>
      <c r="AH306">
        <f>VLOOKUP($A306,SurveyData!$1:$1048576,30,FALSE)</f>
        <v>3</v>
      </c>
      <c r="AI306">
        <f>VLOOKUP($A306,SurveyData!$1:$1048576,31,FALSE)</f>
        <v>3</v>
      </c>
      <c r="AJ306">
        <f>VLOOKUP($A306,SurveyData!$1:$1048576,32,FALSE)</f>
        <v>3</v>
      </c>
      <c r="AK306">
        <f>VLOOKUP($A306,SurveyData!$1:$1048576,33,FALSE)</f>
        <v>3</v>
      </c>
      <c r="AL306">
        <f>VLOOKUP($A306,SurveyData!$1:$1048576,34,FALSE)</f>
        <v>3</v>
      </c>
      <c r="AM306">
        <f>VLOOKUP($A306,SurveyData!$1:$1048576,35,FALSE)</f>
        <v>3</v>
      </c>
      <c r="AN306">
        <f>VLOOKUP($A306,SurveyData!$1:$1048576,36,FALSE)</f>
        <v>3</v>
      </c>
      <c r="AO306">
        <f>VLOOKUP($A306,SurveyData!$1:$1048576,37,FALSE)</f>
        <v>3</v>
      </c>
      <c r="AP306">
        <f>VLOOKUP($A306,SurveyData!$1:$1048576,38,FALSE)</f>
        <v>3</v>
      </c>
      <c r="AQ306">
        <f>VLOOKUP($A306,SurveyData!$1:$1048576,39,FALSE)</f>
        <v>3</v>
      </c>
      <c r="AR306">
        <f>VLOOKUP($A306,SurveyData!$1:$1048576,40,FALSE)</f>
        <v>3</v>
      </c>
      <c r="AS306">
        <f>VLOOKUP($A306,SurveyData!$1:$1048576,41,FALSE)</f>
        <v>3</v>
      </c>
      <c r="AT306">
        <f>VLOOKUP($A306,SurveyData!$1:$1048576,42,FALSE)</f>
        <v>3</v>
      </c>
      <c r="AU306">
        <f>VLOOKUP($A306,SurveyData!$1:$1048576,43,FALSE)</f>
        <v>3</v>
      </c>
      <c r="AV306">
        <f>VLOOKUP($A306,SurveyData!$1:$1048576,44,FALSE)</f>
        <v>3</v>
      </c>
      <c r="AW306">
        <f>VLOOKUP($A306,SurveyData!$1:$1048576,45,FALSE)</f>
        <v>3</v>
      </c>
    </row>
    <row r="307" spans="1:49" x14ac:dyDescent="0.2">
      <c r="A307" s="2">
        <v>349</v>
      </c>
      <c r="B307" s="1" t="s">
        <v>10</v>
      </c>
      <c r="C307" s="2"/>
      <c r="D307" s="2">
        <v>54</v>
      </c>
      <c r="E307" s="2">
        <v>12.2</v>
      </c>
      <c r="F307">
        <f>VLOOKUP($A307,SurveyData!$1:$1048576,3,FALSE)</f>
        <v>49</v>
      </c>
      <c r="G307">
        <f>VLOOKUP($A307,SurveyData!$1:$1048576,4,FALSE)</f>
        <v>1.56</v>
      </c>
      <c r="H307">
        <f>VLOOKUP($A307,SurveyData!$1:$1048576,5,FALSE)</f>
        <v>58</v>
      </c>
      <c r="I307" t="str">
        <f>VLOOKUP($A307,SurveyData!$1:$1048576,6,FALSE)</f>
        <v>Diabetes</v>
      </c>
      <c r="J307" t="str">
        <f>VLOOKUP($A307,SurveyData!$1:$1048576,7,FALSE)</f>
        <v>No</v>
      </c>
      <c r="K307">
        <f>VLOOKUP($A307,SurveyData!$1:$1048576,8,FALSE)</f>
        <v>60</v>
      </c>
      <c r="L307">
        <f>VLOOKUP($A307,SurveyData!$1:$1048576,9,FALSE)</f>
        <v>0</v>
      </c>
      <c r="M307">
        <f>VLOOKUP($A307,SurveyData!$1:$1048576,10,FALSE)</f>
        <v>0</v>
      </c>
      <c r="N307">
        <f>VLOOKUP($A307,SurveyData!$1:$1048576,11,FALSE)</f>
        <v>0</v>
      </c>
      <c r="O307" t="str">
        <f>VLOOKUP($A307,SurveyData!$1:$1048576,12,FALSE)</f>
        <v>No answer</v>
      </c>
      <c r="P307">
        <f>VLOOKUP($A307,SurveyData!$1:$1048576,13,FALSE)</f>
        <v>12</v>
      </c>
      <c r="Q307" t="str">
        <f>VLOOKUP($A307,SurveyData!$1:$1048576,14,FALSE)</f>
        <v>No</v>
      </c>
      <c r="R307" t="str">
        <f>VLOOKUP($A307,SurveyData!$1:$1048576,15,FALSE)</f>
        <v>No</v>
      </c>
      <c r="S307" t="str">
        <f>VLOOKUP($A307,SurveyData!$1:$1048576,16,FALSE)</f>
        <v>No</v>
      </c>
      <c r="T307" t="str">
        <f>VLOOKUP($A307,SurveyData!$1:$1048576,17,FALSE)</f>
        <v>No</v>
      </c>
      <c r="U307" t="str">
        <f>VLOOKUP($A307,SurveyData!$1:$1048576,18,FALSE)</f>
        <v>No</v>
      </c>
      <c r="V307" t="str">
        <f>VLOOKUP($A307,SurveyData!$1:$1048576,19,FALSE)</f>
        <v>No</v>
      </c>
      <c r="W307" t="str">
        <f>VLOOKUP($A307,SurveyData!$1:$1048576,20,FALSE)</f>
        <v>No</v>
      </c>
      <c r="X307" t="str">
        <f>VLOOKUP($A307,SurveyData!$1:$1048576,21,FALSE)</f>
        <v>No</v>
      </c>
      <c r="Y307" t="str">
        <f>VLOOKUP($A307,SurveyData!$1:$1048576,22,FALSE)</f>
        <v>No</v>
      </c>
      <c r="Z307" t="str">
        <f>VLOOKUP($A307,SurveyData!$1:$1048576,23,FALSE)</f>
        <v>No</v>
      </c>
      <c r="AA307" t="str">
        <f>VLOOKUP($A307,SurveyData!$1:$1048576,24,FALSE)</f>
        <v>No</v>
      </c>
      <c r="AB307" t="s">
        <v>0</v>
      </c>
      <c r="AC307" t="str">
        <f>VLOOKUP($A307,SurveyData!$1:$1048576,25,FALSE)</f>
        <v>No</v>
      </c>
      <c r="AD307">
        <f>VLOOKUP($A307,SurveyData!$1:$1048576,26,FALSE)</f>
        <v>3</v>
      </c>
      <c r="AE307">
        <f>VLOOKUP($A307,SurveyData!$1:$1048576,27,FALSE)</f>
        <v>3</v>
      </c>
      <c r="AF307">
        <f>VLOOKUP($A307,SurveyData!$1:$1048576,28,FALSE)</f>
        <v>3</v>
      </c>
      <c r="AG307">
        <f>VLOOKUP($A307,SurveyData!$1:$1048576,29,FALSE)</f>
        <v>3</v>
      </c>
      <c r="AH307">
        <f>VLOOKUP($A307,SurveyData!$1:$1048576,30,FALSE)</f>
        <v>3</v>
      </c>
      <c r="AI307">
        <f>VLOOKUP($A307,SurveyData!$1:$1048576,31,FALSE)</f>
        <v>3</v>
      </c>
      <c r="AJ307">
        <f>VLOOKUP($A307,SurveyData!$1:$1048576,32,FALSE)</f>
        <v>3</v>
      </c>
      <c r="AK307">
        <f>VLOOKUP($A307,SurveyData!$1:$1048576,33,FALSE)</f>
        <v>3</v>
      </c>
      <c r="AL307">
        <f>VLOOKUP($A307,SurveyData!$1:$1048576,34,FALSE)</f>
        <v>3</v>
      </c>
      <c r="AM307">
        <f>VLOOKUP($A307,SurveyData!$1:$1048576,35,FALSE)</f>
        <v>3</v>
      </c>
      <c r="AN307">
        <f>VLOOKUP($A307,SurveyData!$1:$1048576,36,FALSE)</f>
        <v>3</v>
      </c>
      <c r="AO307">
        <f>VLOOKUP($A307,SurveyData!$1:$1048576,37,FALSE)</f>
        <v>3</v>
      </c>
      <c r="AP307">
        <f>VLOOKUP($A307,SurveyData!$1:$1048576,38,FALSE)</f>
        <v>3</v>
      </c>
      <c r="AQ307">
        <f>VLOOKUP($A307,SurveyData!$1:$1048576,39,FALSE)</f>
        <v>3</v>
      </c>
      <c r="AR307">
        <f>VLOOKUP($A307,SurveyData!$1:$1048576,40,FALSE)</f>
        <v>3</v>
      </c>
      <c r="AS307">
        <f>VLOOKUP($A307,SurveyData!$1:$1048576,41,FALSE)</f>
        <v>4</v>
      </c>
      <c r="AT307">
        <f>VLOOKUP($A307,SurveyData!$1:$1048576,42,FALSE)</f>
        <v>3</v>
      </c>
      <c r="AU307">
        <f>VLOOKUP($A307,SurveyData!$1:$1048576,43,FALSE)</f>
        <v>3</v>
      </c>
      <c r="AV307">
        <f>VLOOKUP($A307,SurveyData!$1:$1048576,44,FALSE)</f>
        <v>3</v>
      </c>
      <c r="AW307">
        <f>VLOOKUP($A307,SurveyData!$1:$1048576,45,FALSE)</f>
        <v>3</v>
      </c>
    </row>
    <row r="308" spans="1:49" x14ac:dyDescent="0.2">
      <c r="A308" s="2">
        <v>350</v>
      </c>
      <c r="B308" s="1" t="s">
        <v>10</v>
      </c>
      <c r="C308" s="2"/>
      <c r="D308" s="2">
        <v>16</v>
      </c>
      <c r="E308" s="4">
        <v>11.3</v>
      </c>
      <c r="F308">
        <f>VLOOKUP($A308,SurveyData!$1:$1048576,3,FALSE)</f>
        <v>39</v>
      </c>
      <c r="G308">
        <f>VLOOKUP($A308,SurveyData!$1:$1048576,4,FALSE)</f>
        <v>1.5</v>
      </c>
      <c r="H308">
        <f>VLOOKUP($A308,SurveyData!$1:$1048576,5,FALSE)</f>
        <v>37</v>
      </c>
      <c r="I308" t="str">
        <f>VLOOKUP($A308,SurveyData!$1:$1048576,6,FALSE)</f>
        <v>Nil</v>
      </c>
      <c r="J308" t="str">
        <f>VLOOKUP($A308,SurveyData!$1:$1048576,7,FALSE)</f>
        <v>No</v>
      </c>
      <c r="K308">
        <f>VLOOKUP($A308,SurveyData!$1:$1048576,8,FALSE)</f>
        <v>0</v>
      </c>
      <c r="L308">
        <f>VLOOKUP($A308,SurveyData!$1:$1048576,9,FALSE)</f>
        <v>0</v>
      </c>
      <c r="M308">
        <f>VLOOKUP($A308,SurveyData!$1:$1048576,10,FALSE)</f>
        <v>0</v>
      </c>
      <c r="N308">
        <f>VLOOKUP($A308,SurveyData!$1:$1048576,11,FALSE)</f>
        <v>0</v>
      </c>
      <c r="O308">
        <f>VLOOKUP($A308,SurveyData!$1:$1048576,12,FALSE)</f>
        <v>1</v>
      </c>
      <c r="P308">
        <f>VLOOKUP($A308,SurveyData!$1:$1048576,13,FALSE)</f>
        <v>12</v>
      </c>
      <c r="Q308" t="str">
        <f>VLOOKUP($A308,SurveyData!$1:$1048576,14,FALSE)</f>
        <v>No</v>
      </c>
      <c r="R308" t="str">
        <f>VLOOKUP($A308,SurveyData!$1:$1048576,15,FALSE)</f>
        <v>No</v>
      </c>
      <c r="S308" t="str">
        <f>VLOOKUP($A308,SurveyData!$1:$1048576,16,FALSE)</f>
        <v>No</v>
      </c>
      <c r="T308" t="str">
        <f>VLOOKUP($A308,SurveyData!$1:$1048576,17,FALSE)</f>
        <v>No</v>
      </c>
      <c r="U308" t="str">
        <f>VLOOKUP($A308,SurveyData!$1:$1048576,18,FALSE)</f>
        <v>No</v>
      </c>
      <c r="V308" t="str">
        <f>VLOOKUP($A308,SurveyData!$1:$1048576,19,FALSE)</f>
        <v>No</v>
      </c>
      <c r="W308" t="str">
        <f>VLOOKUP($A308,SurveyData!$1:$1048576,20,FALSE)</f>
        <v>No</v>
      </c>
      <c r="X308" t="str">
        <f>VLOOKUP($A308,SurveyData!$1:$1048576,21,FALSE)</f>
        <v>No</v>
      </c>
      <c r="Y308" t="str">
        <f>VLOOKUP($A308,SurveyData!$1:$1048576,22,FALSE)</f>
        <v>No</v>
      </c>
      <c r="Z308" t="str">
        <f>VLOOKUP($A308,SurveyData!$1:$1048576,23,FALSE)</f>
        <v>No</v>
      </c>
      <c r="AA308" t="str">
        <f>VLOOKUP($A308,SurveyData!$1:$1048576,24,FALSE)</f>
        <v>No</v>
      </c>
      <c r="AB308" t="s">
        <v>0</v>
      </c>
      <c r="AC308" t="str">
        <f>VLOOKUP($A308,SurveyData!$1:$1048576,25,FALSE)</f>
        <v>No</v>
      </c>
      <c r="AD308">
        <f>VLOOKUP($A308,SurveyData!$1:$1048576,26,FALSE)</f>
        <v>3</v>
      </c>
      <c r="AE308">
        <f>VLOOKUP($A308,SurveyData!$1:$1048576,27,FALSE)</f>
        <v>3</v>
      </c>
      <c r="AF308">
        <f>VLOOKUP($A308,SurveyData!$1:$1048576,28,FALSE)</f>
        <v>3</v>
      </c>
      <c r="AG308">
        <f>VLOOKUP($A308,SurveyData!$1:$1048576,29,FALSE)</f>
        <v>3</v>
      </c>
      <c r="AH308">
        <f>VLOOKUP($A308,SurveyData!$1:$1048576,30,FALSE)</f>
        <v>3</v>
      </c>
      <c r="AI308">
        <f>VLOOKUP($A308,SurveyData!$1:$1048576,31,FALSE)</f>
        <v>3</v>
      </c>
      <c r="AJ308">
        <f>VLOOKUP($A308,SurveyData!$1:$1048576,32,FALSE)</f>
        <v>3</v>
      </c>
      <c r="AK308">
        <f>VLOOKUP($A308,SurveyData!$1:$1048576,33,FALSE)</f>
        <v>3</v>
      </c>
      <c r="AL308">
        <f>VLOOKUP($A308,SurveyData!$1:$1048576,34,FALSE)</f>
        <v>3</v>
      </c>
      <c r="AM308">
        <f>VLOOKUP($A308,SurveyData!$1:$1048576,35,FALSE)</f>
        <v>3</v>
      </c>
      <c r="AN308">
        <f>VLOOKUP($A308,SurveyData!$1:$1048576,36,FALSE)</f>
        <v>3</v>
      </c>
      <c r="AO308">
        <f>VLOOKUP($A308,SurveyData!$1:$1048576,37,FALSE)</f>
        <v>3</v>
      </c>
      <c r="AP308">
        <f>VLOOKUP($A308,SurveyData!$1:$1048576,38,FALSE)</f>
        <v>3</v>
      </c>
      <c r="AQ308">
        <f>VLOOKUP($A308,SurveyData!$1:$1048576,39,FALSE)</f>
        <v>3</v>
      </c>
      <c r="AR308">
        <f>VLOOKUP($A308,SurveyData!$1:$1048576,40,FALSE)</f>
        <v>3</v>
      </c>
      <c r="AS308">
        <f>VLOOKUP($A308,SurveyData!$1:$1048576,41,FALSE)</f>
        <v>3</v>
      </c>
      <c r="AT308">
        <f>VLOOKUP($A308,SurveyData!$1:$1048576,42,FALSE)</f>
        <v>3</v>
      </c>
      <c r="AU308">
        <f>VLOOKUP($A308,SurveyData!$1:$1048576,43,FALSE)</f>
        <v>3</v>
      </c>
      <c r="AV308">
        <f>VLOOKUP($A308,SurveyData!$1:$1048576,44,FALSE)</f>
        <v>3</v>
      </c>
      <c r="AW308">
        <f>VLOOKUP($A308,SurveyData!$1:$1048576,45,FALSE)</f>
        <v>3</v>
      </c>
    </row>
    <row r="309" spans="1:49" x14ac:dyDescent="0.2">
      <c r="A309" s="2">
        <v>351</v>
      </c>
      <c r="B309" s="1" t="s">
        <v>10</v>
      </c>
      <c r="C309" s="2"/>
      <c r="D309" s="3">
        <v>126</v>
      </c>
      <c r="E309" s="2">
        <v>13.9</v>
      </c>
      <c r="F309">
        <f>VLOOKUP($A309,SurveyData!$1:$1048576,3,FALSE)</f>
        <v>53</v>
      </c>
      <c r="G309" t="str">
        <f>VLOOKUP($A309,SurveyData!$1:$1048576,4,FALSE)</f>
        <v>-</v>
      </c>
      <c r="H309">
        <f>VLOOKUP($A309,SurveyData!$1:$1048576,5,FALSE)</f>
        <v>49</v>
      </c>
      <c r="I309" t="str">
        <f>VLOOKUP($A309,SurveyData!$1:$1048576,6,FALSE)</f>
        <v>Nil</v>
      </c>
      <c r="J309" t="str">
        <f>VLOOKUP($A309,SurveyData!$1:$1048576,7,FALSE)</f>
        <v>Yes</v>
      </c>
      <c r="K309">
        <f>VLOOKUP($A309,SurveyData!$1:$1048576,8,FALSE)</f>
        <v>0</v>
      </c>
      <c r="L309">
        <f>VLOOKUP($A309,SurveyData!$1:$1048576,9,FALSE)</f>
        <v>0</v>
      </c>
      <c r="M309">
        <f>VLOOKUP($A309,SurveyData!$1:$1048576,10,FALSE)</f>
        <v>0</v>
      </c>
      <c r="N309">
        <f>VLOOKUP($A309,SurveyData!$1:$1048576,11,FALSE)</f>
        <v>0</v>
      </c>
      <c r="O309" t="str">
        <f>VLOOKUP($A309,SurveyData!$1:$1048576,12,FALSE)</f>
        <v>No answer</v>
      </c>
      <c r="P309" t="str">
        <f>VLOOKUP($A309,SurveyData!$1:$1048576,13,FALSE)</f>
        <v>No answer</v>
      </c>
      <c r="Q309" t="str">
        <f>VLOOKUP($A309,SurveyData!$1:$1048576,14,FALSE)</f>
        <v>No</v>
      </c>
      <c r="R309" t="str">
        <f>VLOOKUP($A309,SurveyData!$1:$1048576,15,FALSE)</f>
        <v>No</v>
      </c>
      <c r="S309" t="str">
        <f>VLOOKUP($A309,SurveyData!$1:$1048576,16,FALSE)</f>
        <v>No</v>
      </c>
      <c r="T309" t="str">
        <f>VLOOKUP($A309,SurveyData!$1:$1048576,17,FALSE)</f>
        <v>No</v>
      </c>
      <c r="U309" t="str">
        <f>VLOOKUP($A309,SurveyData!$1:$1048576,18,FALSE)</f>
        <v>No</v>
      </c>
      <c r="V309" t="str">
        <f>VLOOKUP($A309,SurveyData!$1:$1048576,19,FALSE)</f>
        <v>No</v>
      </c>
      <c r="W309" t="str">
        <f>VLOOKUP($A309,SurveyData!$1:$1048576,20,FALSE)</f>
        <v>No</v>
      </c>
      <c r="X309" t="str">
        <f>VLOOKUP($A309,SurveyData!$1:$1048576,21,FALSE)</f>
        <v>No</v>
      </c>
      <c r="Y309" t="str">
        <f>VLOOKUP($A309,SurveyData!$1:$1048576,22,FALSE)</f>
        <v>No</v>
      </c>
      <c r="Z309" t="str">
        <f>VLOOKUP($A309,SurveyData!$1:$1048576,23,FALSE)</f>
        <v>No</v>
      </c>
      <c r="AA309" t="str">
        <f>VLOOKUP($A309,SurveyData!$1:$1048576,24,FALSE)</f>
        <v>No</v>
      </c>
      <c r="AB309" t="s">
        <v>0</v>
      </c>
      <c r="AC309" t="str">
        <f>VLOOKUP($A309,SurveyData!$1:$1048576,25,FALSE)</f>
        <v>No</v>
      </c>
      <c r="AD309">
        <f>VLOOKUP($A309,SurveyData!$1:$1048576,26,FALSE)</f>
        <v>3</v>
      </c>
      <c r="AE309">
        <f>VLOOKUP($A309,SurveyData!$1:$1048576,27,FALSE)</f>
        <v>3</v>
      </c>
      <c r="AF309">
        <f>VLOOKUP($A309,SurveyData!$1:$1048576,28,FALSE)</f>
        <v>3</v>
      </c>
      <c r="AG309">
        <f>VLOOKUP($A309,SurveyData!$1:$1048576,29,FALSE)</f>
        <v>3</v>
      </c>
      <c r="AH309">
        <f>VLOOKUP($A309,SurveyData!$1:$1048576,30,FALSE)</f>
        <v>3</v>
      </c>
      <c r="AI309">
        <f>VLOOKUP($A309,SurveyData!$1:$1048576,31,FALSE)</f>
        <v>3</v>
      </c>
      <c r="AJ309">
        <f>VLOOKUP($A309,SurveyData!$1:$1048576,32,FALSE)</f>
        <v>3</v>
      </c>
      <c r="AK309">
        <f>VLOOKUP($A309,SurveyData!$1:$1048576,33,FALSE)</f>
        <v>3</v>
      </c>
      <c r="AL309">
        <f>VLOOKUP($A309,SurveyData!$1:$1048576,34,FALSE)</f>
        <v>3</v>
      </c>
      <c r="AM309">
        <f>VLOOKUP($A309,SurveyData!$1:$1048576,35,FALSE)</f>
        <v>3</v>
      </c>
      <c r="AN309">
        <f>VLOOKUP($A309,SurveyData!$1:$1048576,36,FALSE)</f>
        <v>3</v>
      </c>
      <c r="AO309">
        <f>VLOOKUP($A309,SurveyData!$1:$1048576,37,FALSE)</f>
        <v>3</v>
      </c>
      <c r="AP309">
        <f>VLOOKUP($A309,SurveyData!$1:$1048576,38,FALSE)</f>
        <v>3</v>
      </c>
      <c r="AQ309">
        <f>VLOOKUP($A309,SurveyData!$1:$1048576,39,FALSE)</f>
        <v>3</v>
      </c>
      <c r="AR309">
        <f>VLOOKUP($A309,SurveyData!$1:$1048576,40,FALSE)</f>
        <v>3</v>
      </c>
      <c r="AS309">
        <f>VLOOKUP($A309,SurveyData!$1:$1048576,41,FALSE)</f>
        <v>3</v>
      </c>
      <c r="AT309">
        <f>VLOOKUP($A309,SurveyData!$1:$1048576,42,FALSE)</f>
        <v>3</v>
      </c>
      <c r="AU309">
        <f>VLOOKUP($A309,SurveyData!$1:$1048576,43,FALSE)</f>
        <v>3</v>
      </c>
      <c r="AV309">
        <f>VLOOKUP($A309,SurveyData!$1:$1048576,44,FALSE)</f>
        <v>3</v>
      </c>
      <c r="AW309">
        <f>VLOOKUP($A309,SurveyData!$1:$1048576,45,FALSE)</f>
        <v>3</v>
      </c>
    </row>
    <row r="310" spans="1:49" x14ac:dyDescent="0.2">
      <c r="A310" s="2">
        <v>352</v>
      </c>
      <c r="B310" s="1" t="s">
        <v>10</v>
      </c>
      <c r="C310" s="2"/>
      <c r="D310" s="2">
        <v>12</v>
      </c>
      <c r="E310" s="2">
        <v>12.8</v>
      </c>
      <c r="F310">
        <f>VLOOKUP($A310,SurveyData!$1:$1048576,3,FALSE)</f>
        <v>38</v>
      </c>
      <c r="G310">
        <f>VLOOKUP($A310,SurveyData!$1:$1048576,4,FALSE)</f>
        <v>1.58</v>
      </c>
      <c r="H310">
        <f>VLOOKUP($A310,SurveyData!$1:$1048576,5,FALSE)</f>
        <v>49</v>
      </c>
      <c r="I310" t="str">
        <f>VLOOKUP($A310,SurveyData!$1:$1048576,6,FALSE)</f>
        <v>Nil</v>
      </c>
      <c r="J310" t="str">
        <f>VLOOKUP($A310,SurveyData!$1:$1048576,7,FALSE)</f>
        <v>No</v>
      </c>
      <c r="K310">
        <f>VLOOKUP($A310,SurveyData!$1:$1048576,8,FALSE)</f>
        <v>0</v>
      </c>
      <c r="L310">
        <f>VLOOKUP($A310,SurveyData!$1:$1048576,9,FALSE)</f>
        <v>0</v>
      </c>
      <c r="M310">
        <f>VLOOKUP($A310,SurveyData!$1:$1048576,10,FALSE)</f>
        <v>0</v>
      </c>
      <c r="N310">
        <f>VLOOKUP($A310,SurveyData!$1:$1048576,11,FALSE)</f>
        <v>0</v>
      </c>
      <c r="O310" t="str">
        <f>VLOOKUP($A310,SurveyData!$1:$1048576,12,FALSE)</f>
        <v>No answer</v>
      </c>
      <c r="P310">
        <f>VLOOKUP($A310,SurveyData!$1:$1048576,13,FALSE)</f>
        <v>12</v>
      </c>
      <c r="Q310" t="str">
        <f>VLOOKUP($A310,SurveyData!$1:$1048576,14,FALSE)</f>
        <v>No</v>
      </c>
      <c r="R310" t="str">
        <f>VLOOKUP($A310,SurveyData!$1:$1048576,15,FALSE)</f>
        <v>No</v>
      </c>
      <c r="S310" t="str">
        <f>VLOOKUP($A310,SurveyData!$1:$1048576,16,FALSE)</f>
        <v>No</v>
      </c>
      <c r="T310" t="str">
        <f>VLOOKUP($A310,SurveyData!$1:$1048576,17,FALSE)</f>
        <v>No</v>
      </c>
      <c r="U310" t="str">
        <f>VLOOKUP($A310,SurveyData!$1:$1048576,18,FALSE)</f>
        <v>No</v>
      </c>
      <c r="V310" t="str">
        <f>VLOOKUP($A310,SurveyData!$1:$1048576,19,FALSE)</f>
        <v>No</v>
      </c>
      <c r="W310" t="str">
        <f>VLOOKUP($A310,SurveyData!$1:$1048576,20,FALSE)</f>
        <v>No</v>
      </c>
      <c r="X310" t="str">
        <f>VLOOKUP($A310,SurveyData!$1:$1048576,21,FALSE)</f>
        <v>No</v>
      </c>
      <c r="Y310" t="str">
        <f>VLOOKUP($A310,SurveyData!$1:$1048576,22,FALSE)</f>
        <v>No</v>
      </c>
      <c r="Z310" t="str">
        <f>VLOOKUP($A310,SurveyData!$1:$1048576,23,FALSE)</f>
        <v>No</v>
      </c>
      <c r="AA310" t="str">
        <f>VLOOKUP($A310,SurveyData!$1:$1048576,24,FALSE)</f>
        <v>No</v>
      </c>
      <c r="AB310" t="s">
        <v>0</v>
      </c>
      <c r="AC310" t="str">
        <f>VLOOKUP($A310,SurveyData!$1:$1048576,25,FALSE)</f>
        <v>No</v>
      </c>
      <c r="AD310">
        <f>VLOOKUP($A310,SurveyData!$1:$1048576,26,FALSE)</f>
        <v>3</v>
      </c>
      <c r="AE310">
        <f>VLOOKUP($A310,SurveyData!$1:$1048576,27,FALSE)</f>
        <v>3</v>
      </c>
      <c r="AF310">
        <f>VLOOKUP($A310,SurveyData!$1:$1048576,28,FALSE)</f>
        <v>3</v>
      </c>
      <c r="AG310">
        <f>VLOOKUP($A310,SurveyData!$1:$1048576,29,FALSE)</f>
        <v>3</v>
      </c>
      <c r="AH310">
        <f>VLOOKUP($A310,SurveyData!$1:$1048576,30,FALSE)</f>
        <v>3</v>
      </c>
      <c r="AI310">
        <f>VLOOKUP($A310,SurveyData!$1:$1048576,31,FALSE)</f>
        <v>3</v>
      </c>
      <c r="AJ310">
        <f>VLOOKUP($A310,SurveyData!$1:$1048576,32,FALSE)</f>
        <v>3</v>
      </c>
      <c r="AK310">
        <f>VLOOKUP($A310,SurveyData!$1:$1048576,33,FALSE)</f>
        <v>3</v>
      </c>
      <c r="AL310">
        <f>VLOOKUP($A310,SurveyData!$1:$1048576,34,FALSE)</f>
        <v>3</v>
      </c>
      <c r="AM310">
        <f>VLOOKUP($A310,SurveyData!$1:$1048576,35,FALSE)</f>
        <v>3</v>
      </c>
      <c r="AN310">
        <f>VLOOKUP($A310,SurveyData!$1:$1048576,36,FALSE)</f>
        <v>3</v>
      </c>
      <c r="AO310">
        <f>VLOOKUP($A310,SurveyData!$1:$1048576,37,FALSE)</f>
        <v>3</v>
      </c>
      <c r="AP310">
        <f>VLOOKUP($A310,SurveyData!$1:$1048576,38,FALSE)</f>
        <v>3</v>
      </c>
      <c r="AQ310">
        <f>VLOOKUP($A310,SurveyData!$1:$1048576,39,FALSE)</f>
        <v>3</v>
      </c>
      <c r="AR310">
        <f>VLOOKUP($A310,SurveyData!$1:$1048576,40,FALSE)</f>
        <v>3</v>
      </c>
      <c r="AS310">
        <f>VLOOKUP($A310,SurveyData!$1:$1048576,41,FALSE)</f>
        <v>3</v>
      </c>
      <c r="AT310">
        <f>VLOOKUP($A310,SurveyData!$1:$1048576,42,FALSE)</f>
        <v>3</v>
      </c>
      <c r="AU310">
        <f>VLOOKUP($A310,SurveyData!$1:$1048576,43,FALSE)</f>
        <v>3</v>
      </c>
      <c r="AV310">
        <f>VLOOKUP($A310,SurveyData!$1:$1048576,44,FALSE)</f>
        <v>3</v>
      </c>
      <c r="AW310">
        <f>VLOOKUP($A310,SurveyData!$1:$1048576,45,FALSE)</f>
        <v>3</v>
      </c>
    </row>
    <row r="311" spans="1:49" x14ac:dyDescent="0.2">
      <c r="A311" s="2">
        <v>353</v>
      </c>
      <c r="B311" s="1" t="s">
        <v>10</v>
      </c>
      <c r="C311" s="2"/>
      <c r="D311" s="2">
        <v>30</v>
      </c>
      <c r="E311" s="2">
        <v>12.9</v>
      </c>
      <c r="F311">
        <f>VLOOKUP($A311,SurveyData!$1:$1048576,3,FALSE)</f>
        <v>27</v>
      </c>
      <c r="G311">
        <f>VLOOKUP($A311,SurveyData!$1:$1048576,4,FALSE)</f>
        <v>1.68</v>
      </c>
      <c r="H311">
        <f>VLOOKUP($A311,SurveyData!$1:$1048576,5,FALSE)</f>
        <v>76</v>
      </c>
      <c r="I311" t="str">
        <f>VLOOKUP($A311,SurveyData!$1:$1048576,6,FALSE)</f>
        <v>Nil</v>
      </c>
      <c r="J311" t="str">
        <f>VLOOKUP($A311,SurveyData!$1:$1048576,7,FALSE)</f>
        <v>No</v>
      </c>
      <c r="K311">
        <f>VLOOKUP($A311,SurveyData!$1:$1048576,8,FALSE)</f>
        <v>0</v>
      </c>
      <c r="L311">
        <f>VLOOKUP($A311,SurveyData!$1:$1048576,9,FALSE)</f>
        <v>0</v>
      </c>
      <c r="M311">
        <f>VLOOKUP($A311,SurveyData!$1:$1048576,10,FALSE)</f>
        <v>0</v>
      </c>
      <c r="N311">
        <f>VLOOKUP($A311,SurveyData!$1:$1048576,11,FALSE)</f>
        <v>0</v>
      </c>
      <c r="O311" t="str">
        <f>VLOOKUP($A311,SurveyData!$1:$1048576,12,FALSE)</f>
        <v>No answer</v>
      </c>
      <c r="P311">
        <f>VLOOKUP($A311,SurveyData!$1:$1048576,13,FALSE)</f>
        <v>12</v>
      </c>
      <c r="Q311" t="str">
        <f>VLOOKUP($A311,SurveyData!$1:$1048576,14,FALSE)</f>
        <v>No</v>
      </c>
      <c r="R311" t="str">
        <f>VLOOKUP($A311,SurveyData!$1:$1048576,15,FALSE)</f>
        <v>No</v>
      </c>
      <c r="S311" t="str">
        <f>VLOOKUP($A311,SurveyData!$1:$1048576,16,FALSE)</f>
        <v>No</v>
      </c>
      <c r="T311" t="str">
        <f>VLOOKUP($A311,SurveyData!$1:$1048576,17,FALSE)</f>
        <v>No</v>
      </c>
      <c r="U311" t="str">
        <f>VLOOKUP($A311,SurveyData!$1:$1048576,18,FALSE)</f>
        <v>No</v>
      </c>
      <c r="V311" t="str">
        <f>VLOOKUP($A311,SurveyData!$1:$1048576,19,FALSE)</f>
        <v>No</v>
      </c>
      <c r="W311" t="str">
        <f>VLOOKUP($A311,SurveyData!$1:$1048576,20,FALSE)</f>
        <v>No</v>
      </c>
      <c r="X311" t="str">
        <f>VLOOKUP($A311,SurveyData!$1:$1048576,21,FALSE)</f>
        <v>No</v>
      </c>
      <c r="Y311" t="str">
        <f>VLOOKUP($A311,SurveyData!$1:$1048576,22,FALSE)</f>
        <v>No</v>
      </c>
      <c r="Z311" t="str">
        <f>VLOOKUP($A311,SurveyData!$1:$1048576,23,FALSE)</f>
        <v>No</v>
      </c>
      <c r="AA311" t="str">
        <f>VLOOKUP($A311,SurveyData!$1:$1048576,24,FALSE)</f>
        <v>No</v>
      </c>
      <c r="AB311" t="s">
        <v>0</v>
      </c>
      <c r="AC311" t="str">
        <f>VLOOKUP($A311,SurveyData!$1:$1048576,25,FALSE)</f>
        <v>No</v>
      </c>
      <c r="AD311">
        <f>VLOOKUP($A311,SurveyData!$1:$1048576,26,FALSE)</f>
        <v>3</v>
      </c>
      <c r="AE311">
        <f>VLOOKUP($A311,SurveyData!$1:$1048576,27,FALSE)</f>
        <v>3</v>
      </c>
      <c r="AF311">
        <f>VLOOKUP($A311,SurveyData!$1:$1048576,28,FALSE)</f>
        <v>3</v>
      </c>
      <c r="AG311">
        <f>VLOOKUP($A311,SurveyData!$1:$1048576,29,FALSE)</f>
        <v>3</v>
      </c>
      <c r="AH311">
        <f>VLOOKUP($A311,SurveyData!$1:$1048576,30,FALSE)</f>
        <v>3</v>
      </c>
      <c r="AI311">
        <f>VLOOKUP($A311,SurveyData!$1:$1048576,31,FALSE)</f>
        <v>3</v>
      </c>
      <c r="AJ311">
        <f>VLOOKUP($A311,SurveyData!$1:$1048576,32,FALSE)</f>
        <v>3</v>
      </c>
      <c r="AK311">
        <f>VLOOKUP($A311,SurveyData!$1:$1048576,33,FALSE)</f>
        <v>3</v>
      </c>
      <c r="AL311">
        <f>VLOOKUP($A311,SurveyData!$1:$1048576,34,FALSE)</f>
        <v>3</v>
      </c>
      <c r="AM311">
        <f>VLOOKUP($A311,SurveyData!$1:$1048576,35,FALSE)</f>
        <v>3</v>
      </c>
      <c r="AN311">
        <f>VLOOKUP($A311,SurveyData!$1:$1048576,36,FALSE)</f>
        <v>3</v>
      </c>
      <c r="AO311">
        <f>VLOOKUP($A311,SurveyData!$1:$1048576,37,FALSE)</f>
        <v>3</v>
      </c>
      <c r="AP311">
        <f>VLOOKUP($A311,SurveyData!$1:$1048576,38,FALSE)</f>
        <v>3</v>
      </c>
      <c r="AQ311">
        <f>VLOOKUP($A311,SurveyData!$1:$1048576,39,FALSE)</f>
        <v>3</v>
      </c>
      <c r="AR311">
        <f>VLOOKUP($A311,SurveyData!$1:$1048576,40,FALSE)</f>
        <v>3</v>
      </c>
      <c r="AS311">
        <f>VLOOKUP($A311,SurveyData!$1:$1048576,41,FALSE)</f>
        <v>3</v>
      </c>
      <c r="AT311">
        <f>VLOOKUP($A311,SurveyData!$1:$1048576,42,FALSE)</f>
        <v>3</v>
      </c>
      <c r="AU311">
        <f>VLOOKUP($A311,SurveyData!$1:$1048576,43,FALSE)</f>
        <v>3</v>
      </c>
      <c r="AV311">
        <f>VLOOKUP($A311,SurveyData!$1:$1048576,44,FALSE)</f>
        <v>3</v>
      </c>
      <c r="AW311">
        <f>VLOOKUP($A311,SurveyData!$1:$1048576,45,FALSE)</f>
        <v>3</v>
      </c>
    </row>
    <row r="312" spans="1:49" x14ac:dyDescent="0.2">
      <c r="A312" s="2">
        <v>354</v>
      </c>
      <c r="B312" s="1" t="s">
        <v>10</v>
      </c>
      <c r="C312" s="2"/>
      <c r="D312" s="4">
        <v>9</v>
      </c>
      <c r="E312" s="4">
        <v>10.6</v>
      </c>
      <c r="F312">
        <f>VLOOKUP($A312,SurveyData!$1:$1048576,3,FALSE)</f>
        <v>34</v>
      </c>
      <c r="G312">
        <f>VLOOKUP($A312,SurveyData!$1:$1048576,4,FALSE)</f>
        <v>1.5</v>
      </c>
      <c r="H312" t="str">
        <f>VLOOKUP($A312,SurveyData!$1:$1048576,5,FALSE)</f>
        <v>-</v>
      </c>
      <c r="I312" t="str">
        <f>VLOOKUP($A312,SurveyData!$1:$1048576,6,FALSE)</f>
        <v>Nil</v>
      </c>
      <c r="J312" t="str">
        <f>VLOOKUP($A312,SurveyData!$1:$1048576,7,FALSE)</f>
        <v>Yes</v>
      </c>
      <c r="K312">
        <f>VLOOKUP($A312,SurveyData!$1:$1048576,8,FALSE)</f>
        <v>0</v>
      </c>
      <c r="L312">
        <f>VLOOKUP($A312,SurveyData!$1:$1048576,9,FALSE)</f>
        <v>0</v>
      </c>
      <c r="M312">
        <f>VLOOKUP($A312,SurveyData!$1:$1048576,10,FALSE)</f>
        <v>0</v>
      </c>
      <c r="N312">
        <f>VLOOKUP($A312,SurveyData!$1:$1048576,11,FALSE)</f>
        <v>0</v>
      </c>
      <c r="O312" t="str">
        <f>VLOOKUP($A312,SurveyData!$1:$1048576,12,FALSE)</f>
        <v>No answer</v>
      </c>
      <c r="P312">
        <f>VLOOKUP($A312,SurveyData!$1:$1048576,13,FALSE)</f>
        <v>12</v>
      </c>
      <c r="Q312" t="str">
        <f>VLOOKUP($A312,SurveyData!$1:$1048576,14,FALSE)</f>
        <v>No</v>
      </c>
      <c r="R312" t="str">
        <f>VLOOKUP($A312,SurveyData!$1:$1048576,15,FALSE)</f>
        <v>No</v>
      </c>
      <c r="S312" t="str">
        <f>VLOOKUP($A312,SurveyData!$1:$1048576,16,FALSE)</f>
        <v>No</v>
      </c>
      <c r="T312" t="str">
        <f>VLOOKUP($A312,SurveyData!$1:$1048576,17,FALSE)</f>
        <v>No</v>
      </c>
      <c r="U312" t="str">
        <f>VLOOKUP($A312,SurveyData!$1:$1048576,18,FALSE)</f>
        <v>No</v>
      </c>
      <c r="V312" t="str">
        <f>VLOOKUP($A312,SurveyData!$1:$1048576,19,FALSE)</f>
        <v>No</v>
      </c>
      <c r="W312" t="str">
        <f>VLOOKUP($A312,SurveyData!$1:$1048576,20,FALSE)</f>
        <v>No</v>
      </c>
      <c r="X312" t="str">
        <f>VLOOKUP($A312,SurveyData!$1:$1048576,21,FALSE)</f>
        <v>No</v>
      </c>
      <c r="Y312" t="str">
        <f>VLOOKUP($A312,SurveyData!$1:$1048576,22,FALSE)</f>
        <v>No</v>
      </c>
      <c r="Z312" t="str">
        <f>VLOOKUP($A312,SurveyData!$1:$1048576,23,FALSE)</f>
        <v>No</v>
      </c>
      <c r="AA312" t="str">
        <f>VLOOKUP($A312,SurveyData!$1:$1048576,24,FALSE)</f>
        <v>No</v>
      </c>
      <c r="AB312" t="s">
        <v>0</v>
      </c>
      <c r="AC312" t="str">
        <f>VLOOKUP($A312,SurveyData!$1:$1048576,25,FALSE)</f>
        <v>No</v>
      </c>
      <c r="AD312">
        <f>VLOOKUP($A312,SurveyData!$1:$1048576,26,FALSE)</f>
        <v>3</v>
      </c>
      <c r="AE312">
        <f>VLOOKUP($A312,SurveyData!$1:$1048576,27,FALSE)</f>
        <v>3</v>
      </c>
      <c r="AF312">
        <f>VLOOKUP($A312,SurveyData!$1:$1048576,28,FALSE)</f>
        <v>3</v>
      </c>
      <c r="AG312">
        <f>VLOOKUP($A312,SurveyData!$1:$1048576,29,FALSE)</f>
        <v>3</v>
      </c>
      <c r="AH312">
        <f>VLOOKUP($A312,SurveyData!$1:$1048576,30,FALSE)</f>
        <v>3</v>
      </c>
      <c r="AI312">
        <f>VLOOKUP($A312,SurveyData!$1:$1048576,31,FALSE)</f>
        <v>3</v>
      </c>
      <c r="AJ312">
        <f>VLOOKUP($A312,SurveyData!$1:$1048576,32,FALSE)</f>
        <v>3</v>
      </c>
      <c r="AK312">
        <f>VLOOKUP($A312,SurveyData!$1:$1048576,33,FALSE)</f>
        <v>3</v>
      </c>
      <c r="AL312">
        <f>VLOOKUP($A312,SurveyData!$1:$1048576,34,FALSE)</f>
        <v>3</v>
      </c>
      <c r="AM312">
        <f>VLOOKUP($A312,SurveyData!$1:$1048576,35,FALSE)</f>
        <v>3</v>
      </c>
      <c r="AN312">
        <f>VLOOKUP($A312,SurveyData!$1:$1048576,36,FALSE)</f>
        <v>3</v>
      </c>
      <c r="AO312">
        <f>VLOOKUP($A312,SurveyData!$1:$1048576,37,FALSE)</f>
        <v>3</v>
      </c>
      <c r="AP312">
        <f>VLOOKUP($A312,SurveyData!$1:$1048576,38,FALSE)</f>
        <v>3</v>
      </c>
      <c r="AQ312">
        <f>VLOOKUP($A312,SurveyData!$1:$1048576,39,FALSE)</f>
        <v>3</v>
      </c>
      <c r="AR312">
        <f>VLOOKUP($A312,SurveyData!$1:$1048576,40,FALSE)</f>
        <v>3</v>
      </c>
      <c r="AS312">
        <f>VLOOKUP($A312,SurveyData!$1:$1048576,41,FALSE)</f>
        <v>3</v>
      </c>
      <c r="AT312">
        <f>VLOOKUP($A312,SurveyData!$1:$1048576,42,FALSE)</f>
        <v>3</v>
      </c>
      <c r="AU312">
        <f>VLOOKUP($A312,SurveyData!$1:$1048576,43,FALSE)</f>
        <v>3</v>
      </c>
      <c r="AV312">
        <f>VLOOKUP($A312,SurveyData!$1:$1048576,44,FALSE)</f>
        <v>3</v>
      </c>
      <c r="AW312">
        <f>VLOOKUP($A312,SurveyData!$1:$1048576,45,FALSE)</f>
        <v>3</v>
      </c>
    </row>
    <row r="313" spans="1:49" x14ac:dyDescent="0.2">
      <c r="A313" s="2">
        <v>355</v>
      </c>
      <c r="B313" s="1" t="s">
        <v>10</v>
      </c>
      <c r="C313" s="2"/>
      <c r="D313" s="2">
        <v>14</v>
      </c>
      <c r="E313" s="2">
        <v>13.2</v>
      </c>
      <c r="F313">
        <f>VLOOKUP($A313,SurveyData!$1:$1048576,3,FALSE)</f>
        <v>29</v>
      </c>
      <c r="G313">
        <f>VLOOKUP($A313,SurveyData!$1:$1048576,4,FALSE)</f>
        <v>1.63</v>
      </c>
      <c r="H313">
        <f>VLOOKUP($A313,SurveyData!$1:$1048576,5,FALSE)</f>
        <v>51</v>
      </c>
      <c r="I313" t="str">
        <f>VLOOKUP($A313,SurveyData!$1:$1048576,6,FALSE)</f>
        <v>Nil</v>
      </c>
      <c r="J313" t="str">
        <f>VLOOKUP($A313,SurveyData!$1:$1048576,7,FALSE)</f>
        <v>No</v>
      </c>
      <c r="K313">
        <f>VLOOKUP($A313,SurveyData!$1:$1048576,8,FALSE)</f>
        <v>30</v>
      </c>
      <c r="L313">
        <f>VLOOKUP($A313,SurveyData!$1:$1048576,9,FALSE)</f>
        <v>0</v>
      </c>
      <c r="M313">
        <f>VLOOKUP($A313,SurveyData!$1:$1048576,10,FALSE)</f>
        <v>0</v>
      </c>
      <c r="N313">
        <f>VLOOKUP($A313,SurveyData!$1:$1048576,11,FALSE)</f>
        <v>0</v>
      </c>
      <c r="O313">
        <f>VLOOKUP($A313,SurveyData!$1:$1048576,12,FALSE)</f>
        <v>2</v>
      </c>
      <c r="P313">
        <f>VLOOKUP($A313,SurveyData!$1:$1048576,13,FALSE)</f>
        <v>12</v>
      </c>
      <c r="Q313" t="str">
        <f>VLOOKUP($A313,SurveyData!$1:$1048576,14,FALSE)</f>
        <v>No</v>
      </c>
      <c r="R313" t="str">
        <f>VLOOKUP($A313,SurveyData!$1:$1048576,15,FALSE)</f>
        <v>DK</v>
      </c>
      <c r="S313" t="str">
        <f>VLOOKUP($A313,SurveyData!$1:$1048576,16,FALSE)</f>
        <v>DK</v>
      </c>
      <c r="T313" t="str">
        <f>VLOOKUP($A313,SurveyData!$1:$1048576,17,FALSE)</f>
        <v>DK</v>
      </c>
      <c r="U313" t="str">
        <f>VLOOKUP($A313,SurveyData!$1:$1048576,18,FALSE)</f>
        <v>Nil</v>
      </c>
      <c r="V313" t="str">
        <f>VLOOKUP($A313,SurveyData!$1:$1048576,19,FALSE)</f>
        <v>No</v>
      </c>
      <c r="W313" t="str">
        <f>VLOOKUP($A313,SurveyData!$1:$1048576,20,FALSE)</f>
        <v>Nil</v>
      </c>
      <c r="X313" t="str">
        <f>VLOOKUP($A313,SurveyData!$1:$1048576,21,FALSE)</f>
        <v>No</v>
      </c>
      <c r="Y313" t="str">
        <f>VLOOKUP($A313,SurveyData!$1:$1048576,22,FALSE)</f>
        <v>No</v>
      </c>
      <c r="Z313" t="str">
        <f>VLOOKUP($A313,SurveyData!$1:$1048576,23,FALSE)</f>
        <v>No</v>
      </c>
      <c r="AA313" t="str">
        <f>VLOOKUP($A313,SurveyData!$1:$1048576,24,FALSE)</f>
        <v>No</v>
      </c>
      <c r="AB313" t="s">
        <v>0</v>
      </c>
      <c r="AC313" t="str">
        <f>VLOOKUP($A313,SurveyData!$1:$1048576,25,FALSE)</f>
        <v>No</v>
      </c>
      <c r="AD313">
        <f>VLOOKUP($A313,SurveyData!$1:$1048576,26,FALSE)</f>
        <v>4</v>
      </c>
      <c r="AE313">
        <f>VLOOKUP($A313,SurveyData!$1:$1048576,27,FALSE)</f>
        <v>4</v>
      </c>
      <c r="AF313">
        <f>VLOOKUP($A313,SurveyData!$1:$1048576,28,FALSE)</f>
        <v>4</v>
      </c>
      <c r="AG313">
        <f>VLOOKUP($A313,SurveyData!$1:$1048576,29,FALSE)</f>
        <v>4</v>
      </c>
      <c r="AH313">
        <f>VLOOKUP($A313,SurveyData!$1:$1048576,30,FALSE)</f>
        <v>2</v>
      </c>
      <c r="AI313">
        <f>VLOOKUP($A313,SurveyData!$1:$1048576,31,FALSE)</f>
        <v>3</v>
      </c>
      <c r="AJ313">
        <f>VLOOKUP($A313,SurveyData!$1:$1048576,32,FALSE)</f>
        <v>3</v>
      </c>
      <c r="AK313">
        <f>VLOOKUP($A313,SurveyData!$1:$1048576,33,FALSE)</f>
        <v>4</v>
      </c>
      <c r="AL313">
        <f>VLOOKUP($A313,SurveyData!$1:$1048576,34,FALSE)</f>
        <v>4</v>
      </c>
      <c r="AM313">
        <f>VLOOKUP($A313,SurveyData!$1:$1048576,35,FALSE)</f>
        <v>4</v>
      </c>
      <c r="AN313">
        <f>VLOOKUP($A313,SurveyData!$1:$1048576,36,FALSE)</f>
        <v>4</v>
      </c>
      <c r="AO313">
        <f>VLOOKUP($A313,SurveyData!$1:$1048576,37,FALSE)</f>
        <v>4</v>
      </c>
      <c r="AP313">
        <f>VLOOKUP($A313,SurveyData!$1:$1048576,38,FALSE)</f>
        <v>1</v>
      </c>
      <c r="AQ313">
        <f>VLOOKUP($A313,SurveyData!$1:$1048576,39,FALSE)</f>
        <v>1</v>
      </c>
      <c r="AR313">
        <f>VLOOKUP($A313,SurveyData!$1:$1048576,40,FALSE)</f>
        <v>1</v>
      </c>
      <c r="AS313">
        <f>VLOOKUP($A313,SurveyData!$1:$1048576,41,FALSE)</f>
        <v>2</v>
      </c>
      <c r="AT313">
        <f>VLOOKUP($A313,SurveyData!$1:$1048576,42,FALSE)</f>
        <v>2</v>
      </c>
      <c r="AU313">
        <f>VLOOKUP($A313,SurveyData!$1:$1048576,43,FALSE)</f>
        <v>2</v>
      </c>
      <c r="AV313">
        <f>VLOOKUP($A313,SurveyData!$1:$1048576,44,FALSE)</f>
        <v>2</v>
      </c>
      <c r="AW313">
        <f>VLOOKUP($A313,SurveyData!$1:$1048576,45,FALSE)</f>
        <v>4</v>
      </c>
    </row>
    <row r="314" spans="1:49" x14ac:dyDescent="0.2">
      <c r="A314" s="2">
        <v>356</v>
      </c>
      <c r="B314" s="1" t="s">
        <v>10</v>
      </c>
      <c r="C314" s="2"/>
      <c r="D314" s="2">
        <v>27</v>
      </c>
      <c r="E314" s="2">
        <v>13.6</v>
      </c>
      <c r="F314">
        <f>VLOOKUP($A314,SurveyData!$1:$1048576,3,FALSE)</f>
        <v>46</v>
      </c>
      <c r="G314">
        <f>VLOOKUP($A314,SurveyData!$1:$1048576,4,FALSE)</f>
        <v>1.51</v>
      </c>
      <c r="H314">
        <f>VLOOKUP($A314,SurveyData!$1:$1048576,5,FALSE)</f>
        <v>65</v>
      </c>
      <c r="I314" t="str">
        <f>VLOOKUP($A314,SurveyData!$1:$1048576,6,FALSE)</f>
        <v>Nil</v>
      </c>
      <c r="J314" t="str">
        <f>VLOOKUP($A314,SurveyData!$1:$1048576,7,FALSE)</f>
        <v>Yes</v>
      </c>
      <c r="K314">
        <f>VLOOKUP($A314,SurveyData!$1:$1048576,8,FALSE)</f>
        <v>0</v>
      </c>
      <c r="L314">
        <f>VLOOKUP($A314,SurveyData!$1:$1048576,9,FALSE)</f>
        <v>0</v>
      </c>
      <c r="M314">
        <f>VLOOKUP($A314,SurveyData!$1:$1048576,10,FALSE)</f>
        <v>0</v>
      </c>
      <c r="N314">
        <f>VLOOKUP($A314,SurveyData!$1:$1048576,11,FALSE)</f>
        <v>0</v>
      </c>
      <c r="O314" t="str">
        <f>VLOOKUP($A314,SurveyData!$1:$1048576,12,FALSE)</f>
        <v>No answer</v>
      </c>
      <c r="P314">
        <f>VLOOKUP($A314,SurveyData!$1:$1048576,13,FALSE)</f>
        <v>12</v>
      </c>
      <c r="Q314" t="str">
        <f>VLOOKUP($A314,SurveyData!$1:$1048576,14,FALSE)</f>
        <v>No</v>
      </c>
      <c r="R314" t="str">
        <f>VLOOKUP($A314,SurveyData!$1:$1048576,15,FALSE)</f>
        <v>No</v>
      </c>
      <c r="S314" t="str">
        <f>VLOOKUP($A314,SurveyData!$1:$1048576,16,FALSE)</f>
        <v>No</v>
      </c>
      <c r="T314" t="str">
        <f>VLOOKUP($A314,SurveyData!$1:$1048576,17,FALSE)</f>
        <v>No</v>
      </c>
      <c r="U314" t="str">
        <f>VLOOKUP($A314,SurveyData!$1:$1048576,18,FALSE)</f>
        <v>No</v>
      </c>
      <c r="V314" t="str">
        <f>VLOOKUP($A314,SurveyData!$1:$1048576,19,FALSE)</f>
        <v>No</v>
      </c>
      <c r="W314" t="str">
        <f>VLOOKUP($A314,SurveyData!$1:$1048576,20,FALSE)</f>
        <v>No</v>
      </c>
      <c r="X314" t="str">
        <f>VLOOKUP($A314,SurveyData!$1:$1048576,21,FALSE)</f>
        <v>No</v>
      </c>
      <c r="Y314" t="str">
        <f>VLOOKUP($A314,SurveyData!$1:$1048576,22,FALSE)</f>
        <v>No</v>
      </c>
      <c r="Z314" t="str">
        <f>VLOOKUP($A314,SurveyData!$1:$1048576,23,FALSE)</f>
        <v>No</v>
      </c>
      <c r="AA314" t="str">
        <f>VLOOKUP($A314,SurveyData!$1:$1048576,24,FALSE)</f>
        <v>No</v>
      </c>
      <c r="AB314" t="s">
        <v>0</v>
      </c>
      <c r="AC314" t="str">
        <f>VLOOKUP($A314,SurveyData!$1:$1048576,25,FALSE)</f>
        <v>No</v>
      </c>
      <c r="AD314">
        <f>VLOOKUP($A314,SurveyData!$1:$1048576,26,FALSE)</f>
        <v>3</v>
      </c>
      <c r="AE314">
        <f>VLOOKUP($A314,SurveyData!$1:$1048576,27,FALSE)</f>
        <v>3</v>
      </c>
      <c r="AF314">
        <f>VLOOKUP($A314,SurveyData!$1:$1048576,28,FALSE)</f>
        <v>3</v>
      </c>
      <c r="AG314">
        <f>VLOOKUP($A314,SurveyData!$1:$1048576,29,FALSE)</f>
        <v>3</v>
      </c>
      <c r="AH314">
        <f>VLOOKUP($A314,SurveyData!$1:$1048576,30,FALSE)</f>
        <v>3</v>
      </c>
      <c r="AI314">
        <f>VLOOKUP($A314,SurveyData!$1:$1048576,31,FALSE)</f>
        <v>3</v>
      </c>
      <c r="AJ314">
        <f>VLOOKUP($A314,SurveyData!$1:$1048576,32,FALSE)</f>
        <v>3</v>
      </c>
      <c r="AK314">
        <f>VLOOKUP($A314,SurveyData!$1:$1048576,33,FALSE)</f>
        <v>3</v>
      </c>
      <c r="AL314">
        <f>VLOOKUP($A314,SurveyData!$1:$1048576,34,FALSE)</f>
        <v>3</v>
      </c>
      <c r="AM314">
        <f>VLOOKUP($A314,SurveyData!$1:$1048576,35,FALSE)</f>
        <v>3</v>
      </c>
      <c r="AN314">
        <f>VLOOKUP($A314,SurveyData!$1:$1048576,36,FALSE)</f>
        <v>3</v>
      </c>
      <c r="AO314">
        <f>VLOOKUP($A314,SurveyData!$1:$1048576,37,FALSE)</f>
        <v>3</v>
      </c>
      <c r="AP314">
        <f>VLOOKUP($A314,SurveyData!$1:$1048576,38,FALSE)</f>
        <v>3</v>
      </c>
      <c r="AQ314">
        <f>VLOOKUP($A314,SurveyData!$1:$1048576,39,FALSE)</f>
        <v>3</v>
      </c>
      <c r="AR314">
        <f>VLOOKUP($A314,SurveyData!$1:$1048576,40,FALSE)</f>
        <v>3</v>
      </c>
      <c r="AS314">
        <f>VLOOKUP($A314,SurveyData!$1:$1048576,41,FALSE)</f>
        <v>3</v>
      </c>
      <c r="AT314">
        <f>VLOOKUP($A314,SurveyData!$1:$1048576,42,FALSE)</f>
        <v>3</v>
      </c>
      <c r="AU314">
        <f>VLOOKUP($A314,SurveyData!$1:$1048576,43,FALSE)</f>
        <v>3</v>
      </c>
      <c r="AV314">
        <f>VLOOKUP($A314,SurveyData!$1:$1048576,44,FALSE)</f>
        <v>3</v>
      </c>
      <c r="AW314">
        <f>VLOOKUP($A314,SurveyData!$1:$1048576,45,FALSE)</f>
        <v>3</v>
      </c>
    </row>
    <row r="315" spans="1:49" x14ac:dyDescent="0.2">
      <c r="A315" s="2">
        <v>357</v>
      </c>
      <c r="B315" s="1" t="s">
        <v>10</v>
      </c>
      <c r="C315" s="2"/>
      <c r="D315" s="2">
        <v>42</v>
      </c>
      <c r="E315" s="2">
        <v>13.8</v>
      </c>
      <c r="F315">
        <f>VLOOKUP($A315,SurveyData!$1:$1048576,3,FALSE)</f>
        <v>51</v>
      </c>
      <c r="G315">
        <f>VLOOKUP($A315,SurveyData!$1:$1048576,4,FALSE)</f>
        <v>1.65</v>
      </c>
      <c r="H315">
        <f>VLOOKUP($A315,SurveyData!$1:$1048576,5,FALSE)</f>
        <v>49</v>
      </c>
      <c r="I315" t="str">
        <f>VLOOKUP($A315,SurveyData!$1:$1048576,6,FALSE)</f>
        <v>Nil</v>
      </c>
      <c r="J315" t="str">
        <f>VLOOKUP($A315,SurveyData!$1:$1048576,7,FALSE)</f>
        <v>No</v>
      </c>
      <c r="K315">
        <f>VLOOKUP($A315,SurveyData!$1:$1048576,8,FALSE)</f>
        <v>0</v>
      </c>
      <c r="L315">
        <f>VLOOKUP($A315,SurveyData!$1:$1048576,9,FALSE)</f>
        <v>0</v>
      </c>
      <c r="M315">
        <f>VLOOKUP($A315,SurveyData!$1:$1048576,10,FALSE)</f>
        <v>0</v>
      </c>
      <c r="N315">
        <f>VLOOKUP($A315,SurveyData!$1:$1048576,11,FALSE)</f>
        <v>0</v>
      </c>
      <c r="O315" t="str">
        <f>VLOOKUP($A315,SurveyData!$1:$1048576,12,FALSE)</f>
        <v>No answer</v>
      </c>
      <c r="P315">
        <f>VLOOKUP($A315,SurveyData!$1:$1048576,13,FALSE)</f>
        <v>12</v>
      </c>
      <c r="Q315" t="str">
        <f>VLOOKUP($A315,SurveyData!$1:$1048576,14,FALSE)</f>
        <v>No</v>
      </c>
      <c r="R315" t="str">
        <f>VLOOKUP($A315,SurveyData!$1:$1048576,15,FALSE)</f>
        <v>No</v>
      </c>
      <c r="S315" t="str">
        <f>VLOOKUP($A315,SurveyData!$1:$1048576,16,FALSE)</f>
        <v>No</v>
      </c>
      <c r="T315" t="str">
        <f>VLOOKUP($A315,SurveyData!$1:$1048576,17,FALSE)</f>
        <v>No</v>
      </c>
      <c r="U315" t="str">
        <f>VLOOKUP($A315,SurveyData!$1:$1048576,18,FALSE)</f>
        <v>No</v>
      </c>
      <c r="V315" t="str">
        <f>VLOOKUP($A315,SurveyData!$1:$1048576,19,FALSE)</f>
        <v>No</v>
      </c>
      <c r="W315" t="str">
        <f>VLOOKUP($A315,SurveyData!$1:$1048576,20,FALSE)</f>
        <v>No</v>
      </c>
      <c r="X315" t="str">
        <f>VLOOKUP($A315,SurveyData!$1:$1048576,21,FALSE)</f>
        <v>No</v>
      </c>
      <c r="Y315" t="str">
        <f>VLOOKUP($A315,SurveyData!$1:$1048576,22,FALSE)</f>
        <v>No</v>
      </c>
      <c r="Z315" t="str">
        <f>VLOOKUP($A315,SurveyData!$1:$1048576,23,FALSE)</f>
        <v>No</v>
      </c>
      <c r="AA315" t="str">
        <f>VLOOKUP($A315,SurveyData!$1:$1048576,24,FALSE)</f>
        <v>No</v>
      </c>
      <c r="AB315" t="s">
        <v>0</v>
      </c>
      <c r="AC315" t="str">
        <f>VLOOKUP($A315,SurveyData!$1:$1048576,25,FALSE)</f>
        <v>No</v>
      </c>
      <c r="AD315">
        <f>VLOOKUP($A315,SurveyData!$1:$1048576,26,FALSE)</f>
        <v>3</v>
      </c>
      <c r="AE315">
        <f>VLOOKUP($A315,SurveyData!$1:$1048576,27,FALSE)</f>
        <v>3</v>
      </c>
      <c r="AF315">
        <f>VLOOKUP($A315,SurveyData!$1:$1048576,28,FALSE)</f>
        <v>3</v>
      </c>
      <c r="AG315">
        <f>VLOOKUP($A315,SurveyData!$1:$1048576,29,FALSE)</f>
        <v>3</v>
      </c>
      <c r="AH315">
        <f>VLOOKUP($A315,SurveyData!$1:$1048576,30,FALSE)</f>
        <v>3</v>
      </c>
      <c r="AI315">
        <f>VLOOKUP($A315,SurveyData!$1:$1048576,31,FALSE)</f>
        <v>3</v>
      </c>
      <c r="AJ315">
        <f>VLOOKUP($A315,SurveyData!$1:$1048576,32,FALSE)</f>
        <v>3</v>
      </c>
      <c r="AK315">
        <f>VLOOKUP($A315,SurveyData!$1:$1048576,33,FALSE)</f>
        <v>3</v>
      </c>
      <c r="AL315">
        <f>VLOOKUP($A315,SurveyData!$1:$1048576,34,FALSE)</f>
        <v>3</v>
      </c>
      <c r="AM315">
        <f>VLOOKUP($A315,SurveyData!$1:$1048576,35,FALSE)</f>
        <v>3</v>
      </c>
      <c r="AN315">
        <f>VLOOKUP($A315,SurveyData!$1:$1048576,36,FALSE)</f>
        <v>3</v>
      </c>
      <c r="AO315">
        <f>VLOOKUP($A315,SurveyData!$1:$1048576,37,FALSE)</f>
        <v>3</v>
      </c>
      <c r="AP315">
        <f>VLOOKUP($A315,SurveyData!$1:$1048576,38,FALSE)</f>
        <v>3</v>
      </c>
      <c r="AQ315">
        <f>VLOOKUP($A315,SurveyData!$1:$1048576,39,FALSE)</f>
        <v>3</v>
      </c>
      <c r="AR315">
        <f>VLOOKUP($A315,SurveyData!$1:$1048576,40,FALSE)</f>
        <v>3</v>
      </c>
      <c r="AS315">
        <f>VLOOKUP($A315,SurveyData!$1:$1048576,41,FALSE)</f>
        <v>3</v>
      </c>
      <c r="AT315">
        <f>VLOOKUP($A315,SurveyData!$1:$1048576,42,FALSE)</f>
        <v>3</v>
      </c>
      <c r="AU315">
        <f>VLOOKUP($A315,SurveyData!$1:$1048576,43,FALSE)</f>
        <v>3</v>
      </c>
      <c r="AV315">
        <f>VLOOKUP($A315,SurveyData!$1:$1048576,44,FALSE)</f>
        <v>3</v>
      </c>
      <c r="AW315">
        <f>VLOOKUP($A315,SurveyData!$1:$1048576,45,FALSE)</f>
        <v>3</v>
      </c>
    </row>
    <row r="316" spans="1:49" x14ac:dyDescent="0.2">
      <c r="A316" s="2">
        <v>358</v>
      </c>
      <c r="B316" s="1" t="s">
        <v>10</v>
      </c>
      <c r="C316" s="2"/>
      <c r="D316" s="2">
        <v>71</v>
      </c>
      <c r="E316" s="2">
        <v>12.6</v>
      </c>
      <c r="F316">
        <f>VLOOKUP($A316,SurveyData!$1:$1048576,3,FALSE)</f>
        <v>39</v>
      </c>
      <c r="G316">
        <f>VLOOKUP($A316,SurveyData!$1:$1048576,4,FALSE)</f>
        <v>1.5</v>
      </c>
      <c r="H316">
        <f>VLOOKUP($A316,SurveyData!$1:$1048576,5,FALSE)</f>
        <v>51</v>
      </c>
      <c r="I316" t="str">
        <f>VLOOKUP($A316,SurveyData!$1:$1048576,6,FALSE)</f>
        <v>Nil</v>
      </c>
      <c r="J316" t="str">
        <f>VLOOKUP($A316,SurveyData!$1:$1048576,7,FALSE)</f>
        <v>Yes</v>
      </c>
      <c r="K316">
        <f>VLOOKUP($A316,SurveyData!$1:$1048576,8,FALSE)</f>
        <v>0</v>
      </c>
      <c r="L316">
        <f>VLOOKUP($A316,SurveyData!$1:$1048576,9,FALSE)</f>
        <v>0</v>
      </c>
      <c r="M316">
        <f>VLOOKUP($A316,SurveyData!$1:$1048576,10,FALSE)</f>
        <v>0</v>
      </c>
      <c r="N316">
        <f>VLOOKUP($A316,SurveyData!$1:$1048576,11,FALSE)</f>
        <v>0</v>
      </c>
      <c r="O316" t="str">
        <f>VLOOKUP($A316,SurveyData!$1:$1048576,12,FALSE)</f>
        <v>No answer</v>
      </c>
      <c r="P316">
        <f>VLOOKUP($A316,SurveyData!$1:$1048576,13,FALSE)</f>
        <v>12</v>
      </c>
      <c r="Q316" t="str">
        <f>VLOOKUP($A316,SurveyData!$1:$1048576,14,FALSE)</f>
        <v>No</v>
      </c>
      <c r="R316" t="str">
        <f>VLOOKUP($A316,SurveyData!$1:$1048576,15,FALSE)</f>
        <v>No</v>
      </c>
      <c r="S316" t="str">
        <f>VLOOKUP($A316,SurveyData!$1:$1048576,16,FALSE)</f>
        <v>No</v>
      </c>
      <c r="T316" t="str">
        <f>VLOOKUP($A316,SurveyData!$1:$1048576,17,FALSE)</f>
        <v>No</v>
      </c>
      <c r="U316" t="str">
        <f>VLOOKUP($A316,SurveyData!$1:$1048576,18,FALSE)</f>
        <v>No</v>
      </c>
      <c r="V316" t="str">
        <f>VLOOKUP($A316,SurveyData!$1:$1048576,19,FALSE)</f>
        <v>No</v>
      </c>
      <c r="W316" t="str">
        <f>VLOOKUP($A316,SurveyData!$1:$1048576,20,FALSE)</f>
        <v>No</v>
      </c>
      <c r="X316" t="str">
        <f>VLOOKUP($A316,SurveyData!$1:$1048576,21,FALSE)</f>
        <v>No</v>
      </c>
      <c r="Y316" t="str">
        <f>VLOOKUP($A316,SurveyData!$1:$1048576,22,FALSE)</f>
        <v>No</v>
      </c>
      <c r="Z316" t="str">
        <f>VLOOKUP($A316,SurveyData!$1:$1048576,23,FALSE)</f>
        <v>No</v>
      </c>
      <c r="AA316" t="str">
        <f>VLOOKUP($A316,SurveyData!$1:$1048576,24,FALSE)</f>
        <v>No</v>
      </c>
      <c r="AB316" t="s">
        <v>0</v>
      </c>
      <c r="AC316" t="str">
        <f>VLOOKUP($A316,SurveyData!$1:$1048576,25,FALSE)</f>
        <v>No</v>
      </c>
      <c r="AD316">
        <f>VLOOKUP($A316,SurveyData!$1:$1048576,26,FALSE)</f>
        <v>3</v>
      </c>
      <c r="AE316">
        <f>VLOOKUP($A316,SurveyData!$1:$1048576,27,FALSE)</f>
        <v>3</v>
      </c>
      <c r="AF316">
        <f>VLOOKUP($A316,SurveyData!$1:$1048576,28,FALSE)</f>
        <v>3</v>
      </c>
      <c r="AG316">
        <f>VLOOKUP($A316,SurveyData!$1:$1048576,29,FALSE)</f>
        <v>3</v>
      </c>
      <c r="AH316">
        <f>VLOOKUP($A316,SurveyData!$1:$1048576,30,FALSE)</f>
        <v>3</v>
      </c>
      <c r="AI316">
        <f>VLOOKUP($A316,SurveyData!$1:$1048576,31,FALSE)</f>
        <v>3</v>
      </c>
      <c r="AJ316">
        <f>VLOOKUP($A316,SurveyData!$1:$1048576,32,FALSE)</f>
        <v>3</v>
      </c>
      <c r="AK316">
        <f>VLOOKUP($A316,SurveyData!$1:$1048576,33,FALSE)</f>
        <v>3</v>
      </c>
      <c r="AL316">
        <f>VLOOKUP($A316,SurveyData!$1:$1048576,34,FALSE)</f>
        <v>3</v>
      </c>
      <c r="AM316">
        <f>VLOOKUP($A316,SurveyData!$1:$1048576,35,FALSE)</f>
        <v>3</v>
      </c>
      <c r="AN316">
        <f>VLOOKUP($A316,SurveyData!$1:$1048576,36,FALSE)</f>
        <v>3</v>
      </c>
      <c r="AO316">
        <f>VLOOKUP($A316,SurveyData!$1:$1048576,37,FALSE)</f>
        <v>3</v>
      </c>
      <c r="AP316">
        <f>VLOOKUP($A316,SurveyData!$1:$1048576,38,FALSE)</f>
        <v>3</v>
      </c>
      <c r="AQ316">
        <f>VLOOKUP($A316,SurveyData!$1:$1048576,39,FALSE)</f>
        <v>3</v>
      </c>
      <c r="AR316">
        <f>VLOOKUP($A316,SurveyData!$1:$1048576,40,FALSE)</f>
        <v>3</v>
      </c>
      <c r="AS316">
        <f>VLOOKUP($A316,SurveyData!$1:$1048576,41,FALSE)</f>
        <v>3</v>
      </c>
      <c r="AT316">
        <f>VLOOKUP($A316,SurveyData!$1:$1048576,42,FALSE)</f>
        <v>3</v>
      </c>
      <c r="AU316">
        <f>VLOOKUP($A316,SurveyData!$1:$1048576,43,FALSE)</f>
        <v>3</v>
      </c>
      <c r="AV316">
        <f>VLOOKUP($A316,SurveyData!$1:$1048576,44,FALSE)</f>
        <v>3</v>
      </c>
      <c r="AW316">
        <f>VLOOKUP($A316,SurveyData!$1:$1048576,45,FALSE)</f>
        <v>3</v>
      </c>
    </row>
    <row r="317" spans="1:49" x14ac:dyDescent="0.2">
      <c r="A317" s="2">
        <v>359</v>
      </c>
      <c r="B317" s="1" t="s">
        <v>10</v>
      </c>
      <c r="C317" s="2"/>
      <c r="D317" s="2">
        <v>51</v>
      </c>
      <c r="E317" s="2">
        <v>13.1</v>
      </c>
      <c r="F317">
        <f>VLOOKUP($A317,SurveyData!$1:$1048576,3,FALSE)</f>
        <v>27</v>
      </c>
      <c r="G317">
        <f>VLOOKUP($A317,SurveyData!$1:$1048576,4,FALSE)</f>
        <v>1.6</v>
      </c>
      <c r="H317">
        <f>VLOOKUP($A317,SurveyData!$1:$1048576,5,FALSE)</f>
        <v>61</v>
      </c>
      <c r="I317" t="str">
        <f>VLOOKUP($A317,SurveyData!$1:$1048576,6,FALSE)</f>
        <v>Nil</v>
      </c>
      <c r="J317" t="str">
        <f>VLOOKUP($A317,SurveyData!$1:$1048576,7,FALSE)</f>
        <v>No</v>
      </c>
      <c r="K317">
        <f>VLOOKUP($A317,SurveyData!$1:$1048576,8,FALSE)</f>
        <v>0</v>
      </c>
      <c r="L317">
        <f>VLOOKUP($A317,SurveyData!$1:$1048576,9,FALSE)</f>
        <v>0</v>
      </c>
      <c r="M317">
        <f>VLOOKUP($A317,SurveyData!$1:$1048576,10,FALSE)</f>
        <v>0</v>
      </c>
      <c r="N317">
        <f>VLOOKUP($A317,SurveyData!$1:$1048576,11,FALSE)</f>
        <v>0</v>
      </c>
      <c r="O317" t="str">
        <f>VLOOKUP($A317,SurveyData!$1:$1048576,12,FALSE)</f>
        <v>No answer</v>
      </c>
      <c r="P317">
        <f>VLOOKUP($A317,SurveyData!$1:$1048576,13,FALSE)</f>
        <v>12</v>
      </c>
      <c r="Q317" t="str">
        <f>VLOOKUP($A317,SurveyData!$1:$1048576,14,FALSE)</f>
        <v>No</v>
      </c>
      <c r="R317" t="str">
        <f>VLOOKUP($A317,SurveyData!$1:$1048576,15,FALSE)</f>
        <v>No</v>
      </c>
      <c r="S317" t="str">
        <f>VLOOKUP($A317,SurveyData!$1:$1048576,16,FALSE)</f>
        <v>No</v>
      </c>
      <c r="T317" t="str">
        <f>VLOOKUP($A317,SurveyData!$1:$1048576,17,FALSE)</f>
        <v>No</v>
      </c>
      <c r="U317" t="str">
        <f>VLOOKUP($A317,SurveyData!$1:$1048576,18,FALSE)</f>
        <v>No</v>
      </c>
      <c r="V317" t="str">
        <f>VLOOKUP($A317,SurveyData!$1:$1048576,19,FALSE)</f>
        <v>No</v>
      </c>
      <c r="W317" t="str">
        <f>VLOOKUP($A317,SurveyData!$1:$1048576,20,FALSE)</f>
        <v>No</v>
      </c>
      <c r="X317" t="str">
        <f>VLOOKUP($A317,SurveyData!$1:$1048576,21,FALSE)</f>
        <v>No</v>
      </c>
      <c r="Y317" t="str">
        <f>VLOOKUP($A317,SurveyData!$1:$1048576,22,FALSE)</f>
        <v>No</v>
      </c>
      <c r="Z317" t="str">
        <f>VLOOKUP($A317,SurveyData!$1:$1048576,23,FALSE)</f>
        <v>No</v>
      </c>
      <c r="AA317" t="str">
        <f>VLOOKUP($A317,SurveyData!$1:$1048576,24,FALSE)</f>
        <v>No</v>
      </c>
      <c r="AB317" t="s">
        <v>0</v>
      </c>
      <c r="AC317" t="str">
        <f>VLOOKUP($A317,SurveyData!$1:$1048576,25,FALSE)</f>
        <v>No</v>
      </c>
      <c r="AD317">
        <f>VLOOKUP($A317,SurveyData!$1:$1048576,26,FALSE)</f>
        <v>3</v>
      </c>
      <c r="AE317">
        <f>VLOOKUP($A317,SurveyData!$1:$1048576,27,FALSE)</f>
        <v>3</v>
      </c>
      <c r="AF317">
        <f>VLOOKUP($A317,SurveyData!$1:$1048576,28,FALSE)</f>
        <v>3</v>
      </c>
      <c r="AG317">
        <f>VLOOKUP($A317,SurveyData!$1:$1048576,29,FALSE)</f>
        <v>3</v>
      </c>
      <c r="AH317">
        <f>VLOOKUP($A317,SurveyData!$1:$1048576,30,FALSE)</f>
        <v>3</v>
      </c>
      <c r="AI317">
        <f>VLOOKUP($A317,SurveyData!$1:$1048576,31,FALSE)</f>
        <v>3</v>
      </c>
      <c r="AJ317">
        <f>VLOOKUP($A317,SurveyData!$1:$1048576,32,FALSE)</f>
        <v>3</v>
      </c>
      <c r="AK317">
        <f>VLOOKUP($A317,SurveyData!$1:$1048576,33,FALSE)</f>
        <v>3</v>
      </c>
      <c r="AL317">
        <f>VLOOKUP($A317,SurveyData!$1:$1048576,34,FALSE)</f>
        <v>3</v>
      </c>
      <c r="AM317">
        <f>VLOOKUP($A317,SurveyData!$1:$1048576,35,FALSE)</f>
        <v>3</v>
      </c>
      <c r="AN317">
        <f>VLOOKUP($A317,SurveyData!$1:$1048576,36,FALSE)</f>
        <v>3</v>
      </c>
      <c r="AO317">
        <f>VLOOKUP($A317,SurveyData!$1:$1048576,37,FALSE)</f>
        <v>3</v>
      </c>
      <c r="AP317">
        <f>VLOOKUP($A317,SurveyData!$1:$1048576,38,FALSE)</f>
        <v>3</v>
      </c>
      <c r="AQ317">
        <f>VLOOKUP($A317,SurveyData!$1:$1048576,39,FALSE)</f>
        <v>3</v>
      </c>
      <c r="AR317">
        <f>VLOOKUP($A317,SurveyData!$1:$1048576,40,FALSE)</f>
        <v>3</v>
      </c>
      <c r="AS317">
        <f>VLOOKUP($A317,SurveyData!$1:$1048576,41,FALSE)</f>
        <v>3</v>
      </c>
      <c r="AT317">
        <f>VLOOKUP($A317,SurveyData!$1:$1048576,42,FALSE)</f>
        <v>3</v>
      </c>
      <c r="AU317">
        <f>VLOOKUP($A317,SurveyData!$1:$1048576,43,FALSE)</f>
        <v>3</v>
      </c>
      <c r="AV317">
        <f>VLOOKUP($A317,SurveyData!$1:$1048576,44,FALSE)</f>
        <v>3</v>
      </c>
      <c r="AW317">
        <f>VLOOKUP($A317,SurveyData!$1:$1048576,45,FALSE)</f>
        <v>3</v>
      </c>
    </row>
    <row r="318" spans="1:49" x14ac:dyDescent="0.2">
      <c r="A318" s="2">
        <v>360</v>
      </c>
      <c r="B318" s="1" t="s">
        <v>10</v>
      </c>
      <c r="C318" s="2"/>
      <c r="D318" s="2">
        <v>33</v>
      </c>
      <c r="E318" s="2">
        <v>13.5</v>
      </c>
      <c r="F318">
        <f>VLOOKUP($A318,SurveyData!$1:$1048576,3,FALSE)</f>
        <v>29</v>
      </c>
      <c r="G318">
        <f>VLOOKUP($A318,SurveyData!$1:$1048576,4,FALSE)</f>
        <v>1.54</v>
      </c>
      <c r="H318">
        <f>VLOOKUP($A318,SurveyData!$1:$1048576,5,FALSE)</f>
        <v>46</v>
      </c>
      <c r="I318" t="str">
        <f>VLOOKUP($A318,SurveyData!$1:$1048576,6,FALSE)</f>
        <v>Nil</v>
      </c>
      <c r="J318" t="str">
        <f>VLOOKUP($A318,SurveyData!$1:$1048576,7,FALSE)</f>
        <v>No</v>
      </c>
      <c r="K318">
        <f>VLOOKUP($A318,SurveyData!$1:$1048576,8,FALSE)</f>
        <v>0</v>
      </c>
      <c r="L318">
        <f>VLOOKUP($A318,SurveyData!$1:$1048576,9,FALSE)</f>
        <v>0</v>
      </c>
      <c r="M318">
        <f>VLOOKUP($A318,SurveyData!$1:$1048576,10,FALSE)</f>
        <v>0</v>
      </c>
      <c r="N318">
        <f>VLOOKUP($A318,SurveyData!$1:$1048576,11,FALSE)</f>
        <v>0</v>
      </c>
      <c r="O318" t="str">
        <f>VLOOKUP($A318,SurveyData!$1:$1048576,12,FALSE)</f>
        <v>No answer</v>
      </c>
      <c r="P318">
        <f>VLOOKUP($A318,SurveyData!$1:$1048576,13,FALSE)</f>
        <v>12</v>
      </c>
      <c r="Q318" t="str">
        <f>VLOOKUP($A318,SurveyData!$1:$1048576,14,FALSE)</f>
        <v>No</v>
      </c>
      <c r="R318" t="str">
        <f>VLOOKUP($A318,SurveyData!$1:$1048576,15,FALSE)</f>
        <v>No</v>
      </c>
      <c r="S318" t="str">
        <f>VLOOKUP($A318,SurveyData!$1:$1048576,16,FALSE)</f>
        <v>No</v>
      </c>
      <c r="T318" t="str">
        <f>VLOOKUP($A318,SurveyData!$1:$1048576,17,FALSE)</f>
        <v>No</v>
      </c>
      <c r="U318" t="str">
        <f>VLOOKUP($A318,SurveyData!$1:$1048576,18,FALSE)</f>
        <v>No</v>
      </c>
      <c r="V318" t="str">
        <f>VLOOKUP($A318,SurveyData!$1:$1048576,19,FALSE)</f>
        <v>No</v>
      </c>
      <c r="W318" t="str">
        <f>VLOOKUP($A318,SurveyData!$1:$1048576,20,FALSE)</f>
        <v>No</v>
      </c>
      <c r="X318" t="str">
        <f>VLOOKUP($A318,SurveyData!$1:$1048576,21,FALSE)</f>
        <v>No</v>
      </c>
      <c r="Y318" t="str">
        <f>VLOOKUP($A318,SurveyData!$1:$1048576,22,FALSE)</f>
        <v>No</v>
      </c>
      <c r="Z318" t="str">
        <f>VLOOKUP($A318,SurveyData!$1:$1048576,23,FALSE)</f>
        <v>No</v>
      </c>
      <c r="AA318" t="str">
        <f>VLOOKUP($A318,SurveyData!$1:$1048576,24,FALSE)</f>
        <v>No</v>
      </c>
      <c r="AB318" t="s">
        <v>0</v>
      </c>
      <c r="AC318" t="str">
        <f>VLOOKUP($A318,SurveyData!$1:$1048576,25,FALSE)</f>
        <v>No</v>
      </c>
      <c r="AD318">
        <f>VLOOKUP($A318,SurveyData!$1:$1048576,26,FALSE)</f>
        <v>3</v>
      </c>
      <c r="AE318">
        <f>VLOOKUP($A318,SurveyData!$1:$1048576,27,FALSE)</f>
        <v>3</v>
      </c>
      <c r="AF318">
        <f>VLOOKUP($A318,SurveyData!$1:$1048576,28,FALSE)</f>
        <v>3</v>
      </c>
      <c r="AG318">
        <f>VLOOKUP($A318,SurveyData!$1:$1048576,29,FALSE)</f>
        <v>3</v>
      </c>
      <c r="AH318">
        <f>VLOOKUP($A318,SurveyData!$1:$1048576,30,FALSE)</f>
        <v>3</v>
      </c>
      <c r="AI318">
        <f>VLOOKUP($A318,SurveyData!$1:$1048576,31,FALSE)</f>
        <v>3</v>
      </c>
      <c r="AJ318">
        <f>VLOOKUP($A318,SurveyData!$1:$1048576,32,FALSE)</f>
        <v>3</v>
      </c>
      <c r="AK318">
        <f>VLOOKUP($A318,SurveyData!$1:$1048576,33,FALSE)</f>
        <v>3</v>
      </c>
      <c r="AL318">
        <f>VLOOKUP($A318,SurveyData!$1:$1048576,34,FALSE)</f>
        <v>3</v>
      </c>
      <c r="AM318">
        <f>VLOOKUP($A318,SurveyData!$1:$1048576,35,FALSE)</f>
        <v>3</v>
      </c>
      <c r="AN318">
        <f>VLOOKUP($A318,SurveyData!$1:$1048576,36,FALSE)</f>
        <v>3</v>
      </c>
      <c r="AO318">
        <f>VLOOKUP($A318,SurveyData!$1:$1048576,37,FALSE)</f>
        <v>3</v>
      </c>
      <c r="AP318">
        <f>VLOOKUP($A318,SurveyData!$1:$1048576,38,FALSE)</f>
        <v>3</v>
      </c>
      <c r="AQ318">
        <f>VLOOKUP($A318,SurveyData!$1:$1048576,39,FALSE)</f>
        <v>3</v>
      </c>
      <c r="AR318">
        <f>VLOOKUP($A318,SurveyData!$1:$1048576,40,FALSE)</f>
        <v>3</v>
      </c>
      <c r="AS318">
        <f>VLOOKUP($A318,SurveyData!$1:$1048576,41,FALSE)</f>
        <v>3</v>
      </c>
      <c r="AT318">
        <f>VLOOKUP($A318,SurveyData!$1:$1048576,42,FALSE)</f>
        <v>3</v>
      </c>
      <c r="AU318">
        <f>VLOOKUP($A318,SurveyData!$1:$1048576,43,FALSE)</f>
        <v>3</v>
      </c>
      <c r="AV318">
        <f>VLOOKUP($A318,SurveyData!$1:$1048576,44,FALSE)</f>
        <v>3</v>
      </c>
      <c r="AW318">
        <f>VLOOKUP($A318,SurveyData!$1:$1048576,45,FALSE)</f>
        <v>3</v>
      </c>
    </row>
    <row r="319" spans="1:49" x14ac:dyDescent="0.2">
      <c r="A319" s="2">
        <v>361</v>
      </c>
      <c r="B319" s="1" t="s">
        <v>10</v>
      </c>
      <c r="C319" s="2"/>
      <c r="D319" s="3">
        <v>336</v>
      </c>
      <c r="E319" s="2">
        <v>12.7</v>
      </c>
      <c r="F319">
        <f>VLOOKUP($A319,SurveyData!$1:$1048576,3,FALSE)</f>
        <v>66</v>
      </c>
      <c r="G319" t="str">
        <f>VLOOKUP($A319,SurveyData!$1:$1048576,4,FALSE)</f>
        <v>-</v>
      </c>
      <c r="H319">
        <f>VLOOKUP($A319,SurveyData!$1:$1048576,5,FALSE)</f>
        <v>40</v>
      </c>
      <c r="I319" t="str">
        <f>VLOOKUP($A319,SurveyData!$1:$1048576,6,FALSE)</f>
        <v>Nil</v>
      </c>
      <c r="J319" t="str">
        <f>VLOOKUP($A319,SurveyData!$1:$1048576,7,FALSE)</f>
        <v>No answer</v>
      </c>
      <c r="K319">
        <f>VLOOKUP($A319,SurveyData!$1:$1048576,8,FALSE)</f>
        <v>0</v>
      </c>
      <c r="L319">
        <f>VLOOKUP($A319,SurveyData!$1:$1048576,9,FALSE)</f>
        <v>0</v>
      </c>
      <c r="M319">
        <f>VLOOKUP($A319,SurveyData!$1:$1048576,10,FALSE)</f>
        <v>0</v>
      </c>
      <c r="N319" t="str">
        <f>VLOOKUP($A319,SurveyData!$1:$1048576,11,FALSE)</f>
        <v>Walking (45)</v>
      </c>
      <c r="O319">
        <f>VLOOKUP($A319,SurveyData!$1:$1048576,12,FALSE)</f>
        <v>2</v>
      </c>
      <c r="P319">
        <f>VLOOKUP($A319,SurveyData!$1:$1048576,13,FALSE)</f>
        <v>1</v>
      </c>
      <c r="Q319" t="str">
        <f>VLOOKUP($A319,SurveyData!$1:$1048576,14,FALSE)</f>
        <v>No</v>
      </c>
      <c r="R319" t="str">
        <f>VLOOKUP($A319,SurveyData!$1:$1048576,15,FALSE)</f>
        <v>No</v>
      </c>
      <c r="S319" t="str">
        <f>VLOOKUP($A319,SurveyData!$1:$1048576,16,FALSE)</f>
        <v>Nil</v>
      </c>
      <c r="T319" t="str">
        <f>VLOOKUP($A319,SurveyData!$1:$1048576,17,FALSE)</f>
        <v>No</v>
      </c>
      <c r="U319" t="str">
        <f>VLOOKUP($A319,SurveyData!$1:$1048576,18,FALSE)</f>
        <v>Nil</v>
      </c>
      <c r="V319" t="str">
        <f>VLOOKUP($A319,SurveyData!$1:$1048576,19,FALSE)</f>
        <v>No</v>
      </c>
      <c r="W319" t="str">
        <f>VLOOKUP($A319,SurveyData!$1:$1048576,20,FALSE)</f>
        <v>Nil</v>
      </c>
      <c r="X319" t="str">
        <f>VLOOKUP($A319,SurveyData!$1:$1048576,21,FALSE)</f>
        <v>No</v>
      </c>
      <c r="Y319" t="str">
        <f>VLOOKUP($A319,SurveyData!$1:$1048576,22,FALSE)</f>
        <v>No</v>
      </c>
      <c r="Z319" t="str">
        <f>VLOOKUP($A319,SurveyData!$1:$1048576,23,FALSE)</f>
        <v>Yes</v>
      </c>
      <c r="AA319" t="str">
        <f>VLOOKUP($A319,SurveyData!$1:$1048576,24,FALSE)</f>
        <v>Yes</v>
      </c>
      <c r="AB319" t="s">
        <v>314</v>
      </c>
      <c r="AC319" t="str">
        <f>VLOOKUP($A319,SurveyData!$1:$1048576,25,FALSE)</f>
        <v>Yes</v>
      </c>
      <c r="AD319">
        <f>VLOOKUP($A319,SurveyData!$1:$1048576,26,FALSE)</f>
        <v>1</v>
      </c>
      <c r="AE319">
        <f>VLOOKUP($A319,SurveyData!$1:$1048576,27,FALSE)</f>
        <v>4</v>
      </c>
      <c r="AF319">
        <f>VLOOKUP($A319,SurveyData!$1:$1048576,28,FALSE)</f>
        <v>1</v>
      </c>
      <c r="AG319">
        <f>VLOOKUP($A319,SurveyData!$1:$1048576,29,FALSE)</f>
        <v>1</v>
      </c>
      <c r="AH319">
        <f>VLOOKUP($A319,SurveyData!$1:$1048576,30,FALSE)</f>
        <v>5</v>
      </c>
      <c r="AI319">
        <f>VLOOKUP($A319,SurveyData!$1:$1048576,31,FALSE)</f>
        <v>1</v>
      </c>
      <c r="AJ319">
        <f>VLOOKUP($A319,SurveyData!$1:$1048576,32,FALSE)</f>
        <v>1</v>
      </c>
      <c r="AK319">
        <f>VLOOKUP($A319,SurveyData!$1:$1048576,33,FALSE)</f>
        <v>2</v>
      </c>
      <c r="AL319">
        <f>VLOOKUP($A319,SurveyData!$1:$1048576,34,FALSE)</f>
        <v>4</v>
      </c>
      <c r="AM319">
        <f>VLOOKUP($A319,SurveyData!$1:$1048576,35,FALSE)</f>
        <v>4</v>
      </c>
      <c r="AN319">
        <f>VLOOKUP($A319,SurveyData!$1:$1048576,36,FALSE)</f>
        <v>1</v>
      </c>
      <c r="AO319">
        <f>VLOOKUP($A319,SurveyData!$1:$1048576,37,FALSE)</f>
        <v>2</v>
      </c>
      <c r="AP319">
        <f>VLOOKUP($A319,SurveyData!$1:$1048576,38,FALSE)</f>
        <v>5</v>
      </c>
      <c r="AQ319">
        <f>VLOOKUP($A319,SurveyData!$1:$1048576,39,FALSE)</f>
        <v>5</v>
      </c>
      <c r="AR319">
        <f>VLOOKUP($A319,SurveyData!$1:$1048576,40,FALSE)</f>
        <v>2</v>
      </c>
      <c r="AS319">
        <f>VLOOKUP($A319,SurveyData!$1:$1048576,41,FALSE)</f>
        <v>4</v>
      </c>
      <c r="AT319">
        <f>VLOOKUP($A319,SurveyData!$1:$1048576,42,FALSE)</f>
        <v>4</v>
      </c>
      <c r="AU319">
        <f>VLOOKUP($A319,SurveyData!$1:$1048576,43,FALSE)</f>
        <v>2</v>
      </c>
      <c r="AV319">
        <f>VLOOKUP($A319,SurveyData!$1:$1048576,44,FALSE)</f>
        <v>2</v>
      </c>
      <c r="AW319">
        <f>VLOOKUP($A319,SurveyData!$1:$1048576,45,FALSE)</f>
        <v>1</v>
      </c>
    </row>
    <row r="320" spans="1:49" x14ac:dyDescent="0.2">
      <c r="A320" s="2">
        <v>362</v>
      </c>
      <c r="B320" s="1" t="s">
        <v>10</v>
      </c>
      <c r="C320" s="2"/>
      <c r="D320" s="2">
        <v>51</v>
      </c>
      <c r="E320" s="2">
        <v>12.8</v>
      </c>
      <c r="F320">
        <f>VLOOKUP($A320,SurveyData!$1:$1048576,3,FALSE)</f>
        <v>27</v>
      </c>
      <c r="G320" t="str">
        <f>VLOOKUP($A320,SurveyData!$1:$1048576,4,FALSE)</f>
        <v>-</v>
      </c>
      <c r="H320" t="str">
        <f>VLOOKUP($A320,SurveyData!$1:$1048576,5,FALSE)</f>
        <v>-</v>
      </c>
      <c r="I320" t="str">
        <f>VLOOKUP($A320,SurveyData!$1:$1048576,6,FALSE)</f>
        <v>Nil</v>
      </c>
      <c r="J320" t="str">
        <f>VLOOKUP($A320,SurveyData!$1:$1048576,7,FALSE)</f>
        <v>No answer</v>
      </c>
      <c r="K320">
        <f>VLOOKUP($A320,SurveyData!$1:$1048576,8,FALSE)</f>
        <v>0</v>
      </c>
      <c r="L320">
        <f>VLOOKUP($A320,SurveyData!$1:$1048576,9,FALSE)</f>
        <v>0</v>
      </c>
      <c r="M320">
        <f>VLOOKUP($A320,SurveyData!$1:$1048576,10,FALSE)</f>
        <v>0</v>
      </c>
      <c r="N320">
        <f>VLOOKUP($A320,SurveyData!$1:$1048576,11,FALSE)</f>
        <v>0</v>
      </c>
      <c r="O320">
        <f>VLOOKUP($A320,SurveyData!$1:$1048576,12,FALSE)</f>
        <v>1</v>
      </c>
      <c r="P320">
        <f>VLOOKUP($A320,SurveyData!$1:$1048576,13,FALSE)</f>
        <v>12</v>
      </c>
      <c r="Q320" t="str">
        <f>VLOOKUP($A320,SurveyData!$1:$1048576,14,FALSE)</f>
        <v>No</v>
      </c>
      <c r="R320" t="str">
        <f>VLOOKUP($A320,SurveyData!$1:$1048576,15,FALSE)</f>
        <v>Yes</v>
      </c>
      <c r="S320" t="str">
        <f>VLOOKUP($A320,SurveyData!$1:$1048576,16,FALSE)</f>
        <v>No</v>
      </c>
      <c r="T320" t="str">
        <f>VLOOKUP($A320,SurveyData!$1:$1048576,17,FALSE)</f>
        <v>No</v>
      </c>
      <c r="U320" t="str">
        <f>VLOOKUP($A320,SurveyData!$1:$1048576,18,FALSE)</f>
        <v>No</v>
      </c>
      <c r="V320" t="str">
        <f>VLOOKUP($A320,SurveyData!$1:$1048576,19,FALSE)</f>
        <v>No</v>
      </c>
      <c r="W320" t="str">
        <f>VLOOKUP($A320,SurveyData!$1:$1048576,20,FALSE)</f>
        <v>Nil</v>
      </c>
      <c r="X320" t="str">
        <f>VLOOKUP($A320,SurveyData!$1:$1048576,21,FALSE)</f>
        <v>No</v>
      </c>
      <c r="Y320" t="str">
        <f>VLOOKUP($A320,SurveyData!$1:$1048576,22,FALSE)</f>
        <v>Yes</v>
      </c>
      <c r="Z320" t="str">
        <f>VLOOKUP($A320,SurveyData!$1:$1048576,23,FALSE)</f>
        <v>No</v>
      </c>
      <c r="AA320" t="str">
        <f>VLOOKUP($A320,SurveyData!$1:$1048576,24,FALSE)</f>
        <v>No</v>
      </c>
      <c r="AB320" t="s">
        <v>0</v>
      </c>
      <c r="AC320" t="str">
        <f>VLOOKUP($A320,SurveyData!$1:$1048576,25,FALSE)</f>
        <v>No</v>
      </c>
      <c r="AD320">
        <f>VLOOKUP($A320,SurveyData!$1:$1048576,26,FALSE)</f>
        <v>3</v>
      </c>
      <c r="AE320">
        <f>VLOOKUP($A320,SurveyData!$1:$1048576,27,FALSE)</f>
        <v>3</v>
      </c>
      <c r="AF320">
        <f>VLOOKUP($A320,SurveyData!$1:$1048576,28,FALSE)</f>
        <v>2</v>
      </c>
      <c r="AG320">
        <f>VLOOKUP($A320,SurveyData!$1:$1048576,29,FALSE)</f>
        <v>3</v>
      </c>
      <c r="AH320">
        <f>VLOOKUP($A320,SurveyData!$1:$1048576,30,FALSE)</f>
        <v>3</v>
      </c>
      <c r="AI320">
        <f>VLOOKUP($A320,SurveyData!$1:$1048576,31,FALSE)</f>
        <v>3</v>
      </c>
      <c r="AJ320">
        <f>VLOOKUP($A320,SurveyData!$1:$1048576,32,FALSE)</f>
        <v>3</v>
      </c>
      <c r="AK320">
        <f>VLOOKUP($A320,SurveyData!$1:$1048576,33,FALSE)</f>
        <v>3</v>
      </c>
      <c r="AL320">
        <f>VLOOKUP($A320,SurveyData!$1:$1048576,34,FALSE)</f>
        <v>3</v>
      </c>
      <c r="AM320">
        <f>VLOOKUP($A320,SurveyData!$1:$1048576,35,FALSE)</f>
        <v>3</v>
      </c>
      <c r="AN320">
        <f>VLOOKUP($A320,SurveyData!$1:$1048576,36,FALSE)</f>
        <v>3</v>
      </c>
      <c r="AO320">
        <f>VLOOKUP($A320,SurveyData!$1:$1048576,37,FALSE)</f>
        <v>3</v>
      </c>
      <c r="AP320">
        <f>VLOOKUP($A320,SurveyData!$1:$1048576,38,FALSE)</f>
        <v>3</v>
      </c>
      <c r="AQ320">
        <f>VLOOKUP($A320,SurveyData!$1:$1048576,39,FALSE)</f>
        <v>3</v>
      </c>
      <c r="AR320">
        <f>VLOOKUP($A320,SurveyData!$1:$1048576,40,FALSE)</f>
        <v>3</v>
      </c>
      <c r="AS320">
        <f>VLOOKUP($A320,SurveyData!$1:$1048576,41,FALSE)</f>
        <v>3</v>
      </c>
      <c r="AT320">
        <f>VLOOKUP($A320,SurveyData!$1:$1048576,42,FALSE)</f>
        <v>3</v>
      </c>
      <c r="AU320">
        <f>VLOOKUP($A320,SurveyData!$1:$1048576,43,FALSE)</f>
        <v>3</v>
      </c>
      <c r="AV320">
        <f>VLOOKUP($A320,SurveyData!$1:$1048576,44,FALSE)</f>
        <v>3</v>
      </c>
      <c r="AW320">
        <f>VLOOKUP($A320,SurveyData!$1:$1048576,45,FALSE)</f>
        <v>3</v>
      </c>
    </row>
    <row r="321" spans="1:49" x14ac:dyDescent="0.2">
      <c r="A321" s="5">
        <v>363</v>
      </c>
      <c r="B321" s="1" t="s">
        <v>10</v>
      </c>
      <c r="C321" s="2"/>
      <c r="D321" s="2">
        <v>104</v>
      </c>
      <c r="E321" s="2">
        <v>14.1</v>
      </c>
      <c r="F321">
        <f>VLOOKUP($A321,SurveyData!$1:$1048576,3,FALSE)</f>
        <v>60</v>
      </c>
      <c r="G321" t="str">
        <f>VLOOKUP($A321,SurveyData!$1:$1048576,4,FALSE)</f>
        <v>-</v>
      </c>
      <c r="H321" t="str">
        <f>VLOOKUP($A321,SurveyData!$1:$1048576,5,FALSE)</f>
        <v>-</v>
      </c>
      <c r="I321" t="str">
        <f>VLOOKUP($A321,SurveyData!$1:$1048576,6,FALSE)</f>
        <v>Nil</v>
      </c>
      <c r="J321" t="str">
        <f>VLOOKUP($A321,SurveyData!$1:$1048576,7,FALSE)</f>
        <v>No answer</v>
      </c>
      <c r="K321">
        <f>VLOOKUP($A321,SurveyData!$1:$1048576,8,FALSE)</f>
        <v>0</v>
      </c>
      <c r="L321">
        <f>VLOOKUP($A321,SurveyData!$1:$1048576,9,FALSE)</f>
        <v>0</v>
      </c>
      <c r="M321">
        <f>VLOOKUP($A321,SurveyData!$1:$1048576,10,FALSE)</f>
        <v>0</v>
      </c>
      <c r="N321">
        <f>VLOOKUP($A321,SurveyData!$1:$1048576,11,FALSE)</f>
        <v>0</v>
      </c>
      <c r="O321" t="str">
        <f>VLOOKUP($A321,SurveyData!$1:$1048576,12,FALSE)</f>
        <v>No answer</v>
      </c>
      <c r="P321" t="str">
        <f>VLOOKUP($A321,SurveyData!$1:$1048576,13,FALSE)</f>
        <v>No answer</v>
      </c>
      <c r="Q321" t="str">
        <f>VLOOKUP($A321,SurveyData!$1:$1048576,14,FALSE)</f>
        <v>No</v>
      </c>
      <c r="R321" t="str">
        <f>VLOOKUP($A321,SurveyData!$1:$1048576,15,FALSE)</f>
        <v>No</v>
      </c>
      <c r="S321" t="str">
        <f>VLOOKUP($A321,SurveyData!$1:$1048576,16,FALSE)</f>
        <v>Nil</v>
      </c>
      <c r="T321" t="str">
        <f>VLOOKUP($A321,SurveyData!$1:$1048576,17,FALSE)</f>
        <v>No</v>
      </c>
      <c r="U321" t="str">
        <f>VLOOKUP($A321,SurveyData!$1:$1048576,18,FALSE)</f>
        <v>Nil</v>
      </c>
      <c r="V321" t="str">
        <f>VLOOKUP($A321,SurveyData!$1:$1048576,19,FALSE)</f>
        <v>No</v>
      </c>
      <c r="W321" t="str">
        <f>VLOOKUP($A321,SurveyData!$1:$1048576,20,FALSE)</f>
        <v>Nil</v>
      </c>
      <c r="X321" t="str">
        <f>VLOOKUP($A321,SurveyData!$1:$1048576,21,FALSE)</f>
        <v>No</v>
      </c>
      <c r="Y321" t="str">
        <f>VLOOKUP($A321,SurveyData!$1:$1048576,22,FALSE)</f>
        <v>No</v>
      </c>
      <c r="Z321" t="str">
        <f>VLOOKUP($A321,SurveyData!$1:$1048576,23,FALSE)</f>
        <v>No</v>
      </c>
      <c r="AA321" t="str">
        <f>VLOOKUP($A321,SurveyData!$1:$1048576,24,FALSE)</f>
        <v>No</v>
      </c>
      <c r="AB321" t="s">
        <v>0</v>
      </c>
      <c r="AC321" t="str">
        <f>VLOOKUP($A321,SurveyData!$1:$1048576,25,FALSE)</f>
        <v>No</v>
      </c>
      <c r="AD321">
        <f>VLOOKUP($A321,SurveyData!$1:$1048576,26,FALSE)</f>
        <v>3</v>
      </c>
      <c r="AE321">
        <f>VLOOKUP($A321,SurveyData!$1:$1048576,27,FALSE)</f>
        <v>4</v>
      </c>
      <c r="AF321">
        <f>VLOOKUP($A321,SurveyData!$1:$1048576,28,FALSE)</f>
        <v>2</v>
      </c>
      <c r="AG321">
        <f>VLOOKUP($A321,SurveyData!$1:$1048576,29,FALSE)</f>
        <v>3</v>
      </c>
      <c r="AH321">
        <f>VLOOKUP($A321,SurveyData!$1:$1048576,30,FALSE)</f>
        <v>3</v>
      </c>
      <c r="AI321">
        <f>VLOOKUP($A321,SurveyData!$1:$1048576,31,FALSE)</f>
        <v>3</v>
      </c>
      <c r="AJ321">
        <f>VLOOKUP($A321,SurveyData!$1:$1048576,32,FALSE)</f>
        <v>2</v>
      </c>
      <c r="AK321">
        <f>VLOOKUP($A321,SurveyData!$1:$1048576,33,FALSE)</f>
        <v>4</v>
      </c>
      <c r="AL321">
        <f>VLOOKUP($A321,SurveyData!$1:$1048576,34,FALSE)</f>
        <v>3</v>
      </c>
      <c r="AM321">
        <f>VLOOKUP($A321,SurveyData!$1:$1048576,35,FALSE)</f>
        <v>3</v>
      </c>
      <c r="AN321">
        <f>VLOOKUP($A321,SurveyData!$1:$1048576,36,FALSE)</f>
        <v>3</v>
      </c>
      <c r="AO321">
        <f>VLOOKUP($A321,SurveyData!$1:$1048576,37,FALSE)</f>
        <v>2</v>
      </c>
      <c r="AP321">
        <f>VLOOKUP($A321,SurveyData!$1:$1048576,38,FALSE)</f>
        <v>3</v>
      </c>
      <c r="AQ321">
        <f>VLOOKUP($A321,SurveyData!$1:$1048576,39,FALSE)</f>
        <v>3</v>
      </c>
      <c r="AR321">
        <f>VLOOKUP($A321,SurveyData!$1:$1048576,40,FALSE)</f>
        <v>3</v>
      </c>
      <c r="AS321">
        <f>VLOOKUP($A321,SurveyData!$1:$1048576,41,FALSE)</f>
        <v>2</v>
      </c>
      <c r="AT321">
        <f>VLOOKUP($A321,SurveyData!$1:$1048576,42,FALSE)</f>
        <v>3</v>
      </c>
      <c r="AU321">
        <f>VLOOKUP($A321,SurveyData!$1:$1048576,43,FALSE)</f>
        <v>2</v>
      </c>
      <c r="AV321">
        <f>VLOOKUP($A321,SurveyData!$1:$1048576,44,FALSE)</f>
        <v>2</v>
      </c>
      <c r="AW321">
        <f>VLOOKUP($A321,SurveyData!$1:$1048576,45,FALSE)</f>
        <v>3</v>
      </c>
    </row>
    <row r="322" spans="1:49" x14ac:dyDescent="0.2">
      <c r="A322" s="2">
        <v>364</v>
      </c>
      <c r="B322" s="1" t="s">
        <v>10</v>
      </c>
      <c r="C322" s="2"/>
      <c r="D322" s="2">
        <v>65</v>
      </c>
      <c r="E322" s="2">
        <v>14</v>
      </c>
      <c r="F322">
        <f>VLOOKUP($A322,SurveyData!$1:$1048576,3,FALSE)</f>
        <v>38</v>
      </c>
      <c r="G322">
        <f>VLOOKUP($A322,SurveyData!$1:$1048576,4,FALSE)</f>
        <v>1.66</v>
      </c>
      <c r="H322">
        <f>VLOOKUP($A322,SurveyData!$1:$1048576,5,FALSE)</f>
        <v>77</v>
      </c>
      <c r="I322" t="str">
        <f>VLOOKUP($A322,SurveyData!$1:$1048576,6,FALSE)</f>
        <v>Nil</v>
      </c>
      <c r="J322" t="str">
        <f>VLOOKUP($A322,SurveyData!$1:$1048576,7,FALSE)</f>
        <v>No</v>
      </c>
      <c r="K322">
        <f>VLOOKUP($A322,SurveyData!$1:$1048576,8,FALSE)</f>
        <v>0</v>
      </c>
      <c r="L322">
        <f>VLOOKUP($A322,SurveyData!$1:$1048576,9,FALSE)</f>
        <v>0</v>
      </c>
      <c r="M322">
        <f>VLOOKUP($A322,SurveyData!$1:$1048576,10,FALSE)</f>
        <v>0</v>
      </c>
      <c r="N322">
        <f>VLOOKUP($A322,SurveyData!$1:$1048576,11,FALSE)</f>
        <v>0</v>
      </c>
      <c r="O322" t="str">
        <f>VLOOKUP($A322,SurveyData!$1:$1048576,12,FALSE)</f>
        <v>No answer</v>
      </c>
      <c r="P322">
        <f>VLOOKUP($A322,SurveyData!$1:$1048576,13,FALSE)</f>
        <v>12</v>
      </c>
      <c r="Q322" t="str">
        <f>VLOOKUP($A322,SurveyData!$1:$1048576,14,FALSE)</f>
        <v>Yes</v>
      </c>
      <c r="R322" t="str">
        <f>VLOOKUP($A322,SurveyData!$1:$1048576,15,FALSE)</f>
        <v>No</v>
      </c>
      <c r="S322" t="str">
        <f>VLOOKUP($A322,SurveyData!$1:$1048576,16,FALSE)</f>
        <v>Nil</v>
      </c>
      <c r="T322" t="str">
        <f>VLOOKUP($A322,SurveyData!$1:$1048576,17,FALSE)</f>
        <v>DK</v>
      </c>
      <c r="U322" t="str">
        <f>VLOOKUP($A322,SurveyData!$1:$1048576,18,FALSE)</f>
        <v xml:space="preserve"> Nil</v>
      </c>
      <c r="V322" t="str">
        <f>VLOOKUP($A322,SurveyData!$1:$1048576,19,FALSE)</f>
        <v>DK</v>
      </c>
      <c r="W322" t="str">
        <f>VLOOKUP($A322,SurveyData!$1:$1048576,20,FALSE)</f>
        <v>DK</v>
      </c>
      <c r="X322" t="str">
        <f>VLOOKUP($A322,SurveyData!$1:$1048576,21,FALSE)</f>
        <v>No</v>
      </c>
      <c r="Y322" t="str">
        <f>VLOOKUP($A322,SurveyData!$1:$1048576,22,FALSE)</f>
        <v>No</v>
      </c>
      <c r="Z322" t="str">
        <f>VLOOKUP($A322,SurveyData!$1:$1048576,23,FALSE)</f>
        <v>No</v>
      </c>
      <c r="AA322" t="str">
        <f>VLOOKUP($A322,SurveyData!$1:$1048576,24,FALSE)</f>
        <v>No</v>
      </c>
      <c r="AB322" t="s">
        <v>0</v>
      </c>
      <c r="AC322" t="str">
        <f>VLOOKUP($A322,SurveyData!$1:$1048576,25,FALSE)</f>
        <v>No</v>
      </c>
      <c r="AD322">
        <f>VLOOKUP($A322,SurveyData!$1:$1048576,26,FALSE)</f>
        <v>1</v>
      </c>
      <c r="AE322">
        <f>VLOOKUP($A322,SurveyData!$1:$1048576,27,FALSE)</f>
        <v>1</v>
      </c>
      <c r="AF322">
        <f>VLOOKUP($A322,SurveyData!$1:$1048576,28,FALSE)</f>
        <v>1</v>
      </c>
      <c r="AG322">
        <f>VLOOKUP($A322,SurveyData!$1:$1048576,29,FALSE)</f>
        <v>1</v>
      </c>
      <c r="AH322">
        <f>VLOOKUP($A322,SurveyData!$1:$1048576,30,FALSE)</f>
        <v>5</v>
      </c>
      <c r="AI322">
        <f>VLOOKUP($A322,SurveyData!$1:$1048576,31,FALSE)</f>
        <v>5</v>
      </c>
      <c r="AJ322">
        <f>VLOOKUP($A322,SurveyData!$1:$1048576,32,FALSE)</f>
        <v>1</v>
      </c>
      <c r="AK322">
        <f>VLOOKUP($A322,SurveyData!$1:$1048576,33,FALSE)</f>
        <v>1</v>
      </c>
      <c r="AL322">
        <f>VLOOKUP($A322,SurveyData!$1:$1048576,34,FALSE)</f>
        <v>5</v>
      </c>
      <c r="AM322">
        <f>VLOOKUP($A322,SurveyData!$1:$1048576,35,FALSE)</f>
        <v>5</v>
      </c>
      <c r="AN322">
        <f>VLOOKUP($A322,SurveyData!$1:$1048576,36,FALSE)</f>
        <v>1</v>
      </c>
      <c r="AO322">
        <f>VLOOKUP($A322,SurveyData!$1:$1048576,37,FALSE)</f>
        <v>1</v>
      </c>
      <c r="AP322">
        <f>VLOOKUP($A322,SurveyData!$1:$1048576,38,FALSE)</f>
        <v>1</v>
      </c>
      <c r="AQ322">
        <f>VLOOKUP($A322,SurveyData!$1:$1048576,39,FALSE)</f>
        <v>5</v>
      </c>
      <c r="AR322">
        <f>VLOOKUP($A322,SurveyData!$1:$1048576,40,FALSE)</f>
        <v>5</v>
      </c>
      <c r="AS322">
        <f>VLOOKUP($A322,SurveyData!$1:$1048576,41,FALSE)</f>
        <v>5</v>
      </c>
      <c r="AT322">
        <f>VLOOKUP($A322,SurveyData!$1:$1048576,42,FALSE)</f>
        <v>5</v>
      </c>
      <c r="AU322">
        <f>VLOOKUP($A322,SurveyData!$1:$1048576,43,FALSE)</f>
        <v>5</v>
      </c>
      <c r="AV322">
        <f>VLOOKUP($A322,SurveyData!$1:$1048576,44,FALSE)</f>
        <v>4</v>
      </c>
      <c r="AW322">
        <f>VLOOKUP($A322,SurveyData!$1:$1048576,45,FALSE)</f>
        <v>1</v>
      </c>
    </row>
    <row r="323" spans="1:49" x14ac:dyDescent="0.2">
      <c r="A323" s="5">
        <v>365</v>
      </c>
      <c r="B323" s="1" t="s">
        <v>10</v>
      </c>
      <c r="C323" s="2"/>
      <c r="D323" s="3">
        <v>238</v>
      </c>
      <c r="E323" s="2">
        <v>12.2</v>
      </c>
      <c r="F323">
        <f>VLOOKUP($A323,SurveyData!$1:$1048576,3,FALSE)</f>
        <v>58</v>
      </c>
      <c r="G323">
        <f>VLOOKUP($A323,SurveyData!$1:$1048576,4,FALSE)</f>
        <v>1.61</v>
      </c>
      <c r="H323">
        <f>VLOOKUP($A323,SurveyData!$1:$1048576,5,FALSE)</f>
        <v>71</v>
      </c>
      <c r="I323" t="str">
        <f>VLOOKUP($A323,SurveyData!$1:$1048576,6,FALSE)</f>
        <v>Nil</v>
      </c>
      <c r="J323" t="str">
        <f>VLOOKUP($A323,SurveyData!$1:$1048576,7,FALSE)</f>
        <v>No answer</v>
      </c>
      <c r="K323">
        <f>VLOOKUP($A323,SurveyData!$1:$1048576,8,FALSE)</f>
        <v>0</v>
      </c>
      <c r="L323">
        <f>VLOOKUP($A323,SurveyData!$1:$1048576,9,FALSE)</f>
        <v>0</v>
      </c>
      <c r="M323">
        <f>VLOOKUP($A323,SurveyData!$1:$1048576,10,FALSE)</f>
        <v>0</v>
      </c>
      <c r="N323" t="str">
        <f>VLOOKUP($A323,SurveyData!$1:$1048576,11,FALSE)</f>
        <v>Fitness (120)</v>
      </c>
      <c r="O323" t="str">
        <f>VLOOKUP($A323,SurveyData!$1:$1048576,12,FALSE)</f>
        <v>No answer</v>
      </c>
      <c r="P323" t="str">
        <f>VLOOKUP($A323,SurveyData!$1:$1048576,13,FALSE)</f>
        <v>No answer</v>
      </c>
      <c r="Q323" t="str">
        <f>VLOOKUP($A323,SurveyData!$1:$1048576,14,FALSE)</f>
        <v>No</v>
      </c>
      <c r="R323" t="str">
        <f>VLOOKUP($A323,SurveyData!$1:$1048576,15,FALSE)</f>
        <v>No</v>
      </c>
      <c r="S323" t="str">
        <f>VLOOKUP($A323,SurveyData!$1:$1048576,16,FALSE)</f>
        <v>No</v>
      </c>
      <c r="T323" t="str">
        <f>VLOOKUP($A323,SurveyData!$1:$1048576,17,FALSE)</f>
        <v>No</v>
      </c>
      <c r="U323" t="str">
        <f>VLOOKUP($A323,SurveyData!$1:$1048576,18,FALSE)</f>
        <v>No</v>
      </c>
      <c r="V323" t="str">
        <f>VLOOKUP($A323,SurveyData!$1:$1048576,19,FALSE)</f>
        <v>No</v>
      </c>
      <c r="W323" t="str">
        <f>VLOOKUP($A323,SurveyData!$1:$1048576,20,FALSE)</f>
        <v>No</v>
      </c>
      <c r="X323" t="str">
        <f>VLOOKUP($A323,SurveyData!$1:$1048576,21,FALSE)</f>
        <v>No</v>
      </c>
      <c r="Y323" t="str">
        <f>VLOOKUP($A323,SurveyData!$1:$1048576,22,FALSE)</f>
        <v>No</v>
      </c>
      <c r="Z323" t="str">
        <f>VLOOKUP($A323,SurveyData!$1:$1048576,23,FALSE)</f>
        <v>No</v>
      </c>
      <c r="AA323" t="str">
        <f>VLOOKUP($A323,SurveyData!$1:$1048576,24,FALSE)</f>
        <v>No</v>
      </c>
      <c r="AB323" t="s">
        <v>0</v>
      </c>
      <c r="AC323" t="str">
        <f>VLOOKUP($A323,SurveyData!$1:$1048576,25,FALSE)</f>
        <v>No</v>
      </c>
      <c r="AD323">
        <f>VLOOKUP($A323,SurveyData!$1:$1048576,26,FALSE)</f>
        <v>2</v>
      </c>
      <c r="AE323">
        <f>VLOOKUP($A323,SurveyData!$1:$1048576,27,FALSE)</f>
        <v>5</v>
      </c>
      <c r="AF323">
        <f>VLOOKUP($A323,SurveyData!$1:$1048576,28,FALSE)</f>
        <v>2</v>
      </c>
      <c r="AG323">
        <f>VLOOKUP($A323,SurveyData!$1:$1048576,29,FALSE)</f>
        <v>2</v>
      </c>
      <c r="AH323">
        <f>VLOOKUP($A323,SurveyData!$1:$1048576,30,FALSE)</f>
        <v>2</v>
      </c>
      <c r="AI323">
        <f>VLOOKUP($A323,SurveyData!$1:$1048576,31,FALSE)</f>
        <v>2</v>
      </c>
      <c r="AJ323">
        <f>VLOOKUP($A323,SurveyData!$1:$1048576,32,FALSE)</f>
        <v>2</v>
      </c>
      <c r="AK323">
        <f>VLOOKUP($A323,SurveyData!$1:$1048576,33,FALSE)</f>
        <v>2</v>
      </c>
      <c r="AL323">
        <f>VLOOKUP($A323,SurveyData!$1:$1048576,34,FALSE)</f>
        <v>3</v>
      </c>
      <c r="AM323">
        <f>VLOOKUP($A323,SurveyData!$1:$1048576,35,FALSE)</f>
        <v>4</v>
      </c>
      <c r="AN323">
        <f>VLOOKUP($A323,SurveyData!$1:$1048576,36,FALSE)</f>
        <v>2</v>
      </c>
      <c r="AO323">
        <f>VLOOKUP($A323,SurveyData!$1:$1048576,37,FALSE)</f>
        <v>2</v>
      </c>
      <c r="AP323">
        <f>VLOOKUP($A323,SurveyData!$1:$1048576,38,FALSE)</f>
        <v>2</v>
      </c>
      <c r="AQ323">
        <f>VLOOKUP($A323,SurveyData!$1:$1048576,39,FALSE)</f>
        <v>4</v>
      </c>
      <c r="AR323">
        <f>VLOOKUP($A323,SurveyData!$1:$1048576,40,FALSE)</f>
        <v>3</v>
      </c>
      <c r="AS323">
        <f>VLOOKUP($A323,SurveyData!$1:$1048576,41,FALSE)</f>
        <v>2</v>
      </c>
      <c r="AT323">
        <f>VLOOKUP($A323,SurveyData!$1:$1048576,42,FALSE)</f>
        <v>2</v>
      </c>
      <c r="AU323">
        <f>VLOOKUP($A323,SurveyData!$1:$1048576,43,FALSE)</f>
        <v>4</v>
      </c>
      <c r="AV323">
        <f>VLOOKUP($A323,SurveyData!$1:$1048576,44,FALSE)</f>
        <v>4</v>
      </c>
      <c r="AW323">
        <f>VLOOKUP($A323,SurveyData!$1:$1048576,45,FALSE)</f>
        <v>2</v>
      </c>
    </row>
    <row r="324" spans="1:49" x14ac:dyDescent="0.2">
      <c r="A324" s="2">
        <v>366</v>
      </c>
      <c r="B324" s="1" t="s">
        <v>10</v>
      </c>
      <c r="C324" s="2"/>
      <c r="D324" s="2">
        <v>105</v>
      </c>
      <c r="E324" s="2">
        <v>13.9</v>
      </c>
      <c r="F324">
        <f>VLOOKUP($A324,SurveyData!$1:$1048576,3,FALSE)</f>
        <v>45</v>
      </c>
      <c r="G324">
        <f>VLOOKUP($A324,SurveyData!$1:$1048576,4,FALSE)</f>
        <v>1.65</v>
      </c>
      <c r="H324">
        <f>VLOOKUP($A324,SurveyData!$1:$1048576,5,FALSE)</f>
        <v>64</v>
      </c>
      <c r="I324" t="str">
        <f>VLOOKUP($A324,SurveyData!$1:$1048576,6,FALSE)</f>
        <v>Nil</v>
      </c>
      <c r="J324" t="str">
        <f>VLOOKUP($A324,SurveyData!$1:$1048576,7,FALSE)</f>
        <v>No</v>
      </c>
      <c r="K324">
        <f>VLOOKUP($A324,SurveyData!$1:$1048576,8,FALSE)</f>
        <v>0</v>
      </c>
      <c r="L324">
        <f>VLOOKUP($A324,SurveyData!$1:$1048576,9,FALSE)</f>
        <v>0</v>
      </c>
      <c r="M324">
        <f>VLOOKUP($A324,SurveyData!$1:$1048576,10,FALSE)</f>
        <v>0</v>
      </c>
      <c r="N324">
        <f>VLOOKUP($A324,SurveyData!$1:$1048576,11,FALSE)</f>
        <v>0</v>
      </c>
      <c r="O324" t="str">
        <f>VLOOKUP($A324,SurveyData!$1:$1048576,12,FALSE)</f>
        <v>No answer</v>
      </c>
      <c r="P324">
        <f>VLOOKUP($A324,SurveyData!$1:$1048576,13,FALSE)</f>
        <v>12</v>
      </c>
      <c r="Q324" t="str">
        <f>VLOOKUP($A324,SurveyData!$1:$1048576,14,FALSE)</f>
        <v>No</v>
      </c>
      <c r="R324" t="str">
        <f>VLOOKUP($A324,SurveyData!$1:$1048576,15,FALSE)</f>
        <v>DK</v>
      </c>
      <c r="S324" t="str">
        <f>VLOOKUP($A324,SurveyData!$1:$1048576,16,FALSE)</f>
        <v>DK</v>
      </c>
      <c r="T324" t="str">
        <f>VLOOKUP($A324,SurveyData!$1:$1048576,17,FALSE)</f>
        <v>DK</v>
      </c>
      <c r="U324" t="str">
        <f>VLOOKUP($A324,SurveyData!$1:$1048576,18,FALSE)</f>
        <v>DK</v>
      </c>
      <c r="V324" t="str">
        <f>VLOOKUP($A324,SurveyData!$1:$1048576,19,FALSE)</f>
        <v>DK</v>
      </c>
      <c r="W324" t="str">
        <f>VLOOKUP($A324,SurveyData!$1:$1048576,20,FALSE)</f>
        <v>DK</v>
      </c>
      <c r="X324" t="str">
        <f>VLOOKUP($A324,SurveyData!$1:$1048576,21,FALSE)</f>
        <v>No</v>
      </c>
      <c r="Y324" t="str">
        <f>VLOOKUP($A324,SurveyData!$1:$1048576,22,FALSE)</f>
        <v>No</v>
      </c>
      <c r="Z324" t="str">
        <f>VLOOKUP($A324,SurveyData!$1:$1048576,23,FALSE)</f>
        <v>No</v>
      </c>
      <c r="AA324" t="str">
        <f>VLOOKUP($A324,SurveyData!$1:$1048576,24,FALSE)</f>
        <v>No</v>
      </c>
      <c r="AB324" t="s">
        <v>0</v>
      </c>
      <c r="AC324" t="str">
        <f>VLOOKUP($A324,SurveyData!$1:$1048576,25,FALSE)</f>
        <v>No</v>
      </c>
      <c r="AD324">
        <f>VLOOKUP($A324,SurveyData!$1:$1048576,26,FALSE)</f>
        <v>2</v>
      </c>
      <c r="AE324">
        <f>VLOOKUP($A324,SurveyData!$1:$1048576,27,FALSE)</f>
        <v>2</v>
      </c>
      <c r="AF324">
        <f>VLOOKUP($A324,SurveyData!$1:$1048576,28,FALSE)</f>
        <v>2</v>
      </c>
      <c r="AG324">
        <f>VLOOKUP($A324,SurveyData!$1:$1048576,29,FALSE)</f>
        <v>2</v>
      </c>
      <c r="AH324">
        <f>VLOOKUP($A324,SurveyData!$1:$1048576,30,FALSE)</f>
        <v>3</v>
      </c>
      <c r="AI324">
        <f>VLOOKUP($A324,SurveyData!$1:$1048576,31,FALSE)</f>
        <v>3</v>
      </c>
      <c r="AJ324">
        <f>VLOOKUP($A324,SurveyData!$1:$1048576,32,FALSE)</f>
        <v>3</v>
      </c>
      <c r="AK324">
        <f>VLOOKUP($A324,SurveyData!$1:$1048576,33,FALSE)</f>
        <v>3</v>
      </c>
      <c r="AL324">
        <f>VLOOKUP($A324,SurveyData!$1:$1048576,34,FALSE)</f>
        <v>3</v>
      </c>
      <c r="AM324">
        <f>VLOOKUP($A324,SurveyData!$1:$1048576,35,FALSE)</f>
        <v>3</v>
      </c>
      <c r="AN324">
        <f>VLOOKUP($A324,SurveyData!$1:$1048576,36,FALSE)</f>
        <v>3</v>
      </c>
      <c r="AO324">
        <f>VLOOKUP($A324,SurveyData!$1:$1048576,37,FALSE)</f>
        <v>3</v>
      </c>
      <c r="AP324">
        <f>VLOOKUP($A324,SurveyData!$1:$1048576,38,FALSE)</f>
        <v>3</v>
      </c>
      <c r="AQ324">
        <f>VLOOKUP($A324,SurveyData!$1:$1048576,39,FALSE)</f>
        <v>3</v>
      </c>
      <c r="AR324">
        <f>VLOOKUP($A324,SurveyData!$1:$1048576,40,FALSE)</f>
        <v>3</v>
      </c>
      <c r="AS324">
        <f>VLOOKUP($A324,SurveyData!$1:$1048576,41,FALSE)</f>
        <v>3</v>
      </c>
      <c r="AT324">
        <f>VLOOKUP($A324,SurveyData!$1:$1048576,42,FALSE)</f>
        <v>3</v>
      </c>
      <c r="AU324">
        <f>VLOOKUP($A324,SurveyData!$1:$1048576,43,FALSE)</f>
        <v>3</v>
      </c>
      <c r="AV324">
        <f>VLOOKUP($A324,SurveyData!$1:$1048576,44,FALSE)</f>
        <v>3</v>
      </c>
      <c r="AW324">
        <f>VLOOKUP($A324,SurveyData!$1:$1048576,45,FALSE)</f>
        <v>3</v>
      </c>
    </row>
    <row r="325" spans="1:49" x14ac:dyDescent="0.2">
      <c r="A325" s="2">
        <v>367</v>
      </c>
      <c r="B325" s="1" t="s">
        <v>10</v>
      </c>
      <c r="C325" s="2"/>
      <c r="D325" s="4">
        <v>6</v>
      </c>
      <c r="E325" s="2">
        <v>12.4</v>
      </c>
      <c r="F325">
        <f>VLOOKUP($A325,SurveyData!$1:$1048576,3,FALSE)</f>
        <v>45</v>
      </c>
      <c r="G325">
        <f>VLOOKUP($A325,SurveyData!$1:$1048576,4,FALSE)</f>
        <v>1.46</v>
      </c>
      <c r="H325">
        <f>VLOOKUP($A325,SurveyData!$1:$1048576,5,FALSE)</f>
        <v>50</v>
      </c>
      <c r="I325" t="str">
        <f>VLOOKUP($A325,SurveyData!$1:$1048576,6,FALSE)</f>
        <v>Nil</v>
      </c>
      <c r="J325" t="str">
        <f>VLOOKUP($A325,SurveyData!$1:$1048576,7,FALSE)</f>
        <v>No</v>
      </c>
      <c r="K325">
        <f>VLOOKUP($A325,SurveyData!$1:$1048576,8,FALSE)</f>
        <v>0</v>
      </c>
      <c r="L325">
        <f>VLOOKUP($A325,SurveyData!$1:$1048576,9,FALSE)</f>
        <v>0</v>
      </c>
      <c r="M325">
        <f>VLOOKUP($A325,SurveyData!$1:$1048576,10,FALSE)</f>
        <v>0</v>
      </c>
      <c r="N325">
        <f>VLOOKUP($A325,SurveyData!$1:$1048576,11,FALSE)</f>
        <v>0</v>
      </c>
      <c r="O325">
        <f>VLOOKUP($A325,SurveyData!$1:$1048576,12,FALSE)</f>
        <v>1</v>
      </c>
      <c r="P325">
        <f>VLOOKUP($A325,SurveyData!$1:$1048576,13,FALSE)</f>
        <v>12</v>
      </c>
      <c r="Q325" t="str">
        <f>VLOOKUP($A325,SurveyData!$1:$1048576,14,FALSE)</f>
        <v>No</v>
      </c>
      <c r="R325" t="str">
        <f>VLOOKUP($A325,SurveyData!$1:$1048576,15,FALSE)</f>
        <v>DK</v>
      </c>
      <c r="S325" t="str">
        <f>VLOOKUP($A325,SurveyData!$1:$1048576,16,FALSE)</f>
        <v>Nil</v>
      </c>
      <c r="T325" t="str">
        <f>VLOOKUP($A325,SurveyData!$1:$1048576,17,FALSE)</f>
        <v>DK</v>
      </c>
      <c r="U325" t="str">
        <f>VLOOKUP($A325,SurveyData!$1:$1048576,18,FALSE)</f>
        <v>Nil</v>
      </c>
      <c r="V325" t="str">
        <f>VLOOKUP($A325,SurveyData!$1:$1048576,19,FALSE)</f>
        <v>No</v>
      </c>
      <c r="W325" t="str">
        <f>VLOOKUP($A325,SurveyData!$1:$1048576,20,FALSE)</f>
        <v>Nil</v>
      </c>
      <c r="X325" t="str">
        <f>VLOOKUP($A325,SurveyData!$1:$1048576,21,FALSE)</f>
        <v>No</v>
      </c>
      <c r="Y325" t="str">
        <f>VLOOKUP($A325,SurveyData!$1:$1048576,22,FALSE)</f>
        <v>No</v>
      </c>
      <c r="Z325" t="str">
        <f>VLOOKUP($A325,SurveyData!$1:$1048576,23,FALSE)</f>
        <v>No</v>
      </c>
      <c r="AA325" t="str">
        <f>VLOOKUP($A325,SurveyData!$1:$1048576,24,FALSE)</f>
        <v>No</v>
      </c>
      <c r="AB325" t="s">
        <v>0</v>
      </c>
      <c r="AC325" t="str">
        <f>VLOOKUP($A325,SurveyData!$1:$1048576,25,FALSE)</f>
        <v>No</v>
      </c>
      <c r="AD325">
        <f>VLOOKUP($A325,SurveyData!$1:$1048576,26,FALSE)</f>
        <v>2</v>
      </c>
      <c r="AE325">
        <f>VLOOKUP($A325,SurveyData!$1:$1048576,27,FALSE)</f>
        <v>3</v>
      </c>
      <c r="AF325">
        <f>VLOOKUP($A325,SurveyData!$1:$1048576,28,FALSE)</f>
        <v>3</v>
      </c>
      <c r="AG325">
        <f>VLOOKUP($A325,SurveyData!$1:$1048576,29,FALSE)</f>
        <v>3</v>
      </c>
      <c r="AH325">
        <f>VLOOKUP($A325,SurveyData!$1:$1048576,30,FALSE)</f>
        <v>3</v>
      </c>
      <c r="AI325">
        <f>VLOOKUP($A325,SurveyData!$1:$1048576,31,FALSE)</f>
        <v>4</v>
      </c>
      <c r="AJ325">
        <f>VLOOKUP($A325,SurveyData!$1:$1048576,32,FALSE)</f>
        <v>3</v>
      </c>
      <c r="AK325">
        <f>VLOOKUP($A325,SurveyData!$1:$1048576,33,FALSE)</f>
        <v>3</v>
      </c>
      <c r="AL325">
        <f>VLOOKUP($A325,SurveyData!$1:$1048576,34,FALSE)</f>
        <v>4</v>
      </c>
      <c r="AM325">
        <f>VLOOKUP($A325,SurveyData!$1:$1048576,35,FALSE)</f>
        <v>3</v>
      </c>
      <c r="AN325">
        <f>VLOOKUP($A325,SurveyData!$1:$1048576,36,FALSE)</f>
        <v>3</v>
      </c>
      <c r="AO325">
        <f>VLOOKUP($A325,SurveyData!$1:$1048576,37,FALSE)</f>
        <v>3</v>
      </c>
      <c r="AP325">
        <f>VLOOKUP($A325,SurveyData!$1:$1048576,38,FALSE)</f>
        <v>3</v>
      </c>
      <c r="AQ325">
        <f>VLOOKUP($A325,SurveyData!$1:$1048576,39,FALSE)</f>
        <v>4</v>
      </c>
      <c r="AR325">
        <f>VLOOKUP($A325,SurveyData!$1:$1048576,40,FALSE)</f>
        <v>4</v>
      </c>
      <c r="AS325">
        <f>VLOOKUP($A325,SurveyData!$1:$1048576,41,FALSE)</f>
        <v>3</v>
      </c>
      <c r="AT325">
        <f>VLOOKUP($A325,SurveyData!$1:$1048576,42,FALSE)</f>
        <v>3</v>
      </c>
      <c r="AU325">
        <f>VLOOKUP($A325,SurveyData!$1:$1048576,43,FALSE)</f>
        <v>4</v>
      </c>
      <c r="AV325">
        <f>VLOOKUP($A325,SurveyData!$1:$1048576,44,FALSE)</f>
        <v>3</v>
      </c>
      <c r="AW325">
        <f>VLOOKUP($A325,SurveyData!$1:$1048576,45,FALSE)</f>
        <v>3</v>
      </c>
    </row>
    <row r="326" spans="1:49" x14ac:dyDescent="0.2">
      <c r="A326" s="2">
        <v>368</v>
      </c>
      <c r="B326" s="1" t="s">
        <v>10</v>
      </c>
      <c r="C326" s="2"/>
      <c r="D326" s="2">
        <v>115</v>
      </c>
      <c r="E326" s="2">
        <v>12.1</v>
      </c>
      <c r="F326">
        <f>VLOOKUP($A326,SurveyData!$1:$1048576,3,FALSE)</f>
        <v>47</v>
      </c>
      <c r="G326">
        <f>VLOOKUP($A326,SurveyData!$1:$1048576,4,FALSE)</f>
        <v>1.57</v>
      </c>
      <c r="H326">
        <f>VLOOKUP($A326,SurveyData!$1:$1048576,5,FALSE)</f>
        <v>60</v>
      </c>
      <c r="I326" t="str">
        <f>VLOOKUP($A326,SurveyData!$1:$1048576,6,FALSE)</f>
        <v>Nil</v>
      </c>
      <c r="J326" t="str">
        <f>VLOOKUP($A326,SurveyData!$1:$1048576,7,FALSE)</f>
        <v>No</v>
      </c>
      <c r="K326">
        <f>VLOOKUP($A326,SurveyData!$1:$1048576,8,FALSE)</f>
        <v>0</v>
      </c>
      <c r="L326">
        <f>VLOOKUP($A326,SurveyData!$1:$1048576,9,FALSE)</f>
        <v>0</v>
      </c>
      <c r="M326">
        <f>VLOOKUP($A326,SurveyData!$1:$1048576,10,FALSE)</f>
        <v>0</v>
      </c>
      <c r="N326">
        <f>VLOOKUP($A326,SurveyData!$1:$1048576,11,FALSE)</f>
        <v>0</v>
      </c>
      <c r="O326">
        <f>VLOOKUP($A326,SurveyData!$1:$1048576,12,FALSE)</f>
        <v>2</v>
      </c>
      <c r="P326">
        <f>VLOOKUP($A326,SurveyData!$1:$1048576,13,FALSE)</f>
        <v>12</v>
      </c>
      <c r="Q326" t="str">
        <f>VLOOKUP($A326,SurveyData!$1:$1048576,14,FALSE)</f>
        <v>No</v>
      </c>
      <c r="R326" t="str">
        <f>VLOOKUP($A326,SurveyData!$1:$1048576,15,FALSE)</f>
        <v>DK</v>
      </c>
      <c r="S326" t="str">
        <f>VLOOKUP($A326,SurveyData!$1:$1048576,16,FALSE)</f>
        <v>DK</v>
      </c>
      <c r="T326" t="str">
        <f>VLOOKUP($A326,SurveyData!$1:$1048576,17,FALSE)</f>
        <v>DK</v>
      </c>
      <c r="U326" t="str">
        <f>VLOOKUP($A326,SurveyData!$1:$1048576,18,FALSE)</f>
        <v>DK</v>
      </c>
      <c r="V326" t="str">
        <f>VLOOKUP($A326,SurveyData!$1:$1048576,19,FALSE)</f>
        <v>DK</v>
      </c>
      <c r="W326" t="str">
        <f>VLOOKUP($A326,SurveyData!$1:$1048576,20,FALSE)</f>
        <v>DK</v>
      </c>
      <c r="X326" t="str">
        <f>VLOOKUP($A326,SurveyData!$1:$1048576,21,FALSE)</f>
        <v>No</v>
      </c>
      <c r="Y326" t="str">
        <f>VLOOKUP($A326,SurveyData!$1:$1048576,22,FALSE)</f>
        <v>No</v>
      </c>
      <c r="Z326" t="str">
        <f>VLOOKUP($A326,SurveyData!$1:$1048576,23,FALSE)</f>
        <v>No</v>
      </c>
      <c r="AA326" t="str">
        <f>VLOOKUP($A326,SurveyData!$1:$1048576,24,FALSE)</f>
        <v>No</v>
      </c>
      <c r="AB326" t="s">
        <v>0</v>
      </c>
      <c r="AC326" t="str">
        <f>VLOOKUP($A326,SurveyData!$1:$1048576,25,FALSE)</f>
        <v>No</v>
      </c>
      <c r="AD326">
        <f>VLOOKUP($A326,SurveyData!$1:$1048576,26,FALSE)</f>
        <v>3</v>
      </c>
      <c r="AE326">
        <f>VLOOKUP($A326,SurveyData!$1:$1048576,27,FALSE)</f>
        <v>3</v>
      </c>
      <c r="AF326">
        <f>VLOOKUP($A326,SurveyData!$1:$1048576,28,FALSE)</f>
        <v>3</v>
      </c>
      <c r="AG326">
        <f>VLOOKUP($A326,SurveyData!$1:$1048576,29,FALSE)</f>
        <v>3</v>
      </c>
      <c r="AH326">
        <f>VLOOKUP($A326,SurveyData!$1:$1048576,30,FALSE)</f>
        <v>3</v>
      </c>
      <c r="AI326">
        <f>VLOOKUP($A326,SurveyData!$1:$1048576,31,FALSE)</f>
        <v>3</v>
      </c>
      <c r="AJ326">
        <f>VLOOKUP($A326,SurveyData!$1:$1048576,32,FALSE)</f>
        <v>3</v>
      </c>
      <c r="AK326">
        <f>VLOOKUP($A326,SurveyData!$1:$1048576,33,FALSE)</f>
        <v>3</v>
      </c>
      <c r="AL326">
        <f>VLOOKUP($A326,SurveyData!$1:$1048576,34,FALSE)</f>
        <v>3</v>
      </c>
      <c r="AM326">
        <f>VLOOKUP($A326,SurveyData!$1:$1048576,35,FALSE)</f>
        <v>3</v>
      </c>
      <c r="AN326">
        <f>VLOOKUP($A326,SurveyData!$1:$1048576,36,FALSE)</f>
        <v>3</v>
      </c>
      <c r="AO326">
        <f>VLOOKUP($A326,SurveyData!$1:$1048576,37,FALSE)</f>
        <v>3</v>
      </c>
      <c r="AP326">
        <f>VLOOKUP($A326,SurveyData!$1:$1048576,38,FALSE)</f>
        <v>3</v>
      </c>
      <c r="AQ326">
        <f>VLOOKUP($A326,SurveyData!$1:$1048576,39,FALSE)</f>
        <v>3</v>
      </c>
      <c r="AR326">
        <f>VLOOKUP($A326,SurveyData!$1:$1048576,40,FALSE)</f>
        <v>3</v>
      </c>
      <c r="AS326">
        <f>VLOOKUP($A326,SurveyData!$1:$1048576,41,FALSE)</f>
        <v>3</v>
      </c>
      <c r="AT326">
        <f>VLOOKUP($A326,SurveyData!$1:$1048576,42,FALSE)</f>
        <v>3</v>
      </c>
      <c r="AU326">
        <f>VLOOKUP($A326,SurveyData!$1:$1048576,43,FALSE)</f>
        <v>3</v>
      </c>
      <c r="AV326">
        <f>VLOOKUP($A326,SurveyData!$1:$1048576,44,FALSE)</f>
        <v>3</v>
      </c>
      <c r="AW326">
        <f>VLOOKUP($A326,SurveyData!$1:$1048576,45,FALSE)</f>
        <v>3</v>
      </c>
    </row>
    <row r="327" spans="1:49" x14ac:dyDescent="0.2">
      <c r="A327" s="2">
        <v>369</v>
      </c>
      <c r="B327" s="1" t="s">
        <v>10</v>
      </c>
      <c r="C327" s="2"/>
      <c r="D327" s="2">
        <v>28</v>
      </c>
      <c r="E327" s="2">
        <v>13</v>
      </c>
      <c r="F327">
        <f>VLOOKUP($A327,SurveyData!$1:$1048576,3,FALSE)</f>
        <v>49</v>
      </c>
      <c r="G327">
        <f>VLOOKUP($A327,SurveyData!$1:$1048576,4,FALSE)</f>
        <v>1.5</v>
      </c>
      <c r="H327">
        <f>VLOOKUP($A327,SurveyData!$1:$1048576,5,FALSE)</f>
        <v>60</v>
      </c>
      <c r="I327" t="str">
        <f>VLOOKUP($A327,SurveyData!$1:$1048576,6,FALSE)</f>
        <v>Nil</v>
      </c>
      <c r="J327" t="str">
        <f>VLOOKUP($A327,SurveyData!$1:$1048576,7,FALSE)</f>
        <v>No answer</v>
      </c>
      <c r="K327">
        <f>VLOOKUP($A327,SurveyData!$1:$1048576,8,FALSE)</f>
        <v>0</v>
      </c>
      <c r="L327">
        <f>VLOOKUP($A327,SurveyData!$1:$1048576,9,FALSE)</f>
        <v>0</v>
      </c>
      <c r="M327">
        <f>VLOOKUP($A327,SurveyData!$1:$1048576,10,FALSE)</f>
        <v>0</v>
      </c>
      <c r="N327">
        <f>VLOOKUP($A327,SurveyData!$1:$1048576,11,FALSE)</f>
        <v>0</v>
      </c>
      <c r="O327" t="str">
        <f>VLOOKUP($A327,SurveyData!$1:$1048576,12,FALSE)</f>
        <v>No answer</v>
      </c>
      <c r="P327" t="str">
        <f>VLOOKUP($A327,SurveyData!$1:$1048576,13,FALSE)</f>
        <v>No answer</v>
      </c>
      <c r="Q327" t="str">
        <f>VLOOKUP($A327,SurveyData!$1:$1048576,14,FALSE)</f>
        <v>No</v>
      </c>
      <c r="R327" t="str">
        <f>VLOOKUP($A327,SurveyData!$1:$1048576,15,FALSE)</f>
        <v>DK</v>
      </c>
      <c r="S327" t="str">
        <f>VLOOKUP($A327,SurveyData!$1:$1048576,16,FALSE)</f>
        <v>DK</v>
      </c>
      <c r="T327" t="str">
        <f>VLOOKUP($A327,SurveyData!$1:$1048576,17,FALSE)</f>
        <v>DK</v>
      </c>
      <c r="U327" t="str">
        <f>VLOOKUP($A327,SurveyData!$1:$1048576,18,FALSE)</f>
        <v>DK</v>
      </c>
      <c r="V327" t="str">
        <f>VLOOKUP($A327,SurveyData!$1:$1048576,19,FALSE)</f>
        <v>DK</v>
      </c>
      <c r="W327" t="str">
        <f>VLOOKUP($A327,SurveyData!$1:$1048576,20,FALSE)</f>
        <v>DK</v>
      </c>
      <c r="X327" t="str">
        <f>VLOOKUP($A327,SurveyData!$1:$1048576,21,FALSE)</f>
        <v>No</v>
      </c>
      <c r="Y327" t="str">
        <f>VLOOKUP($A327,SurveyData!$1:$1048576,22,FALSE)</f>
        <v>No</v>
      </c>
      <c r="Z327" t="str">
        <f>VLOOKUP($A327,SurveyData!$1:$1048576,23,FALSE)</f>
        <v>No</v>
      </c>
      <c r="AA327" t="str">
        <f>VLOOKUP($A327,SurveyData!$1:$1048576,24,FALSE)</f>
        <v>No</v>
      </c>
      <c r="AB327" t="s">
        <v>0</v>
      </c>
      <c r="AC327" t="str">
        <f>VLOOKUP($A327,SurveyData!$1:$1048576,25,FALSE)</f>
        <v>No</v>
      </c>
      <c r="AD327">
        <f>VLOOKUP($A327,SurveyData!$1:$1048576,26,FALSE)</f>
        <v>3</v>
      </c>
      <c r="AE327">
        <f>VLOOKUP($A327,SurveyData!$1:$1048576,27,FALSE)</f>
        <v>3</v>
      </c>
      <c r="AF327">
        <f>VLOOKUP($A327,SurveyData!$1:$1048576,28,FALSE)</f>
        <v>3</v>
      </c>
      <c r="AG327">
        <f>VLOOKUP($A327,SurveyData!$1:$1048576,29,FALSE)</f>
        <v>3</v>
      </c>
      <c r="AH327">
        <f>VLOOKUP($A327,SurveyData!$1:$1048576,30,FALSE)</f>
        <v>3</v>
      </c>
      <c r="AI327">
        <f>VLOOKUP($A327,SurveyData!$1:$1048576,31,FALSE)</f>
        <v>3</v>
      </c>
      <c r="AJ327">
        <f>VLOOKUP($A327,SurveyData!$1:$1048576,32,FALSE)</f>
        <v>3</v>
      </c>
      <c r="AK327">
        <f>VLOOKUP($A327,SurveyData!$1:$1048576,33,FALSE)</f>
        <v>3</v>
      </c>
      <c r="AL327">
        <f>VLOOKUP($A327,SurveyData!$1:$1048576,34,FALSE)</f>
        <v>3</v>
      </c>
      <c r="AM327">
        <f>VLOOKUP($A327,SurveyData!$1:$1048576,35,FALSE)</f>
        <v>3</v>
      </c>
      <c r="AN327">
        <f>VLOOKUP($A327,SurveyData!$1:$1048576,36,FALSE)</f>
        <v>3</v>
      </c>
      <c r="AO327">
        <f>VLOOKUP($A327,SurveyData!$1:$1048576,37,FALSE)</f>
        <v>3</v>
      </c>
      <c r="AP327">
        <f>VLOOKUP($A327,SurveyData!$1:$1048576,38,FALSE)</f>
        <v>3</v>
      </c>
      <c r="AQ327">
        <f>VLOOKUP($A327,SurveyData!$1:$1048576,39,FALSE)</f>
        <v>3</v>
      </c>
      <c r="AR327">
        <f>VLOOKUP($A327,SurveyData!$1:$1048576,40,FALSE)</f>
        <v>3</v>
      </c>
      <c r="AS327">
        <f>VLOOKUP($A327,SurveyData!$1:$1048576,41,FALSE)</f>
        <v>3</v>
      </c>
      <c r="AT327">
        <f>VLOOKUP($A327,SurveyData!$1:$1048576,42,FALSE)</f>
        <v>3</v>
      </c>
      <c r="AU327">
        <f>VLOOKUP($A327,SurveyData!$1:$1048576,43,FALSE)</f>
        <v>3</v>
      </c>
      <c r="AV327">
        <f>VLOOKUP($A327,SurveyData!$1:$1048576,44,FALSE)</f>
        <v>3</v>
      </c>
      <c r="AW327">
        <f>VLOOKUP($A327,SurveyData!$1:$1048576,45,FALSE)</f>
        <v>3</v>
      </c>
    </row>
    <row r="328" spans="1:49" x14ac:dyDescent="0.2">
      <c r="A328" s="2">
        <v>370</v>
      </c>
      <c r="B328" s="1" t="s">
        <v>10</v>
      </c>
      <c r="C328" s="2"/>
      <c r="D328" s="3">
        <v>209</v>
      </c>
      <c r="E328" s="2">
        <v>14.4</v>
      </c>
      <c r="F328">
        <f>VLOOKUP($A328,SurveyData!$1:$1048576,3,FALSE)</f>
        <v>42</v>
      </c>
      <c r="G328">
        <f>VLOOKUP($A328,SurveyData!$1:$1048576,4,FALSE)</f>
        <v>1.62</v>
      </c>
      <c r="H328">
        <f>VLOOKUP($A328,SurveyData!$1:$1048576,5,FALSE)</f>
        <v>50</v>
      </c>
      <c r="I328" t="str">
        <f>VLOOKUP($A328,SurveyData!$1:$1048576,6,FALSE)</f>
        <v>Nil</v>
      </c>
      <c r="J328" t="str">
        <f>VLOOKUP($A328,SurveyData!$1:$1048576,7,FALSE)</f>
        <v>No</v>
      </c>
      <c r="K328">
        <f>VLOOKUP($A328,SurveyData!$1:$1048576,8,FALSE)</f>
        <v>45</v>
      </c>
      <c r="L328">
        <f>VLOOKUP($A328,SurveyData!$1:$1048576,9,FALSE)</f>
        <v>0</v>
      </c>
      <c r="M328">
        <f>VLOOKUP($A328,SurveyData!$1:$1048576,10,FALSE)</f>
        <v>0</v>
      </c>
      <c r="N328">
        <f>VLOOKUP($A328,SurveyData!$1:$1048576,11,FALSE)</f>
        <v>0</v>
      </c>
      <c r="O328">
        <f>VLOOKUP($A328,SurveyData!$1:$1048576,12,FALSE)</f>
        <v>2</v>
      </c>
      <c r="P328">
        <f>VLOOKUP($A328,SurveyData!$1:$1048576,13,FALSE)</f>
        <v>12</v>
      </c>
      <c r="Q328" t="str">
        <f>VLOOKUP($A328,SurveyData!$1:$1048576,14,FALSE)</f>
        <v>No</v>
      </c>
      <c r="R328" t="str">
        <f>VLOOKUP($A328,SurveyData!$1:$1048576,15,FALSE)</f>
        <v>DK</v>
      </c>
      <c r="S328" t="str">
        <f>VLOOKUP($A328,SurveyData!$1:$1048576,16,FALSE)</f>
        <v>No</v>
      </c>
      <c r="T328" t="str">
        <f>VLOOKUP($A328,SurveyData!$1:$1048576,17,FALSE)</f>
        <v>DK</v>
      </c>
      <c r="U328" t="str">
        <f>VLOOKUP($A328,SurveyData!$1:$1048576,18,FALSE)</f>
        <v>DK</v>
      </c>
      <c r="V328" t="str">
        <f>VLOOKUP($A328,SurveyData!$1:$1048576,19,FALSE)</f>
        <v>No</v>
      </c>
      <c r="W328" t="str">
        <f>VLOOKUP($A328,SurveyData!$1:$1048576,20,FALSE)</f>
        <v>No</v>
      </c>
      <c r="X328" t="str">
        <f>VLOOKUP($A328,SurveyData!$1:$1048576,21,FALSE)</f>
        <v>No</v>
      </c>
      <c r="Y328" t="str">
        <f>VLOOKUP($A328,SurveyData!$1:$1048576,22,FALSE)</f>
        <v>No</v>
      </c>
      <c r="Z328" t="str">
        <f>VLOOKUP($A328,SurveyData!$1:$1048576,23,FALSE)</f>
        <v>No</v>
      </c>
      <c r="AA328" t="str">
        <f>VLOOKUP($A328,SurveyData!$1:$1048576,24,FALSE)</f>
        <v>No</v>
      </c>
      <c r="AB328" t="s">
        <v>0</v>
      </c>
      <c r="AC328" t="str">
        <f>VLOOKUP($A328,SurveyData!$1:$1048576,25,FALSE)</f>
        <v>No</v>
      </c>
      <c r="AD328">
        <f>VLOOKUP($A328,SurveyData!$1:$1048576,26,FALSE)</f>
        <v>3</v>
      </c>
      <c r="AE328">
        <f>VLOOKUP($A328,SurveyData!$1:$1048576,27,FALSE)</f>
        <v>4</v>
      </c>
      <c r="AF328">
        <f>VLOOKUP($A328,SurveyData!$1:$1048576,28,FALSE)</f>
        <v>3</v>
      </c>
      <c r="AG328">
        <f>VLOOKUP($A328,SurveyData!$1:$1048576,29,FALSE)</f>
        <v>3</v>
      </c>
      <c r="AH328">
        <f>VLOOKUP($A328,SurveyData!$1:$1048576,30,FALSE)</f>
        <v>3</v>
      </c>
      <c r="AI328">
        <f>VLOOKUP($A328,SurveyData!$1:$1048576,31,FALSE)</f>
        <v>3</v>
      </c>
      <c r="AJ328">
        <f>VLOOKUP($A328,SurveyData!$1:$1048576,32,FALSE)</f>
        <v>3</v>
      </c>
      <c r="AK328">
        <f>VLOOKUP($A328,SurveyData!$1:$1048576,33,FALSE)</f>
        <v>3</v>
      </c>
      <c r="AL328">
        <f>VLOOKUP($A328,SurveyData!$1:$1048576,34,FALSE)</f>
        <v>3</v>
      </c>
      <c r="AM328">
        <f>VLOOKUP($A328,SurveyData!$1:$1048576,35,FALSE)</f>
        <v>4</v>
      </c>
      <c r="AN328">
        <f>VLOOKUP($A328,SurveyData!$1:$1048576,36,FALSE)</f>
        <v>3</v>
      </c>
      <c r="AO328">
        <f>VLOOKUP($A328,SurveyData!$1:$1048576,37,FALSE)</f>
        <v>3</v>
      </c>
      <c r="AP328">
        <f>VLOOKUP($A328,SurveyData!$1:$1048576,38,FALSE)</f>
        <v>4</v>
      </c>
      <c r="AQ328">
        <f>VLOOKUP($A328,SurveyData!$1:$1048576,39,FALSE)</f>
        <v>3</v>
      </c>
      <c r="AR328">
        <f>VLOOKUP($A328,SurveyData!$1:$1048576,40,FALSE)</f>
        <v>3</v>
      </c>
      <c r="AS328">
        <f>VLOOKUP($A328,SurveyData!$1:$1048576,41,FALSE)</f>
        <v>3</v>
      </c>
      <c r="AT328">
        <f>VLOOKUP($A328,SurveyData!$1:$1048576,42,FALSE)</f>
        <v>4</v>
      </c>
      <c r="AU328">
        <f>VLOOKUP($A328,SurveyData!$1:$1048576,43,FALSE)</f>
        <v>3</v>
      </c>
      <c r="AV328">
        <f>VLOOKUP($A328,SurveyData!$1:$1048576,44,FALSE)</f>
        <v>3</v>
      </c>
      <c r="AW328">
        <f>VLOOKUP($A328,SurveyData!$1:$1048576,45,FALSE)</f>
        <v>3</v>
      </c>
    </row>
    <row r="329" spans="1:49" x14ac:dyDescent="0.2">
      <c r="A329" s="2">
        <v>371</v>
      </c>
      <c r="B329" s="1" t="s">
        <v>10</v>
      </c>
      <c r="C329" s="2"/>
      <c r="D329" s="2">
        <v>70</v>
      </c>
      <c r="E329" s="2">
        <v>13.7</v>
      </c>
      <c r="F329">
        <f>VLOOKUP($A329,SurveyData!$1:$1048576,3,FALSE)</f>
        <v>56</v>
      </c>
      <c r="G329">
        <f>VLOOKUP($A329,SurveyData!$1:$1048576,4,FALSE)</f>
        <v>1.61</v>
      </c>
      <c r="H329">
        <f>VLOOKUP($A329,SurveyData!$1:$1048576,5,FALSE)</f>
        <v>65</v>
      </c>
      <c r="I329" t="str">
        <f>VLOOKUP($A329,SurveyData!$1:$1048576,6,FALSE)</f>
        <v>Nil</v>
      </c>
      <c r="J329" t="str">
        <f>VLOOKUP($A329,SurveyData!$1:$1048576,7,FALSE)</f>
        <v>No answer</v>
      </c>
      <c r="K329">
        <f>VLOOKUP($A329,SurveyData!$1:$1048576,8,FALSE)</f>
        <v>0</v>
      </c>
      <c r="L329">
        <f>VLOOKUP($A329,SurveyData!$1:$1048576,9,FALSE)</f>
        <v>0</v>
      </c>
      <c r="M329">
        <f>VLOOKUP($A329,SurveyData!$1:$1048576,10,FALSE)</f>
        <v>0</v>
      </c>
      <c r="N329" t="str">
        <f>VLOOKUP($A329,SurveyData!$1:$1048576,11,FALSE)</f>
        <v>Briskwalk</v>
      </c>
      <c r="O329">
        <f>VLOOKUP($A329,SurveyData!$1:$1048576,12,FALSE)</f>
        <v>1</v>
      </c>
      <c r="P329" t="str">
        <f>VLOOKUP($A329,SurveyData!$1:$1048576,13,FALSE)</f>
        <v>No answer</v>
      </c>
      <c r="Q329" t="str">
        <f>VLOOKUP($A329,SurveyData!$1:$1048576,14,FALSE)</f>
        <v>No</v>
      </c>
      <c r="R329" t="str">
        <f>VLOOKUP($A329,SurveyData!$1:$1048576,15,FALSE)</f>
        <v>Yes</v>
      </c>
      <c r="S329" t="str">
        <f>VLOOKUP($A329,SurveyData!$1:$1048576,16,FALSE)</f>
        <v>DK</v>
      </c>
      <c r="T329" t="str">
        <f>VLOOKUP($A329,SurveyData!$1:$1048576,17,FALSE)</f>
        <v>DK</v>
      </c>
      <c r="U329" t="str">
        <f>VLOOKUP($A329,SurveyData!$1:$1048576,18,FALSE)</f>
        <v>Nil</v>
      </c>
      <c r="V329" t="str">
        <f>VLOOKUP($A329,SurveyData!$1:$1048576,19,FALSE)</f>
        <v>Yes</v>
      </c>
      <c r="W329" t="str">
        <f>VLOOKUP($A329,SurveyData!$1:$1048576,20,FALSE)</f>
        <v>DK</v>
      </c>
      <c r="X329" t="str">
        <f>VLOOKUP($A329,SurveyData!$1:$1048576,21,FALSE)</f>
        <v>No</v>
      </c>
      <c r="Y329" t="str">
        <f>VLOOKUP($A329,SurveyData!$1:$1048576,22,FALSE)</f>
        <v>No</v>
      </c>
      <c r="Z329" t="str">
        <f>VLOOKUP($A329,SurveyData!$1:$1048576,23,FALSE)</f>
        <v>No</v>
      </c>
      <c r="AA329" t="str">
        <f>VLOOKUP($A329,SurveyData!$1:$1048576,24,FALSE)</f>
        <v>No</v>
      </c>
      <c r="AB329" t="s">
        <v>0</v>
      </c>
      <c r="AC329" t="str">
        <f>VLOOKUP($A329,SurveyData!$1:$1048576,25,FALSE)</f>
        <v>No</v>
      </c>
      <c r="AD329">
        <f>VLOOKUP($A329,SurveyData!$1:$1048576,26,FALSE)</f>
        <v>1</v>
      </c>
      <c r="AE329">
        <f>VLOOKUP($A329,SurveyData!$1:$1048576,27,FALSE)</f>
        <v>4</v>
      </c>
      <c r="AF329">
        <f>VLOOKUP($A329,SurveyData!$1:$1048576,28,FALSE)</f>
        <v>1</v>
      </c>
      <c r="AG329">
        <f>VLOOKUP($A329,SurveyData!$1:$1048576,29,FALSE)</f>
        <v>4</v>
      </c>
      <c r="AH329">
        <f>VLOOKUP($A329,SurveyData!$1:$1048576,30,FALSE)</f>
        <v>3</v>
      </c>
      <c r="AI329">
        <f>VLOOKUP($A329,SurveyData!$1:$1048576,31,FALSE)</f>
        <v>1</v>
      </c>
      <c r="AJ329">
        <f>VLOOKUP($A329,SurveyData!$1:$1048576,32,FALSE)</f>
        <v>1</v>
      </c>
      <c r="AK329">
        <f>VLOOKUP($A329,SurveyData!$1:$1048576,33,FALSE)</f>
        <v>1</v>
      </c>
      <c r="AL329">
        <f>VLOOKUP($A329,SurveyData!$1:$1048576,34,FALSE)</f>
        <v>5</v>
      </c>
      <c r="AM329">
        <f>VLOOKUP($A329,SurveyData!$1:$1048576,35,FALSE)</f>
        <v>4</v>
      </c>
      <c r="AN329">
        <f>VLOOKUP($A329,SurveyData!$1:$1048576,36,FALSE)</f>
        <v>1</v>
      </c>
      <c r="AO329">
        <f>VLOOKUP($A329,SurveyData!$1:$1048576,37,FALSE)</f>
        <v>4</v>
      </c>
      <c r="AP329">
        <f>VLOOKUP($A329,SurveyData!$1:$1048576,38,FALSE)</f>
        <v>5</v>
      </c>
      <c r="AQ329">
        <f>VLOOKUP($A329,SurveyData!$1:$1048576,39,FALSE)</f>
        <v>3</v>
      </c>
      <c r="AR329">
        <f>VLOOKUP($A329,SurveyData!$1:$1048576,40,FALSE)</f>
        <v>4</v>
      </c>
      <c r="AS329">
        <f>VLOOKUP($A329,SurveyData!$1:$1048576,41,FALSE)</f>
        <v>4</v>
      </c>
      <c r="AT329">
        <f>VLOOKUP($A329,SurveyData!$1:$1048576,42,FALSE)</f>
        <v>5</v>
      </c>
      <c r="AU329">
        <f>VLOOKUP($A329,SurveyData!$1:$1048576,43,FALSE)</f>
        <v>5</v>
      </c>
      <c r="AV329">
        <f>VLOOKUP($A329,SurveyData!$1:$1048576,44,FALSE)</f>
        <v>3</v>
      </c>
      <c r="AW329">
        <f>VLOOKUP($A329,SurveyData!$1:$1048576,45,FALSE)</f>
        <v>3</v>
      </c>
    </row>
    <row r="330" spans="1:49" x14ac:dyDescent="0.2">
      <c r="A330" s="2">
        <v>372</v>
      </c>
      <c r="B330" s="1" t="s">
        <v>10</v>
      </c>
      <c r="C330" s="2"/>
      <c r="D330" s="2">
        <v>108</v>
      </c>
      <c r="E330" s="2">
        <v>14.8</v>
      </c>
      <c r="F330">
        <f>VLOOKUP($A330,SurveyData!$1:$1048576,3,FALSE)</f>
        <v>44</v>
      </c>
      <c r="G330">
        <f>VLOOKUP($A330,SurveyData!$1:$1048576,4,FALSE)</f>
        <v>1.54</v>
      </c>
      <c r="H330">
        <f>VLOOKUP($A330,SurveyData!$1:$1048576,5,FALSE)</f>
        <v>50</v>
      </c>
      <c r="I330" t="str">
        <f>VLOOKUP($A330,SurveyData!$1:$1048576,6,FALSE)</f>
        <v>Nil</v>
      </c>
      <c r="J330" t="str">
        <f>VLOOKUP($A330,SurveyData!$1:$1048576,7,FALSE)</f>
        <v>Yes</v>
      </c>
      <c r="K330">
        <f>VLOOKUP($A330,SurveyData!$1:$1048576,8,FALSE)</f>
        <v>45</v>
      </c>
      <c r="L330">
        <f>VLOOKUP($A330,SurveyData!$1:$1048576,9,FALSE)</f>
        <v>0</v>
      </c>
      <c r="M330">
        <f>VLOOKUP($A330,SurveyData!$1:$1048576,10,FALSE)</f>
        <v>0</v>
      </c>
      <c r="N330">
        <f>VLOOKUP($A330,SurveyData!$1:$1048576,11,FALSE)</f>
        <v>0</v>
      </c>
      <c r="O330">
        <f>VLOOKUP($A330,SurveyData!$1:$1048576,12,FALSE)</f>
        <v>3</v>
      </c>
      <c r="P330">
        <f>VLOOKUP($A330,SurveyData!$1:$1048576,13,FALSE)</f>
        <v>12</v>
      </c>
      <c r="Q330" t="str">
        <f>VLOOKUP($A330,SurveyData!$1:$1048576,14,FALSE)</f>
        <v>No</v>
      </c>
      <c r="R330" t="str">
        <f>VLOOKUP($A330,SurveyData!$1:$1048576,15,FALSE)</f>
        <v>No</v>
      </c>
      <c r="S330" t="str">
        <f>VLOOKUP($A330,SurveyData!$1:$1048576,16,FALSE)</f>
        <v>Nil</v>
      </c>
      <c r="T330" t="str">
        <f>VLOOKUP($A330,SurveyData!$1:$1048576,17,FALSE)</f>
        <v>DK</v>
      </c>
      <c r="U330" t="str">
        <f>VLOOKUP($A330,SurveyData!$1:$1048576,18,FALSE)</f>
        <v>Nil</v>
      </c>
      <c r="V330" t="str">
        <f>VLOOKUP($A330,SurveyData!$1:$1048576,19,FALSE)</f>
        <v>DK</v>
      </c>
      <c r="W330" t="str">
        <f>VLOOKUP($A330,SurveyData!$1:$1048576,20,FALSE)</f>
        <v>Nil</v>
      </c>
      <c r="X330" t="str">
        <f>VLOOKUP($A330,SurveyData!$1:$1048576,21,FALSE)</f>
        <v>No</v>
      </c>
      <c r="Y330" t="str">
        <f>VLOOKUP($A330,SurveyData!$1:$1048576,22,FALSE)</f>
        <v>No</v>
      </c>
      <c r="Z330" t="str">
        <f>VLOOKUP($A330,SurveyData!$1:$1048576,23,FALSE)</f>
        <v>No</v>
      </c>
      <c r="AA330" t="str">
        <f>VLOOKUP($A330,SurveyData!$1:$1048576,24,FALSE)</f>
        <v>No</v>
      </c>
      <c r="AB330" t="s">
        <v>0</v>
      </c>
      <c r="AC330" t="str">
        <f>VLOOKUP($A330,SurveyData!$1:$1048576,25,FALSE)</f>
        <v>No</v>
      </c>
      <c r="AD330">
        <f>VLOOKUP($A330,SurveyData!$1:$1048576,26,FALSE)</f>
        <v>2</v>
      </c>
      <c r="AE330">
        <f>VLOOKUP($A330,SurveyData!$1:$1048576,27,FALSE)</f>
        <v>2</v>
      </c>
      <c r="AF330">
        <f>VLOOKUP($A330,SurveyData!$1:$1048576,28,FALSE)</f>
        <v>2</v>
      </c>
      <c r="AG330">
        <f>VLOOKUP($A330,SurveyData!$1:$1048576,29,FALSE)</f>
        <v>2</v>
      </c>
      <c r="AH330">
        <f>VLOOKUP($A330,SurveyData!$1:$1048576,30,FALSE)</f>
        <v>4</v>
      </c>
      <c r="AI330" t="str">
        <f>VLOOKUP($A330,SurveyData!$1:$1048576,31,FALSE)</f>
        <v>Nil</v>
      </c>
      <c r="AJ330">
        <f>VLOOKUP($A330,SurveyData!$1:$1048576,32,FALSE)</f>
        <v>2</v>
      </c>
      <c r="AK330">
        <f>VLOOKUP($A330,SurveyData!$1:$1048576,33,FALSE)</f>
        <v>2</v>
      </c>
      <c r="AL330">
        <f>VLOOKUP($A330,SurveyData!$1:$1048576,34,FALSE)</f>
        <v>4</v>
      </c>
      <c r="AM330">
        <f>VLOOKUP($A330,SurveyData!$1:$1048576,35,FALSE)</f>
        <v>4</v>
      </c>
      <c r="AN330">
        <f>VLOOKUP($A330,SurveyData!$1:$1048576,36,FALSE)</f>
        <v>2</v>
      </c>
      <c r="AO330">
        <f>VLOOKUP($A330,SurveyData!$1:$1048576,37,FALSE)</f>
        <v>2</v>
      </c>
      <c r="AP330">
        <f>VLOOKUP($A330,SurveyData!$1:$1048576,38,FALSE)</f>
        <v>2</v>
      </c>
      <c r="AQ330">
        <f>VLOOKUP($A330,SurveyData!$1:$1048576,39,FALSE)</f>
        <v>4</v>
      </c>
      <c r="AR330">
        <f>VLOOKUP($A330,SurveyData!$1:$1048576,40,FALSE)</f>
        <v>2</v>
      </c>
      <c r="AS330">
        <f>VLOOKUP($A330,SurveyData!$1:$1048576,41,FALSE)</f>
        <v>4</v>
      </c>
      <c r="AT330">
        <f>VLOOKUP($A330,SurveyData!$1:$1048576,42,FALSE)</f>
        <v>4</v>
      </c>
      <c r="AU330">
        <f>VLOOKUP($A330,SurveyData!$1:$1048576,43,FALSE)</f>
        <v>4</v>
      </c>
      <c r="AV330">
        <f>VLOOKUP($A330,SurveyData!$1:$1048576,44,FALSE)</f>
        <v>4</v>
      </c>
      <c r="AW330">
        <f>VLOOKUP($A330,SurveyData!$1:$1048576,45,FALSE)</f>
        <v>2</v>
      </c>
    </row>
    <row r="331" spans="1:49" x14ac:dyDescent="0.2">
      <c r="A331" s="2">
        <v>373</v>
      </c>
      <c r="B331" s="1" t="s">
        <v>10</v>
      </c>
      <c r="C331" s="2"/>
      <c r="D331" s="3">
        <v>191</v>
      </c>
      <c r="E331" s="2">
        <v>15.7</v>
      </c>
      <c r="F331">
        <f>VLOOKUP($A331,SurveyData!$1:$1048576,3,FALSE)</f>
        <v>60</v>
      </c>
      <c r="G331">
        <f>VLOOKUP($A331,SurveyData!$1:$1048576,4,FALSE)</f>
        <v>1.65</v>
      </c>
      <c r="H331">
        <f>VLOOKUP($A331,SurveyData!$1:$1048576,5,FALSE)</f>
        <v>53</v>
      </c>
      <c r="I331" t="str">
        <f>VLOOKUP($A331,SurveyData!$1:$1048576,6,FALSE)</f>
        <v>Nil</v>
      </c>
      <c r="J331" t="str">
        <f>VLOOKUP($A331,SurveyData!$1:$1048576,7,FALSE)</f>
        <v>No</v>
      </c>
      <c r="K331">
        <f>VLOOKUP($A331,SurveyData!$1:$1048576,8,FALSE)</f>
        <v>0</v>
      </c>
      <c r="L331">
        <f>VLOOKUP($A331,SurveyData!$1:$1048576,9,FALSE)</f>
        <v>0</v>
      </c>
      <c r="M331">
        <f>VLOOKUP($A331,SurveyData!$1:$1048576,10,FALSE)</f>
        <v>0</v>
      </c>
      <c r="N331" t="str">
        <f>VLOOKUP($A331,SurveyData!$1:$1048576,11,FALSE)</f>
        <v>Line dancing (120)</v>
      </c>
      <c r="O331">
        <f>VLOOKUP($A331,SurveyData!$1:$1048576,12,FALSE)</f>
        <v>2</v>
      </c>
      <c r="P331" t="str">
        <f>VLOOKUP($A331,SurveyData!$1:$1048576,13,FALSE)</f>
        <v>No answer</v>
      </c>
      <c r="Q331" t="str">
        <f>VLOOKUP($A331,SurveyData!$1:$1048576,14,FALSE)</f>
        <v>No</v>
      </c>
      <c r="R331" t="str">
        <f>VLOOKUP($A331,SurveyData!$1:$1048576,15,FALSE)</f>
        <v>No</v>
      </c>
      <c r="S331" t="str">
        <f>VLOOKUP($A331,SurveyData!$1:$1048576,16,FALSE)</f>
        <v>Nil</v>
      </c>
      <c r="T331" t="str">
        <f>VLOOKUP($A331,SurveyData!$1:$1048576,17,FALSE)</f>
        <v>DK</v>
      </c>
      <c r="U331" t="str">
        <f>VLOOKUP($A331,SurveyData!$1:$1048576,18,FALSE)</f>
        <v>DK</v>
      </c>
      <c r="V331" t="str">
        <f>VLOOKUP($A331,SurveyData!$1:$1048576,19,FALSE)</f>
        <v>No</v>
      </c>
      <c r="W331" t="str">
        <f>VLOOKUP($A331,SurveyData!$1:$1048576,20,FALSE)</f>
        <v>No</v>
      </c>
      <c r="X331" t="str">
        <f>VLOOKUP($A331,SurveyData!$1:$1048576,21,FALSE)</f>
        <v>No</v>
      </c>
      <c r="Y331" t="str">
        <f>VLOOKUP($A331,SurveyData!$1:$1048576,22,FALSE)</f>
        <v>No</v>
      </c>
      <c r="Z331" t="str">
        <f>VLOOKUP($A331,SurveyData!$1:$1048576,23,FALSE)</f>
        <v>No</v>
      </c>
      <c r="AA331" t="str">
        <f>VLOOKUP($A331,SurveyData!$1:$1048576,24,FALSE)</f>
        <v>No</v>
      </c>
      <c r="AB331" t="s">
        <v>0</v>
      </c>
      <c r="AC331" t="str">
        <f>VLOOKUP($A331,SurveyData!$1:$1048576,25,FALSE)</f>
        <v>No</v>
      </c>
      <c r="AD331">
        <f>VLOOKUP($A331,SurveyData!$1:$1048576,26,FALSE)</f>
        <v>2</v>
      </c>
      <c r="AE331">
        <f>VLOOKUP($A331,SurveyData!$1:$1048576,27,FALSE)</f>
        <v>2</v>
      </c>
      <c r="AF331">
        <f>VLOOKUP($A331,SurveyData!$1:$1048576,28,FALSE)</f>
        <v>2</v>
      </c>
      <c r="AG331">
        <f>VLOOKUP($A331,SurveyData!$1:$1048576,29,FALSE)</f>
        <v>3</v>
      </c>
      <c r="AH331">
        <f>VLOOKUP($A331,SurveyData!$1:$1048576,30,FALSE)</f>
        <v>2</v>
      </c>
      <c r="AI331">
        <f>VLOOKUP($A331,SurveyData!$1:$1048576,31,FALSE)</f>
        <v>2</v>
      </c>
      <c r="AJ331">
        <f>VLOOKUP($A331,SurveyData!$1:$1048576,32,FALSE)</f>
        <v>2</v>
      </c>
      <c r="AK331">
        <f>VLOOKUP($A331,SurveyData!$1:$1048576,33,FALSE)</f>
        <v>2</v>
      </c>
      <c r="AL331">
        <f>VLOOKUP($A331,SurveyData!$1:$1048576,34,FALSE)</f>
        <v>3</v>
      </c>
      <c r="AM331">
        <f>VLOOKUP($A331,SurveyData!$1:$1048576,35,FALSE)</f>
        <v>4</v>
      </c>
      <c r="AN331">
        <f>VLOOKUP($A331,SurveyData!$1:$1048576,36,FALSE)</f>
        <v>2</v>
      </c>
      <c r="AO331">
        <f>VLOOKUP($A331,SurveyData!$1:$1048576,37,FALSE)</f>
        <v>3</v>
      </c>
      <c r="AP331">
        <f>VLOOKUP($A331,SurveyData!$1:$1048576,38,FALSE)</f>
        <v>4</v>
      </c>
      <c r="AQ331">
        <f>VLOOKUP($A331,SurveyData!$1:$1048576,39,FALSE)</f>
        <v>4</v>
      </c>
      <c r="AR331">
        <f>VLOOKUP($A331,SurveyData!$1:$1048576,40,FALSE)</f>
        <v>2</v>
      </c>
      <c r="AS331">
        <f>VLOOKUP($A331,SurveyData!$1:$1048576,41,FALSE)</f>
        <v>3</v>
      </c>
      <c r="AT331">
        <f>VLOOKUP($A331,SurveyData!$1:$1048576,42,FALSE)</f>
        <v>4</v>
      </c>
      <c r="AU331">
        <f>VLOOKUP($A331,SurveyData!$1:$1048576,43,FALSE)</f>
        <v>4</v>
      </c>
      <c r="AV331">
        <f>VLOOKUP($A331,SurveyData!$1:$1048576,44,FALSE)</f>
        <v>4</v>
      </c>
      <c r="AW331">
        <f>VLOOKUP($A331,SurveyData!$1:$1048576,45,FALSE)</f>
        <v>3</v>
      </c>
    </row>
    <row r="332" spans="1:49" x14ac:dyDescent="0.2">
      <c r="A332" s="2">
        <v>374</v>
      </c>
      <c r="B332" s="1" t="s">
        <v>10</v>
      </c>
      <c r="C332" s="2"/>
      <c r="D332" s="3">
        <v>216</v>
      </c>
      <c r="E332" s="2">
        <v>12.8</v>
      </c>
      <c r="F332">
        <f>VLOOKUP($A332,SurveyData!$1:$1048576,3,FALSE)</f>
        <v>63</v>
      </c>
      <c r="G332">
        <f>VLOOKUP($A332,SurveyData!$1:$1048576,4,FALSE)</f>
        <v>1.71</v>
      </c>
      <c r="H332">
        <f>VLOOKUP($A332,SurveyData!$1:$1048576,5,FALSE)</f>
        <v>72</v>
      </c>
      <c r="I332" t="str">
        <f>VLOOKUP($A332,SurveyData!$1:$1048576,6,FALSE)</f>
        <v>Nil</v>
      </c>
      <c r="J332" t="str">
        <f>VLOOKUP($A332,SurveyData!$1:$1048576,7,FALSE)</f>
        <v>No</v>
      </c>
      <c r="K332">
        <f>VLOOKUP($A332,SurveyData!$1:$1048576,8,FALSE)</f>
        <v>0</v>
      </c>
      <c r="L332">
        <f>VLOOKUP($A332,SurveyData!$1:$1048576,9,FALSE)</f>
        <v>0</v>
      </c>
      <c r="M332">
        <f>VLOOKUP($A332,SurveyData!$1:$1048576,10,FALSE)</f>
        <v>0</v>
      </c>
      <c r="N332" t="str">
        <f>VLOOKUP($A332,SurveyData!$1:$1048576,11,FALSE)</f>
        <v>Stretching , cross training</v>
      </c>
      <c r="O332">
        <f>VLOOKUP($A332,SurveyData!$1:$1048576,12,FALSE)</f>
        <v>3</v>
      </c>
      <c r="P332" t="str">
        <f>VLOOKUP($A332,SurveyData!$1:$1048576,13,FALSE)</f>
        <v>No answer</v>
      </c>
      <c r="Q332" t="str">
        <f>VLOOKUP($A332,SurveyData!$1:$1048576,14,FALSE)</f>
        <v>No</v>
      </c>
      <c r="R332" t="str">
        <f>VLOOKUP($A332,SurveyData!$1:$1048576,15,FALSE)</f>
        <v>DK</v>
      </c>
      <c r="S332" t="str">
        <f>VLOOKUP($A332,SurveyData!$1:$1048576,16,FALSE)</f>
        <v>No</v>
      </c>
      <c r="T332" t="str">
        <f>VLOOKUP($A332,SurveyData!$1:$1048576,17,FALSE)</f>
        <v>No</v>
      </c>
      <c r="U332" t="str">
        <f>VLOOKUP($A332,SurveyData!$1:$1048576,18,FALSE)</f>
        <v>No</v>
      </c>
      <c r="V332" t="str">
        <f>VLOOKUP($A332,SurveyData!$1:$1048576,19,FALSE)</f>
        <v>No</v>
      </c>
      <c r="W332" t="str">
        <f>VLOOKUP($A332,SurveyData!$1:$1048576,20,FALSE)</f>
        <v>No</v>
      </c>
      <c r="X332" t="str">
        <f>VLOOKUP($A332,SurveyData!$1:$1048576,21,FALSE)</f>
        <v>No</v>
      </c>
      <c r="Y332" t="str">
        <f>VLOOKUP($A332,SurveyData!$1:$1048576,22,FALSE)</f>
        <v>No</v>
      </c>
      <c r="Z332" t="str">
        <f>VLOOKUP($A332,SurveyData!$1:$1048576,23,FALSE)</f>
        <v>No</v>
      </c>
      <c r="AA332" t="str">
        <f>VLOOKUP($A332,SurveyData!$1:$1048576,24,FALSE)</f>
        <v>No</v>
      </c>
      <c r="AB332" t="s">
        <v>0</v>
      </c>
      <c r="AC332" t="str">
        <f>VLOOKUP($A332,SurveyData!$1:$1048576,25,FALSE)</f>
        <v>No</v>
      </c>
      <c r="AD332">
        <f>VLOOKUP($A332,SurveyData!$1:$1048576,26,FALSE)</f>
        <v>2</v>
      </c>
      <c r="AE332">
        <f>VLOOKUP($A332,SurveyData!$1:$1048576,27,FALSE)</f>
        <v>2</v>
      </c>
      <c r="AF332">
        <f>VLOOKUP($A332,SurveyData!$1:$1048576,28,FALSE)</f>
        <v>3</v>
      </c>
      <c r="AG332">
        <f>VLOOKUP($A332,SurveyData!$1:$1048576,29,FALSE)</f>
        <v>2</v>
      </c>
      <c r="AH332">
        <f>VLOOKUP($A332,SurveyData!$1:$1048576,30,FALSE)</f>
        <v>4</v>
      </c>
      <c r="AI332">
        <f>VLOOKUP($A332,SurveyData!$1:$1048576,31,FALSE)</f>
        <v>4</v>
      </c>
      <c r="AJ332">
        <f>VLOOKUP($A332,SurveyData!$1:$1048576,32,FALSE)</f>
        <v>3</v>
      </c>
      <c r="AK332">
        <f>VLOOKUP($A332,SurveyData!$1:$1048576,33,FALSE)</f>
        <v>3</v>
      </c>
      <c r="AL332">
        <f>VLOOKUP($A332,SurveyData!$1:$1048576,34,FALSE)</f>
        <v>2</v>
      </c>
      <c r="AM332">
        <f>VLOOKUP($A332,SurveyData!$1:$1048576,35,FALSE)</f>
        <v>2</v>
      </c>
      <c r="AN332">
        <f>VLOOKUP($A332,SurveyData!$1:$1048576,36,FALSE)</f>
        <v>2</v>
      </c>
      <c r="AO332">
        <f>VLOOKUP($A332,SurveyData!$1:$1048576,37,FALSE)</f>
        <v>2</v>
      </c>
      <c r="AP332">
        <f>VLOOKUP($A332,SurveyData!$1:$1048576,38,FALSE)</f>
        <v>2</v>
      </c>
      <c r="AQ332">
        <f>VLOOKUP($A332,SurveyData!$1:$1048576,39,FALSE)</f>
        <v>4</v>
      </c>
      <c r="AR332">
        <f>VLOOKUP($A332,SurveyData!$1:$1048576,40,FALSE)</f>
        <v>3</v>
      </c>
      <c r="AS332">
        <f>VLOOKUP($A332,SurveyData!$1:$1048576,41,FALSE)</f>
        <v>3</v>
      </c>
      <c r="AT332">
        <f>VLOOKUP($A332,SurveyData!$1:$1048576,42,FALSE)</f>
        <v>3</v>
      </c>
      <c r="AU332">
        <f>VLOOKUP($A332,SurveyData!$1:$1048576,43,FALSE)</f>
        <v>4</v>
      </c>
      <c r="AV332">
        <f>VLOOKUP($A332,SurveyData!$1:$1048576,44,FALSE)</f>
        <v>4</v>
      </c>
      <c r="AW332">
        <f>VLOOKUP($A332,SurveyData!$1:$1048576,45,FALSE)</f>
        <v>3</v>
      </c>
    </row>
    <row r="333" spans="1:49" x14ac:dyDescent="0.2">
      <c r="A333" s="2">
        <v>375</v>
      </c>
      <c r="B333" s="1" t="s">
        <v>10</v>
      </c>
      <c r="C333" s="2"/>
      <c r="D333" s="4">
        <v>4</v>
      </c>
      <c r="E333" s="4">
        <v>11.1</v>
      </c>
      <c r="F333">
        <f>VLOOKUP($A333,SurveyData!$1:$1048576,3,FALSE)</f>
        <v>48</v>
      </c>
      <c r="G333">
        <f>VLOOKUP($A333,SurveyData!$1:$1048576,4,FALSE)</f>
        <v>1.53</v>
      </c>
      <c r="H333">
        <f>VLOOKUP($A333,SurveyData!$1:$1048576,5,FALSE)</f>
        <v>60</v>
      </c>
      <c r="I333" t="str">
        <f>VLOOKUP($A333,SurveyData!$1:$1048576,6,FALSE)</f>
        <v>Nil</v>
      </c>
      <c r="J333" t="str">
        <f>VLOOKUP($A333,SurveyData!$1:$1048576,7,FALSE)</f>
        <v>No</v>
      </c>
      <c r="K333">
        <f>VLOOKUP($A333,SurveyData!$1:$1048576,8,FALSE)</f>
        <v>0</v>
      </c>
      <c r="L333">
        <f>VLOOKUP($A333,SurveyData!$1:$1048576,9,FALSE)</f>
        <v>0</v>
      </c>
      <c r="M333">
        <f>VLOOKUP($A333,SurveyData!$1:$1048576,10,FALSE)</f>
        <v>0</v>
      </c>
      <c r="N333">
        <f>VLOOKUP($A333,SurveyData!$1:$1048576,11,FALSE)</f>
        <v>0</v>
      </c>
      <c r="O333">
        <f>VLOOKUP($A333,SurveyData!$1:$1048576,12,FALSE)</f>
        <v>1</v>
      </c>
      <c r="P333">
        <f>VLOOKUP($A333,SurveyData!$1:$1048576,13,FALSE)</f>
        <v>12</v>
      </c>
      <c r="Q333" t="str">
        <f>VLOOKUP($A333,SurveyData!$1:$1048576,14,FALSE)</f>
        <v>No</v>
      </c>
      <c r="R333" t="str">
        <f>VLOOKUP($A333,SurveyData!$1:$1048576,15,FALSE)</f>
        <v>No</v>
      </c>
      <c r="S333" t="str">
        <f>VLOOKUP($A333,SurveyData!$1:$1048576,16,FALSE)</f>
        <v>Nil</v>
      </c>
      <c r="T333" t="str">
        <f>VLOOKUP($A333,SurveyData!$1:$1048576,17,FALSE)</f>
        <v>No</v>
      </c>
      <c r="U333" t="str">
        <f>VLOOKUP($A333,SurveyData!$1:$1048576,18,FALSE)</f>
        <v>Nil</v>
      </c>
      <c r="V333" t="str">
        <f>VLOOKUP($A333,SurveyData!$1:$1048576,19,FALSE)</f>
        <v>No</v>
      </c>
      <c r="W333" t="str">
        <f>VLOOKUP($A333,SurveyData!$1:$1048576,20,FALSE)</f>
        <v>Nil</v>
      </c>
      <c r="X333" t="str">
        <f>VLOOKUP($A333,SurveyData!$1:$1048576,21,FALSE)</f>
        <v>No</v>
      </c>
      <c r="Y333" t="str">
        <f>VLOOKUP($A333,SurveyData!$1:$1048576,22,FALSE)</f>
        <v>No</v>
      </c>
      <c r="Z333" t="str">
        <f>VLOOKUP($A333,SurveyData!$1:$1048576,23,FALSE)</f>
        <v>No</v>
      </c>
      <c r="AA333" t="str">
        <f>VLOOKUP($A333,SurveyData!$1:$1048576,24,FALSE)</f>
        <v>No</v>
      </c>
      <c r="AB333" t="s">
        <v>0</v>
      </c>
      <c r="AC333" t="str">
        <f>VLOOKUP($A333,SurveyData!$1:$1048576,25,FALSE)</f>
        <v>No</v>
      </c>
      <c r="AD333">
        <f>VLOOKUP($A333,SurveyData!$1:$1048576,26,FALSE)</f>
        <v>1</v>
      </c>
      <c r="AE333">
        <f>VLOOKUP($A333,SurveyData!$1:$1048576,27,FALSE)</f>
        <v>4</v>
      </c>
      <c r="AF333">
        <f>VLOOKUP($A333,SurveyData!$1:$1048576,28,FALSE)</f>
        <v>1</v>
      </c>
      <c r="AG333">
        <f>VLOOKUP($A333,SurveyData!$1:$1048576,29,FALSE)</f>
        <v>1</v>
      </c>
      <c r="AH333">
        <f>VLOOKUP($A333,SurveyData!$1:$1048576,30,FALSE)</f>
        <v>4</v>
      </c>
      <c r="AI333">
        <f>VLOOKUP($A333,SurveyData!$1:$1048576,31,FALSE)</f>
        <v>1</v>
      </c>
      <c r="AJ333">
        <f>VLOOKUP($A333,SurveyData!$1:$1048576,32,FALSE)</f>
        <v>3</v>
      </c>
      <c r="AK333">
        <f>VLOOKUP($A333,SurveyData!$1:$1048576,33,FALSE)</f>
        <v>3</v>
      </c>
      <c r="AL333">
        <f>VLOOKUP($A333,SurveyData!$1:$1048576,34,FALSE)</f>
        <v>3</v>
      </c>
      <c r="AM333">
        <f>VLOOKUP($A333,SurveyData!$1:$1048576,35,FALSE)</f>
        <v>3</v>
      </c>
      <c r="AN333">
        <f>VLOOKUP($A333,SurveyData!$1:$1048576,36,FALSE)</f>
        <v>1</v>
      </c>
      <c r="AO333">
        <f>VLOOKUP($A333,SurveyData!$1:$1048576,37,FALSE)</f>
        <v>1</v>
      </c>
      <c r="AP333">
        <f>VLOOKUP($A333,SurveyData!$1:$1048576,38,FALSE)</f>
        <v>3</v>
      </c>
      <c r="AQ333">
        <f>VLOOKUP($A333,SurveyData!$1:$1048576,39,FALSE)</f>
        <v>3</v>
      </c>
      <c r="AR333">
        <f>VLOOKUP($A333,SurveyData!$1:$1048576,40,FALSE)</f>
        <v>3</v>
      </c>
      <c r="AS333">
        <f>VLOOKUP($A333,SurveyData!$1:$1048576,41,FALSE)</f>
        <v>4</v>
      </c>
      <c r="AT333">
        <f>VLOOKUP($A333,SurveyData!$1:$1048576,42,FALSE)</f>
        <v>4</v>
      </c>
      <c r="AU333">
        <f>VLOOKUP($A333,SurveyData!$1:$1048576,43,FALSE)</f>
        <v>3</v>
      </c>
      <c r="AV333">
        <f>VLOOKUP($A333,SurveyData!$1:$1048576,44,FALSE)</f>
        <v>3</v>
      </c>
      <c r="AW333">
        <f>VLOOKUP($A333,SurveyData!$1:$1048576,45,FALSE)</f>
        <v>3</v>
      </c>
    </row>
    <row r="334" spans="1:49" x14ac:dyDescent="0.2">
      <c r="A334" s="2">
        <v>376</v>
      </c>
      <c r="B334" s="1" t="s">
        <v>10</v>
      </c>
      <c r="C334" s="2"/>
      <c r="D334" s="4">
        <v>2</v>
      </c>
      <c r="E334" s="4">
        <v>9.6999999999999993</v>
      </c>
      <c r="F334">
        <f>VLOOKUP($A334,SurveyData!$1:$1048576,3,FALSE)</f>
        <v>51</v>
      </c>
      <c r="G334">
        <f>VLOOKUP($A334,SurveyData!$1:$1048576,4,FALSE)</f>
        <v>1.64</v>
      </c>
      <c r="H334">
        <f>VLOOKUP($A334,SurveyData!$1:$1048576,5,FALSE)</f>
        <v>56</v>
      </c>
      <c r="I334" t="str">
        <f>VLOOKUP($A334,SurveyData!$1:$1048576,6,FALSE)</f>
        <v>Nil</v>
      </c>
      <c r="J334" t="str">
        <f>VLOOKUP($A334,SurveyData!$1:$1048576,7,FALSE)</f>
        <v>No</v>
      </c>
      <c r="K334">
        <f>VLOOKUP($A334,SurveyData!$1:$1048576,8,FALSE)</f>
        <v>0</v>
      </c>
      <c r="L334">
        <f>VLOOKUP($A334,SurveyData!$1:$1048576,9,FALSE)</f>
        <v>0</v>
      </c>
      <c r="M334">
        <f>VLOOKUP($A334,SurveyData!$1:$1048576,10,FALSE)</f>
        <v>0</v>
      </c>
      <c r="N334">
        <f>VLOOKUP($A334,SurveyData!$1:$1048576,11,FALSE)</f>
        <v>0</v>
      </c>
      <c r="O334">
        <f>VLOOKUP($A334,SurveyData!$1:$1048576,12,FALSE)</f>
        <v>1</v>
      </c>
      <c r="P334">
        <f>VLOOKUP($A334,SurveyData!$1:$1048576,13,FALSE)</f>
        <v>10</v>
      </c>
      <c r="Q334" t="str">
        <f>VLOOKUP($A334,SurveyData!$1:$1048576,14,FALSE)</f>
        <v>No</v>
      </c>
      <c r="R334" t="str">
        <f>VLOOKUP($A334,SurveyData!$1:$1048576,15,FALSE)</f>
        <v>No</v>
      </c>
      <c r="S334" t="str">
        <f>VLOOKUP($A334,SurveyData!$1:$1048576,16,FALSE)</f>
        <v>No</v>
      </c>
      <c r="T334" t="str">
        <f>VLOOKUP($A334,SurveyData!$1:$1048576,17,FALSE)</f>
        <v>No</v>
      </c>
      <c r="U334" t="str">
        <f>VLOOKUP($A334,SurveyData!$1:$1048576,18,FALSE)</f>
        <v>No</v>
      </c>
      <c r="V334" t="str">
        <f>VLOOKUP($A334,SurveyData!$1:$1048576,19,FALSE)</f>
        <v>Yes</v>
      </c>
      <c r="W334" t="str">
        <f>VLOOKUP($A334,SurveyData!$1:$1048576,20,FALSE)</f>
        <v>No</v>
      </c>
      <c r="X334" t="str">
        <f>VLOOKUP($A334,SurveyData!$1:$1048576,21,FALSE)</f>
        <v>Yes</v>
      </c>
      <c r="Y334" t="str">
        <f>VLOOKUP($A334,SurveyData!$1:$1048576,22,FALSE)</f>
        <v>Yes</v>
      </c>
      <c r="Z334" t="str">
        <f>VLOOKUP($A334,SurveyData!$1:$1048576,23,FALSE)</f>
        <v>No</v>
      </c>
      <c r="AA334" t="str">
        <f>VLOOKUP($A334,SurveyData!$1:$1048576,24,FALSE)</f>
        <v>No</v>
      </c>
      <c r="AB334" t="s">
        <v>62</v>
      </c>
      <c r="AC334" t="str">
        <f>VLOOKUP($A334,SurveyData!$1:$1048576,25,FALSE)</f>
        <v>No</v>
      </c>
      <c r="AD334">
        <f>VLOOKUP($A334,SurveyData!$1:$1048576,26,FALSE)</f>
        <v>3</v>
      </c>
      <c r="AE334">
        <f>VLOOKUP($A334,SurveyData!$1:$1048576,27,FALSE)</f>
        <v>3</v>
      </c>
      <c r="AF334">
        <f>VLOOKUP($A334,SurveyData!$1:$1048576,28,FALSE)</f>
        <v>3</v>
      </c>
      <c r="AG334">
        <f>VLOOKUP($A334,SurveyData!$1:$1048576,29,FALSE)</f>
        <v>3</v>
      </c>
      <c r="AH334">
        <f>VLOOKUP($A334,SurveyData!$1:$1048576,30,FALSE)</f>
        <v>3</v>
      </c>
      <c r="AI334">
        <f>VLOOKUP($A334,SurveyData!$1:$1048576,31,FALSE)</f>
        <v>3</v>
      </c>
      <c r="AJ334">
        <f>VLOOKUP($A334,SurveyData!$1:$1048576,32,FALSE)</f>
        <v>2</v>
      </c>
      <c r="AK334">
        <f>VLOOKUP($A334,SurveyData!$1:$1048576,33,FALSE)</f>
        <v>3</v>
      </c>
      <c r="AL334">
        <f>VLOOKUP($A334,SurveyData!$1:$1048576,34,FALSE)</f>
        <v>4</v>
      </c>
      <c r="AM334">
        <f>VLOOKUP($A334,SurveyData!$1:$1048576,35,FALSE)</f>
        <v>4</v>
      </c>
      <c r="AN334">
        <f>VLOOKUP($A334,SurveyData!$1:$1048576,36,FALSE)</f>
        <v>2</v>
      </c>
      <c r="AO334">
        <f>VLOOKUP($A334,SurveyData!$1:$1048576,37,FALSE)</f>
        <v>3</v>
      </c>
      <c r="AP334">
        <f>VLOOKUP($A334,SurveyData!$1:$1048576,38,FALSE)</f>
        <v>4</v>
      </c>
      <c r="AQ334">
        <f>VLOOKUP($A334,SurveyData!$1:$1048576,39,FALSE)</f>
        <v>4</v>
      </c>
      <c r="AR334">
        <f>VLOOKUP($A334,SurveyData!$1:$1048576,40,FALSE)</f>
        <v>3</v>
      </c>
      <c r="AS334">
        <f>VLOOKUP($A334,SurveyData!$1:$1048576,41,FALSE)</f>
        <v>3</v>
      </c>
      <c r="AT334">
        <f>VLOOKUP($A334,SurveyData!$1:$1048576,42,FALSE)</f>
        <v>4</v>
      </c>
      <c r="AU334">
        <f>VLOOKUP($A334,SurveyData!$1:$1048576,43,FALSE)</f>
        <v>4</v>
      </c>
      <c r="AV334">
        <f>VLOOKUP($A334,SurveyData!$1:$1048576,44,FALSE)</f>
        <v>3</v>
      </c>
      <c r="AW334">
        <f>VLOOKUP($A334,SurveyData!$1:$1048576,45,FALSE)</f>
        <v>3</v>
      </c>
    </row>
    <row r="335" spans="1:49" x14ac:dyDescent="0.2">
      <c r="A335" s="2">
        <v>377</v>
      </c>
      <c r="B335" s="1" t="s">
        <v>10</v>
      </c>
      <c r="C335" s="2"/>
      <c r="D335" s="3">
        <v>160</v>
      </c>
      <c r="E335" s="2">
        <v>14.4</v>
      </c>
      <c r="F335">
        <f>VLOOKUP($A335,SurveyData!$1:$1048576,3,FALSE)</f>
        <v>52</v>
      </c>
      <c r="G335">
        <f>VLOOKUP($A335,SurveyData!$1:$1048576,4,FALSE)</f>
        <v>1.57</v>
      </c>
      <c r="H335">
        <f>VLOOKUP($A335,SurveyData!$1:$1048576,5,FALSE)</f>
        <v>67</v>
      </c>
      <c r="I335" t="str">
        <f>VLOOKUP($A335,SurveyData!$1:$1048576,6,FALSE)</f>
        <v>Nil</v>
      </c>
      <c r="J335" t="str">
        <f>VLOOKUP($A335,SurveyData!$1:$1048576,7,FALSE)</f>
        <v>Yes</v>
      </c>
      <c r="K335">
        <f>VLOOKUP($A335,SurveyData!$1:$1048576,8,FALSE)</f>
        <v>30</v>
      </c>
      <c r="L335">
        <f>VLOOKUP($A335,SurveyData!$1:$1048576,9,FALSE)</f>
        <v>0</v>
      </c>
      <c r="M335">
        <f>VLOOKUP($A335,SurveyData!$1:$1048576,10,FALSE)</f>
        <v>0</v>
      </c>
      <c r="N335">
        <f>VLOOKUP($A335,SurveyData!$1:$1048576,11,FALSE)</f>
        <v>0</v>
      </c>
      <c r="O335">
        <f>VLOOKUP($A335,SurveyData!$1:$1048576,12,FALSE)</f>
        <v>2</v>
      </c>
      <c r="P335">
        <f>VLOOKUP($A335,SurveyData!$1:$1048576,13,FALSE)</f>
        <v>0</v>
      </c>
      <c r="Q335" t="str">
        <f>VLOOKUP($A335,SurveyData!$1:$1048576,14,FALSE)</f>
        <v>No</v>
      </c>
      <c r="R335" t="str">
        <f>VLOOKUP($A335,SurveyData!$1:$1048576,15,FALSE)</f>
        <v>No</v>
      </c>
      <c r="S335" t="str">
        <f>VLOOKUP($A335,SurveyData!$1:$1048576,16,FALSE)</f>
        <v>No</v>
      </c>
      <c r="T335" t="str">
        <f>VLOOKUP($A335,SurveyData!$1:$1048576,17,FALSE)</f>
        <v>No</v>
      </c>
      <c r="U335" t="str">
        <f>VLOOKUP($A335,SurveyData!$1:$1048576,18,FALSE)</f>
        <v>No</v>
      </c>
      <c r="V335" t="str">
        <f>VLOOKUP($A335,SurveyData!$1:$1048576,19,FALSE)</f>
        <v>No</v>
      </c>
      <c r="W335" t="str">
        <f>VLOOKUP($A335,SurveyData!$1:$1048576,20,FALSE)</f>
        <v>No</v>
      </c>
      <c r="X335" t="str">
        <f>VLOOKUP($A335,SurveyData!$1:$1048576,21,FALSE)</f>
        <v>No</v>
      </c>
      <c r="Y335" t="str">
        <f>VLOOKUP($A335,SurveyData!$1:$1048576,22,FALSE)</f>
        <v>No</v>
      </c>
      <c r="Z335" t="str">
        <f>VLOOKUP($A335,SurveyData!$1:$1048576,23,FALSE)</f>
        <v>No</v>
      </c>
      <c r="AA335" t="str">
        <f>VLOOKUP($A335,SurveyData!$1:$1048576,24,FALSE)</f>
        <v>No</v>
      </c>
      <c r="AB335" t="s">
        <v>0</v>
      </c>
      <c r="AC335" t="str">
        <f>VLOOKUP($A335,SurveyData!$1:$1048576,25,FALSE)</f>
        <v>No</v>
      </c>
      <c r="AD335">
        <f>VLOOKUP($A335,SurveyData!$1:$1048576,26,FALSE)</f>
        <v>4</v>
      </c>
      <c r="AE335">
        <f>VLOOKUP($A335,SurveyData!$1:$1048576,27,FALSE)</f>
        <v>5</v>
      </c>
      <c r="AF335">
        <f>VLOOKUP($A335,SurveyData!$1:$1048576,28,FALSE)</f>
        <v>5</v>
      </c>
      <c r="AG335">
        <f>VLOOKUP($A335,SurveyData!$1:$1048576,29,FALSE)</f>
        <v>5</v>
      </c>
      <c r="AH335">
        <f>VLOOKUP($A335,SurveyData!$1:$1048576,30,FALSE)</f>
        <v>5</v>
      </c>
      <c r="AI335">
        <f>VLOOKUP($A335,SurveyData!$1:$1048576,31,FALSE)</f>
        <v>5</v>
      </c>
      <c r="AJ335">
        <f>VLOOKUP($A335,SurveyData!$1:$1048576,32,FALSE)</f>
        <v>5</v>
      </c>
      <c r="AK335">
        <f>VLOOKUP($A335,SurveyData!$1:$1048576,33,FALSE)</f>
        <v>5</v>
      </c>
      <c r="AL335">
        <f>VLOOKUP($A335,SurveyData!$1:$1048576,34,FALSE)</f>
        <v>5</v>
      </c>
      <c r="AM335">
        <f>VLOOKUP($A335,SurveyData!$1:$1048576,35,FALSE)</f>
        <v>5</v>
      </c>
      <c r="AN335">
        <f>VLOOKUP($A335,SurveyData!$1:$1048576,36,FALSE)</f>
        <v>5</v>
      </c>
      <c r="AO335">
        <f>VLOOKUP($A335,SurveyData!$1:$1048576,37,FALSE)</f>
        <v>5</v>
      </c>
      <c r="AP335">
        <f>VLOOKUP($A335,SurveyData!$1:$1048576,38,FALSE)</f>
        <v>5</v>
      </c>
      <c r="AQ335">
        <f>VLOOKUP($A335,SurveyData!$1:$1048576,39,FALSE)</f>
        <v>5</v>
      </c>
      <c r="AR335">
        <f>VLOOKUP($A335,SurveyData!$1:$1048576,40,FALSE)</f>
        <v>5</v>
      </c>
      <c r="AS335">
        <f>VLOOKUP($A335,SurveyData!$1:$1048576,41,FALSE)</f>
        <v>5</v>
      </c>
      <c r="AT335">
        <f>VLOOKUP($A335,SurveyData!$1:$1048576,42,FALSE)</f>
        <v>5</v>
      </c>
      <c r="AU335">
        <f>VLOOKUP($A335,SurveyData!$1:$1048576,43,FALSE)</f>
        <v>5</v>
      </c>
      <c r="AV335">
        <f>VLOOKUP($A335,SurveyData!$1:$1048576,44,FALSE)</f>
        <v>5</v>
      </c>
      <c r="AW335">
        <f>VLOOKUP($A335,SurveyData!$1:$1048576,45,FALSE)</f>
        <v>5</v>
      </c>
    </row>
    <row r="336" spans="1:49" x14ac:dyDescent="0.2">
      <c r="A336" s="2">
        <v>378</v>
      </c>
      <c r="B336" s="1" t="s">
        <v>10</v>
      </c>
      <c r="C336" s="2"/>
      <c r="D336" s="2">
        <v>89</v>
      </c>
      <c r="E336" s="2">
        <v>12.3</v>
      </c>
      <c r="F336">
        <f>VLOOKUP($A336,SurveyData!$1:$1048576,3,FALSE)</f>
        <v>56</v>
      </c>
      <c r="G336">
        <f>VLOOKUP($A336,SurveyData!$1:$1048576,4,FALSE)</f>
        <v>1.76</v>
      </c>
      <c r="H336">
        <f>VLOOKUP($A336,SurveyData!$1:$1048576,5,FALSE)</f>
        <v>60</v>
      </c>
      <c r="I336" t="str">
        <f>VLOOKUP($A336,SurveyData!$1:$1048576,6,FALSE)</f>
        <v>Nil</v>
      </c>
      <c r="J336" t="str">
        <f>VLOOKUP($A336,SurveyData!$1:$1048576,7,FALSE)</f>
        <v>Yes</v>
      </c>
      <c r="K336">
        <f>VLOOKUP($A336,SurveyData!$1:$1048576,8,FALSE)</f>
        <v>10</v>
      </c>
      <c r="L336">
        <f>VLOOKUP($A336,SurveyData!$1:$1048576,9,FALSE)</f>
        <v>0</v>
      </c>
      <c r="M336">
        <f>VLOOKUP($A336,SurveyData!$1:$1048576,10,FALSE)</f>
        <v>0</v>
      </c>
      <c r="N336">
        <f>VLOOKUP($A336,SurveyData!$1:$1048576,11,FALSE)</f>
        <v>0</v>
      </c>
      <c r="O336" t="str">
        <f>VLOOKUP($A336,SurveyData!$1:$1048576,12,FALSE)</f>
        <v>1,2</v>
      </c>
      <c r="P336">
        <f>VLOOKUP($A336,SurveyData!$1:$1048576,13,FALSE)</f>
        <v>0</v>
      </c>
      <c r="Q336" t="str">
        <f>VLOOKUP($A336,SurveyData!$1:$1048576,14,FALSE)</f>
        <v>No</v>
      </c>
      <c r="R336" t="str">
        <f>VLOOKUP($A336,SurveyData!$1:$1048576,15,FALSE)</f>
        <v>No</v>
      </c>
      <c r="S336" t="str">
        <f>VLOOKUP($A336,SurveyData!$1:$1048576,16,FALSE)</f>
        <v>No</v>
      </c>
      <c r="T336" t="str">
        <f>VLOOKUP($A336,SurveyData!$1:$1048576,17,FALSE)</f>
        <v>Yes</v>
      </c>
      <c r="U336" t="str">
        <f>VLOOKUP($A336,SurveyData!$1:$1048576,18,FALSE)</f>
        <v>No</v>
      </c>
      <c r="V336" t="str">
        <f>VLOOKUP($A336,SurveyData!$1:$1048576,19,FALSE)</f>
        <v>Yes</v>
      </c>
      <c r="W336" t="str">
        <f>VLOOKUP($A336,SurveyData!$1:$1048576,20,FALSE)</f>
        <v>No</v>
      </c>
      <c r="X336" t="str">
        <f>VLOOKUP($A336,SurveyData!$1:$1048576,21,FALSE)</f>
        <v>No</v>
      </c>
      <c r="Y336" t="str">
        <f>VLOOKUP($A336,SurveyData!$1:$1048576,22,FALSE)</f>
        <v>No</v>
      </c>
      <c r="Z336" t="str">
        <f>VLOOKUP($A336,SurveyData!$1:$1048576,23,FALSE)</f>
        <v>No</v>
      </c>
      <c r="AA336" t="str">
        <f>VLOOKUP($A336,SurveyData!$1:$1048576,24,FALSE)</f>
        <v>Yes</v>
      </c>
      <c r="AB336" t="s">
        <v>0</v>
      </c>
      <c r="AC336" t="str">
        <f>VLOOKUP($A336,SurveyData!$1:$1048576,25,FALSE)</f>
        <v>Yes</v>
      </c>
      <c r="AD336">
        <f>VLOOKUP($A336,SurveyData!$1:$1048576,26,FALSE)</f>
        <v>3</v>
      </c>
      <c r="AE336">
        <f>VLOOKUP($A336,SurveyData!$1:$1048576,27,FALSE)</f>
        <v>3</v>
      </c>
      <c r="AF336">
        <f>VLOOKUP($A336,SurveyData!$1:$1048576,28,FALSE)</f>
        <v>3</v>
      </c>
      <c r="AG336">
        <f>VLOOKUP($A336,SurveyData!$1:$1048576,29,FALSE)</f>
        <v>3</v>
      </c>
      <c r="AH336">
        <f>VLOOKUP($A336,SurveyData!$1:$1048576,30,FALSE)</f>
        <v>3</v>
      </c>
      <c r="AI336">
        <f>VLOOKUP($A336,SurveyData!$1:$1048576,31,FALSE)</f>
        <v>3</v>
      </c>
      <c r="AJ336">
        <f>VLOOKUP($A336,SurveyData!$1:$1048576,32,FALSE)</f>
        <v>3</v>
      </c>
      <c r="AK336">
        <f>VLOOKUP($A336,SurveyData!$1:$1048576,33,FALSE)</f>
        <v>3</v>
      </c>
      <c r="AL336">
        <f>VLOOKUP($A336,SurveyData!$1:$1048576,34,FALSE)</f>
        <v>3</v>
      </c>
      <c r="AM336">
        <f>VLOOKUP($A336,SurveyData!$1:$1048576,35,FALSE)</f>
        <v>3</v>
      </c>
      <c r="AN336">
        <f>VLOOKUP($A336,SurveyData!$1:$1048576,36,FALSE)</f>
        <v>3</v>
      </c>
      <c r="AO336">
        <f>VLOOKUP($A336,SurveyData!$1:$1048576,37,FALSE)</f>
        <v>3</v>
      </c>
      <c r="AP336">
        <f>VLOOKUP($A336,SurveyData!$1:$1048576,38,FALSE)</f>
        <v>3</v>
      </c>
      <c r="AQ336">
        <f>VLOOKUP($A336,SurveyData!$1:$1048576,39,FALSE)</f>
        <v>3</v>
      </c>
      <c r="AR336">
        <f>VLOOKUP($A336,SurveyData!$1:$1048576,40,FALSE)</f>
        <v>3</v>
      </c>
      <c r="AS336">
        <f>VLOOKUP($A336,SurveyData!$1:$1048576,41,FALSE)</f>
        <v>4</v>
      </c>
      <c r="AT336">
        <f>VLOOKUP($A336,SurveyData!$1:$1048576,42,FALSE)</f>
        <v>4</v>
      </c>
      <c r="AU336">
        <f>VLOOKUP($A336,SurveyData!$1:$1048576,43,FALSE)</f>
        <v>4</v>
      </c>
      <c r="AV336" t="str">
        <f>VLOOKUP($A336,SurveyData!$1:$1048576,44,FALSE)</f>
        <v>Nil</v>
      </c>
      <c r="AW336">
        <f>VLOOKUP($A336,SurveyData!$1:$1048576,45,FALSE)</f>
        <v>3</v>
      </c>
    </row>
    <row r="337" spans="1:49" x14ac:dyDescent="0.2">
      <c r="A337" s="2">
        <v>379</v>
      </c>
      <c r="B337" s="1" t="s">
        <v>10</v>
      </c>
      <c r="C337" s="2"/>
      <c r="D337" s="2">
        <v>90</v>
      </c>
      <c r="E337" s="2">
        <v>13.3</v>
      </c>
      <c r="F337">
        <f>VLOOKUP($A337,SurveyData!$1:$1048576,3,FALSE)</f>
        <v>57</v>
      </c>
      <c r="G337">
        <f>VLOOKUP($A337,SurveyData!$1:$1048576,4,FALSE)</f>
        <v>1.49</v>
      </c>
      <c r="H337">
        <f>VLOOKUP($A337,SurveyData!$1:$1048576,5,FALSE)</f>
        <v>38</v>
      </c>
      <c r="I337" t="str">
        <f>VLOOKUP($A337,SurveyData!$1:$1048576,6,FALSE)</f>
        <v>Nil</v>
      </c>
      <c r="J337" t="str">
        <f>VLOOKUP($A337,SurveyData!$1:$1048576,7,FALSE)</f>
        <v>No answer</v>
      </c>
      <c r="K337">
        <f>VLOOKUP($A337,SurveyData!$1:$1048576,8,FALSE)</f>
        <v>0</v>
      </c>
      <c r="L337">
        <f>VLOOKUP($A337,SurveyData!$1:$1048576,9,FALSE)</f>
        <v>0</v>
      </c>
      <c r="M337">
        <f>VLOOKUP($A337,SurveyData!$1:$1048576,10,FALSE)</f>
        <v>0</v>
      </c>
      <c r="N337">
        <f>VLOOKUP($A337,SurveyData!$1:$1048576,11,FALSE)</f>
        <v>0</v>
      </c>
      <c r="O337">
        <f>VLOOKUP($A337,SurveyData!$1:$1048576,12,FALSE)</f>
        <v>2</v>
      </c>
      <c r="P337" t="str">
        <f>VLOOKUP($A337,SurveyData!$1:$1048576,13,FALSE)</f>
        <v>No answer</v>
      </c>
      <c r="Q337" t="str">
        <f>VLOOKUP($A337,SurveyData!$1:$1048576,14,FALSE)</f>
        <v>No</v>
      </c>
      <c r="R337" t="str">
        <f>VLOOKUP($A337,SurveyData!$1:$1048576,15,FALSE)</f>
        <v>DK</v>
      </c>
      <c r="S337" t="str">
        <f>VLOOKUP($A337,SurveyData!$1:$1048576,16,FALSE)</f>
        <v>DK</v>
      </c>
      <c r="T337" t="str">
        <f>VLOOKUP($A337,SurveyData!$1:$1048576,17,FALSE)</f>
        <v>DK</v>
      </c>
      <c r="U337" t="str">
        <f>VLOOKUP($A337,SurveyData!$1:$1048576,18,FALSE)</f>
        <v>DK</v>
      </c>
      <c r="V337" t="str">
        <f>VLOOKUP($A337,SurveyData!$1:$1048576,19,FALSE)</f>
        <v>No</v>
      </c>
      <c r="W337" t="str">
        <f>VLOOKUP($A337,SurveyData!$1:$1048576,20,FALSE)</f>
        <v>Nil</v>
      </c>
      <c r="X337" t="str">
        <f>VLOOKUP($A337,SurveyData!$1:$1048576,21,FALSE)</f>
        <v>No</v>
      </c>
      <c r="Y337" t="str">
        <f>VLOOKUP($A337,SurveyData!$1:$1048576,22,FALSE)</f>
        <v>No</v>
      </c>
      <c r="Z337" t="str">
        <f>VLOOKUP($A337,SurveyData!$1:$1048576,23,FALSE)</f>
        <v>No</v>
      </c>
      <c r="AA337" t="str">
        <f>VLOOKUP($A337,SurveyData!$1:$1048576,24,FALSE)</f>
        <v>No</v>
      </c>
      <c r="AB337" t="s">
        <v>0</v>
      </c>
      <c r="AC337" t="str">
        <f>VLOOKUP($A337,SurveyData!$1:$1048576,25,FALSE)</f>
        <v>No</v>
      </c>
      <c r="AD337">
        <f>VLOOKUP($A337,SurveyData!$1:$1048576,26,FALSE)</f>
        <v>3</v>
      </c>
      <c r="AE337">
        <f>VLOOKUP($A337,SurveyData!$1:$1048576,27,FALSE)</f>
        <v>3</v>
      </c>
      <c r="AF337">
        <f>VLOOKUP($A337,SurveyData!$1:$1048576,28,FALSE)</f>
        <v>3</v>
      </c>
      <c r="AG337">
        <f>VLOOKUP($A337,SurveyData!$1:$1048576,29,FALSE)</f>
        <v>3</v>
      </c>
      <c r="AH337">
        <f>VLOOKUP($A337,SurveyData!$1:$1048576,30,FALSE)</f>
        <v>3</v>
      </c>
      <c r="AI337">
        <f>VLOOKUP($A337,SurveyData!$1:$1048576,31,FALSE)</f>
        <v>3</v>
      </c>
      <c r="AJ337">
        <f>VLOOKUP($A337,SurveyData!$1:$1048576,32,FALSE)</f>
        <v>3</v>
      </c>
      <c r="AK337">
        <f>VLOOKUP($A337,SurveyData!$1:$1048576,33,FALSE)</f>
        <v>3</v>
      </c>
      <c r="AL337">
        <f>VLOOKUP($A337,SurveyData!$1:$1048576,34,FALSE)</f>
        <v>3</v>
      </c>
      <c r="AM337">
        <f>VLOOKUP($A337,SurveyData!$1:$1048576,35,FALSE)</f>
        <v>3</v>
      </c>
      <c r="AN337">
        <f>VLOOKUP($A337,SurveyData!$1:$1048576,36,FALSE)</f>
        <v>3</v>
      </c>
      <c r="AO337">
        <f>VLOOKUP($A337,SurveyData!$1:$1048576,37,FALSE)</f>
        <v>3</v>
      </c>
      <c r="AP337">
        <f>VLOOKUP($A337,SurveyData!$1:$1048576,38,FALSE)</f>
        <v>3</v>
      </c>
      <c r="AQ337">
        <f>VLOOKUP($A337,SurveyData!$1:$1048576,39,FALSE)</f>
        <v>3</v>
      </c>
      <c r="AR337">
        <f>VLOOKUP($A337,SurveyData!$1:$1048576,40,FALSE)</f>
        <v>3</v>
      </c>
      <c r="AS337">
        <f>VLOOKUP($A337,SurveyData!$1:$1048576,41,FALSE)</f>
        <v>3</v>
      </c>
      <c r="AT337">
        <f>VLOOKUP($A337,SurveyData!$1:$1048576,42,FALSE)</f>
        <v>3</v>
      </c>
      <c r="AU337">
        <f>VLOOKUP($A337,SurveyData!$1:$1048576,43,FALSE)</f>
        <v>3</v>
      </c>
      <c r="AV337">
        <f>VLOOKUP($A337,SurveyData!$1:$1048576,44,FALSE)</f>
        <v>3</v>
      </c>
      <c r="AW337">
        <f>VLOOKUP($A337,SurveyData!$1:$1048576,45,FALSE)</f>
        <v>3</v>
      </c>
    </row>
    <row r="338" spans="1:49" x14ac:dyDescent="0.2">
      <c r="A338" s="2">
        <v>380</v>
      </c>
      <c r="B338" s="1" t="s">
        <v>10</v>
      </c>
      <c r="C338" s="2"/>
      <c r="D338" s="2">
        <v>20</v>
      </c>
      <c r="E338" s="2">
        <v>12.1</v>
      </c>
      <c r="F338">
        <f>VLOOKUP($A338,SurveyData!$1:$1048576,3,FALSE)</f>
        <v>49</v>
      </c>
      <c r="G338">
        <f>VLOOKUP($A338,SurveyData!$1:$1048576,4,FALSE)</f>
        <v>1.56</v>
      </c>
      <c r="H338">
        <f>VLOOKUP($A338,SurveyData!$1:$1048576,5,FALSE)</f>
        <v>50</v>
      </c>
      <c r="I338" t="str">
        <f>VLOOKUP($A338,SurveyData!$1:$1048576,6,FALSE)</f>
        <v>Nil</v>
      </c>
      <c r="J338" t="str">
        <f>VLOOKUP($A338,SurveyData!$1:$1048576,7,FALSE)</f>
        <v>No</v>
      </c>
      <c r="K338">
        <f>VLOOKUP($A338,SurveyData!$1:$1048576,8,FALSE)</f>
        <v>30</v>
      </c>
      <c r="L338">
        <f>VLOOKUP($A338,SurveyData!$1:$1048576,9,FALSE)</f>
        <v>0</v>
      </c>
      <c r="M338">
        <f>VLOOKUP($A338,SurveyData!$1:$1048576,10,FALSE)</f>
        <v>0</v>
      </c>
      <c r="N338">
        <f>VLOOKUP($A338,SurveyData!$1:$1048576,11,FALSE)</f>
        <v>0</v>
      </c>
      <c r="O338" t="str">
        <f>VLOOKUP($A338,SurveyData!$1:$1048576,12,FALSE)</f>
        <v>No answer</v>
      </c>
      <c r="P338">
        <f>VLOOKUP($A338,SurveyData!$1:$1048576,13,FALSE)</f>
        <v>12</v>
      </c>
      <c r="Q338" t="str">
        <f>VLOOKUP($A338,SurveyData!$1:$1048576,14,FALSE)</f>
        <v>No</v>
      </c>
      <c r="R338" t="str">
        <f>VLOOKUP($A338,SurveyData!$1:$1048576,15,FALSE)</f>
        <v>DK</v>
      </c>
      <c r="S338" t="str">
        <f>VLOOKUP($A338,SurveyData!$1:$1048576,16,FALSE)</f>
        <v>Nil</v>
      </c>
      <c r="T338" t="str">
        <f>VLOOKUP($A338,SurveyData!$1:$1048576,17,FALSE)</f>
        <v>DK</v>
      </c>
      <c r="U338" t="str">
        <f>VLOOKUP($A338,SurveyData!$1:$1048576,18,FALSE)</f>
        <v>Nil</v>
      </c>
      <c r="V338" t="str">
        <f>VLOOKUP($A338,SurveyData!$1:$1048576,19,FALSE)</f>
        <v>No</v>
      </c>
      <c r="W338" t="str">
        <f>VLOOKUP($A338,SurveyData!$1:$1048576,20,FALSE)</f>
        <v>Nil</v>
      </c>
      <c r="X338" t="str">
        <f>VLOOKUP($A338,SurveyData!$1:$1048576,21,FALSE)</f>
        <v>No</v>
      </c>
      <c r="Y338" t="str">
        <f>VLOOKUP($A338,SurveyData!$1:$1048576,22,FALSE)</f>
        <v>No</v>
      </c>
      <c r="Z338" t="str">
        <f>VLOOKUP($A338,SurveyData!$1:$1048576,23,FALSE)</f>
        <v>No</v>
      </c>
      <c r="AA338" t="str">
        <f>VLOOKUP($A338,SurveyData!$1:$1048576,24,FALSE)</f>
        <v>No</v>
      </c>
      <c r="AB338" t="s">
        <v>0</v>
      </c>
      <c r="AC338" t="str">
        <f>VLOOKUP($A338,SurveyData!$1:$1048576,25,FALSE)</f>
        <v>No</v>
      </c>
      <c r="AD338">
        <f>VLOOKUP($A338,SurveyData!$1:$1048576,26,FALSE)</f>
        <v>3</v>
      </c>
      <c r="AE338">
        <f>VLOOKUP($A338,SurveyData!$1:$1048576,27,FALSE)</f>
        <v>3</v>
      </c>
      <c r="AF338">
        <f>VLOOKUP($A338,SurveyData!$1:$1048576,28,FALSE)</f>
        <v>3</v>
      </c>
      <c r="AG338">
        <f>VLOOKUP($A338,SurveyData!$1:$1048576,29,FALSE)</f>
        <v>3</v>
      </c>
      <c r="AH338">
        <f>VLOOKUP($A338,SurveyData!$1:$1048576,30,FALSE)</f>
        <v>2</v>
      </c>
      <c r="AI338">
        <f>VLOOKUP($A338,SurveyData!$1:$1048576,31,FALSE)</f>
        <v>3</v>
      </c>
      <c r="AJ338">
        <f>VLOOKUP($A338,SurveyData!$1:$1048576,32,FALSE)</f>
        <v>3</v>
      </c>
      <c r="AK338">
        <f>VLOOKUP($A338,SurveyData!$1:$1048576,33,FALSE)</f>
        <v>3</v>
      </c>
      <c r="AL338">
        <f>VLOOKUP($A338,SurveyData!$1:$1048576,34,FALSE)</f>
        <v>3</v>
      </c>
      <c r="AM338">
        <f>VLOOKUP($A338,SurveyData!$1:$1048576,35,FALSE)</f>
        <v>3</v>
      </c>
      <c r="AN338">
        <f>VLOOKUP($A338,SurveyData!$1:$1048576,36,FALSE)</f>
        <v>3</v>
      </c>
      <c r="AO338">
        <f>VLOOKUP($A338,SurveyData!$1:$1048576,37,FALSE)</f>
        <v>3</v>
      </c>
      <c r="AP338">
        <f>VLOOKUP($A338,SurveyData!$1:$1048576,38,FALSE)</f>
        <v>3</v>
      </c>
      <c r="AQ338">
        <f>VLOOKUP($A338,SurveyData!$1:$1048576,39,FALSE)</f>
        <v>3</v>
      </c>
      <c r="AR338">
        <f>VLOOKUP($A338,SurveyData!$1:$1048576,40,FALSE)</f>
        <v>3</v>
      </c>
      <c r="AS338">
        <f>VLOOKUP($A338,SurveyData!$1:$1048576,41,FALSE)</f>
        <v>4</v>
      </c>
      <c r="AT338">
        <f>VLOOKUP($A338,SurveyData!$1:$1048576,42,FALSE)</f>
        <v>4</v>
      </c>
      <c r="AU338">
        <f>VLOOKUP($A338,SurveyData!$1:$1048576,43,FALSE)</f>
        <v>3</v>
      </c>
      <c r="AV338">
        <f>VLOOKUP($A338,SurveyData!$1:$1048576,44,FALSE)</f>
        <v>3</v>
      </c>
      <c r="AW338">
        <f>VLOOKUP($A338,SurveyData!$1:$1048576,45,FALSE)</f>
        <v>3</v>
      </c>
    </row>
    <row r="339" spans="1:49" x14ac:dyDescent="0.2">
      <c r="A339" s="2">
        <v>381</v>
      </c>
      <c r="B339" s="1" t="s">
        <v>10</v>
      </c>
      <c r="C339" s="2"/>
      <c r="D339" s="2">
        <v>79</v>
      </c>
      <c r="E339" s="2">
        <v>14.1</v>
      </c>
      <c r="F339">
        <f>VLOOKUP($A339,SurveyData!$1:$1048576,3,FALSE)</f>
        <v>43</v>
      </c>
      <c r="G339">
        <f>VLOOKUP($A339,SurveyData!$1:$1048576,4,FALSE)</f>
        <v>1.58</v>
      </c>
      <c r="H339">
        <f>VLOOKUP($A339,SurveyData!$1:$1048576,5,FALSE)</f>
        <v>85</v>
      </c>
      <c r="I339" t="str">
        <f>VLOOKUP($A339,SurveyData!$1:$1048576,6,FALSE)</f>
        <v>Nil</v>
      </c>
      <c r="J339" t="str">
        <f>VLOOKUP($A339,SurveyData!$1:$1048576,7,FALSE)</f>
        <v>No</v>
      </c>
      <c r="K339">
        <f>VLOOKUP($A339,SurveyData!$1:$1048576,8,FALSE)</f>
        <v>0</v>
      </c>
      <c r="L339">
        <f>VLOOKUP($A339,SurveyData!$1:$1048576,9,FALSE)</f>
        <v>0</v>
      </c>
      <c r="M339">
        <f>VLOOKUP($A339,SurveyData!$1:$1048576,10,FALSE)</f>
        <v>0</v>
      </c>
      <c r="N339">
        <f>VLOOKUP($A339,SurveyData!$1:$1048576,11,FALSE)</f>
        <v>0</v>
      </c>
      <c r="O339">
        <f>VLOOKUP($A339,SurveyData!$1:$1048576,12,FALSE)</f>
        <v>1</v>
      </c>
      <c r="P339">
        <f>VLOOKUP($A339,SurveyData!$1:$1048576,13,FALSE)</f>
        <v>12</v>
      </c>
      <c r="Q339" t="str">
        <f>VLOOKUP($A339,SurveyData!$1:$1048576,14,FALSE)</f>
        <v>No</v>
      </c>
      <c r="R339" t="str">
        <f>VLOOKUP($A339,SurveyData!$1:$1048576,15,FALSE)</f>
        <v>DK</v>
      </c>
      <c r="S339" t="str">
        <f>VLOOKUP($A339,SurveyData!$1:$1048576,16,FALSE)</f>
        <v>DK</v>
      </c>
      <c r="T339" t="str">
        <f>VLOOKUP($A339,SurveyData!$1:$1048576,17,FALSE)</f>
        <v>DK</v>
      </c>
      <c r="U339" t="str">
        <f>VLOOKUP($A339,SurveyData!$1:$1048576,18,FALSE)</f>
        <v>DK</v>
      </c>
      <c r="V339" t="str">
        <f>VLOOKUP($A339,SurveyData!$1:$1048576,19,FALSE)</f>
        <v>No</v>
      </c>
      <c r="W339" t="str">
        <f>VLOOKUP($A339,SurveyData!$1:$1048576,20,FALSE)</f>
        <v>Nil</v>
      </c>
      <c r="X339" t="str">
        <f>VLOOKUP($A339,SurveyData!$1:$1048576,21,FALSE)</f>
        <v>No</v>
      </c>
      <c r="Y339" t="str">
        <f>VLOOKUP($A339,SurveyData!$1:$1048576,22,FALSE)</f>
        <v>No</v>
      </c>
      <c r="Z339" t="str">
        <f>VLOOKUP($A339,SurveyData!$1:$1048576,23,FALSE)</f>
        <v>No</v>
      </c>
      <c r="AA339" t="str">
        <f>VLOOKUP($A339,SurveyData!$1:$1048576,24,FALSE)</f>
        <v>No</v>
      </c>
      <c r="AB339" t="s">
        <v>0</v>
      </c>
      <c r="AC339" t="str">
        <f>VLOOKUP($A339,SurveyData!$1:$1048576,25,FALSE)</f>
        <v>No</v>
      </c>
      <c r="AD339">
        <f>VLOOKUP($A339,SurveyData!$1:$1048576,26,FALSE)</f>
        <v>4</v>
      </c>
      <c r="AE339">
        <f>VLOOKUP($A339,SurveyData!$1:$1048576,27,FALSE)</f>
        <v>5</v>
      </c>
      <c r="AF339">
        <f>VLOOKUP($A339,SurveyData!$1:$1048576,28,FALSE)</f>
        <v>4</v>
      </c>
      <c r="AG339">
        <f>VLOOKUP($A339,SurveyData!$1:$1048576,29,FALSE)</f>
        <v>4</v>
      </c>
      <c r="AH339">
        <f>VLOOKUP($A339,SurveyData!$1:$1048576,30,FALSE)</f>
        <v>3</v>
      </c>
      <c r="AI339">
        <f>VLOOKUP($A339,SurveyData!$1:$1048576,31,FALSE)</f>
        <v>4</v>
      </c>
      <c r="AJ339">
        <f>VLOOKUP($A339,SurveyData!$1:$1048576,32,FALSE)</f>
        <v>2</v>
      </c>
      <c r="AK339">
        <f>VLOOKUP($A339,SurveyData!$1:$1048576,33,FALSE)</f>
        <v>3</v>
      </c>
      <c r="AL339">
        <f>VLOOKUP($A339,SurveyData!$1:$1048576,34,FALSE)</f>
        <v>3</v>
      </c>
      <c r="AM339">
        <f>VLOOKUP($A339,SurveyData!$1:$1048576,35,FALSE)</f>
        <v>5</v>
      </c>
      <c r="AN339">
        <f>VLOOKUP($A339,SurveyData!$1:$1048576,36,FALSE)</f>
        <v>3</v>
      </c>
      <c r="AO339">
        <f>VLOOKUP($A339,SurveyData!$1:$1048576,37,FALSE)</f>
        <v>4</v>
      </c>
      <c r="AP339">
        <f>VLOOKUP($A339,SurveyData!$1:$1048576,38,FALSE)</f>
        <v>4</v>
      </c>
      <c r="AQ339">
        <f>VLOOKUP($A339,SurveyData!$1:$1048576,39,FALSE)</f>
        <v>4</v>
      </c>
      <c r="AR339">
        <f>VLOOKUP($A339,SurveyData!$1:$1048576,40,FALSE)</f>
        <v>3</v>
      </c>
      <c r="AS339">
        <f>VLOOKUP($A339,SurveyData!$1:$1048576,41,FALSE)</f>
        <v>4</v>
      </c>
      <c r="AT339">
        <f>VLOOKUP($A339,SurveyData!$1:$1048576,42,FALSE)</f>
        <v>4</v>
      </c>
      <c r="AU339">
        <f>VLOOKUP($A339,SurveyData!$1:$1048576,43,FALSE)</f>
        <v>5</v>
      </c>
      <c r="AV339">
        <f>VLOOKUP($A339,SurveyData!$1:$1048576,44,FALSE)</f>
        <v>5</v>
      </c>
      <c r="AW339">
        <f>VLOOKUP($A339,SurveyData!$1:$1048576,45,FALSE)</f>
        <v>4</v>
      </c>
    </row>
    <row r="340" spans="1:49" x14ac:dyDescent="0.2">
      <c r="A340" s="2">
        <v>382</v>
      </c>
      <c r="B340" s="1" t="s">
        <v>10</v>
      </c>
      <c r="C340" s="2"/>
      <c r="D340" s="2">
        <v>115</v>
      </c>
      <c r="E340" s="2">
        <v>15.2</v>
      </c>
      <c r="F340">
        <f>VLOOKUP($A340,SurveyData!$1:$1048576,3,FALSE)</f>
        <v>56</v>
      </c>
      <c r="G340">
        <f>VLOOKUP($A340,SurveyData!$1:$1048576,4,FALSE)</f>
        <v>1.6</v>
      </c>
      <c r="H340">
        <f>VLOOKUP($A340,SurveyData!$1:$1048576,5,FALSE)</f>
        <v>47</v>
      </c>
      <c r="I340" t="str">
        <f>VLOOKUP($A340,SurveyData!$1:$1048576,6,FALSE)</f>
        <v>Nil</v>
      </c>
      <c r="J340" t="str">
        <f>VLOOKUP($A340,SurveyData!$1:$1048576,7,FALSE)</f>
        <v>No</v>
      </c>
      <c r="K340">
        <f>VLOOKUP($A340,SurveyData!$1:$1048576,8,FALSE)</f>
        <v>0</v>
      </c>
      <c r="L340">
        <f>VLOOKUP($A340,SurveyData!$1:$1048576,9,FALSE)</f>
        <v>0</v>
      </c>
      <c r="M340">
        <f>VLOOKUP($A340,SurveyData!$1:$1048576,10,FALSE)</f>
        <v>0</v>
      </c>
      <c r="N340">
        <f>VLOOKUP($A340,SurveyData!$1:$1048576,11,FALSE)</f>
        <v>0</v>
      </c>
      <c r="O340" t="str">
        <f>VLOOKUP($A340,SurveyData!$1:$1048576,12,FALSE)</f>
        <v>No answer</v>
      </c>
      <c r="P340" t="str">
        <f>VLOOKUP($A340,SurveyData!$1:$1048576,13,FALSE)</f>
        <v>No answer</v>
      </c>
      <c r="Q340" t="str">
        <f>VLOOKUP($A340,SurveyData!$1:$1048576,14,FALSE)</f>
        <v>Yes</v>
      </c>
      <c r="R340" t="str">
        <f>VLOOKUP($A340,SurveyData!$1:$1048576,15,FALSE)</f>
        <v>No</v>
      </c>
      <c r="S340" t="str">
        <f>VLOOKUP($A340,SurveyData!$1:$1048576,16,FALSE)</f>
        <v>No</v>
      </c>
      <c r="T340" t="str">
        <f>VLOOKUP($A340,SurveyData!$1:$1048576,17,FALSE)</f>
        <v>DK</v>
      </c>
      <c r="U340" t="str">
        <f>VLOOKUP($A340,SurveyData!$1:$1048576,18,FALSE)</f>
        <v>DK</v>
      </c>
      <c r="V340" t="str">
        <f>VLOOKUP($A340,SurveyData!$1:$1048576,19,FALSE)</f>
        <v>Yes</v>
      </c>
      <c r="W340" t="str">
        <f>VLOOKUP($A340,SurveyData!$1:$1048576,20,FALSE)</f>
        <v>No</v>
      </c>
      <c r="X340" t="str">
        <f>VLOOKUP($A340,SurveyData!$1:$1048576,21,FALSE)</f>
        <v>No</v>
      </c>
      <c r="Y340" t="str">
        <f>VLOOKUP($A340,SurveyData!$1:$1048576,22,FALSE)</f>
        <v>No</v>
      </c>
      <c r="Z340" t="str">
        <f>VLOOKUP($A340,SurveyData!$1:$1048576,23,FALSE)</f>
        <v>No</v>
      </c>
      <c r="AA340" t="str">
        <f>VLOOKUP($A340,SurveyData!$1:$1048576,24,FALSE)</f>
        <v>No</v>
      </c>
      <c r="AB340" t="s">
        <v>0</v>
      </c>
      <c r="AC340" t="str">
        <f>VLOOKUP($A340,SurveyData!$1:$1048576,25,FALSE)</f>
        <v>No</v>
      </c>
      <c r="AD340">
        <f>VLOOKUP($A340,SurveyData!$1:$1048576,26,FALSE)</f>
        <v>3</v>
      </c>
      <c r="AE340">
        <f>VLOOKUP($A340,SurveyData!$1:$1048576,27,FALSE)</f>
        <v>3</v>
      </c>
      <c r="AF340">
        <f>VLOOKUP($A340,SurveyData!$1:$1048576,28,FALSE)</f>
        <v>3</v>
      </c>
      <c r="AG340" t="str">
        <f>VLOOKUP($A340,SurveyData!$1:$1048576,29,FALSE)</f>
        <v>Nil</v>
      </c>
      <c r="AH340">
        <f>VLOOKUP($A340,SurveyData!$1:$1048576,30,FALSE)</f>
        <v>3</v>
      </c>
      <c r="AI340" t="str">
        <f>VLOOKUP($A340,SurveyData!$1:$1048576,31,FALSE)</f>
        <v>Nil</v>
      </c>
      <c r="AJ340">
        <f>VLOOKUP($A340,SurveyData!$1:$1048576,32,FALSE)</f>
        <v>3</v>
      </c>
      <c r="AK340">
        <f>VLOOKUP($A340,SurveyData!$1:$1048576,33,FALSE)</f>
        <v>4</v>
      </c>
      <c r="AL340">
        <f>VLOOKUP($A340,SurveyData!$1:$1048576,34,FALSE)</f>
        <v>3</v>
      </c>
      <c r="AM340" t="str">
        <f>VLOOKUP($A340,SurveyData!$1:$1048576,35,FALSE)</f>
        <v>Nil</v>
      </c>
      <c r="AN340">
        <f>VLOOKUP($A340,SurveyData!$1:$1048576,36,FALSE)</f>
        <v>3</v>
      </c>
      <c r="AO340" t="str">
        <f>VLOOKUP($A340,SurveyData!$1:$1048576,37,FALSE)</f>
        <v>Nil</v>
      </c>
      <c r="AP340">
        <f>VLOOKUP($A340,SurveyData!$1:$1048576,38,FALSE)</f>
        <v>3</v>
      </c>
      <c r="AQ340">
        <f>VLOOKUP($A340,SurveyData!$1:$1048576,39,FALSE)</f>
        <v>5</v>
      </c>
      <c r="AR340" t="str">
        <f>VLOOKUP($A340,SurveyData!$1:$1048576,40,FALSE)</f>
        <v>Nil</v>
      </c>
      <c r="AS340">
        <f>VLOOKUP($A340,SurveyData!$1:$1048576,41,FALSE)</f>
        <v>3</v>
      </c>
      <c r="AT340" t="str">
        <f>VLOOKUP($A340,SurveyData!$1:$1048576,42,FALSE)</f>
        <v>Nil</v>
      </c>
      <c r="AU340">
        <f>VLOOKUP($A340,SurveyData!$1:$1048576,43,FALSE)</f>
        <v>4</v>
      </c>
      <c r="AV340">
        <f>VLOOKUP($A340,SurveyData!$1:$1048576,44,FALSE)</f>
        <v>3</v>
      </c>
      <c r="AW340">
        <f>VLOOKUP($A340,SurveyData!$1:$1048576,45,FALSE)</f>
        <v>3</v>
      </c>
    </row>
    <row r="341" spans="1:49" x14ac:dyDescent="0.2">
      <c r="A341" s="2">
        <v>383</v>
      </c>
      <c r="B341" s="1" t="s">
        <v>10</v>
      </c>
      <c r="C341" s="2"/>
      <c r="D341" s="2">
        <v>13</v>
      </c>
      <c r="E341" s="2">
        <v>13.2</v>
      </c>
      <c r="F341">
        <f>VLOOKUP($A341,SurveyData!$1:$1048576,3,FALSE)</f>
        <v>40</v>
      </c>
      <c r="G341">
        <f>VLOOKUP($A341,SurveyData!$1:$1048576,4,FALSE)</f>
        <v>1.52</v>
      </c>
      <c r="H341">
        <f>VLOOKUP($A341,SurveyData!$1:$1048576,5,FALSE)</f>
        <v>52</v>
      </c>
      <c r="I341" t="str">
        <f>VLOOKUP($A341,SurveyData!$1:$1048576,6,FALSE)</f>
        <v>Nil</v>
      </c>
      <c r="J341" t="str">
        <f>VLOOKUP($A341,SurveyData!$1:$1048576,7,FALSE)</f>
        <v>Yes</v>
      </c>
      <c r="K341">
        <f>VLOOKUP($A341,SurveyData!$1:$1048576,8,FALSE)</f>
        <v>0</v>
      </c>
      <c r="L341">
        <f>VLOOKUP($A341,SurveyData!$1:$1048576,9,FALSE)</f>
        <v>30</v>
      </c>
      <c r="M341">
        <f>VLOOKUP($A341,SurveyData!$1:$1048576,10,FALSE)</f>
        <v>0</v>
      </c>
      <c r="N341" t="str">
        <f>VLOOKUP($A341,SurveyData!$1:$1048576,11,FALSE)</f>
        <v>Walking (210)</v>
      </c>
      <c r="O341">
        <f>VLOOKUP($A341,SurveyData!$1:$1048576,12,FALSE)</f>
        <v>2</v>
      </c>
      <c r="P341">
        <f>VLOOKUP($A341,SurveyData!$1:$1048576,13,FALSE)</f>
        <v>12</v>
      </c>
      <c r="Q341" t="str">
        <f>VLOOKUP($A341,SurveyData!$1:$1048576,14,FALSE)</f>
        <v>No</v>
      </c>
      <c r="R341" t="str">
        <f>VLOOKUP($A341,SurveyData!$1:$1048576,15,FALSE)</f>
        <v>No</v>
      </c>
      <c r="S341" t="str">
        <f>VLOOKUP($A341,SurveyData!$1:$1048576,16,FALSE)</f>
        <v>Nil</v>
      </c>
      <c r="T341" t="str">
        <f>VLOOKUP($A341,SurveyData!$1:$1048576,17,FALSE)</f>
        <v>No</v>
      </c>
      <c r="U341" t="str">
        <f>VLOOKUP($A341,SurveyData!$1:$1048576,18,FALSE)</f>
        <v>No</v>
      </c>
      <c r="V341" t="str">
        <f>VLOOKUP($A341,SurveyData!$1:$1048576,19,FALSE)</f>
        <v>No</v>
      </c>
      <c r="W341" t="str">
        <f>VLOOKUP($A341,SurveyData!$1:$1048576,20,FALSE)</f>
        <v>No</v>
      </c>
      <c r="X341" t="str">
        <f>VLOOKUP($A341,SurveyData!$1:$1048576,21,FALSE)</f>
        <v>Yes</v>
      </c>
      <c r="Y341" t="str">
        <f>VLOOKUP($A341,SurveyData!$1:$1048576,22,FALSE)</f>
        <v>No</v>
      </c>
      <c r="Z341" t="str">
        <f>VLOOKUP($A341,SurveyData!$1:$1048576,23,FALSE)</f>
        <v>No</v>
      </c>
      <c r="AA341" t="str">
        <f>VLOOKUP($A341,SurveyData!$1:$1048576,24,FALSE)</f>
        <v>No</v>
      </c>
      <c r="AB341" t="s">
        <v>0</v>
      </c>
      <c r="AC341" t="str">
        <f>VLOOKUP($A341,SurveyData!$1:$1048576,25,FALSE)</f>
        <v>No</v>
      </c>
      <c r="AD341">
        <f>VLOOKUP($A341,SurveyData!$1:$1048576,26,FALSE)</f>
        <v>2</v>
      </c>
      <c r="AE341">
        <f>VLOOKUP($A341,SurveyData!$1:$1048576,27,FALSE)</f>
        <v>5</v>
      </c>
      <c r="AF341">
        <f>VLOOKUP($A341,SurveyData!$1:$1048576,28,FALSE)</f>
        <v>4</v>
      </c>
      <c r="AG341">
        <f>VLOOKUP($A341,SurveyData!$1:$1048576,29,FALSE)</f>
        <v>1</v>
      </c>
      <c r="AH341">
        <f>VLOOKUP($A341,SurveyData!$1:$1048576,30,FALSE)</f>
        <v>3</v>
      </c>
      <c r="AI341">
        <f>VLOOKUP($A341,SurveyData!$1:$1048576,31,FALSE)</f>
        <v>2</v>
      </c>
      <c r="AJ341">
        <f>VLOOKUP($A341,SurveyData!$1:$1048576,32,FALSE)</f>
        <v>2</v>
      </c>
      <c r="AK341">
        <f>VLOOKUP($A341,SurveyData!$1:$1048576,33,FALSE)</f>
        <v>2</v>
      </c>
      <c r="AL341">
        <f>VLOOKUP($A341,SurveyData!$1:$1048576,34,FALSE)</f>
        <v>4</v>
      </c>
      <c r="AM341">
        <f>VLOOKUP($A341,SurveyData!$1:$1048576,35,FALSE)</f>
        <v>4</v>
      </c>
      <c r="AN341">
        <f>VLOOKUP($A341,SurveyData!$1:$1048576,36,FALSE)</f>
        <v>2</v>
      </c>
      <c r="AO341">
        <f>VLOOKUP($A341,SurveyData!$1:$1048576,37,FALSE)</f>
        <v>2</v>
      </c>
      <c r="AP341">
        <f>VLOOKUP($A341,SurveyData!$1:$1048576,38,FALSE)</f>
        <v>4</v>
      </c>
      <c r="AQ341">
        <f>VLOOKUP($A341,SurveyData!$1:$1048576,39,FALSE)</f>
        <v>4</v>
      </c>
      <c r="AR341">
        <f>VLOOKUP($A341,SurveyData!$1:$1048576,40,FALSE)</f>
        <v>1</v>
      </c>
      <c r="AS341">
        <f>VLOOKUP($A341,SurveyData!$1:$1048576,41,FALSE)</f>
        <v>4</v>
      </c>
      <c r="AT341">
        <f>VLOOKUP($A341,SurveyData!$1:$1048576,42,FALSE)</f>
        <v>4</v>
      </c>
      <c r="AU341">
        <f>VLOOKUP($A341,SurveyData!$1:$1048576,43,FALSE)</f>
        <v>4</v>
      </c>
      <c r="AV341">
        <f>VLOOKUP($A341,SurveyData!$1:$1048576,44,FALSE)</f>
        <v>4</v>
      </c>
      <c r="AW341">
        <f>VLOOKUP($A341,SurveyData!$1:$1048576,45,FALSE)</f>
        <v>2</v>
      </c>
    </row>
    <row r="342" spans="1:49" x14ac:dyDescent="0.2">
      <c r="A342" s="2">
        <v>384</v>
      </c>
      <c r="B342" s="1" t="s">
        <v>10</v>
      </c>
      <c r="C342" s="2"/>
      <c r="D342" s="2">
        <v>13</v>
      </c>
      <c r="E342" s="2">
        <v>14.6</v>
      </c>
      <c r="F342">
        <f>VLOOKUP($A342,SurveyData!$1:$1048576,3,FALSE)</f>
        <v>41</v>
      </c>
      <c r="G342">
        <f>VLOOKUP($A342,SurveyData!$1:$1048576,4,FALSE)</f>
        <v>1.72</v>
      </c>
      <c r="H342">
        <f>VLOOKUP($A342,SurveyData!$1:$1048576,5,FALSE)</f>
        <v>52</v>
      </c>
      <c r="I342" t="str">
        <f>VLOOKUP($A342,SurveyData!$1:$1048576,6,FALSE)</f>
        <v>Nil</v>
      </c>
      <c r="J342" t="str">
        <f>VLOOKUP($A342,SurveyData!$1:$1048576,7,FALSE)</f>
        <v>Yes</v>
      </c>
      <c r="K342">
        <f>VLOOKUP($A342,SurveyData!$1:$1048576,8,FALSE)</f>
        <v>0</v>
      </c>
      <c r="L342">
        <f>VLOOKUP($A342,SurveyData!$1:$1048576,9,FALSE)</f>
        <v>0</v>
      </c>
      <c r="M342">
        <f>VLOOKUP($A342,SurveyData!$1:$1048576,10,FALSE)</f>
        <v>0</v>
      </c>
      <c r="N342">
        <f>VLOOKUP($A342,SurveyData!$1:$1048576,11,FALSE)</f>
        <v>0</v>
      </c>
      <c r="O342">
        <f>VLOOKUP($A342,SurveyData!$1:$1048576,12,FALSE)</f>
        <v>1</v>
      </c>
      <c r="P342">
        <f>VLOOKUP($A342,SurveyData!$1:$1048576,13,FALSE)</f>
        <v>12</v>
      </c>
      <c r="Q342" t="str">
        <f>VLOOKUP($A342,SurveyData!$1:$1048576,14,FALSE)</f>
        <v>No</v>
      </c>
      <c r="R342" t="str">
        <f>VLOOKUP($A342,SurveyData!$1:$1048576,15,FALSE)</f>
        <v>Yes</v>
      </c>
      <c r="S342" t="str">
        <f>VLOOKUP($A342,SurveyData!$1:$1048576,16,FALSE)</f>
        <v>No</v>
      </c>
      <c r="T342" t="str">
        <f>VLOOKUP($A342,SurveyData!$1:$1048576,17,FALSE)</f>
        <v>Yes</v>
      </c>
      <c r="U342" t="str">
        <f>VLOOKUP($A342,SurveyData!$1:$1048576,18,FALSE)</f>
        <v>No</v>
      </c>
      <c r="V342" t="str">
        <f>VLOOKUP($A342,SurveyData!$1:$1048576,19,FALSE)</f>
        <v>No</v>
      </c>
      <c r="W342" t="str">
        <f>VLOOKUP($A342,SurveyData!$1:$1048576,20,FALSE)</f>
        <v>No</v>
      </c>
      <c r="X342" t="str">
        <f>VLOOKUP($A342,SurveyData!$1:$1048576,21,FALSE)</f>
        <v>Yes</v>
      </c>
      <c r="Y342" t="str">
        <f>VLOOKUP($A342,SurveyData!$1:$1048576,22,FALSE)</f>
        <v>No</v>
      </c>
      <c r="Z342" t="str">
        <f>VLOOKUP($A342,SurveyData!$1:$1048576,23,FALSE)</f>
        <v>No</v>
      </c>
      <c r="AA342" t="str">
        <f>VLOOKUP($A342,SurveyData!$1:$1048576,24,FALSE)</f>
        <v>No</v>
      </c>
      <c r="AB342" t="s">
        <v>0</v>
      </c>
      <c r="AC342" t="str">
        <f>VLOOKUP($A342,SurveyData!$1:$1048576,25,FALSE)</f>
        <v>No</v>
      </c>
      <c r="AD342">
        <f>VLOOKUP($A342,SurveyData!$1:$1048576,26,FALSE)</f>
        <v>3</v>
      </c>
      <c r="AE342">
        <f>VLOOKUP($A342,SurveyData!$1:$1048576,27,FALSE)</f>
        <v>1</v>
      </c>
      <c r="AF342">
        <f>VLOOKUP($A342,SurveyData!$1:$1048576,28,FALSE)</f>
        <v>3</v>
      </c>
      <c r="AG342">
        <f>VLOOKUP($A342,SurveyData!$1:$1048576,29,FALSE)</f>
        <v>2</v>
      </c>
      <c r="AH342">
        <f>VLOOKUP($A342,SurveyData!$1:$1048576,30,FALSE)</f>
        <v>2</v>
      </c>
      <c r="AI342">
        <f>VLOOKUP($A342,SurveyData!$1:$1048576,31,FALSE)</f>
        <v>5</v>
      </c>
      <c r="AJ342">
        <f>VLOOKUP($A342,SurveyData!$1:$1048576,32,FALSE)</f>
        <v>2</v>
      </c>
      <c r="AK342">
        <f>VLOOKUP($A342,SurveyData!$1:$1048576,33,FALSE)</f>
        <v>3</v>
      </c>
      <c r="AL342">
        <f>VLOOKUP($A342,SurveyData!$1:$1048576,34,FALSE)</f>
        <v>5</v>
      </c>
      <c r="AM342">
        <f>VLOOKUP($A342,SurveyData!$1:$1048576,35,FALSE)</f>
        <v>4</v>
      </c>
      <c r="AN342">
        <f>VLOOKUP($A342,SurveyData!$1:$1048576,36,FALSE)</f>
        <v>1</v>
      </c>
      <c r="AO342">
        <f>VLOOKUP($A342,SurveyData!$1:$1048576,37,FALSE)</f>
        <v>2</v>
      </c>
      <c r="AP342">
        <f>VLOOKUP($A342,SurveyData!$1:$1048576,38,FALSE)</f>
        <v>4</v>
      </c>
      <c r="AQ342">
        <f>VLOOKUP($A342,SurveyData!$1:$1048576,39,FALSE)</f>
        <v>4</v>
      </c>
      <c r="AR342">
        <f>VLOOKUP($A342,SurveyData!$1:$1048576,40,FALSE)</f>
        <v>4</v>
      </c>
      <c r="AS342">
        <f>VLOOKUP($A342,SurveyData!$1:$1048576,41,FALSE)</f>
        <v>2</v>
      </c>
      <c r="AT342">
        <f>VLOOKUP($A342,SurveyData!$1:$1048576,42,FALSE)</f>
        <v>5</v>
      </c>
      <c r="AU342">
        <f>VLOOKUP($A342,SurveyData!$1:$1048576,43,FALSE)</f>
        <v>5</v>
      </c>
      <c r="AV342">
        <f>VLOOKUP($A342,SurveyData!$1:$1048576,44,FALSE)</f>
        <v>5</v>
      </c>
      <c r="AW342">
        <f>VLOOKUP($A342,SurveyData!$1:$1048576,45,FALSE)</f>
        <v>3</v>
      </c>
    </row>
    <row r="343" spans="1:49" x14ac:dyDescent="0.2">
      <c r="A343" s="2">
        <v>385</v>
      </c>
      <c r="B343" s="1" t="s">
        <v>10</v>
      </c>
      <c r="C343" s="2"/>
      <c r="D343" s="2">
        <v>68</v>
      </c>
      <c r="E343" s="2">
        <v>11.8</v>
      </c>
      <c r="F343">
        <f>VLOOKUP($A343,SurveyData!$1:$1048576,3,FALSE)</f>
        <v>27</v>
      </c>
      <c r="G343">
        <f>VLOOKUP($A343,SurveyData!$1:$1048576,4,FALSE)</f>
        <v>1.58</v>
      </c>
      <c r="H343">
        <f>VLOOKUP($A343,SurveyData!$1:$1048576,5,FALSE)</f>
        <v>43</v>
      </c>
      <c r="I343" t="str">
        <f>VLOOKUP($A343,SurveyData!$1:$1048576,6,FALSE)</f>
        <v>Nil</v>
      </c>
      <c r="J343" t="str">
        <f>VLOOKUP($A343,SurveyData!$1:$1048576,7,FALSE)</f>
        <v>No</v>
      </c>
      <c r="K343">
        <f>VLOOKUP($A343,SurveyData!$1:$1048576,8,FALSE)</f>
        <v>0</v>
      </c>
      <c r="L343">
        <f>VLOOKUP($A343,SurveyData!$1:$1048576,9,FALSE)</f>
        <v>0</v>
      </c>
      <c r="M343">
        <f>VLOOKUP($A343,SurveyData!$1:$1048576,10,FALSE)</f>
        <v>0</v>
      </c>
      <c r="N343">
        <f>VLOOKUP($A343,SurveyData!$1:$1048576,11,FALSE)</f>
        <v>0</v>
      </c>
      <c r="O343">
        <f>VLOOKUP($A343,SurveyData!$1:$1048576,12,FALSE)</f>
        <v>1</v>
      </c>
      <c r="P343" t="str">
        <f>VLOOKUP($A343,SurveyData!$1:$1048576,13,FALSE)</f>
        <v>No answer</v>
      </c>
      <c r="Q343" t="str">
        <f>VLOOKUP($A343,SurveyData!$1:$1048576,14,FALSE)</f>
        <v>No</v>
      </c>
      <c r="R343" t="str">
        <f>VLOOKUP($A343,SurveyData!$1:$1048576,15,FALSE)</f>
        <v>No</v>
      </c>
      <c r="S343" t="str">
        <f>VLOOKUP($A343,SurveyData!$1:$1048576,16,FALSE)</f>
        <v>No</v>
      </c>
      <c r="T343">
        <f>VLOOKUP($A343,SurveyData!$1:$1048576,17,FALSE)</f>
        <v>0</v>
      </c>
      <c r="U343" t="str">
        <f>VLOOKUP($A343,SurveyData!$1:$1048576,18,FALSE)</f>
        <v>Nil</v>
      </c>
      <c r="V343" t="str">
        <f>VLOOKUP($A343,SurveyData!$1:$1048576,19,FALSE)</f>
        <v>No</v>
      </c>
      <c r="W343" t="str">
        <f>VLOOKUP($A343,SurveyData!$1:$1048576,20,FALSE)</f>
        <v>Nil</v>
      </c>
      <c r="X343" t="str">
        <f>VLOOKUP($A343,SurveyData!$1:$1048576,21,FALSE)</f>
        <v>Yes</v>
      </c>
      <c r="Y343" t="str">
        <f>VLOOKUP($A343,SurveyData!$1:$1048576,22,FALSE)</f>
        <v>No</v>
      </c>
      <c r="Z343" t="str">
        <f>VLOOKUP($A343,SurveyData!$1:$1048576,23,FALSE)</f>
        <v>No</v>
      </c>
      <c r="AA343" t="str">
        <f>VLOOKUP($A343,SurveyData!$1:$1048576,24,FALSE)</f>
        <v>No</v>
      </c>
      <c r="AB343" t="s">
        <v>0</v>
      </c>
      <c r="AC343" t="str">
        <f>VLOOKUP($A343,SurveyData!$1:$1048576,25,FALSE)</f>
        <v>No</v>
      </c>
      <c r="AD343">
        <f>VLOOKUP($A343,SurveyData!$1:$1048576,26,FALSE)</f>
        <v>1</v>
      </c>
      <c r="AE343">
        <f>VLOOKUP($A343,SurveyData!$1:$1048576,27,FALSE)</f>
        <v>4</v>
      </c>
      <c r="AF343">
        <f>VLOOKUP($A343,SurveyData!$1:$1048576,28,FALSE)</f>
        <v>2</v>
      </c>
      <c r="AG343">
        <f>VLOOKUP($A343,SurveyData!$1:$1048576,29,FALSE)</f>
        <v>1</v>
      </c>
      <c r="AH343">
        <f>VLOOKUP($A343,SurveyData!$1:$1048576,30,FALSE)</f>
        <v>2</v>
      </c>
      <c r="AI343">
        <f>VLOOKUP($A343,SurveyData!$1:$1048576,31,FALSE)</f>
        <v>2</v>
      </c>
      <c r="AJ343">
        <f>VLOOKUP($A343,SurveyData!$1:$1048576,32,FALSE)</f>
        <v>2</v>
      </c>
      <c r="AK343">
        <f>VLOOKUP($A343,SurveyData!$1:$1048576,33,FALSE)</f>
        <v>2</v>
      </c>
      <c r="AL343">
        <f>VLOOKUP($A343,SurveyData!$1:$1048576,34,FALSE)</f>
        <v>2</v>
      </c>
      <c r="AM343">
        <f>VLOOKUP($A343,SurveyData!$1:$1048576,35,FALSE)</f>
        <v>4</v>
      </c>
      <c r="AN343">
        <f>VLOOKUP($A343,SurveyData!$1:$1048576,36,FALSE)</f>
        <v>2</v>
      </c>
      <c r="AO343">
        <f>VLOOKUP($A343,SurveyData!$1:$1048576,37,FALSE)</f>
        <v>2</v>
      </c>
      <c r="AP343">
        <f>VLOOKUP($A343,SurveyData!$1:$1048576,38,FALSE)</f>
        <v>2</v>
      </c>
      <c r="AQ343">
        <f>VLOOKUP($A343,SurveyData!$1:$1048576,39,FALSE)</f>
        <v>4</v>
      </c>
      <c r="AR343">
        <f>VLOOKUP($A343,SurveyData!$1:$1048576,40,FALSE)</f>
        <v>2</v>
      </c>
      <c r="AS343">
        <f>VLOOKUP($A343,SurveyData!$1:$1048576,41,FALSE)</f>
        <v>3</v>
      </c>
      <c r="AT343">
        <f>VLOOKUP($A343,SurveyData!$1:$1048576,42,FALSE)</f>
        <v>3</v>
      </c>
      <c r="AU343">
        <f>VLOOKUP($A343,SurveyData!$1:$1048576,43,FALSE)</f>
        <v>4</v>
      </c>
      <c r="AV343">
        <f>VLOOKUP($A343,SurveyData!$1:$1048576,44,FALSE)</f>
        <v>3</v>
      </c>
      <c r="AW343">
        <f>VLOOKUP($A343,SurveyData!$1:$1048576,45,FALSE)</f>
        <v>2</v>
      </c>
    </row>
    <row r="344" spans="1:49" x14ac:dyDescent="0.2">
      <c r="A344" s="2">
        <v>386</v>
      </c>
      <c r="B344" s="1" t="s">
        <v>10</v>
      </c>
      <c r="C344" s="2"/>
      <c r="D344" s="4" t="s">
        <v>4</v>
      </c>
      <c r="E344" s="4">
        <v>8.6999999999999993</v>
      </c>
      <c r="F344">
        <f>VLOOKUP($A344,SurveyData!$1:$1048576,3,FALSE)</f>
        <v>37</v>
      </c>
      <c r="G344" t="str">
        <f>VLOOKUP($A344,SurveyData!$1:$1048576,4,FALSE)</f>
        <v>-</v>
      </c>
      <c r="H344" t="str">
        <f>VLOOKUP($A344,SurveyData!$1:$1048576,5,FALSE)</f>
        <v>-</v>
      </c>
      <c r="I344" t="str">
        <f>VLOOKUP($A344,SurveyData!$1:$1048576,6,FALSE)</f>
        <v>Nil</v>
      </c>
      <c r="J344" t="str">
        <f>VLOOKUP($A344,SurveyData!$1:$1048576,7,FALSE)</f>
        <v>Yes</v>
      </c>
      <c r="K344">
        <f>VLOOKUP($A344,SurveyData!$1:$1048576,8,FALSE)</f>
        <v>0</v>
      </c>
      <c r="L344">
        <f>VLOOKUP($A344,SurveyData!$1:$1048576,9,FALSE)</f>
        <v>60</v>
      </c>
      <c r="M344">
        <f>VLOOKUP($A344,SurveyData!$1:$1048576,10,FALSE)</f>
        <v>0</v>
      </c>
      <c r="N344" t="str">
        <f>VLOOKUP($A344,SurveyData!$1:$1048576,11,FALSE)</f>
        <v>Zumba (60)</v>
      </c>
      <c r="O344">
        <f>VLOOKUP($A344,SurveyData!$1:$1048576,12,FALSE)</f>
        <v>1</v>
      </c>
      <c r="P344">
        <f>VLOOKUP($A344,SurveyData!$1:$1048576,13,FALSE)</f>
        <v>12</v>
      </c>
      <c r="Q344" t="str">
        <f>VLOOKUP($A344,SurveyData!$1:$1048576,14,FALSE)</f>
        <v>No</v>
      </c>
      <c r="R344" t="str">
        <f>VLOOKUP($A344,SurveyData!$1:$1048576,15,FALSE)</f>
        <v>DK</v>
      </c>
      <c r="S344" t="str">
        <f>VLOOKUP($A344,SurveyData!$1:$1048576,16,FALSE)</f>
        <v>Nil</v>
      </c>
      <c r="T344" t="str">
        <f>VLOOKUP($A344,SurveyData!$1:$1048576,17,FALSE)</f>
        <v>DK</v>
      </c>
      <c r="U344" t="str">
        <f>VLOOKUP($A344,SurveyData!$1:$1048576,18,FALSE)</f>
        <v>Nil</v>
      </c>
      <c r="V344" t="str">
        <f>VLOOKUP($A344,SurveyData!$1:$1048576,19,FALSE)</f>
        <v>DK</v>
      </c>
      <c r="W344" t="str">
        <f>VLOOKUP($A344,SurveyData!$1:$1048576,20,FALSE)</f>
        <v>Nil</v>
      </c>
      <c r="X344" t="str">
        <f>VLOOKUP($A344,SurveyData!$1:$1048576,21,FALSE)</f>
        <v>No</v>
      </c>
      <c r="Y344" t="str">
        <f>VLOOKUP($A344,SurveyData!$1:$1048576,22,FALSE)</f>
        <v>Yes</v>
      </c>
      <c r="Z344" t="str">
        <f>VLOOKUP($A344,SurveyData!$1:$1048576,23,FALSE)</f>
        <v>No</v>
      </c>
      <c r="AA344" t="str">
        <f>VLOOKUP($A344,SurveyData!$1:$1048576,24,FALSE)</f>
        <v>No</v>
      </c>
      <c r="AB344" t="s">
        <v>0</v>
      </c>
      <c r="AC344" t="str">
        <f>VLOOKUP($A344,SurveyData!$1:$1048576,25,FALSE)</f>
        <v>Yes</v>
      </c>
      <c r="AD344">
        <f>VLOOKUP($A344,SurveyData!$1:$1048576,26,FALSE)</f>
        <v>3</v>
      </c>
      <c r="AE344">
        <f>VLOOKUP($A344,SurveyData!$1:$1048576,27,FALSE)</f>
        <v>3</v>
      </c>
      <c r="AF344">
        <f>VLOOKUP($A344,SurveyData!$1:$1048576,28,FALSE)</f>
        <v>3</v>
      </c>
      <c r="AG344">
        <f>VLOOKUP($A344,SurveyData!$1:$1048576,29,FALSE)</f>
        <v>3</v>
      </c>
      <c r="AH344">
        <f>VLOOKUP($A344,SurveyData!$1:$1048576,30,FALSE)</f>
        <v>3</v>
      </c>
      <c r="AI344">
        <f>VLOOKUP($A344,SurveyData!$1:$1048576,31,FALSE)</f>
        <v>3</v>
      </c>
      <c r="AJ344">
        <f>VLOOKUP($A344,SurveyData!$1:$1048576,32,FALSE)</f>
        <v>3</v>
      </c>
      <c r="AK344">
        <f>VLOOKUP($A344,SurveyData!$1:$1048576,33,FALSE)</f>
        <v>4</v>
      </c>
      <c r="AL344">
        <f>VLOOKUP($A344,SurveyData!$1:$1048576,34,FALSE)</f>
        <v>3</v>
      </c>
      <c r="AM344">
        <f>VLOOKUP($A344,SurveyData!$1:$1048576,35,FALSE)</f>
        <v>3</v>
      </c>
      <c r="AN344">
        <f>VLOOKUP($A344,SurveyData!$1:$1048576,36,FALSE)</f>
        <v>3</v>
      </c>
      <c r="AO344">
        <f>VLOOKUP($A344,SurveyData!$1:$1048576,37,FALSE)</f>
        <v>3</v>
      </c>
      <c r="AP344">
        <f>VLOOKUP($A344,SurveyData!$1:$1048576,38,FALSE)</f>
        <v>3</v>
      </c>
      <c r="AQ344">
        <f>VLOOKUP($A344,SurveyData!$1:$1048576,39,FALSE)</f>
        <v>3</v>
      </c>
      <c r="AR344">
        <f>VLOOKUP($A344,SurveyData!$1:$1048576,40,FALSE)</f>
        <v>4</v>
      </c>
      <c r="AS344">
        <f>VLOOKUP($A344,SurveyData!$1:$1048576,41,FALSE)</f>
        <v>3</v>
      </c>
      <c r="AT344">
        <f>VLOOKUP($A344,SurveyData!$1:$1048576,42,FALSE)</f>
        <v>3</v>
      </c>
      <c r="AU344">
        <f>VLOOKUP($A344,SurveyData!$1:$1048576,43,FALSE)</f>
        <v>3</v>
      </c>
      <c r="AV344">
        <f>VLOOKUP($A344,SurveyData!$1:$1048576,44,FALSE)</f>
        <v>3</v>
      </c>
      <c r="AW344">
        <f>VLOOKUP($A344,SurveyData!$1:$1048576,45,FALSE)</f>
        <v>3</v>
      </c>
    </row>
    <row r="345" spans="1:49" x14ac:dyDescent="0.2">
      <c r="A345" s="2">
        <v>387</v>
      </c>
      <c r="B345" s="1" t="s">
        <v>10</v>
      </c>
      <c r="C345" s="2"/>
      <c r="D345" s="4">
        <v>7</v>
      </c>
      <c r="E345" s="2">
        <v>13</v>
      </c>
      <c r="F345">
        <f>VLOOKUP($A345,SurveyData!$1:$1048576,3,FALSE)</f>
        <v>44</v>
      </c>
      <c r="G345">
        <f>VLOOKUP($A345,SurveyData!$1:$1048576,4,FALSE)</f>
        <v>1.57</v>
      </c>
      <c r="H345">
        <f>VLOOKUP($A345,SurveyData!$1:$1048576,5,FALSE)</f>
        <v>58</v>
      </c>
      <c r="I345" t="str">
        <f>VLOOKUP($A345,SurveyData!$1:$1048576,6,FALSE)</f>
        <v>Nil</v>
      </c>
      <c r="J345" t="str">
        <f>VLOOKUP($A345,SurveyData!$1:$1048576,7,FALSE)</f>
        <v>Yes</v>
      </c>
      <c r="K345">
        <f>VLOOKUP($A345,SurveyData!$1:$1048576,8,FALSE)</f>
        <v>0</v>
      </c>
      <c r="L345">
        <f>VLOOKUP($A345,SurveyData!$1:$1048576,9,FALSE)</f>
        <v>0</v>
      </c>
      <c r="M345">
        <f>VLOOKUP($A345,SurveyData!$1:$1048576,10,FALSE)</f>
        <v>0</v>
      </c>
      <c r="N345">
        <f>VLOOKUP($A345,SurveyData!$1:$1048576,11,FALSE)</f>
        <v>0</v>
      </c>
      <c r="O345" t="str">
        <f>VLOOKUP($A345,SurveyData!$1:$1048576,12,FALSE)</f>
        <v>No answer</v>
      </c>
      <c r="P345">
        <f>VLOOKUP($A345,SurveyData!$1:$1048576,13,FALSE)</f>
        <v>12</v>
      </c>
      <c r="Q345" t="str">
        <f>VLOOKUP($A345,SurveyData!$1:$1048576,14,FALSE)</f>
        <v>No</v>
      </c>
      <c r="R345" t="str">
        <f>VLOOKUP($A345,SurveyData!$1:$1048576,15,FALSE)</f>
        <v>No</v>
      </c>
      <c r="S345" t="str">
        <f>VLOOKUP($A345,SurveyData!$1:$1048576,16,FALSE)</f>
        <v>Nil</v>
      </c>
      <c r="T345" t="str">
        <f>VLOOKUP($A345,SurveyData!$1:$1048576,17,FALSE)</f>
        <v>No</v>
      </c>
      <c r="U345" t="str">
        <f>VLOOKUP($A345,SurveyData!$1:$1048576,18,FALSE)</f>
        <v>DK</v>
      </c>
      <c r="V345" t="str">
        <f>VLOOKUP($A345,SurveyData!$1:$1048576,19,FALSE)</f>
        <v>No</v>
      </c>
      <c r="W345" t="str">
        <f>VLOOKUP($A345,SurveyData!$1:$1048576,20,FALSE)</f>
        <v>No</v>
      </c>
      <c r="X345" t="str">
        <f>VLOOKUP($A345,SurveyData!$1:$1048576,21,FALSE)</f>
        <v>No</v>
      </c>
      <c r="Y345" t="str">
        <f>VLOOKUP($A345,SurveyData!$1:$1048576,22,FALSE)</f>
        <v>No</v>
      </c>
      <c r="Z345" t="str">
        <f>VLOOKUP($A345,SurveyData!$1:$1048576,23,FALSE)</f>
        <v>No</v>
      </c>
      <c r="AA345" t="str">
        <f>VLOOKUP($A345,SurveyData!$1:$1048576,24,FALSE)</f>
        <v>No</v>
      </c>
      <c r="AB345" t="s">
        <v>0</v>
      </c>
      <c r="AC345" t="str">
        <f>VLOOKUP($A345,SurveyData!$1:$1048576,25,FALSE)</f>
        <v>No</v>
      </c>
      <c r="AD345">
        <f>VLOOKUP($A345,SurveyData!$1:$1048576,26,FALSE)</f>
        <v>4</v>
      </c>
      <c r="AE345">
        <f>VLOOKUP($A345,SurveyData!$1:$1048576,27,FALSE)</f>
        <v>4</v>
      </c>
      <c r="AF345">
        <f>VLOOKUP($A345,SurveyData!$1:$1048576,28,FALSE)</f>
        <v>4</v>
      </c>
      <c r="AG345">
        <f>VLOOKUP($A345,SurveyData!$1:$1048576,29,FALSE)</f>
        <v>4</v>
      </c>
      <c r="AH345">
        <f>VLOOKUP($A345,SurveyData!$1:$1048576,30,FALSE)</f>
        <v>4</v>
      </c>
      <c r="AI345">
        <f>VLOOKUP($A345,SurveyData!$1:$1048576,31,FALSE)</f>
        <v>4</v>
      </c>
      <c r="AJ345">
        <f>VLOOKUP($A345,SurveyData!$1:$1048576,32,FALSE)</f>
        <v>4</v>
      </c>
      <c r="AK345">
        <f>VLOOKUP($A345,SurveyData!$1:$1048576,33,FALSE)</f>
        <v>4</v>
      </c>
      <c r="AL345">
        <f>VLOOKUP($A345,SurveyData!$1:$1048576,34,FALSE)</f>
        <v>4</v>
      </c>
      <c r="AM345">
        <f>VLOOKUP($A345,SurveyData!$1:$1048576,35,FALSE)</f>
        <v>4</v>
      </c>
      <c r="AN345">
        <f>VLOOKUP($A345,SurveyData!$1:$1048576,36,FALSE)</f>
        <v>3</v>
      </c>
      <c r="AO345">
        <f>VLOOKUP($A345,SurveyData!$1:$1048576,37,FALSE)</f>
        <v>4</v>
      </c>
      <c r="AP345">
        <f>VLOOKUP($A345,SurveyData!$1:$1048576,38,FALSE)</f>
        <v>4</v>
      </c>
      <c r="AQ345">
        <f>VLOOKUP($A345,SurveyData!$1:$1048576,39,FALSE)</f>
        <v>4</v>
      </c>
      <c r="AR345">
        <f>VLOOKUP($A345,SurveyData!$1:$1048576,40,FALSE)</f>
        <v>4</v>
      </c>
      <c r="AS345">
        <f>VLOOKUP($A345,SurveyData!$1:$1048576,41,FALSE)</f>
        <v>4</v>
      </c>
      <c r="AT345">
        <f>VLOOKUP($A345,SurveyData!$1:$1048576,42,FALSE)</f>
        <v>4</v>
      </c>
      <c r="AU345">
        <f>VLOOKUP($A345,SurveyData!$1:$1048576,43,FALSE)</f>
        <v>4</v>
      </c>
      <c r="AV345">
        <f>VLOOKUP($A345,SurveyData!$1:$1048576,44,FALSE)</f>
        <v>4</v>
      </c>
      <c r="AW345">
        <f>VLOOKUP($A345,SurveyData!$1:$1048576,45,FALSE)</f>
        <v>4</v>
      </c>
    </row>
    <row r="346" spans="1:49" x14ac:dyDescent="0.2">
      <c r="A346" s="2">
        <v>388</v>
      </c>
      <c r="B346" s="1" t="s">
        <v>10</v>
      </c>
      <c r="C346" s="2"/>
      <c r="D346" s="2">
        <v>101</v>
      </c>
      <c r="E346" s="2">
        <v>13.3</v>
      </c>
      <c r="F346">
        <f>VLOOKUP($A346,SurveyData!$1:$1048576,3,FALSE)</f>
        <v>30</v>
      </c>
      <c r="G346">
        <f>VLOOKUP($A346,SurveyData!$1:$1048576,4,FALSE)</f>
        <v>1.55</v>
      </c>
      <c r="H346">
        <f>VLOOKUP($A346,SurveyData!$1:$1048576,5,FALSE)</f>
        <v>36</v>
      </c>
      <c r="I346" t="str">
        <f>VLOOKUP($A346,SurveyData!$1:$1048576,6,FALSE)</f>
        <v>Nil</v>
      </c>
      <c r="J346" t="str">
        <f>VLOOKUP($A346,SurveyData!$1:$1048576,7,FALSE)</f>
        <v>Yes</v>
      </c>
      <c r="K346">
        <f>VLOOKUP($A346,SurveyData!$1:$1048576,8,FALSE)</f>
        <v>0</v>
      </c>
      <c r="L346">
        <f>VLOOKUP($A346,SurveyData!$1:$1048576,9,FALSE)</f>
        <v>0</v>
      </c>
      <c r="M346">
        <f>VLOOKUP($A346,SurveyData!$1:$1048576,10,FALSE)</f>
        <v>0</v>
      </c>
      <c r="N346">
        <f>VLOOKUP($A346,SurveyData!$1:$1048576,11,FALSE)</f>
        <v>0</v>
      </c>
      <c r="O346">
        <f>VLOOKUP($A346,SurveyData!$1:$1048576,12,FALSE)</f>
        <v>1</v>
      </c>
      <c r="P346">
        <f>VLOOKUP($A346,SurveyData!$1:$1048576,13,FALSE)</f>
        <v>12</v>
      </c>
      <c r="Q346" t="str">
        <f>VLOOKUP($A346,SurveyData!$1:$1048576,14,FALSE)</f>
        <v>No</v>
      </c>
      <c r="R346" t="str">
        <f>VLOOKUP($A346,SurveyData!$1:$1048576,15,FALSE)</f>
        <v>No</v>
      </c>
      <c r="S346" t="str">
        <f>VLOOKUP($A346,SurveyData!$1:$1048576,16,FALSE)</f>
        <v>No</v>
      </c>
      <c r="T346" t="str">
        <f>VLOOKUP($A346,SurveyData!$1:$1048576,17,FALSE)</f>
        <v>DK</v>
      </c>
      <c r="U346" t="str">
        <f>VLOOKUP($A346,SurveyData!$1:$1048576,18,FALSE)</f>
        <v>DK</v>
      </c>
      <c r="V346" t="str">
        <f>VLOOKUP($A346,SurveyData!$1:$1048576,19,FALSE)</f>
        <v>Yes</v>
      </c>
      <c r="W346" t="str">
        <f>VLOOKUP($A346,SurveyData!$1:$1048576,20,FALSE)</f>
        <v>No</v>
      </c>
      <c r="X346" t="str">
        <f>VLOOKUP($A346,SurveyData!$1:$1048576,21,FALSE)</f>
        <v>No</v>
      </c>
      <c r="Y346" t="str">
        <f>VLOOKUP($A346,SurveyData!$1:$1048576,22,FALSE)</f>
        <v>No</v>
      </c>
      <c r="Z346" t="str">
        <f>VLOOKUP($A346,SurveyData!$1:$1048576,23,FALSE)</f>
        <v>No</v>
      </c>
      <c r="AA346" t="str">
        <f>VLOOKUP($A346,SurveyData!$1:$1048576,24,FALSE)</f>
        <v>Yes</v>
      </c>
      <c r="AB346" t="s">
        <v>0</v>
      </c>
      <c r="AC346" t="str">
        <f>VLOOKUP($A346,SurveyData!$1:$1048576,25,FALSE)</f>
        <v>Yes</v>
      </c>
      <c r="AD346">
        <f>VLOOKUP($A346,SurveyData!$1:$1048576,26,FALSE)</f>
        <v>2</v>
      </c>
      <c r="AE346">
        <f>VLOOKUP($A346,SurveyData!$1:$1048576,27,FALSE)</f>
        <v>2</v>
      </c>
      <c r="AF346">
        <f>VLOOKUP($A346,SurveyData!$1:$1048576,28,FALSE)</f>
        <v>2</v>
      </c>
      <c r="AG346">
        <f>VLOOKUP($A346,SurveyData!$1:$1048576,29,FALSE)</f>
        <v>4</v>
      </c>
      <c r="AH346">
        <f>VLOOKUP($A346,SurveyData!$1:$1048576,30,FALSE)</f>
        <v>4</v>
      </c>
      <c r="AI346">
        <f>VLOOKUP($A346,SurveyData!$1:$1048576,31,FALSE)</f>
        <v>4</v>
      </c>
      <c r="AJ346">
        <f>VLOOKUP($A346,SurveyData!$1:$1048576,32,FALSE)</f>
        <v>3</v>
      </c>
      <c r="AK346">
        <f>VLOOKUP($A346,SurveyData!$1:$1048576,33,FALSE)</f>
        <v>3</v>
      </c>
      <c r="AL346">
        <f>VLOOKUP($A346,SurveyData!$1:$1048576,34,FALSE)</f>
        <v>3</v>
      </c>
      <c r="AM346">
        <f>VLOOKUP($A346,SurveyData!$1:$1048576,35,FALSE)</f>
        <v>3</v>
      </c>
      <c r="AN346">
        <f>VLOOKUP($A346,SurveyData!$1:$1048576,36,FALSE)</f>
        <v>4</v>
      </c>
      <c r="AO346">
        <f>VLOOKUP($A346,SurveyData!$1:$1048576,37,FALSE)</f>
        <v>3</v>
      </c>
      <c r="AP346">
        <f>VLOOKUP($A346,SurveyData!$1:$1048576,38,FALSE)</f>
        <v>3</v>
      </c>
      <c r="AQ346">
        <f>VLOOKUP($A346,SurveyData!$1:$1048576,39,FALSE)</f>
        <v>4</v>
      </c>
      <c r="AR346">
        <f>VLOOKUP($A346,SurveyData!$1:$1048576,40,FALSE)</f>
        <v>2</v>
      </c>
      <c r="AS346">
        <f>VLOOKUP($A346,SurveyData!$1:$1048576,41,FALSE)</f>
        <v>4</v>
      </c>
      <c r="AT346">
        <f>VLOOKUP($A346,SurveyData!$1:$1048576,42,FALSE)</f>
        <v>4</v>
      </c>
      <c r="AU346">
        <f>VLOOKUP($A346,SurveyData!$1:$1048576,43,FALSE)</f>
        <v>3</v>
      </c>
      <c r="AV346">
        <f>VLOOKUP($A346,SurveyData!$1:$1048576,44,FALSE)</f>
        <v>3</v>
      </c>
      <c r="AW346">
        <f>VLOOKUP($A346,SurveyData!$1:$1048576,45,FALSE)</f>
        <v>4</v>
      </c>
    </row>
    <row r="347" spans="1:49" x14ac:dyDescent="0.2">
      <c r="A347" s="2">
        <v>389</v>
      </c>
      <c r="B347" s="1" t="s">
        <v>10</v>
      </c>
      <c r="C347" s="2"/>
      <c r="D347" s="4" t="s">
        <v>4</v>
      </c>
      <c r="E347" s="4">
        <v>4.9000000000000004</v>
      </c>
      <c r="F347">
        <f>VLOOKUP($A347,SurveyData!$1:$1048576,3,FALSE)</f>
        <v>46</v>
      </c>
      <c r="G347">
        <f>VLOOKUP($A347,SurveyData!$1:$1048576,4,FALSE)</f>
        <v>1.56</v>
      </c>
      <c r="H347">
        <f>VLOOKUP($A347,SurveyData!$1:$1048576,5,FALSE)</f>
        <v>52</v>
      </c>
      <c r="I347" t="str">
        <f>VLOOKUP($A347,SurveyData!$1:$1048576,6,FALSE)</f>
        <v>Nil</v>
      </c>
      <c r="J347" t="str">
        <f>VLOOKUP($A347,SurveyData!$1:$1048576,7,FALSE)</f>
        <v>No</v>
      </c>
      <c r="K347">
        <f>VLOOKUP($A347,SurveyData!$1:$1048576,8,FALSE)</f>
        <v>0</v>
      </c>
      <c r="L347">
        <f>VLOOKUP($A347,SurveyData!$1:$1048576,9,FALSE)</f>
        <v>0</v>
      </c>
      <c r="M347">
        <f>VLOOKUP($A347,SurveyData!$1:$1048576,10,FALSE)</f>
        <v>0</v>
      </c>
      <c r="N347">
        <f>VLOOKUP($A347,SurveyData!$1:$1048576,11,FALSE)</f>
        <v>0</v>
      </c>
      <c r="O347" t="str">
        <f>VLOOKUP($A347,SurveyData!$1:$1048576,12,FALSE)</f>
        <v>No answer</v>
      </c>
      <c r="P347" t="str">
        <f>VLOOKUP($A347,SurveyData!$1:$1048576,13,FALSE)</f>
        <v>No answer</v>
      </c>
      <c r="Q347" t="str">
        <f>VLOOKUP($A347,SurveyData!$1:$1048576,14,FALSE)</f>
        <v>No</v>
      </c>
      <c r="R347" t="str">
        <f>VLOOKUP($A347,SurveyData!$1:$1048576,15,FALSE)</f>
        <v>No</v>
      </c>
      <c r="S347" t="str">
        <f>VLOOKUP($A347,SurveyData!$1:$1048576,16,FALSE)</f>
        <v>No</v>
      </c>
      <c r="T347" t="str">
        <f>VLOOKUP($A347,SurveyData!$1:$1048576,17,FALSE)</f>
        <v>No</v>
      </c>
      <c r="U347" t="str">
        <f>VLOOKUP($A347,SurveyData!$1:$1048576,18,FALSE)</f>
        <v>Nil</v>
      </c>
      <c r="V347" t="str">
        <f>VLOOKUP($A347,SurveyData!$1:$1048576,19,FALSE)</f>
        <v>No</v>
      </c>
      <c r="W347" t="str">
        <f>VLOOKUP($A347,SurveyData!$1:$1048576,20,FALSE)</f>
        <v>No</v>
      </c>
      <c r="X347" t="str">
        <f>VLOOKUP($A347,SurveyData!$1:$1048576,21,FALSE)</f>
        <v>Yes</v>
      </c>
      <c r="Y347" t="str">
        <f>VLOOKUP($A347,SurveyData!$1:$1048576,22,FALSE)</f>
        <v>No</v>
      </c>
      <c r="Z347" t="str">
        <f>VLOOKUP($A347,SurveyData!$1:$1048576,23,FALSE)</f>
        <v>No</v>
      </c>
      <c r="AA347" t="str">
        <f>VLOOKUP($A347,SurveyData!$1:$1048576,24,FALSE)</f>
        <v>No</v>
      </c>
      <c r="AB347" t="s">
        <v>0</v>
      </c>
      <c r="AC347" t="str">
        <f>VLOOKUP($A347,SurveyData!$1:$1048576,25,FALSE)</f>
        <v>No</v>
      </c>
      <c r="AD347">
        <f>VLOOKUP($A347,SurveyData!$1:$1048576,26,FALSE)</f>
        <v>2</v>
      </c>
      <c r="AE347">
        <f>VLOOKUP($A347,SurveyData!$1:$1048576,27,FALSE)</f>
        <v>5</v>
      </c>
      <c r="AF347">
        <f>VLOOKUP($A347,SurveyData!$1:$1048576,28,FALSE)</f>
        <v>2</v>
      </c>
      <c r="AG347">
        <f>VLOOKUP($A347,SurveyData!$1:$1048576,29,FALSE)</f>
        <v>5</v>
      </c>
      <c r="AH347">
        <f>VLOOKUP($A347,SurveyData!$1:$1048576,30,FALSE)</f>
        <v>5</v>
      </c>
      <c r="AI347">
        <f>VLOOKUP($A347,SurveyData!$1:$1048576,31,FALSE)</f>
        <v>5</v>
      </c>
      <c r="AJ347">
        <f>VLOOKUP($A347,SurveyData!$1:$1048576,32,FALSE)</f>
        <v>4</v>
      </c>
      <c r="AK347">
        <f>VLOOKUP($A347,SurveyData!$1:$1048576,33,FALSE)</f>
        <v>4</v>
      </c>
      <c r="AL347">
        <f>VLOOKUP($A347,SurveyData!$1:$1048576,34,FALSE)</f>
        <v>1</v>
      </c>
      <c r="AM347">
        <f>VLOOKUP($A347,SurveyData!$1:$1048576,35,FALSE)</f>
        <v>4</v>
      </c>
      <c r="AN347">
        <f>VLOOKUP($A347,SurveyData!$1:$1048576,36,FALSE)</f>
        <v>4</v>
      </c>
      <c r="AO347">
        <f>VLOOKUP($A347,SurveyData!$1:$1048576,37,FALSE)</f>
        <v>4</v>
      </c>
      <c r="AP347">
        <f>VLOOKUP($A347,SurveyData!$1:$1048576,38,FALSE)</f>
        <v>4</v>
      </c>
      <c r="AQ347">
        <f>VLOOKUP($A347,SurveyData!$1:$1048576,39,FALSE)</f>
        <v>1</v>
      </c>
      <c r="AR347">
        <f>VLOOKUP($A347,SurveyData!$1:$1048576,40,FALSE)</f>
        <v>3</v>
      </c>
      <c r="AS347">
        <f>VLOOKUP($A347,SurveyData!$1:$1048576,41,FALSE)</f>
        <v>4</v>
      </c>
      <c r="AT347">
        <f>VLOOKUP($A347,SurveyData!$1:$1048576,42,FALSE)</f>
        <v>4</v>
      </c>
      <c r="AU347">
        <f>VLOOKUP($A347,SurveyData!$1:$1048576,43,FALSE)</f>
        <v>4</v>
      </c>
      <c r="AV347">
        <f>VLOOKUP($A347,SurveyData!$1:$1048576,44,FALSE)</f>
        <v>3</v>
      </c>
      <c r="AW347">
        <f>VLOOKUP($A347,SurveyData!$1:$1048576,45,FALSE)</f>
        <v>4</v>
      </c>
    </row>
    <row r="348" spans="1:49" x14ac:dyDescent="0.2">
      <c r="A348" s="2">
        <v>390</v>
      </c>
      <c r="B348" s="1" t="s">
        <v>10</v>
      </c>
      <c r="C348" s="2"/>
      <c r="D348" s="3">
        <v>180</v>
      </c>
      <c r="E348" s="2">
        <v>12.9</v>
      </c>
      <c r="F348">
        <f>VLOOKUP($A348,SurveyData!$1:$1048576,3,FALSE)</f>
        <v>56</v>
      </c>
      <c r="G348">
        <f>VLOOKUP($A348,SurveyData!$1:$1048576,4,FALSE)</f>
        <v>1.59</v>
      </c>
      <c r="H348">
        <f>VLOOKUP($A348,SurveyData!$1:$1048576,5,FALSE)</f>
        <v>71</v>
      </c>
      <c r="I348" t="str">
        <f>VLOOKUP($A348,SurveyData!$1:$1048576,6,FALSE)</f>
        <v>Nil</v>
      </c>
      <c r="J348" t="str">
        <f>VLOOKUP($A348,SurveyData!$1:$1048576,7,FALSE)</f>
        <v>No</v>
      </c>
      <c r="K348">
        <f>VLOOKUP($A348,SurveyData!$1:$1048576,8,FALSE)</f>
        <v>120</v>
      </c>
      <c r="L348">
        <f>VLOOKUP($A348,SurveyData!$1:$1048576,9,FALSE)</f>
        <v>0</v>
      </c>
      <c r="M348">
        <f>VLOOKUP($A348,SurveyData!$1:$1048576,10,FALSE)</f>
        <v>0</v>
      </c>
      <c r="N348">
        <f>VLOOKUP($A348,SurveyData!$1:$1048576,11,FALSE)</f>
        <v>0</v>
      </c>
      <c r="O348" t="str">
        <f>VLOOKUP($A348,SurveyData!$1:$1048576,12,FALSE)</f>
        <v>No answer</v>
      </c>
      <c r="P348" t="str">
        <f>VLOOKUP($A348,SurveyData!$1:$1048576,13,FALSE)</f>
        <v>No answer</v>
      </c>
      <c r="Q348" t="str">
        <f>VLOOKUP($A348,SurveyData!$1:$1048576,14,FALSE)</f>
        <v>No</v>
      </c>
      <c r="R348" t="str">
        <f>VLOOKUP($A348,SurveyData!$1:$1048576,15,FALSE)</f>
        <v>No</v>
      </c>
      <c r="S348" t="str">
        <f>VLOOKUP($A348,SurveyData!$1:$1048576,16,FALSE)</f>
        <v>Nil</v>
      </c>
      <c r="T348" t="str">
        <f>VLOOKUP($A348,SurveyData!$1:$1048576,17,FALSE)</f>
        <v>No</v>
      </c>
      <c r="U348" t="str">
        <f>VLOOKUP($A348,SurveyData!$1:$1048576,18,FALSE)</f>
        <v>No</v>
      </c>
      <c r="V348" t="str">
        <f>VLOOKUP($A348,SurveyData!$1:$1048576,19,FALSE)</f>
        <v>No</v>
      </c>
      <c r="W348" t="str">
        <f>VLOOKUP($A348,SurveyData!$1:$1048576,20,FALSE)</f>
        <v>No</v>
      </c>
      <c r="X348" t="str">
        <f>VLOOKUP($A348,SurveyData!$1:$1048576,21,FALSE)</f>
        <v>No</v>
      </c>
      <c r="Y348" t="str">
        <f>VLOOKUP($A348,SurveyData!$1:$1048576,22,FALSE)</f>
        <v>No</v>
      </c>
      <c r="Z348" t="str">
        <f>VLOOKUP($A348,SurveyData!$1:$1048576,23,FALSE)</f>
        <v>No</v>
      </c>
      <c r="AA348" t="str">
        <f>VLOOKUP($A348,SurveyData!$1:$1048576,24,FALSE)</f>
        <v>No</v>
      </c>
      <c r="AB348" t="s">
        <v>0</v>
      </c>
      <c r="AC348" t="str">
        <f>VLOOKUP($A348,SurveyData!$1:$1048576,25,FALSE)</f>
        <v>No</v>
      </c>
      <c r="AD348">
        <f>VLOOKUP($A348,SurveyData!$1:$1048576,26,FALSE)</f>
        <v>1</v>
      </c>
      <c r="AE348">
        <f>VLOOKUP($A348,SurveyData!$1:$1048576,27,FALSE)</f>
        <v>1</v>
      </c>
      <c r="AF348">
        <f>VLOOKUP($A348,SurveyData!$1:$1048576,28,FALSE)</f>
        <v>1</v>
      </c>
      <c r="AG348">
        <f>VLOOKUP($A348,SurveyData!$1:$1048576,29,FALSE)</f>
        <v>1</v>
      </c>
      <c r="AH348">
        <f>VLOOKUP($A348,SurveyData!$1:$1048576,30,FALSE)</f>
        <v>2</v>
      </c>
      <c r="AI348">
        <f>VLOOKUP($A348,SurveyData!$1:$1048576,31,FALSE)</f>
        <v>2</v>
      </c>
      <c r="AJ348">
        <f>VLOOKUP($A348,SurveyData!$1:$1048576,32,FALSE)</f>
        <v>1</v>
      </c>
      <c r="AK348">
        <f>VLOOKUP($A348,SurveyData!$1:$1048576,33,FALSE)</f>
        <v>1</v>
      </c>
      <c r="AL348">
        <f>VLOOKUP($A348,SurveyData!$1:$1048576,34,FALSE)</f>
        <v>4</v>
      </c>
      <c r="AM348">
        <f>VLOOKUP($A348,SurveyData!$1:$1048576,35,FALSE)</f>
        <v>4</v>
      </c>
      <c r="AN348">
        <f>VLOOKUP($A348,SurveyData!$1:$1048576,36,FALSE)</f>
        <v>1</v>
      </c>
      <c r="AO348">
        <f>VLOOKUP($A348,SurveyData!$1:$1048576,37,FALSE)</f>
        <v>1</v>
      </c>
      <c r="AP348">
        <f>VLOOKUP($A348,SurveyData!$1:$1048576,38,FALSE)</f>
        <v>4</v>
      </c>
      <c r="AQ348">
        <f>VLOOKUP($A348,SurveyData!$1:$1048576,39,FALSE)</f>
        <v>4</v>
      </c>
      <c r="AR348">
        <f>VLOOKUP($A348,SurveyData!$1:$1048576,40,FALSE)</f>
        <v>4</v>
      </c>
      <c r="AS348">
        <f>VLOOKUP($A348,SurveyData!$1:$1048576,41,FALSE)</f>
        <v>4</v>
      </c>
      <c r="AT348">
        <f>VLOOKUP($A348,SurveyData!$1:$1048576,42,FALSE)</f>
        <v>4</v>
      </c>
      <c r="AU348">
        <f>VLOOKUP($A348,SurveyData!$1:$1048576,43,FALSE)</f>
        <v>4</v>
      </c>
      <c r="AV348">
        <f>VLOOKUP($A348,SurveyData!$1:$1048576,44,FALSE)</f>
        <v>4</v>
      </c>
      <c r="AW348">
        <f>VLOOKUP($A348,SurveyData!$1:$1048576,45,FALSE)</f>
        <v>1</v>
      </c>
    </row>
    <row r="349" spans="1:49" x14ac:dyDescent="0.2">
      <c r="A349" s="2">
        <v>391</v>
      </c>
      <c r="B349" s="1" t="s">
        <v>10</v>
      </c>
      <c r="C349" s="2"/>
      <c r="D349" s="3">
        <v>201</v>
      </c>
      <c r="E349" s="2">
        <v>12.8</v>
      </c>
      <c r="F349">
        <f>VLOOKUP($A349,SurveyData!$1:$1048576,3,FALSE)</f>
        <v>56</v>
      </c>
      <c r="G349">
        <f>VLOOKUP($A349,SurveyData!$1:$1048576,4,FALSE)</f>
        <v>1.45</v>
      </c>
      <c r="H349">
        <f>VLOOKUP($A349,SurveyData!$1:$1048576,5,FALSE)</f>
        <v>54</v>
      </c>
      <c r="I349" t="str">
        <f>VLOOKUP($A349,SurveyData!$1:$1048576,6,FALSE)</f>
        <v>Nil</v>
      </c>
      <c r="J349" t="str">
        <f>VLOOKUP($A349,SurveyData!$1:$1048576,7,FALSE)</f>
        <v>No</v>
      </c>
      <c r="K349">
        <f>VLOOKUP($A349,SurveyData!$1:$1048576,8,FALSE)</f>
        <v>0</v>
      </c>
      <c r="L349">
        <f>VLOOKUP($A349,SurveyData!$1:$1048576,9,FALSE)</f>
        <v>0</v>
      </c>
      <c r="M349">
        <f>VLOOKUP($A349,SurveyData!$1:$1048576,10,FALSE)</f>
        <v>0</v>
      </c>
      <c r="N349" t="str">
        <f>VLOOKUP($A349,SurveyData!$1:$1048576,11,FALSE)</f>
        <v>Briskwalking (90)</v>
      </c>
      <c r="O349">
        <f>VLOOKUP($A349,SurveyData!$1:$1048576,12,FALSE)</f>
        <v>3</v>
      </c>
      <c r="P349" t="str">
        <f>VLOOKUP($A349,SurveyData!$1:$1048576,13,FALSE)</f>
        <v>No answer</v>
      </c>
      <c r="Q349" t="str">
        <f>VLOOKUP($A349,SurveyData!$1:$1048576,14,FALSE)</f>
        <v>Yes</v>
      </c>
      <c r="R349" t="str">
        <f>VLOOKUP($A349,SurveyData!$1:$1048576,15,FALSE)</f>
        <v>No</v>
      </c>
      <c r="S349" t="str">
        <f>VLOOKUP($A349,SurveyData!$1:$1048576,16,FALSE)</f>
        <v>No</v>
      </c>
      <c r="T349" t="str">
        <f>VLOOKUP($A349,SurveyData!$1:$1048576,17,FALSE)</f>
        <v>No</v>
      </c>
      <c r="U349" t="str">
        <f>VLOOKUP($A349,SurveyData!$1:$1048576,18,FALSE)</f>
        <v>No</v>
      </c>
      <c r="V349" t="str">
        <f>VLOOKUP($A349,SurveyData!$1:$1048576,19,FALSE)</f>
        <v>No</v>
      </c>
      <c r="W349" t="str">
        <f>VLOOKUP($A349,SurveyData!$1:$1048576,20,FALSE)</f>
        <v>No</v>
      </c>
      <c r="X349" t="str">
        <f>VLOOKUP($A349,SurveyData!$1:$1048576,21,FALSE)</f>
        <v>No</v>
      </c>
      <c r="Y349" t="str">
        <f>VLOOKUP($A349,SurveyData!$1:$1048576,22,FALSE)</f>
        <v>No</v>
      </c>
      <c r="Z349" t="str">
        <f>VLOOKUP($A349,SurveyData!$1:$1048576,23,FALSE)</f>
        <v>No</v>
      </c>
      <c r="AA349" t="str">
        <f>VLOOKUP($A349,SurveyData!$1:$1048576,24,FALSE)</f>
        <v>Yes</v>
      </c>
      <c r="AB349" t="s">
        <v>0</v>
      </c>
      <c r="AC349" t="str">
        <f>VLOOKUP($A349,SurveyData!$1:$1048576,25,FALSE)</f>
        <v>No</v>
      </c>
      <c r="AD349">
        <f>VLOOKUP($A349,SurveyData!$1:$1048576,26,FALSE)</f>
        <v>2</v>
      </c>
      <c r="AE349">
        <f>VLOOKUP($A349,SurveyData!$1:$1048576,27,FALSE)</f>
        <v>3</v>
      </c>
      <c r="AF349">
        <f>VLOOKUP($A349,SurveyData!$1:$1048576,28,FALSE)</f>
        <v>2</v>
      </c>
      <c r="AG349">
        <f>VLOOKUP($A349,SurveyData!$1:$1048576,29,FALSE)</f>
        <v>2</v>
      </c>
      <c r="AH349">
        <f>VLOOKUP($A349,SurveyData!$1:$1048576,30,FALSE)</f>
        <v>3</v>
      </c>
      <c r="AI349">
        <f>VLOOKUP($A349,SurveyData!$1:$1048576,31,FALSE)</f>
        <v>3</v>
      </c>
      <c r="AJ349">
        <f>VLOOKUP($A349,SurveyData!$1:$1048576,32,FALSE)</f>
        <v>1</v>
      </c>
      <c r="AK349">
        <f>VLOOKUP($A349,SurveyData!$1:$1048576,33,FALSE)</f>
        <v>2</v>
      </c>
      <c r="AL349">
        <f>VLOOKUP($A349,SurveyData!$1:$1048576,34,FALSE)</f>
        <v>4</v>
      </c>
      <c r="AM349">
        <f>VLOOKUP($A349,SurveyData!$1:$1048576,35,FALSE)</f>
        <v>4</v>
      </c>
      <c r="AN349">
        <f>VLOOKUP($A349,SurveyData!$1:$1048576,36,FALSE)</f>
        <v>2</v>
      </c>
      <c r="AO349">
        <f>VLOOKUP($A349,SurveyData!$1:$1048576,37,FALSE)</f>
        <v>2</v>
      </c>
      <c r="AP349">
        <f>VLOOKUP($A349,SurveyData!$1:$1048576,38,FALSE)</f>
        <v>4</v>
      </c>
      <c r="AQ349">
        <f>VLOOKUP($A349,SurveyData!$1:$1048576,39,FALSE)</f>
        <v>4</v>
      </c>
      <c r="AR349">
        <f>VLOOKUP($A349,SurveyData!$1:$1048576,40,FALSE)</f>
        <v>3</v>
      </c>
      <c r="AS349">
        <f>VLOOKUP($A349,SurveyData!$1:$1048576,41,FALSE)</f>
        <v>4</v>
      </c>
      <c r="AT349">
        <f>VLOOKUP($A349,SurveyData!$1:$1048576,42,FALSE)</f>
        <v>4</v>
      </c>
      <c r="AU349">
        <f>VLOOKUP($A349,SurveyData!$1:$1048576,43,FALSE)</f>
        <v>4</v>
      </c>
      <c r="AV349">
        <f>VLOOKUP($A349,SurveyData!$1:$1048576,44,FALSE)</f>
        <v>4</v>
      </c>
      <c r="AW349">
        <f>VLOOKUP($A349,SurveyData!$1:$1048576,45,FALSE)</f>
        <v>2</v>
      </c>
    </row>
    <row r="350" spans="1:49" x14ac:dyDescent="0.2">
      <c r="A350" s="2">
        <v>392</v>
      </c>
      <c r="B350" s="1" t="s">
        <v>10</v>
      </c>
      <c r="C350" s="2"/>
      <c r="D350" s="2">
        <v>59</v>
      </c>
      <c r="E350" s="2">
        <v>14.6</v>
      </c>
      <c r="F350">
        <f>VLOOKUP($A350,SurveyData!$1:$1048576,3,FALSE)</f>
        <v>61</v>
      </c>
      <c r="G350">
        <f>VLOOKUP($A350,SurveyData!$1:$1048576,4,FALSE)</f>
        <v>1.53</v>
      </c>
      <c r="H350">
        <f>VLOOKUP($A350,SurveyData!$1:$1048576,5,FALSE)</f>
        <v>60</v>
      </c>
      <c r="I350" t="str">
        <f>VLOOKUP($A350,SurveyData!$1:$1048576,6,FALSE)</f>
        <v>Nil</v>
      </c>
      <c r="J350" t="str">
        <f>VLOOKUP($A350,SurveyData!$1:$1048576,7,FALSE)</f>
        <v>No answer</v>
      </c>
      <c r="K350">
        <f>VLOOKUP($A350,SurveyData!$1:$1048576,8,FALSE)</f>
        <v>0</v>
      </c>
      <c r="L350">
        <f>VLOOKUP($A350,SurveyData!$1:$1048576,9,FALSE)</f>
        <v>0</v>
      </c>
      <c r="M350">
        <f>VLOOKUP($A350,SurveyData!$1:$1048576,10,FALSE)</f>
        <v>0</v>
      </c>
      <c r="N350" t="str">
        <f>VLOOKUP($A350,SurveyData!$1:$1048576,11,FALSE)</f>
        <v>Taichi</v>
      </c>
      <c r="O350">
        <f>VLOOKUP($A350,SurveyData!$1:$1048576,12,FALSE)</f>
        <v>2</v>
      </c>
      <c r="P350">
        <f>VLOOKUP($A350,SurveyData!$1:$1048576,13,FALSE)</f>
        <v>1</v>
      </c>
      <c r="Q350" t="str">
        <f>VLOOKUP($A350,SurveyData!$1:$1048576,14,FALSE)</f>
        <v>No</v>
      </c>
      <c r="R350" t="str">
        <f>VLOOKUP($A350,SurveyData!$1:$1048576,15,FALSE)</f>
        <v>DK</v>
      </c>
      <c r="S350" t="str">
        <f>VLOOKUP($A350,SurveyData!$1:$1048576,16,FALSE)</f>
        <v>DK</v>
      </c>
      <c r="T350" t="str">
        <f>VLOOKUP($A350,SurveyData!$1:$1048576,17,FALSE)</f>
        <v>DK</v>
      </c>
      <c r="U350" t="str">
        <f>VLOOKUP($A350,SurveyData!$1:$1048576,18,FALSE)</f>
        <v>DK</v>
      </c>
      <c r="V350" t="str">
        <f>VLOOKUP($A350,SurveyData!$1:$1048576,19,FALSE)</f>
        <v>DK</v>
      </c>
      <c r="W350" t="str">
        <f>VLOOKUP($A350,SurveyData!$1:$1048576,20,FALSE)</f>
        <v>DK</v>
      </c>
      <c r="X350" t="str">
        <f>VLOOKUP($A350,SurveyData!$1:$1048576,21,FALSE)</f>
        <v>No</v>
      </c>
      <c r="Y350" t="str">
        <f>VLOOKUP($A350,SurveyData!$1:$1048576,22,FALSE)</f>
        <v>No</v>
      </c>
      <c r="Z350" t="str">
        <f>VLOOKUP($A350,SurveyData!$1:$1048576,23,FALSE)</f>
        <v>No</v>
      </c>
      <c r="AA350" t="str">
        <f>VLOOKUP($A350,SurveyData!$1:$1048576,24,FALSE)</f>
        <v>No</v>
      </c>
      <c r="AB350" t="s">
        <v>0</v>
      </c>
      <c r="AC350" t="str">
        <f>VLOOKUP($A350,SurveyData!$1:$1048576,25,FALSE)</f>
        <v>No</v>
      </c>
      <c r="AD350">
        <f>VLOOKUP($A350,SurveyData!$1:$1048576,26,FALSE)</f>
        <v>1</v>
      </c>
      <c r="AE350">
        <f>VLOOKUP($A350,SurveyData!$1:$1048576,27,FALSE)</f>
        <v>2</v>
      </c>
      <c r="AF350">
        <f>VLOOKUP($A350,SurveyData!$1:$1048576,28,FALSE)</f>
        <v>2</v>
      </c>
      <c r="AG350">
        <f>VLOOKUP($A350,SurveyData!$1:$1048576,29,FALSE)</f>
        <v>2</v>
      </c>
      <c r="AH350">
        <f>VLOOKUP($A350,SurveyData!$1:$1048576,30,FALSE)</f>
        <v>2</v>
      </c>
      <c r="AI350">
        <f>VLOOKUP($A350,SurveyData!$1:$1048576,31,FALSE)</f>
        <v>2</v>
      </c>
      <c r="AJ350">
        <f>VLOOKUP($A350,SurveyData!$1:$1048576,32,FALSE)</f>
        <v>2</v>
      </c>
      <c r="AK350">
        <f>VLOOKUP($A350,SurveyData!$1:$1048576,33,FALSE)</f>
        <v>2</v>
      </c>
      <c r="AL350">
        <f>VLOOKUP($A350,SurveyData!$1:$1048576,34,FALSE)</f>
        <v>2</v>
      </c>
      <c r="AM350">
        <f>VLOOKUP($A350,SurveyData!$1:$1048576,35,FALSE)</f>
        <v>2</v>
      </c>
      <c r="AN350">
        <f>VLOOKUP($A350,SurveyData!$1:$1048576,36,FALSE)</f>
        <v>2</v>
      </c>
      <c r="AO350">
        <f>VLOOKUP($A350,SurveyData!$1:$1048576,37,FALSE)</f>
        <v>2</v>
      </c>
      <c r="AP350">
        <f>VLOOKUP($A350,SurveyData!$1:$1048576,38,FALSE)</f>
        <v>2</v>
      </c>
      <c r="AQ350">
        <f>VLOOKUP($A350,SurveyData!$1:$1048576,39,FALSE)</f>
        <v>2</v>
      </c>
      <c r="AR350">
        <f>VLOOKUP($A350,SurveyData!$1:$1048576,40,FALSE)</f>
        <v>2</v>
      </c>
      <c r="AS350">
        <f>VLOOKUP($A350,SurveyData!$1:$1048576,41,FALSE)</f>
        <v>2</v>
      </c>
      <c r="AT350">
        <f>VLOOKUP($A350,SurveyData!$1:$1048576,42,FALSE)</f>
        <v>2</v>
      </c>
      <c r="AU350">
        <f>VLOOKUP($A350,SurveyData!$1:$1048576,43,FALSE)</f>
        <v>2</v>
      </c>
      <c r="AV350">
        <f>VLOOKUP($A350,SurveyData!$1:$1048576,44,FALSE)</f>
        <v>2</v>
      </c>
      <c r="AW350">
        <f>VLOOKUP($A350,SurveyData!$1:$1048576,45,FALSE)</f>
        <v>2</v>
      </c>
    </row>
    <row r="351" spans="1:49" x14ac:dyDescent="0.2">
      <c r="A351" s="2">
        <v>393</v>
      </c>
      <c r="B351" s="1" t="s">
        <v>10</v>
      </c>
      <c r="C351" s="2"/>
      <c r="D351" s="2">
        <v>46</v>
      </c>
      <c r="E351" s="2">
        <v>11.5</v>
      </c>
      <c r="F351">
        <f>VLOOKUP($A351,SurveyData!$1:$1048576,3,FALSE)</f>
        <v>52</v>
      </c>
      <c r="G351" t="str">
        <f>VLOOKUP($A351,SurveyData!$1:$1048576,4,FALSE)</f>
        <v>-</v>
      </c>
      <c r="H351" t="str">
        <f>VLOOKUP($A351,SurveyData!$1:$1048576,5,FALSE)</f>
        <v>-</v>
      </c>
      <c r="I351" t="str">
        <f>VLOOKUP($A351,SurveyData!$1:$1048576,6,FALSE)</f>
        <v>Nil</v>
      </c>
      <c r="J351" t="str">
        <f>VLOOKUP($A351,SurveyData!$1:$1048576,7,FALSE)</f>
        <v>No answer</v>
      </c>
      <c r="K351">
        <f>VLOOKUP($A351,SurveyData!$1:$1048576,8,FALSE)</f>
        <v>0</v>
      </c>
      <c r="L351">
        <f>VLOOKUP($A351,SurveyData!$1:$1048576,9,FALSE)</f>
        <v>0</v>
      </c>
      <c r="M351">
        <f>VLOOKUP($A351,SurveyData!$1:$1048576,10,FALSE)</f>
        <v>0</v>
      </c>
      <c r="N351">
        <f>VLOOKUP($A351,SurveyData!$1:$1048576,11,FALSE)</f>
        <v>0</v>
      </c>
      <c r="O351">
        <f>VLOOKUP($A351,SurveyData!$1:$1048576,12,FALSE)</f>
        <v>2</v>
      </c>
      <c r="P351">
        <f>VLOOKUP($A351,SurveyData!$1:$1048576,13,FALSE)</f>
        <v>6</v>
      </c>
      <c r="Q351" t="str">
        <f>VLOOKUP($A351,SurveyData!$1:$1048576,14,FALSE)</f>
        <v>No</v>
      </c>
      <c r="R351" t="str">
        <f>VLOOKUP($A351,SurveyData!$1:$1048576,15,FALSE)</f>
        <v>DK</v>
      </c>
      <c r="S351" t="str">
        <f>VLOOKUP($A351,SurveyData!$1:$1048576,16,FALSE)</f>
        <v>Nil</v>
      </c>
      <c r="T351" t="str">
        <f>VLOOKUP($A351,SurveyData!$1:$1048576,17,FALSE)</f>
        <v>DK</v>
      </c>
      <c r="U351" t="str">
        <f>VLOOKUP($A351,SurveyData!$1:$1048576,18,FALSE)</f>
        <v>Nil</v>
      </c>
      <c r="V351" t="str">
        <f>VLOOKUP($A351,SurveyData!$1:$1048576,19,FALSE)</f>
        <v>DK</v>
      </c>
      <c r="W351" t="str">
        <f>VLOOKUP($A351,SurveyData!$1:$1048576,20,FALSE)</f>
        <v>Nil</v>
      </c>
      <c r="X351" t="str">
        <f>VLOOKUP($A351,SurveyData!$1:$1048576,21,FALSE)</f>
        <v>No</v>
      </c>
      <c r="Y351" t="str">
        <f>VLOOKUP($A351,SurveyData!$1:$1048576,22,FALSE)</f>
        <v>No</v>
      </c>
      <c r="Z351" t="str">
        <f>VLOOKUP($A351,SurveyData!$1:$1048576,23,FALSE)</f>
        <v>No</v>
      </c>
      <c r="AA351" t="str">
        <f>VLOOKUP($A351,SurveyData!$1:$1048576,24,FALSE)</f>
        <v>No</v>
      </c>
      <c r="AB351" t="s">
        <v>0</v>
      </c>
      <c r="AC351" t="str">
        <f>VLOOKUP($A351,SurveyData!$1:$1048576,25,FALSE)</f>
        <v>No</v>
      </c>
      <c r="AD351">
        <f>VLOOKUP($A351,SurveyData!$1:$1048576,26,FALSE)</f>
        <v>3</v>
      </c>
      <c r="AE351">
        <f>VLOOKUP($A351,SurveyData!$1:$1048576,27,FALSE)</f>
        <v>3</v>
      </c>
      <c r="AF351" t="str">
        <f>VLOOKUP($A351,SurveyData!$1:$1048576,28,FALSE)</f>
        <v>Nil</v>
      </c>
      <c r="AG351">
        <f>VLOOKUP($A351,SurveyData!$1:$1048576,29,FALSE)</f>
        <v>5</v>
      </c>
      <c r="AH351">
        <f>VLOOKUP($A351,SurveyData!$1:$1048576,30,FALSE)</f>
        <v>3</v>
      </c>
      <c r="AI351">
        <f>VLOOKUP($A351,SurveyData!$1:$1048576,31,FALSE)</f>
        <v>3</v>
      </c>
      <c r="AJ351">
        <f>VLOOKUP($A351,SurveyData!$1:$1048576,32,FALSE)</f>
        <v>3</v>
      </c>
      <c r="AK351">
        <f>VLOOKUP($A351,SurveyData!$1:$1048576,33,FALSE)</f>
        <v>3</v>
      </c>
      <c r="AL351">
        <f>VLOOKUP($A351,SurveyData!$1:$1048576,34,FALSE)</f>
        <v>3</v>
      </c>
      <c r="AM351">
        <f>VLOOKUP($A351,SurveyData!$1:$1048576,35,FALSE)</f>
        <v>3</v>
      </c>
      <c r="AN351">
        <f>VLOOKUP($A351,SurveyData!$1:$1048576,36,FALSE)</f>
        <v>3</v>
      </c>
      <c r="AO351">
        <f>VLOOKUP($A351,SurveyData!$1:$1048576,37,FALSE)</f>
        <v>3</v>
      </c>
      <c r="AP351">
        <f>VLOOKUP($A351,SurveyData!$1:$1048576,38,FALSE)</f>
        <v>3</v>
      </c>
      <c r="AQ351">
        <f>VLOOKUP($A351,SurveyData!$1:$1048576,39,FALSE)</f>
        <v>3</v>
      </c>
      <c r="AR351">
        <f>VLOOKUP($A351,SurveyData!$1:$1048576,40,FALSE)</f>
        <v>3</v>
      </c>
      <c r="AS351">
        <f>VLOOKUP($A351,SurveyData!$1:$1048576,41,FALSE)</f>
        <v>3</v>
      </c>
      <c r="AT351">
        <f>VLOOKUP($A351,SurveyData!$1:$1048576,42,FALSE)</f>
        <v>3</v>
      </c>
      <c r="AU351">
        <f>VLOOKUP($A351,SurveyData!$1:$1048576,43,FALSE)</f>
        <v>3</v>
      </c>
      <c r="AV351">
        <f>VLOOKUP($A351,SurveyData!$1:$1048576,44,FALSE)</f>
        <v>3</v>
      </c>
      <c r="AW351">
        <f>VLOOKUP($A351,SurveyData!$1:$1048576,45,FALSE)</f>
        <v>3</v>
      </c>
    </row>
    <row r="352" spans="1:49" x14ac:dyDescent="0.2">
      <c r="A352" s="2">
        <v>394</v>
      </c>
      <c r="B352" s="1" t="s">
        <v>10</v>
      </c>
      <c r="C352" s="2"/>
      <c r="D352" s="3">
        <v>161</v>
      </c>
      <c r="E352" s="2">
        <v>13.3</v>
      </c>
      <c r="F352">
        <f>VLOOKUP($A352,SurveyData!$1:$1048576,3,FALSE)</f>
        <v>53</v>
      </c>
      <c r="G352">
        <f>VLOOKUP($A352,SurveyData!$1:$1048576,4,FALSE)</f>
        <v>1.58</v>
      </c>
      <c r="H352">
        <f>VLOOKUP($A352,SurveyData!$1:$1048576,5,FALSE)</f>
        <v>64</v>
      </c>
      <c r="I352" t="str">
        <f>VLOOKUP($A352,SurveyData!$1:$1048576,6,FALSE)</f>
        <v>Nil</v>
      </c>
      <c r="J352" t="str">
        <f>VLOOKUP($A352,SurveyData!$1:$1048576,7,FALSE)</f>
        <v>No</v>
      </c>
      <c r="K352">
        <f>VLOOKUP($A352,SurveyData!$1:$1048576,8,FALSE)</f>
        <v>0</v>
      </c>
      <c r="L352">
        <f>VLOOKUP($A352,SurveyData!$1:$1048576,9,FALSE)</f>
        <v>0</v>
      </c>
      <c r="M352">
        <f>VLOOKUP($A352,SurveyData!$1:$1048576,10,FALSE)</f>
        <v>0</v>
      </c>
      <c r="N352">
        <f>VLOOKUP($A352,SurveyData!$1:$1048576,11,FALSE)</f>
        <v>0</v>
      </c>
      <c r="O352">
        <f>VLOOKUP($A352,SurveyData!$1:$1048576,12,FALSE)</f>
        <v>1</v>
      </c>
      <c r="P352" t="str">
        <f>VLOOKUP($A352,SurveyData!$1:$1048576,13,FALSE)</f>
        <v>No answer</v>
      </c>
      <c r="Q352" t="str">
        <f>VLOOKUP($A352,SurveyData!$1:$1048576,14,FALSE)</f>
        <v>No</v>
      </c>
      <c r="R352" t="str">
        <f>VLOOKUP($A352,SurveyData!$1:$1048576,15,FALSE)</f>
        <v>No</v>
      </c>
      <c r="S352" t="str">
        <f>VLOOKUP($A352,SurveyData!$1:$1048576,16,FALSE)</f>
        <v>Nil</v>
      </c>
      <c r="T352" t="str">
        <f>VLOOKUP($A352,SurveyData!$1:$1048576,17,FALSE)</f>
        <v>DK</v>
      </c>
      <c r="U352" t="str">
        <f>VLOOKUP($A352,SurveyData!$1:$1048576,18,FALSE)</f>
        <v>DK</v>
      </c>
      <c r="V352" t="str">
        <f>VLOOKUP($A352,SurveyData!$1:$1048576,19,FALSE)</f>
        <v>No</v>
      </c>
      <c r="W352" t="str">
        <f>VLOOKUP($A352,SurveyData!$1:$1048576,20,FALSE)</f>
        <v>No</v>
      </c>
      <c r="X352" t="str">
        <f>VLOOKUP($A352,SurveyData!$1:$1048576,21,FALSE)</f>
        <v>No</v>
      </c>
      <c r="Y352" t="str">
        <f>VLOOKUP($A352,SurveyData!$1:$1048576,22,FALSE)</f>
        <v>No</v>
      </c>
      <c r="Z352" t="str">
        <f>VLOOKUP($A352,SurveyData!$1:$1048576,23,FALSE)</f>
        <v>No</v>
      </c>
      <c r="AA352" t="str">
        <f>VLOOKUP($A352,SurveyData!$1:$1048576,24,FALSE)</f>
        <v>No</v>
      </c>
      <c r="AB352" t="s">
        <v>0</v>
      </c>
      <c r="AC352" t="str">
        <f>VLOOKUP($A352,SurveyData!$1:$1048576,25,FALSE)</f>
        <v>No</v>
      </c>
      <c r="AD352">
        <f>VLOOKUP($A352,SurveyData!$1:$1048576,26,FALSE)</f>
        <v>3</v>
      </c>
      <c r="AE352">
        <f>VLOOKUP($A352,SurveyData!$1:$1048576,27,FALSE)</f>
        <v>3</v>
      </c>
      <c r="AF352">
        <f>VLOOKUP($A352,SurveyData!$1:$1048576,28,FALSE)</f>
        <v>3</v>
      </c>
      <c r="AG352">
        <f>VLOOKUP($A352,SurveyData!$1:$1048576,29,FALSE)</f>
        <v>3</v>
      </c>
      <c r="AH352">
        <f>VLOOKUP($A352,SurveyData!$1:$1048576,30,FALSE)</f>
        <v>4</v>
      </c>
      <c r="AI352">
        <f>VLOOKUP($A352,SurveyData!$1:$1048576,31,FALSE)</f>
        <v>4</v>
      </c>
      <c r="AJ352">
        <f>VLOOKUP($A352,SurveyData!$1:$1048576,32,FALSE)</f>
        <v>2</v>
      </c>
      <c r="AK352">
        <f>VLOOKUP($A352,SurveyData!$1:$1048576,33,FALSE)</f>
        <v>3</v>
      </c>
      <c r="AL352">
        <f>VLOOKUP($A352,SurveyData!$1:$1048576,34,FALSE)</f>
        <v>3</v>
      </c>
      <c r="AM352">
        <f>VLOOKUP($A352,SurveyData!$1:$1048576,35,FALSE)</f>
        <v>3</v>
      </c>
      <c r="AN352">
        <f>VLOOKUP($A352,SurveyData!$1:$1048576,36,FALSE)</f>
        <v>2</v>
      </c>
      <c r="AO352">
        <f>VLOOKUP($A352,SurveyData!$1:$1048576,37,FALSE)</f>
        <v>3</v>
      </c>
      <c r="AP352">
        <f>VLOOKUP($A352,SurveyData!$1:$1048576,38,FALSE)</f>
        <v>3</v>
      </c>
      <c r="AQ352">
        <f>VLOOKUP($A352,SurveyData!$1:$1048576,39,FALSE)</f>
        <v>3</v>
      </c>
      <c r="AR352">
        <f>VLOOKUP($A352,SurveyData!$1:$1048576,40,FALSE)</f>
        <v>3</v>
      </c>
      <c r="AS352">
        <f>VLOOKUP($A352,SurveyData!$1:$1048576,41,FALSE)</f>
        <v>3</v>
      </c>
      <c r="AT352">
        <f>VLOOKUP($A352,SurveyData!$1:$1048576,42,FALSE)</f>
        <v>3</v>
      </c>
      <c r="AU352">
        <f>VLOOKUP($A352,SurveyData!$1:$1048576,43,FALSE)</f>
        <v>3</v>
      </c>
      <c r="AV352">
        <f>VLOOKUP($A352,SurveyData!$1:$1048576,44,FALSE)</f>
        <v>3</v>
      </c>
      <c r="AW352">
        <f>VLOOKUP($A352,SurveyData!$1:$1048576,45,FALSE)</f>
        <v>3</v>
      </c>
    </row>
    <row r="353" spans="1:49" x14ac:dyDescent="0.2">
      <c r="A353" s="2">
        <v>395</v>
      </c>
      <c r="B353" s="1" t="s">
        <v>10</v>
      </c>
      <c r="C353" s="2"/>
      <c r="D353" s="2">
        <v>25</v>
      </c>
      <c r="E353" s="2">
        <v>12.5</v>
      </c>
      <c r="F353">
        <f>VLOOKUP($A353,SurveyData!$1:$1048576,3,FALSE)</f>
        <v>39</v>
      </c>
      <c r="G353">
        <f>VLOOKUP($A353,SurveyData!$1:$1048576,4,FALSE)</f>
        <v>1.52</v>
      </c>
      <c r="H353">
        <f>VLOOKUP($A353,SurveyData!$1:$1048576,5,FALSE)</f>
        <v>38</v>
      </c>
      <c r="I353" t="str">
        <f>VLOOKUP($A353,SurveyData!$1:$1048576,6,FALSE)</f>
        <v>Nil</v>
      </c>
      <c r="J353" t="str">
        <f>VLOOKUP($A353,SurveyData!$1:$1048576,7,FALSE)</f>
        <v>Yes</v>
      </c>
      <c r="K353">
        <f>VLOOKUP($A353,SurveyData!$1:$1048576,8,FALSE)</f>
        <v>0</v>
      </c>
      <c r="L353">
        <f>VLOOKUP($A353,SurveyData!$1:$1048576,9,FALSE)</f>
        <v>0</v>
      </c>
      <c r="M353">
        <f>VLOOKUP($A353,SurveyData!$1:$1048576,10,FALSE)</f>
        <v>0</v>
      </c>
      <c r="N353">
        <f>VLOOKUP($A353,SurveyData!$1:$1048576,11,FALSE)</f>
        <v>0</v>
      </c>
      <c r="O353" t="str">
        <f>VLOOKUP($A353,SurveyData!$1:$1048576,12,FALSE)</f>
        <v>No answer</v>
      </c>
      <c r="P353">
        <f>VLOOKUP($A353,SurveyData!$1:$1048576,13,FALSE)</f>
        <v>12</v>
      </c>
      <c r="Q353" t="str">
        <f>VLOOKUP($A353,SurveyData!$1:$1048576,14,FALSE)</f>
        <v>No</v>
      </c>
      <c r="R353" t="str">
        <f>VLOOKUP($A353,SurveyData!$1:$1048576,15,FALSE)</f>
        <v>Yes</v>
      </c>
      <c r="S353" t="str">
        <f>VLOOKUP($A353,SurveyData!$1:$1048576,16,FALSE)</f>
        <v>No</v>
      </c>
      <c r="T353" t="str">
        <f>VLOOKUP($A353,SurveyData!$1:$1048576,17,FALSE)</f>
        <v>No</v>
      </c>
      <c r="U353" t="str">
        <f>VLOOKUP($A353,SurveyData!$1:$1048576,18,FALSE)</f>
        <v>DK</v>
      </c>
      <c r="V353" t="str">
        <f>VLOOKUP($A353,SurveyData!$1:$1048576,19,FALSE)</f>
        <v>No</v>
      </c>
      <c r="W353" t="str">
        <f>VLOOKUP($A353,SurveyData!$1:$1048576,20,FALSE)</f>
        <v>No</v>
      </c>
      <c r="X353" t="str">
        <f>VLOOKUP($A353,SurveyData!$1:$1048576,21,FALSE)</f>
        <v>No</v>
      </c>
      <c r="Y353" t="str">
        <f>VLOOKUP($A353,SurveyData!$1:$1048576,22,FALSE)</f>
        <v>No</v>
      </c>
      <c r="Z353" t="str">
        <f>VLOOKUP($A353,SurveyData!$1:$1048576,23,FALSE)</f>
        <v>No</v>
      </c>
      <c r="AA353" t="str">
        <f>VLOOKUP($A353,SurveyData!$1:$1048576,24,FALSE)</f>
        <v>No</v>
      </c>
      <c r="AB353" t="s">
        <v>0</v>
      </c>
      <c r="AC353" t="str">
        <f>VLOOKUP($A353,SurveyData!$1:$1048576,25,FALSE)</f>
        <v>No</v>
      </c>
      <c r="AD353">
        <f>VLOOKUP($A353,SurveyData!$1:$1048576,26,FALSE)</f>
        <v>2</v>
      </c>
      <c r="AE353">
        <f>VLOOKUP($A353,SurveyData!$1:$1048576,27,FALSE)</f>
        <v>5</v>
      </c>
      <c r="AF353">
        <f>VLOOKUP($A353,SurveyData!$1:$1048576,28,FALSE)</f>
        <v>3</v>
      </c>
      <c r="AG353">
        <f>VLOOKUP($A353,SurveyData!$1:$1048576,29,FALSE)</f>
        <v>2</v>
      </c>
      <c r="AH353">
        <f>VLOOKUP($A353,SurveyData!$1:$1048576,30,FALSE)</f>
        <v>3</v>
      </c>
      <c r="AI353">
        <f>VLOOKUP($A353,SurveyData!$1:$1048576,31,FALSE)</f>
        <v>2</v>
      </c>
      <c r="AJ353">
        <f>VLOOKUP($A353,SurveyData!$1:$1048576,32,FALSE)</f>
        <v>2</v>
      </c>
      <c r="AK353">
        <f>VLOOKUP($A353,SurveyData!$1:$1048576,33,FALSE)</f>
        <v>2</v>
      </c>
      <c r="AL353">
        <f>VLOOKUP($A353,SurveyData!$1:$1048576,34,FALSE)</f>
        <v>5</v>
      </c>
      <c r="AM353">
        <f>VLOOKUP($A353,SurveyData!$1:$1048576,35,FALSE)</f>
        <v>5</v>
      </c>
      <c r="AN353">
        <f>VLOOKUP($A353,SurveyData!$1:$1048576,36,FALSE)</f>
        <v>2</v>
      </c>
      <c r="AO353">
        <f>VLOOKUP($A353,SurveyData!$1:$1048576,37,FALSE)</f>
        <v>2</v>
      </c>
      <c r="AP353">
        <f>VLOOKUP($A353,SurveyData!$1:$1048576,38,FALSE)</f>
        <v>4</v>
      </c>
      <c r="AQ353">
        <f>VLOOKUP($A353,SurveyData!$1:$1048576,39,FALSE)</f>
        <v>5</v>
      </c>
      <c r="AR353">
        <f>VLOOKUP($A353,SurveyData!$1:$1048576,40,FALSE)</f>
        <v>2</v>
      </c>
      <c r="AS353">
        <f>VLOOKUP($A353,SurveyData!$1:$1048576,41,FALSE)</f>
        <v>4</v>
      </c>
      <c r="AT353">
        <f>VLOOKUP($A353,SurveyData!$1:$1048576,42,FALSE)</f>
        <v>5</v>
      </c>
      <c r="AU353">
        <f>VLOOKUP($A353,SurveyData!$1:$1048576,43,FALSE)</f>
        <v>5</v>
      </c>
      <c r="AV353">
        <f>VLOOKUP($A353,SurveyData!$1:$1048576,44,FALSE)</f>
        <v>5</v>
      </c>
      <c r="AW353">
        <f>VLOOKUP($A353,SurveyData!$1:$1048576,45,FALSE)</f>
        <v>3</v>
      </c>
    </row>
    <row r="354" spans="1:49" x14ac:dyDescent="0.2">
      <c r="A354" s="2">
        <v>396</v>
      </c>
      <c r="B354" s="1" t="s">
        <v>10</v>
      </c>
      <c r="C354" s="2"/>
      <c r="D354" s="2">
        <v>109</v>
      </c>
      <c r="E354" s="2">
        <v>15.9</v>
      </c>
      <c r="F354">
        <f>VLOOKUP($A354,SurveyData!$1:$1048576,3,FALSE)</f>
        <v>43</v>
      </c>
      <c r="G354">
        <f>VLOOKUP($A354,SurveyData!$1:$1048576,4,FALSE)</f>
        <v>1.6</v>
      </c>
      <c r="H354">
        <f>VLOOKUP($A354,SurveyData!$1:$1048576,5,FALSE)</f>
        <v>85</v>
      </c>
      <c r="I354" t="str">
        <f>VLOOKUP($A354,SurveyData!$1:$1048576,6,FALSE)</f>
        <v>Nil</v>
      </c>
      <c r="J354" t="str">
        <f>VLOOKUP($A354,SurveyData!$1:$1048576,7,FALSE)</f>
        <v>No</v>
      </c>
      <c r="K354">
        <f>VLOOKUP($A354,SurveyData!$1:$1048576,8,FALSE)</f>
        <v>0</v>
      </c>
      <c r="L354">
        <f>VLOOKUP($A354,SurveyData!$1:$1048576,9,FALSE)</f>
        <v>0</v>
      </c>
      <c r="M354">
        <f>VLOOKUP($A354,SurveyData!$1:$1048576,10,FALSE)</f>
        <v>0</v>
      </c>
      <c r="N354" t="str">
        <f>VLOOKUP($A354,SurveyData!$1:$1048576,11,FALSE)</f>
        <v>Walking (30)</v>
      </c>
      <c r="O354">
        <f>VLOOKUP($A354,SurveyData!$1:$1048576,12,FALSE)</f>
        <v>2</v>
      </c>
      <c r="P354">
        <f>VLOOKUP($A354,SurveyData!$1:$1048576,13,FALSE)</f>
        <v>4</v>
      </c>
      <c r="Q354" t="str">
        <f>VLOOKUP($A354,SurveyData!$1:$1048576,14,FALSE)</f>
        <v>No</v>
      </c>
      <c r="R354" t="str">
        <f>VLOOKUP($A354,SurveyData!$1:$1048576,15,FALSE)</f>
        <v>No</v>
      </c>
      <c r="S354" t="str">
        <f>VLOOKUP($A354,SurveyData!$1:$1048576,16,FALSE)</f>
        <v>No</v>
      </c>
      <c r="T354" t="str">
        <f>VLOOKUP($A354,SurveyData!$1:$1048576,17,FALSE)</f>
        <v>No</v>
      </c>
      <c r="U354" t="str">
        <f>VLOOKUP($A354,SurveyData!$1:$1048576,18,FALSE)</f>
        <v>No</v>
      </c>
      <c r="V354" t="str">
        <f>VLOOKUP($A354,SurveyData!$1:$1048576,19,FALSE)</f>
        <v>No</v>
      </c>
      <c r="W354" t="str">
        <f>VLOOKUP($A354,SurveyData!$1:$1048576,20,FALSE)</f>
        <v>No</v>
      </c>
      <c r="X354" t="str">
        <f>VLOOKUP($A354,SurveyData!$1:$1048576,21,FALSE)</f>
        <v>No</v>
      </c>
      <c r="Y354" t="str">
        <f>VLOOKUP($A354,SurveyData!$1:$1048576,22,FALSE)</f>
        <v>No</v>
      </c>
      <c r="Z354" t="str">
        <f>VLOOKUP($A354,SurveyData!$1:$1048576,23,FALSE)</f>
        <v>No</v>
      </c>
      <c r="AA354" t="str">
        <f>VLOOKUP($A354,SurveyData!$1:$1048576,24,FALSE)</f>
        <v>No</v>
      </c>
      <c r="AB354" t="s">
        <v>0</v>
      </c>
      <c r="AC354" t="str">
        <f>VLOOKUP($A354,SurveyData!$1:$1048576,25,FALSE)</f>
        <v>No</v>
      </c>
      <c r="AD354">
        <f>VLOOKUP($A354,SurveyData!$1:$1048576,26,FALSE)</f>
        <v>3</v>
      </c>
      <c r="AE354">
        <f>VLOOKUP($A354,SurveyData!$1:$1048576,27,FALSE)</f>
        <v>3</v>
      </c>
      <c r="AF354">
        <f>VLOOKUP($A354,SurveyData!$1:$1048576,28,FALSE)</f>
        <v>4</v>
      </c>
      <c r="AG354">
        <f>VLOOKUP($A354,SurveyData!$1:$1048576,29,FALSE)</f>
        <v>3</v>
      </c>
      <c r="AH354">
        <f>VLOOKUP($A354,SurveyData!$1:$1048576,30,FALSE)</f>
        <v>3</v>
      </c>
      <c r="AI354">
        <f>VLOOKUP($A354,SurveyData!$1:$1048576,31,FALSE)</f>
        <v>3</v>
      </c>
      <c r="AJ354">
        <f>VLOOKUP($A354,SurveyData!$1:$1048576,32,FALSE)</f>
        <v>2</v>
      </c>
      <c r="AK354">
        <f>VLOOKUP($A354,SurveyData!$1:$1048576,33,FALSE)</f>
        <v>3</v>
      </c>
      <c r="AL354">
        <f>VLOOKUP($A354,SurveyData!$1:$1048576,34,FALSE)</f>
        <v>3</v>
      </c>
      <c r="AM354">
        <f>VLOOKUP($A354,SurveyData!$1:$1048576,35,FALSE)</f>
        <v>3</v>
      </c>
      <c r="AN354">
        <f>VLOOKUP($A354,SurveyData!$1:$1048576,36,FALSE)</f>
        <v>3</v>
      </c>
      <c r="AO354">
        <f>VLOOKUP($A354,SurveyData!$1:$1048576,37,FALSE)</f>
        <v>2</v>
      </c>
      <c r="AP354">
        <f>VLOOKUP($A354,SurveyData!$1:$1048576,38,FALSE)</f>
        <v>2</v>
      </c>
      <c r="AQ354">
        <f>VLOOKUP($A354,SurveyData!$1:$1048576,39,FALSE)</f>
        <v>3</v>
      </c>
      <c r="AR354">
        <f>VLOOKUP($A354,SurveyData!$1:$1048576,40,FALSE)</f>
        <v>3</v>
      </c>
      <c r="AS354">
        <f>VLOOKUP($A354,SurveyData!$1:$1048576,41,FALSE)</f>
        <v>3</v>
      </c>
      <c r="AT354">
        <f>VLOOKUP($A354,SurveyData!$1:$1048576,42,FALSE)</f>
        <v>3</v>
      </c>
      <c r="AU354">
        <f>VLOOKUP($A354,SurveyData!$1:$1048576,43,FALSE)</f>
        <v>2</v>
      </c>
      <c r="AV354">
        <f>VLOOKUP($A354,SurveyData!$1:$1048576,44,FALSE)</f>
        <v>4</v>
      </c>
      <c r="AW354">
        <f>VLOOKUP($A354,SurveyData!$1:$1048576,45,FALSE)</f>
        <v>3</v>
      </c>
    </row>
    <row r="355" spans="1:49" x14ac:dyDescent="0.2">
      <c r="A355" s="2">
        <v>397</v>
      </c>
      <c r="B355" s="1" t="s">
        <v>10</v>
      </c>
      <c r="C355" s="2"/>
      <c r="D355" s="2">
        <v>42</v>
      </c>
      <c r="E355" s="2">
        <v>12.8</v>
      </c>
      <c r="F355">
        <f>VLOOKUP($A355,SurveyData!$1:$1048576,3,FALSE)</f>
        <v>41</v>
      </c>
      <c r="G355">
        <f>VLOOKUP($A355,SurveyData!$1:$1048576,4,FALSE)</f>
        <v>1.47</v>
      </c>
      <c r="H355">
        <f>VLOOKUP($A355,SurveyData!$1:$1048576,5,FALSE)</f>
        <v>50</v>
      </c>
      <c r="I355" t="str">
        <f>VLOOKUP($A355,SurveyData!$1:$1048576,6,FALSE)</f>
        <v>Nil</v>
      </c>
      <c r="J355" t="str">
        <f>VLOOKUP($A355,SurveyData!$1:$1048576,7,FALSE)</f>
        <v>No</v>
      </c>
      <c r="K355">
        <f>VLOOKUP($A355,SurveyData!$1:$1048576,8,FALSE)</f>
        <v>0</v>
      </c>
      <c r="L355">
        <f>VLOOKUP($A355,SurveyData!$1:$1048576,9,FALSE)</f>
        <v>0</v>
      </c>
      <c r="M355">
        <f>VLOOKUP($A355,SurveyData!$1:$1048576,10,FALSE)</f>
        <v>0</v>
      </c>
      <c r="N355">
        <f>VLOOKUP($A355,SurveyData!$1:$1048576,11,FALSE)</f>
        <v>0</v>
      </c>
      <c r="O355">
        <f>VLOOKUP($A355,SurveyData!$1:$1048576,12,FALSE)</f>
        <v>1</v>
      </c>
      <c r="P355">
        <f>VLOOKUP($A355,SurveyData!$1:$1048576,13,FALSE)</f>
        <v>12</v>
      </c>
      <c r="Q355" t="str">
        <f>VLOOKUP($A355,SurveyData!$1:$1048576,14,FALSE)</f>
        <v>No</v>
      </c>
      <c r="R355" t="str">
        <f>VLOOKUP($A355,SurveyData!$1:$1048576,15,FALSE)</f>
        <v>No</v>
      </c>
      <c r="S355" t="str">
        <f>VLOOKUP($A355,SurveyData!$1:$1048576,16,FALSE)</f>
        <v>No</v>
      </c>
      <c r="T355" t="str">
        <f>VLOOKUP($A355,SurveyData!$1:$1048576,17,FALSE)</f>
        <v>No</v>
      </c>
      <c r="U355" t="str">
        <f>VLOOKUP($A355,SurveyData!$1:$1048576,18,FALSE)</f>
        <v>No</v>
      </c>
      <c r="V355" t="str">
        <f>VLOOKUP($A355,SurveyData!$1:$1048576,19,FALSE)</f>
        <v>No</v>
      </c>
      <c r="W355" t="str">
        <f>VLOOKUP($A355,SurveyData!$1:$1048576,20,FALSE)</f>
        <v>No</v>
      </c>
      <c r="X355" t="str">
        <f>VLOOKUP($A355,SurveyData!$1:$1048576,21,FALSE)</f>
        <v>No</v>
      </c>
      <c r="Y355" t="str">
        <f>VLOOKUP($A355,SurveyData!$1:$1048576,22,FALSE)</f>
        <v>No</v>
      </c>
      <c r="Z355" t="str">
        <f>VLOOKUP($A355,SurveyData!$1:$1048576,23,FALSE)</f>
        <v>No</v>
      </c>
      <c r="AA355" t="str">
        <f>VLOOKUP($A355,SurveyData!$1:$1048576,24,FALSE)</f>
        <v>No</v>
      </c>
      <c r="AB355" t="s">
        <v>0</v>
      </c>
      <c r="AC355" t="str">
        <f>VLOOKUP($A355,SurveyData!$1:$1048576,25,FALSE)</f>
        <v>No</v>
      </c>
      <c r="AD355">
        <f>VLOOKUP($A355,SurveyData!$1:$1048576,26,FALSE)</f>
        <v>2</v>
      </c>
      <c r="AE355">
        <f>VLOOKUP($A355,SurveyData!$1:$1048576,27,FALSE)</f>
        <v>2</v>
      </c>
      <c r="AF355">
        <f>VLOOKUP($A355,SurveyData!$1:$1048576,28,FALSE)</f>
        <v>2</v>
      </c>
      <c r="AG355">
        <f>VLOOKUP($A355,SurveyData!$1:$1048576,29,FALSE)</f>
        <v>2</v>
      </c>
      <c r="AH355">
        <f>VLOOKUP($A355,SurveyData!$1:$1048576,30,FALSE)</f>
        <v>3</v>
      </c>
      <c r="AI355">
        <f>VLOOKUP($A355,SurveyData!$1:$1048576,31,FALSE)</f>
        <v>2</v>
      </c>
      <c r="AJ355">
        <f>VLOOKUP($A355,SurveyData!$1:$1048576,32,FALSE)</f>
        <v>3</v>
      </c>
      <c r="AK355">
        <f>VLOOKUP($A355,SurveyData!$1:$1048576,33,FALSE)</f>
        <v>2</v>
      </c>
      <c r="AL355">
        <f>VLOOKUP($A355,SurveyData!$1:$1048576,34,FALSE)</f>
        <v>2</v>
      </c>
      <c r="AM355">
        <f>VLOOKUP($A355,SurveyData!$1:$1048576,35,FALSE)</f>
        <v>4</v>
      </c>
      <c r="AN355">
        <f>VLOOKUP($A355,SurveyData!$1:$1048576,36,FALSE)</f>
        <v>3</v>
      </c>
      <c r="AO355">
        <f>VLOOKUP($A355,SurveyData!$1:$1048576,37,FALSE)</f>
        <v>3</v>
      </c>
      <c r="AP355">
        <f>VLOOKUP($A355,SurveyData!$1:$1048576,38,FALSE)</f>
        <v>3</v>
      </c>
      <c r="AQ355">
        <f>VLOOKUP($A355,SurveyData!$1:$1048576,39,FALSE)</f>
        <v>2</v>
      </c>
      <c r="AR355">
        <f>VLOOKUP($A355,SurveyData!$1:$1048576,40,FALSE)</f>
        <v>3</v>
      </c>
      <c r="AS355">
        <f>VLOOKUP($A355,SurveyData!$1:$1048576,41,FALSE)</f>
        <v>3</v>
      </c>
      <c r="AT355">
        <f>VLOOKUP($A355,SurveyData!$1:$1048576,42,FALSE)</f>
        <v>3</v>
      </c>
      <c r="AU355">
        <f>VLOOKUP($A355,SurveyData!$1:$1048576,43,FALSE)</f>
        <v>3</v>
      </c>
      <c r="AV355">
        <f>VLOOKUP($A355,SurveyData!$1:$1048576,44,FALSE)</f>
        <v>3</v>
      </c>
      <c r="AW355">
        <f>VLOOKUP($A355,SurveyData!$1:$1048576,45,FALSE)</f>
        <v>3</v>
      </c>
    </row>
    <row r="356" spans="1:49" x14ac:dyDescent="0.2">
      <c r="A356" s="2">
        <v>398</v>
      </c>
      <c r="B356" s="1" t="s">
        <v>10</v>
      </c>
      <c r="C356" s="2"/>
      <c r="D356" s="2">
        <v>106</v>
      </c>
      <c r="E356" s="2">
        <v>13.3</v>
      </c>
      <c r="F356">
        <f>VLOOKUP($A356,SurveyData!$1:$1048576,3,FALSE)</f>
        <v>38</v>
      </c>
      <c r="G356">
        <f>VLOOKUP($A356,SurveyData!$1:$1048576,4,FALSE)</f>
        <v>1.57</v>
      </c>
      <c r="H356">
        <f>VLOOKUP($A356,SurveyData!$1:$1048576,5,FALSE)</f>
        <v>65</v>
      </c>
      <c r="I356" t="str">
        <f>VLOOKUP($A356,SurveyData!$1:$1048576,6,FALSE)</f>
        <v>Nil</v>
      </c>
      <c r="J356" t="str">
        <f>VLOOKUP($A356,SurveyData!$1:$1048576,7,FALSE)</f>
        <v>No</v>
      </c>
      <c r="K356">
        <f>VLOOKUP($A356,SurveyData!$1:$1048576,8,FALSE)</f>
        <v>0</v>
      </c>
      <c r="L356">
        <f>VLOOKUP($A356,SurveyData!$1:$1048576,9,FALSE)</f>
        <v>0</v>
      </c>
      <c r="M356">
        <f>VLOOKUP($A356,SurveyData!$1:$1048576,10,FALSE)</f>
        <v>180</v>
      </c>
      <c r="N356">
        <f>VLOOKUP($A356,SurveyData!$1:$1048576,11,FALSE)</f>
        <v>0</v>
      </c>
      <c r="O356">
        <f>VLOOKUP($A356,SurveyData!$1:$1048576,12,FALSE)</f>
        <v>2</v>
      </c>
      <c r="P356">
        <f>VLOOKUP($A356,SurveyData!$1:$1048576,13,FALSE)</f>
        <v>12</v>
      </c>
      <c r="Q356" t="str">
        <f>VLOOKUP($A356,SurveyData!$1:$1048576,14,FALSE)</f>
        <v>Yes</v>
      </c>
      <c r="R356" t="str">
        <f>VLOOKUP($A356,SurveyData!$1:$1048576,15,FALSE)</f>
        <v>No</v>
      </c>
      <c r="S356" t="str">
        <f>VLOOKUP($A356,SurveyData!$1:$1048576,16,FALSE)</f>
        <v>Nil</v>
      </c>
      <c r="T356" t="str">
        <f>VLOOKUP($A356,SurveyData!$1:$1048576,17,FALSE)</f>
        <v>DK</v>
      </c>
      <c r="U356" t="str">
        <f>VLOOKUP($A356,SurveyData!$1:$1048576,18,FALSE)</f>
        <v>Nil</v>
      </c>
      <c r="V356" t="str">
        <f>VLOOKUP($A356,SurveyData!$1:$1048576,19,FALSE)</f>
        <v>Yes</v>
      </c>
      <c r="W356" t="str">
        <f>VLOOKUP($A356,SurveyData!$1:$1048576,20,FALSE)</f>
        <v>No</v>
      </c>
      <c r="X356" t="str">
        <f>VLOOKUP($A356,SurveyData!$1:$1048576,21,FALSE)</f>
        <v>No</v>
      </c>
      <c r="Y356" t="str">
        <f>VLOOKUP($A356,SurveyData!$1:$1048576,22,FALSE)</f>
        <v>No</v>
      </c>
      <c r="Z356" t="str">
        <f>VLOOKUP($A356,SurveyData!$1:$1048576,23,FALSE)</f>
        <v>No</v>
      </c>
      <c r="AA356" t="str">
        <f>VLOOKUP($A356,SurveyData!$1:$1048576,24,FALSE)</f>
        <v>No</v>
      </c>
      <c r="AB356" t="s">
        <v>0</v>
      </c>
      <c r="AC356" t="str">
        <f>VLOOKUP($A356,SurveyData!$1:$1048576,25,FALSE)</f>
        <v>Yes</v>
      </c>
      <c r="AD356">
        <f>VLOOKUP($A356,SurveyData!$1:$1048576,26,FALSE)</f>
        <v>3</v>
      </c>
      <c r="AE356">
        <f>VLOOKUP($A356,SurveyData!$1:$1048576,27,FALSE)</f>
        <v>3</v>
      </c>
      <c r="AF356">
        <f>VLOOKUP($A356,SurveyData!$1:$1048576,28,FALSE)</f>
        <v>4</v>
      </c>
      <c r="AG356">
        <f>VLOOKUP($A356,SurveyData!$1:$1048576,29,FALSE)</f>
        <v>2</v>
      </c>
      <c r="AH356">
        <f>VLOOKUP($A356,SurveyData!$1:$1048576,30,FALSE)</f>
        <v>3</v>
      </c>
      <c r="AI356">
        <f>VLOOKUP($A356,SurveyData!$1:$1048576,31,FALSE)</f>
        <v>4</v>
      </c>
      <c r="AJ356">
        <f>VLOOKUP($A356,SurveyData!$1:$1048576,32,FALSE)</f>
        <v>2</v>
      </c>
      <c r="AK356">
        <f>VLOOKUP($A356,SurveyData!$1:$1048576,33,FALSE)</f>
        <v>3</v>
      </c>
      <c r="AL356">
        <f>VLOOKUP($A356,SurveyData!$1:$1048576,34,FALSE)</f>
        <v>4</v>
      </c>
      <c r="AM356">
        <f>VLOOKUP($A356,SurveyData!$1:$1048576,35,FALSE)</f>
        <v>2</v>
      </c>
      <c r="AN356">
        <f>VLOOKUP($A356,SurveyData!$1:$1048576,36,FALSE)</f>
        <v>3</v>
      </c>
      <c r="AO356">
        <f>VLOOKUP($A356,SurveyData!$1:$1048576,37,FALSE)</f>
        <v>4</v>
      </c>
      <c r="AP356">
        <f>VLOOKUP($A356,SurveyData!$1:$1048576,38,FALSE)</f>
        <v>5</v>
      </c>
      <c r="AQ356">
        <f>VLOOKUP($A356,SurveyData!$1:$1048576,39,FALSE)</f>
        <v>2</v>
      </c>
      <c r="AR356">
        <f>VLOOKUP($A356,SurveyData!$1:$1048576,40,FALSE)</f>
        <v>4</v>
      </c>
      <c r="AS356">
        <f>VLOOKUP($A356,SurveyData!$1:$1048576,41,FALSE)</f>
        <v>4</v>
      </c>
      <c r="AT356">
        <f>VLOOKUP($A356,SurveyData!$1:$1048576,42,FALSE)</f>
        <v>4</v>
      </c>
      <c r="AU356">
        <f>VLOOKUP($A356,SurveyData!$1:$1048576,43,FALSE)</f>
        <v>4</v>
      </c>
      <c r="AV356">
        <f>VLOOKUP($A356,SurveyData!$1:$1048576,44,FALSE)</f>
        <v>4</v>
      </c>
      <c r="AW356">
        <f>VLOOKUP($A356,SurveyData!$1:$1048576,45,FALSE)</f>
        <v>4</v>
      </c>
    </row>
    <row r="357" spans="1:49" x14ac:dyDescent="0.2">
      <c r="A357" s="2">
        <v>399</v>
      </c>
      <c r="B357" s="1" t="s">
        <v>10</v>
      </c>
      <c r="C357" s="2"/>
      <c r="D357" s="2">
        <v>110</v>
      </c>
      <c r="E357" s="2">
        <v>12.6</v>
      </c>
      <c r="F357">
        <f>VLOOKUP($A357,SurveyData!$1:$1048576,3,FALSE)</f>
        <v>61</v>
      </c>
      <c r="G357">
        <f>VLOOKUP($A357,SurveyData!$1:$1048576,4,FALSE)</f>
        <v>1.55</v>
      </c>
      <c r="H357">
        <f>VLOOKUP($A357,SurveyData!$1:$1048576,5,FALSE)</f>
        <v>52</v>
      </c>
      <c r="I357" t="str">
        <f>VLOOKUP($A357,SurveyData!$1:$1048576,6,FALSE)</f>
        <v>Nil</v>
      </c>
      <c r="J357" t="str">
        <f>VLOOKUP($A357,SurveyData!$1:$1048576,7,FALSE)</f>
        <v>Yes</v>
      </c>
      <c r="K357">
        <f>VLOOKUP($A357,SurveyData!$1:$1048576,8,FALSE)</f>
        <v>0</v>
      </c>
      <c r="L357">
        <f>VLOOKUP($A357,SurveyData!$1:$1048576,9,FALSE)</f>
        <v>0</v>
      </c>
      <c r="M357">
        <f>VLOOKUP($A357,SurveyData!$1:$1048576,10,FALSE)</f>
        <v>0</v>
      </c>
      <c r="N357">
        <f>VLOOKUP($A357,SurveyData!$1:$1048576,11,FALSE)</f>
        <v>0</v>
      </c>
      <c r="O357">
        <f>VLOOKUP($A357,SurveyData!$1:$1048576,12,FALSE)</f>
        <v>1</v>
      </c>
      <c r="P357" t="str">
        <f>VLOOKUP($A357,SurveyData!$1:$1048576,13,FALSE)</f>
        <v>No answer</v>
      </c>
      <c r="Q357" t="str">
        <f>VLOOKUP($A357,SurveyData!$1:$1048576,14,FALSE)</f>
        <v>No</v>
      </c>
      <c r="R357" t="str">
        <f>VLOOKUP($A357,SurveyData!$1:$1048576,15,FALSE)</f>
        <v>No</v>
      </c>
      <c r="S357" t="str">
        <f>VLOOKUP($A357,SurveyData!$1:$1048576,16,FALSE)</f>
        <v>DK</v>
      </c>
      <c r="T357" t="str">
        <f>VLOOKUP($A357,SurveyData!$1:$1048576,17,FALSE)</f>
        <v>DK</v>
      </c>
      <c r="U357" t="str">
        <f>VLOOKUP($A357,SurveyData!$1:$1048576,18,FALSE)</f>
        <v>DK</v>
      </c>
      <c r="V357" t="str">
        <f>VLOOKUP($A357,SurveyData!$1:$1048576,19,FALSE)</f>
        <v>No</v>
      </c>
      <c r="W357" t="str">
        <f>VLOOKUP($A357,SurveyData!$1:$1048576,20,FALSE)</f>
        <v>No</v>
      </c>
      <c r="X357" t="str">
        <f>VLOOKUP($A357,SurveyData!$1:$1048576,21,FALSE)</f>
        <v>No</v>
      </c>
      <c r="Y357" t="str">
        <f>VLOOKUP($A357,SurveyData!$1:$1048576,22,FALSE)</f>
        <v>No</v>
      </c>
      <c r="Z357" t="str">
        <f>VLOOKUP($A357,SurveyData!$1:$1048576,23,FALSE)</f>
        <v>No</v>
      </c>
      <c r="AA357" t="str">
        <f>VLOOKUP($A357,SurveyData!$1:$1048576,24,FALSE)</f>
        <v>No</v>
      </c>
      <c r="AB357" t="s">
        <v>0</v>
      </c>
      <c r="AC357" t="str">
        <f>VLOOKUP($A357,SurveyData!$1:$1048576,25,FALSE)</f>
        <v>Nil</v>
      </c>
      <c r="AD357">
        <f>VLOOKUP($A357,SurveyData!$1:$1048576,26,FALSE)</f>
        <v>3</v>
      </c>
      <c r="AE357">
        <f>VLOOKUP($A357,SurveyData!$1:$1048576,27,FALSE)</f>
        <v>3</v>
      </c>
      <c r="AF357">
        <f>VLOOKUP($A357,SurveyData!$1:$1048576,28,FALSE)</f>
        <v>4</v>
      </c>
      <c r="AG357">
        <f>VLOOKUP($A357,SurveyData!$1:$1048576,29,FALSE)</f>
        <v>3</v>
      </c>
      <c r="AH357">
        <f>VLOOKUP($A357,SurveyData!$1:$1048576,30,FALSE)</f>
        <v>4</v>
      </c>
      <c r="AI357">
        <f>VLOOKUP($A357,SurveyData!$1:$1048576,31,FALSE)</f>
        <v>4</v>
      </c>
      <c r="AJ357">
        <f>VLOOKUP($A357,SurveyData!$1:$1048576,32,FALSE)</f>
        <v>4</v>
      </c>
      <c r="AK357">
        <f>VLOOKUP($A357,SurveyData!$1:$1048576,33,FALSE)</f>
        <v>3</v>
      </c>
      <c r="AL357">
        <f>VLOOKUP($A357,SurveyData!$1:$1048576,34,FALSE)</f>
        <v>3</v>
      </c>
      <c r="AM357">
        <f>VLOOKUP($A357,SurveyData!$1:$1048576,35,FALSE)</f>
        <v>3</v>
      </c>
      <c r="AN357">
        <f>VLOOKUP($A357,SurveyData!$1:$1048576,36,FALSE)</f>
        <v>5</v>
      </c>
      <c r="AO357">
        <f>VLOOKUP($A357,SurveyData!$1:$1048576,37,FALSE)</f>
        <v>4</v>
      </c>
      <c r="AP357">
        <f>VLOOKUP($A357,SurveyData!$1:$1048576,38,FALSE)</f>
        <v>3</v>
      </c>
      <c r="AQ357">
        <f>VLOOKUP($A357,SurveyData!$1:$1048576,39,FALSE)</f>
        <v>5</v>
      </c>
      <c r="AR357">
        <f>VLOOKUP($A357,SurveyData!$1:$1048576,40,FALSE)</f>
        <v>4</v>
      </c>
      <c r="AS357">
        <f>VLOOKUP($A357,SurveyData!$1:$1048576,41,FALSE)</f>
        <v>3</v>
      </c>
      <c r="AT357">
        <f>VLOOKUP($A357,SurveyData!$1:$1048576,42,FALSE)</f>
        <v>4</v>
      </c>
      <c r="AU357">
        <f>VLOOKUP($A357,SurveyData!$1:$1048576,43,FALSE)</f>
        <v>4</v>
      </c>
      <c r="AV357">
        <f>VLOOKUP($A357,SurveyData!$1:$1048576,44,FALSE)</f>
        <v>4</v>
      </c>
      <c r="AW357">
        <f>VLOOKUP($A357,SurveyData!$1:$1048576,45,FALSE)</f>
        <v>3</v>
      </c>
    </row>
    <row r="358" spans="1:49" x14ac:dyDescent="0.2">
      <c r="A358" s="2">
        <v>400</v>
      </c>
      <c r="B358" s="1" t="s">
        <v>10</v>
      </c>
      <c r="C358" s="2"/>
      <c r="D358" s="3">
        <v>164</v>
      </c>
      <c r="E358" s="2">
        <v>12.2</v>
      </c>
      <c r="F358">
        <f>VLOOKUP($A358,SurveyData!$1:$1048576,3,FALSE)</f>
        <v>56</v>
      </c>
      <c r="G358">
        <f>VLOOKUP($A358,SurveyData!$1:$1048576,4,FALSE)</f>
        <v>1.5</v>
      </c>
      <c r="H358">
        <f>VLOOKUP($A358,SurveyData!$1:$1048576,5,FALSE)</f>
        <v>51</v>
      </c>
      <c r="I358" t="str">
        <f>VLOOKUP($A358,SurveyData!$1:$1048576,6,FALSE)</f>
        <v>Nil</v>
      </c>
      <c r="J358" t="str">
        <f>VLOOKUP($A358,SurveyData!$1:$1048576,7,FALSE)</f>
        <v>Yes</v>
      </c>
      <c r="K358">
        <f>VLOOKUP($A358,SurveyData!$1:$1048576,8,FALSE)</f>
        <v>0</v>
      </c>
      <c r="L358">
        <f>VLOOKUP($A358,SurveyData!$1:$1048576,9,FALSE)</f>
        <v>0</v>
      </c>
      <c r="M358">
        <f>VLOOKUP($A358,SurveyData!$1:$1048576,10,FALSE)</f>
        <v>0</v>
      </c>
      <c r="N358" t="str">
        <f>VLOOKUP($A358,SurveyData!$1:$1048576,11,FALSE)</f>
        <v>Walking</v>
      </c>
      <c r="O358">
        <f>VLOOKUP($A358,SurveyData!$1:$1048576,12,FALSE)</f>
        <v>1</v>
      </c>
      <c r="P358" t="str">
        <f>VLOOKUP($A358,SurveyData!$1:$1048576,13,FALSE)</f>
        <v>No answer</v>
      </c>
      <c r="Q358" t="str">
        <f>VLOOKUP($A358,SurveyData!$1:$1048576,14,FALSE)</f>
        <v>No</v>
      </c>
      <c r="R358" t="str">
        <f>VLOOKUP($A358,SurveyData!$1:$1048576,15,FALSE)</f>
        <v>DK</v>
      </c>
      <c r="S358" t="str">
        <f>VLOOKUP($A358,SurveyData!$1:$1048576,16,FALSE)</f>
        <v>No</v>
      </c>
      <c r="T358" t="str">
        <f>VLOOKUP($A358,SurveyData!$1:$1048576,17,FALSE)</f>
        <v>DK</v>
      </c>
      <c r="U358" t="str">
        <f>VLOOKUP($A358,SurveyData!$1:$1048576,18,FALSE)</f>
        <v>DK</v>
      </c>
      <c r="V358" t="str">
        <f>VLOOKUP($A358,SurveyData!$1:$1048576,19,FALSE)</f>
        <v>No</v>
      </c>
      <c r="W358" t="str">
        <f>VLOOKUP($A358,SurveyData!$1:$1048576,20,FALSE)</f>
        <v>No</v>
      </c>
      <c r="X358" t="str">
        <f>VLOOKUP($A358,SurveyData!$1:$1048576,21,FALSE)</f>
        <v>No</v>
      </c>
      <c r="Y358" t="str">
        <f>VLOOKUP($A358,SurveyData!$1:$1048576,22,FALSE)</f>
        <v>No</v>
      </c>
      <c r="Z358" t="str">
        <f>VLOOKUP($A358,SurveyData!$1:$1048576,23,FALSE)</f>
        <v>No</v>
      </c>
      <c r="AA358" t="str">
        <f>VLOOKUP($A358,SurveyData!$1:$1048576,24,FALSE)</f>
        <v>No</v>
      </c>
      <c r="AB358" t="s">
        <v>0</v>
      </c>
      <c r="AC358" t="str">
        <f>VLOOKUP($A358,SurveyData!$1:$1048576,25,FALSE)</f>
        <v>No</v>
      </c>
      <c r="AD358">
        <f>VLOOKUP($A358,SurveyData!$1:$1048576,26,FALSE)</f>
        <v>4</v>
      </c>
      <c r="AE358">
        <f>VLOOKUP($A358,SurveyData!$1:$1048576,27,FALSE)</f>
        <v>4</v>
      </c>
      <c r="AF358">
        <f>VLOOKUP($A358,SurveyData!$1:$1048576,28,FALSE)</f>
        <v>2</v>
      </c>
      <c r="AG358">
        <f>VLOOKUP($A358,SurveyData!$1:$1048576,29,FALSE)</f>
        <v>2</v>
      </c>
      <c r="AH358">
        <f>VLOOKUP($A358,SurveyData!$1:$1048576,30,FALSE)</f>
        <v>4</v>
      </c>
      <c r="AI358">
        <f>VLOOKUP($A358,SurveyData!$1:$1048576,31,FALSE)</f>
        <v>2</v>
      </c>
      <c r="AJ358">
        <f>VLOOKUP($A358,SurveyData!$1:$1048576,32,FALSE)</f>
        <v>2</v>
      </c>
      <c r="AK358">
        <f>VLOOKUP($A358,SurveyData!$1:$1048576,33,FALSE)</f>
        <v>2</v>
      </c>
      <c r="AL358">
        <f>VLOOKUP($A358,SurveyData!$1:$1048576,34,FALSE)</f>
        <v>3</v>
      </c>
      <c r="AM358">
        <f>VLOOKUP($A358,SurveyData!$1:$1048576,35,FALSE)</f>
        <v>2</v>
      </c>
      <c r="AN358">
        <f>VLOOKUP($A358,SurveyData!$1:$1048576,36,FALSE)</f>
        <v>2</v>
      </c>
      <c r="AO358">
        <f>VLOOKUP($A358,SurveyData!$1:$1048576,37,FALSE)</f>
        <v>3</v>
      </c>
      <c r="AP358">
        <f>VLOOKUP($A358,SurveyData!$1:$1048576,38,FALSE)</f>
        <v>4</v>
      </c>
      <c r="AQ358">
        <f>VLOOKUP($A358,SurveyData!$1:$1048576,39,FALSE)</f>
        <v>3</v>
      </c>
      <c r="AR358">
        <f>VLOOKUP($A358,SurveyData!$1:$1048576,40,FALSE)</f>
        <v>4</v>
      </c>
      <c r="AS358">
        <f>VLOOKUP($A358,SurveyData!$1:$1048576,41,FALSE)</f>
        <v>3</v>
      </c>
      <c r="AT358">
        <f>VLOOKUP($A358,SurveyData!$1:$1048576,42,FALSE)</f>
        <v>4</v>
      </c>
      <c r="AU358">
        <f>VLOOKUP($A358,SurveyData!$1:$1048576,43,FALSE)</f>
        <v>4</v>
      </c>
      <c r="AV358">
        <f>VLOOKUP($A358,SurveyData!$1:$1048576,44,FALSE)</f>
        <v>2</v>
      </c>
      <c r="AW358">
        <f>VLOOKUP($A358,SurveyData!$1:$1048576,45,FALSE)</f>
        <v>4</v>
      </c>
    </row>
    <row r="359" spans="1:49" x14ac:dyDescent="0.2">
      <c r="A359" s="2">
        <v>401</v>
      </c>
      <c r="B359" s="1" t="s">
        <v>10</v>
      </c>
      <c r="C359" s="2"/>
      <c r="D359" s="3">
        <v>195</v>
      </c>
      <c r="E359" s="2">
        <v>12.4</v>
      </c>
      <c r="F359">
        <f>VLOOKUP($A359,SurveyData!$1:$1048576,3,FALSE)</f>
        <v>57</v>
      </c>
      <c r="G359">
        <f>VLOOKUP($A359,SurveyData!$1:$1048576,4,FALSE)</f>
        <v>1.51</v>
      </c>
      <c r="H359">
        <f>VLOOKUP($A359,SurveyData!$1:$1048576,5,FALSE)</f>
        <v>42</v>
      </c>
      <c r="I359" t="str">
        <f>VLOOKUP($A359,SurveyData!$1:$1048576,6,FALSE)</f>
        <v>Nil</v>
      </c>
      <c r="J359" t="str">
        <f>VLOOKUP($A359,SurveyData!$1:$1048576,7,FALSE)</f>
        <v>No</v>
      </c>
      <c r="K359">
        <f>VLOOKUP($A359,SurveyData!$1:$1048576,8,FALSE)</f>
        <v>0</v>
      </c>
      <c r="L359">
        <f>VLOOKUP($A359,SurveyData!$1:$1048576,9,FALSE)</f>
        <v>0</v>
      </c>
      <c r="M359">
        <f>VLOOKUP($A359,SurveyData!$1:$1048576,10,FALSE)</f>
        <v>0</v>
      </c>
      <c r="N359" t="str">
        <f>VLOOKUP($A359,SurveyData!$1:$1048576,11,FALSE)</f>
        <v>Briskwalking (60)</v>
      </c>
      <c r="O359">
        <f>VLOOKUP($A359,SurveyData!$1:$1048576,12,FALSE)</f>
        <v>2</v>
      </c>
      <c r="P359" t="str">
        <f>VLOOKUP($A359,SurveyData!$1:$1048576,13,FALSE)</f>
        <v>No answer</v>
      </c>
      <c r="Q359" t="str">
        <f>VLOOKUP($A359,SurveyData!$1:$1048576,14,FALSE)</f>
        <v>No</v>
      </c>
      <c r="R359" t="str">
        <f>VLOOKUP($A359,SurveyData!$1:$1048576,15,FALSE)</f>
        <v>DK</v>
      </c>
      <c r="S359" t="str">
        <f>VLOOKUP($A359,SurveyData!$1:$1048576,16,FALSE)</f>
        <v>Nil</v>
      </c>
      <c r="T359" t="str">
        <f>VLOOKUP($A359,SurveyData!$1:$1048576,17,FALSE)</f>
        <v>DK</v>
      </c>
      <c r="U359" t="str">
        <f>VLOOKUP($A359,SurveyData!$1:$1048576,18,FALSE)</f>
        <v>Nil</v>
      </c>
      <c r="V359" t="str">
        <f>VLOOKUP($A359,SurveyData!$1:$1048576,19,FALSE)</f>
        <v>Yes</v>
      </c>
      <c r="W359" t="str">
        <f>VLOOKUP($A359,SurveyData!$1:$1048576,20,FALSE)</f>
        <v>Yes</v>
      </c>
      <c r="X359" t="str">
        <f>VLOOKUP($A359,SurveyData!$1:$1048576,21,FALSE)</f>
        <v>No</v>
      </c>
      <c r="Y359" t="str">
        <f>VLOOKUP($A359,SurveyData!$1:$1048576,22,FALSE)</f>
        <v>No</v>
      </c>
      <c r="Z359" t="str">
        <f>VLOOKUP($A359,SurveyData!$1:$1048576,23,FALSE)</f>
        <v>No</v>
      </c>
      <c r="AA359" t="str">
        <f>VLOOKUP($A359,SurveyData!$1:$1048576,24,FALSE)</f>
        <v>No</v>
      </c>
      <c r="AB359" t="s">
        <v>0</v>
      </c>
      <c r="AC359" t="str">
        <f>VLOOKUP($A359,SurveyData!$1:$1048576,25,FALSE)</f>
        <v>No</v>
      </c>
      <c r="AD359">
        <f>VLOOKUP($A359,SurveyData!$1:$1048576,26,FALSE)</f>
        <v>2</v>
      </c>
      <c r="AE359">
        <f>VLOOKUP($A359,SurveyData!$1:$1048576,27,FALSE)</f>
        <v>5</v>
      </c>
      <c r="AF359">
        <f>VLOOKUP($A359,SurveyData!$1:$1048576,28,FALSE)</f>
        <v>2</v>
      </c>
      <c r="AG359">
        <f>VLOOKUP($A359,SurveyData!$1:$1048576,29,FALSE)</f>
        <v>1</v>
      </c>
      <c r="AH359">
        <f>VLOOKUP($A359,SurveyData!$1:$1048576,30,FALSE)</f>
        <v>4</v>
      </c>
      <c r="AI359">
        <f>VLOOKUP($A359,SurveyData!$1:$1048576,31,FALSE)</f>
        <v>1</v>
      </c>
      <c r="AJ359">
        <f>VLOOKUP($A359,SurveyData!$1:$1048576,32,FALSE)</f>
        <v>1</v>
      </c>
      <c r="AK359">
        <f>VLOOKUP($A359,SurveyData!$1:$1048576,33,FALSE)</f>
        <v>3</v>
      </c>
      <c r="AL359">
        <f>VLOOKUP($A359,SurveyData!$1:$1048576,34,FALSE)</f>
        <v>4</v>
      </c>
      <c r="AM359">
        <f>VLOOKUP($A359,SurveyData!$1:$1048576,35,FALSE)</f>
        <v>5</v>
      </c>
      <c r="AN359">
        <f>VLOOKUP($A359,SurveyData!$1:$1048576,36,FALSE)</f>
        <v>1</v>
      </c>
      <c r="AO359">
        <f>VLOOKUP($A359,SurveyData!$1:$1048576,37,FALSE)</f>
        <v>1</v>
      </c>
      <c r="AP359">
        <f>VLOOKUP($A359,SurveyData!$1:$1048576,38,FALSE)</f>
        <v>5</v>
      </c>
      <c r="AQ359">
        <f>VLOOKUP($A359,SurveyData!$1:$1048576,39,FALSE)</f>
        <v>5</v>
      </c>
      <c r="AR359">
        <f>VLOOKUP($A359,SurveyData!$1:$1048576,40,FALSE)</f>
        <v>1</v>
      </c>
      <c r="AS359">
        <f>VLOOKUP($A359,SurveyData!$1:$1048576,41,FALSE)</f>
        <v>4</v>
      </c>
      <c r="AT359">
        <f>VLOOKUP($A359,SurveyData!$1:$1048576,42,FALSE)</f>
        <v>5</v>
      </c>
      <c r="AU359">
        <f>VLOOKUP($A359,SurveyData!$1:$1048576,43,FALSE)</f>
        <v>5</v>
      </c>
      <c r="AV359">
        <f>VLOOKUP($A359,SurveyData!$1:$1048576,44,FALSE)</f>
        <v>4</v>
      </c>
      <c r="AW359">
        <f>VLOOKUP($A359,SurveyData!$1:$1048576,45,FALSE)</f>
        <v>4</v>
      </c>
    </row>
    <row r="360" spans="1:49" x14ac:dyDescent="0.2">
      <c r="A360" s="2">
        <v>402</v>
      </c>
      <c r="B360" s="1" t="s">
        <v>10</v>
      </c>
      <c r="C360" s="2"/>
      <c r="D360" s="2">
        <v>11</v>
      </c>
      <c r="E360" s="4">
        <v>8.3000000000000007</v>
      </c>
      <c r="F360">
        <f>VLOOKUP($A360,SurveyData!$1:$1048576,3,FALSE)</f>
        <v>41</v>
      </c>
      <c r="G360">
        <f>VLOOKUP($A360,SurveyData!$1:$1048576,4,FALSE)</f>
        <v>1.58</v>
      </c>
      <c r="H360">
        <f>VLOOKUP($A360,SurveyData!$1:$1048576,5,FALSE)</f>
        <v>59</v>
      </c>
      <c r="I360" t="str">
        <f>VLOOKUP($A360,SurveyData!$1:$1048576,6,FALSE)</f>
        <v>Nil</v>
      </c>
      <c r="J360" t="str">
        <f>VLOOKUP($A360,SurveyData!$1:$1048576,7,FALSE)</f>
        <v>No</v>
      </c>
      <c r="K360">
        <f>VLOOKUP($A360,SurveyData!$1:$1048576,8,FALSE)</f>
        <v>0</v>
      </c>
      <c r="L360">
        <f>VLOOKUP($A360,SurveyData!$1:$1048576,9,FALSE)</f>
        <v>0</v>
      </c>
      <c r="M360">
        <f>VLOOKUP($A360,SurveyData!$1:$1048576,10,FALSE)</f>
        <v>0</v>
      </c>
      <c r="N360" t="str">
        <f>VLOOKUP($A360,SurveyData!$1:$1048576,11,FALSE)</f>
        <v>Cardio (40)</v>
      </c>
      <c r="O360" t="str">
        <f>VLOOKUP($A360,SurveyData!$1:$1048576,12,FALSE)</f>
        <v>No answer</v>
      </c>
      <c r="P360">
        <f>VLOOKUP($A360,SurveyData!$1:$1048576,13,FALSE)</f>
        <v>12</v>
      </c>
      <c r="Q360" t="str">
        <f>VLOOKUP($A360,SurveyData!$1:$1048576,14,FALSE)</f>
        <v>Yes</v>
      </c>
      <c r="R360" t="str">
        <f>VLOOKUP($A360,SurveyData!$1:$1048576,15,FALSE)</f>
        <v>Yes</v>
      </c>
      <c r="S360" t="str">
        <f>VLOOKUP($A360,SurveyData!$1:$1048576,16,FALSE)</f>
        <v>DK</v>
      </c>
      <c r="T360" t="str">
        <f>VLOOKUP($A360,SurveyData!$1:$1048576,17,FALSE)</f>
        <v>Yes</v>
      </c>
      <c r="U360" t="str">
        <f>VLOOKUP($A360,SurveyData!$1:$1048576,18,FALSE)</f>
        <v>DK</v>
      </c>
      <c r="V360" t="str">
        <f>VLOOKUP($A360,SurveyData!$1:$1048576,19,FALSE)</f>
        <v>Yes</v>
      </c>
      <c r="W360" t="str">
        <f>VLOOKUP($A360,SurveyData!$1:$1048576,20,FALSE)</f>
        <v>Yes</v>
      </c>
      <c r="X360" t="str">
        <f>VLOOKUP($A360,SurveyData!$1:$1048576,21,FALSE)</f>
        <v>Yes</v>
      </c>
      <c r="Y360" t="str">
        <f>VLOOKUP($A360,SurveyData!$1:$1048576,22,FALSE)</f>
        <v>Yes</v>
      </c>
      <c r="Z360" t="str">
        <f>VLOOKUP($A360,SurveyData!$1:$1048576,23,FALSE)</f>
        <v>No</v>
      </c>
      <c r="AA360" t="str">
        <f>VLOOKUP($A360,SurveyData!$1:$1048576,24,FALSE)</f>
        <v>Yes</v>
      </c>
      <c r="AB360" t="s">
        <v>62</v>
      </c>
      <c r="AC360" t="str">
        <f>VLOOKUP($A360,SurveyData!$1:$1048576,25,FALSE)</f>
        <v>Yes</v>
      </c>
      <c r="AD360">
        <f>VLOOKUP($A360,SurveyData!$1:$1048576,26,FALSE)</f>
        <v>3</v>
      </c>
      <c r="AE360">
        <f>VLOOKUP($A360,SurveyData!$1:$1048576,27,FALSE)</f>
        <v>3</v>
      </c>
      <c r="AF360">
        <f>VLOOKUP($A360,SurveyData!$1:$1048576,28,FALSE)</f>
        <v>3</v>
      </c>
      <c r="AG360">
        <f>VLOOKUP($A360,SurveyData!$1:$1048576,29,FALSE)</f>
        <v>3</v>
      </c>
      <c r="AH360">
        <f>VLOOKUP($A360,SurveyData!$1:$1048576,30,FALSE)</f>
        <v>3</v>
      </c>
      <c r="AI360">
        <f>VLOOKUP($A360,SurveyData!$1:$1048576,31,FALSE)</f>
        <v>3</v>
      </c>
      <c r="AJ360">
        <f>VLOOKUP($A360,SurveyData!$1:$1048576,32,FALSE)</f>
        <v>3</v>
      </c>
      <c r="AK360">
        <f>VLOOKUP($A360,SurveyData!$1:$1048576,33,FALSE)</f>
        <v>3</v>
      </c>
      <c r="AL360">
        <f>VLOOKUP($A360,SurveyData!$1:$1048576,34,FALSE)</f>
        <v>3</v>
      </c>
      <c r="AM360">
        <f>VLOOKUP($A360,SurveyData!$1:$1048576,35,FALSE)</f>
        <v>3</v>
      </c>
      <c r="AN360">
        <f>VLOOKUP($A360,SurveyData!$1:$1048576,36,FALSE)</f>
        <v>3</v>
      </c>
      <c r="AO360">
        <f>VLOOKUP($A360,SurveyData!$1:$1048576,37,FALSE)</f>
        <v>3</v>
      </c>
      <c r="AP360">
        <f>VLOOKUP($A360,SurveyData!$1:$1048576,38,FALSE)</f>
        <v>3</v>
      </c>
      <c r="AQ360">
        <f>VLOOKUP($A360,SurveyData!$1:$1048576,39,FALSE)</f>
        <v>3</v>
      </c>
      <c r="AR360">
        <f>VLOOKUP($A360,SurveyData!$1:$1048576,40,FALSE)</f>
        <v>3</v>
      </c>
      <c r="AS360">
        <f>VLOOKUP($A360,SurveyData!$1:$1048576,41,FALSE)</f>
        <v>3</v>
      </c>
      <c r="AT360">
        <f>VLOOKUP($A360,SurveyData!$1:$1048576,42,FALSE)</f>
        <v>3</v>
      </c>
      <c r="AU360">
        <f>VLOOKUP($A360,SurveyData!$1:$1048576,43,FALSE)</f>
        <v>3</v>
      </c>
      <c r="AV360">
        <f>VLOOKUP($A360,SurveyData!$1:$1048576,44,FALSE)</f>
        <v>3</v>
      </c>
      <c r="AW360">
        <f>VLOOKUP($A360,SurveyData!$1:$1048576,45,FALSE)</f>
        <v>3</v>
      </c>
    </row>
    <row r="361" spans="1:49" x14ac:dyDescent="0.2">
      <c r="A361" s="2">
        <v>403</v>
      </c>
      <c r="B361" s="1" t="s">
        <v>10</v>
      </c>
      <c r="C361" s="2"/>
      <c r="D361" s="4">
        <v>6</v>
      </c>
      <c r="E361" s="2">
        <v>12.5</v>
      </c>
      <c r="F361">
        <f>VLOOKUP($A361,SurveyData!$1:$1048576,3,FALSE)</f>
        <v>31</v>
      </c>
      <c r="G361">
        <f>VLOOKUP($A361,SurveyData!$1:$1048576,4,FALSE)</f>
        <v>1.67</v>
      </c>
      <c r="H361">
        <f>VLOOKUP($A361,SurveyData!$1:$1048576,5,FALSE)</f>
        <v>74</v>
      </c>
      <c r="I361" t="str">
        <f>VLOOKUP($A361,SurveyData!$1:$1048576,6,FALSE)</f>
        <v>Nil</v>
      </c>
      <c r="J361" t="str">
        <f>VLOOKUP($A361,SurveyData!$1:$1048576,7,FALSE)</f>
        <v>No</v>
      </c>
      <c r="K361">
        <f>VLOOKUP($A361,SurveyData!$1:$1048576,8,FALSE)</f>
        <v>15</v>
      </c>
      <c r="L361">
        <f>VLOOKUP($A361,SurveyData!$1:$1048576,9,FALSE)</f>
        <v>0</v>
      </c>
      <c r="M361">
        <f>VLOOKUP($A361,SurveyData!$1:$1048576,10,FALSE)</f>
        <v>0</v>
      </c>
      <c r="N361">
        <f>VLOOKUP($A361,SurveyData!$1:$1048576,11,FALSE)</f>
        <v>0</v>
      </c>
      <c r="O361">
        <f>VLOOKUP($A361,SurveyData!$1:$1048576,12,FALSE)</f>
        <v>12</v>
      </c>
      <c r="P361" t="str">
        <f>VLOOKUP($A361,SurveyData!$1:$1048576,13,FALSE)</f>
        <v>No answer</v>
      </c>
      <c r="Q361" t="str">
        <f>VLOOKUP($A361,SurveyData!$1:$1048576,14,FALSE)</f>
        <v>DK</v>
      </c>
      <c r="R361" t="str">
        <f>VLOOKUP($A361,SurveyData!$1:$1048576,15,FALSE)</f>
        <v>DK</v>
      </c>
      <c r="S361" t="str">
        <f>VLOOKUP($A361,SurveyData!$1:$1048576,16,FALSE)</f>
        <v>DK</v>
      </c>
      <c r="T361" t="str">
        <f>VLOOKUP($A361,SurveyData!$1:$1048576,17,FALSE)</f>
        <v>DK</v>
      </c>
      <c r="U361" t="str">
        <f>VLOOKUP($A361,SurveyData!$1:$1048576,18,FALSE)</f>
        <v>DK</v>
      </c>
      <c r="V361" t="str">
        <f>VLOOKUP($A361,SurveyData!$1:$1048576,19,FALSE)</f>
        <v>DK</v>
      </c>
      <c r="W361" t="str">
        <f>VLOOKUP($A361,SurveyData!$1:$1048576,20,FALSE)</f>
        <v>DK</v>
      </c>
      <c r="X361" t="str">
        <f>VLOOKUP($A361,SurveyData!$1:$1048576,21,FALSE)</f>
        <v>No</v>
      </c>
      <c r="Y361" t="str">
        <f>VLOOKUP($A361,SurveyData!$1:$1048576,22,FALSE)</f>
        <v>No</v>
      </c>
      <c r="Z361" t="str">
        <f>VLOOKUP($A361,SurveyData!$1:$1048576,23,FALSE)</f>
        <v>No</v>
      </c>
      <c r="AA361" t="str">
        <f>VLOOKUP($A361,SurveyData!$1:$1048576,24,FALSE)</f>
        <v>Yes</v>
      </c>
      <c r="AB361" t="s">
        <v>0</v>
      </c>
      <c r="AC361" t="str">
        <f>VLOOKUP($A361,SurveyData!$1:$1048576,25,FALSE)</f>
        <v>Yes</v>
      </c>
      <c r="AD361">
        <f>VLOOKUP($A361,SurveyData!$1:$1048576,26,FALSE)</f>
        <v>5</v>
      </c>
      <c r="AE361">
        <f>VLOOKUP($A361,SurveyData!$1:$1048576,27,FALSE)</f>
        <v>3</v>
      </c>
      <c r="AF361">
        <f>VLOOKUP($A361,SurveyData!$1:$1048576,28,FALSE)</f>
        <v>5</v>
      </c>
      <c r="AG361">
        <f>VLOOKUP($A361,SurveyData!$1:$1048576,29,FALSE)</f>
        <v>3</v>
      </c>
      <c r="AH361">
        <f>VLOOKUP($A361,SurveyData!$1:$1048576,30,FALSE)</f>
        <v>1</v>
      </c>
      <c r="AI361">
        <f>VLOOKUP($A361,SurveyData!$1:$1048576,31,FALSE)</f>
        <v>5</v>
      </c>
      <c r="AJ361">
        <f>VLOOKUP($A361,SurveyData!$1:$1048576,32,FALSE)</f>
        <v>4</v>
      </c>
      <c r="AK361">
        <f>VLOOKUP($A361,SurveyData!$1:$1048576,33,FALSE)</f>
        <v>5</v>
      </c>
      <c r="AL361">
        <f>VLOOKUP($A361,SurveyData!$1:$1048576,34,FALSE)</f>
        <v>2</v>
      </c>
      <c r="AM361">
        <f>VLOOKUP($A361,SurveyData!$1:$1048576,35,FALSE)</f>
        <v>1</v>
      </c>
      <c r="AN361">
        <f>VLOOKUP($A361,SurveyData!$1:$1048576,36,FALSE)</f>
        <v>3</v>
      </c>
      <c r="AO361">
        <f>VLOOKUP($A361,SurveyData!$1:$1048576,37,FALSE)</f>
        <v>4</v>
      </c>
      <c r="AP361">
        <f>VLOOKUP($A361,SurveyData!$1:$1048576,38,FALSE)</f>
        <v>3</v>
      </c>
      <c r="AQ361">
        <f>VLOOKUP($A361,SurveyData!$1:$1048576,39,FALSE)</f>
        <v>1</v>
      </c>
      <c r="AR361">
        <f>VLOOKUP($A361,SurveyData!$1:$1048576,40,FALSE)</f>
        <v>1</v>
      </c>
      <c r="AS361">
        <f>VLOOKUP($A361,SurveyData!$1:$1048576,41,FALSE)</f>
        <v>1</v>
      </c>
      <c r="AT361">
        <f>VLOOKUP($A361,SurveyData!$1:$1048576,42,FALSE)</f>
        <v>1</v>
      </c>
      <c r="AU361">
        <f>VLOOKUP($A361,SurveyData!$1:$1048576,43,FALSE)</f>
        <v>1</v>
      </c>
      <c r="AV361">
        <f>VLOOKUP($A361,SurveyData!$1:$1048576,44,FALSE)</f>
        <v>1</v>
      </c>
      <c r="AW361">
        <f>VLOOKUP($A361,SurveyData!$1:$1048576,45,FALSE)</f>
        <v>4</v>
      </c>
    </row>
    <row r="362" spans="1:49" x14ac:dyDescent="0.2">
      <c r="A362" s="2">
        <v>404</v>
      </c>
      <c r="B362" s="1" t="s">
        <v>10</v>
      </c>
      <c r="C362" s="2"/>
      <c r="D362" s="2">
        <v>11</v>
      </c>
      <c r="E362" s="2">
        <v>13.2</v>
      </c>
      <c r="F362">
        <f>VLOOKUP($A362,SurveyData!$1:$1048576,3,FALSE)</f>
        <v>35</v>
      </c>
      <c r="G362">
        <f>VLOOKUP($A362,SurveyData!$1:$1048576,4,FALSE)</f>
        <v>1.62</v>
      </c>
      <c r="H362">
        <f>VLOOKUP($A362,SurveyData!$1:$1048576,5,FALSE)</f>
        <v>56</v>
      </c>
      <c r="I362" t="str">
        <f>VLOOKUP($A362,SurveyData!$1:$1048576,6,FALSE)</f>
        <v>Nil</v>
      </c>
      <c r="J362" t="str">
        <f>VLOOKUP($A362,SurveyData!$1:$1048576,7,FALSE)</f>
        <v>Yes</v>
      </c>
      <c r="K362">
        <f>VLOOKUP($A362,SurveyData!$1:$1048576,8,FALSE)</f>
        <v>0</v>
      </c>
      <c r="L362">
        <f>VLOOKUP($A362,SurveyData!$1:$1048576,9,FALSE)</f>
        <v>0</v>
      </c>
      <c r="M362">
        <f>VLOOKUP($A362,SurveyData!$1:$1048576,10,FALSE)</f>
        <v>0</v>
      </c>
      <c r="N362" t="str">
        <f>VLOOKUP($A362,SurveyData!$1:$1048576,11,FALSE)</f>
        <v>Walking, yoga (60)</v>
      </c>
      <c r="O362">
        <f>VLOOKUP($A362,SurveyData!$1:$1048576,12,FALSE)</f>
        <v>2</v>
      </c>
      <c r="P362">
        <f>VLOOKUP($A362,SurveyData!$1:$1048576,13,FALSE)</f>
        <v>11</v>
      </c>
      <c r="Q362" t="str">
        <f>VLOOKUP($A362,SurveyData!$1:$1048576,14,FALSE)</f>
        <v>No</v>
      </c>
      <c r="R362" t="str">
        <f>VLOOKUP($A362,SurveyData!$1:$1048576,15,FALSE)</f>
        <v>No</v>
      </c>
      <c r="S362" t="str">
        <f>VLOOKUP($A362,SurveyData!$1:$1048576,16,FALSE)</f>
        <v>Nil</v>
      </c>
      <c r="T362" t="str">
        <f>VLOOKUP($A362,SurveyData!$1:$1048576,17,FALSE)</f>
        <v>No</v>
      </c>
      <c r="U362" t="str">
        <f>VLOOKUP($A362,SurveyData!$1:$1048576,18,FALSE)</f>
        <v>Nil</v>
      </c>
      <c r="V362" t="str">
        <f>VLOOKUP($A362,SurveyData!$1:$1048576,19,FALSE)</f>
        <v>No</v>
      </c>
      <c r="W362" t="str">
        <f>VLOOKUP($A362,SurveyData!$1:$1048576,20,FALSE)</f>
        <v>No</v>
      </c>
      <c r="X362" t="str">
        <f>VLOOKUP($A362,SurveyData!$1:$1048576,21,FALSE)</f>
        <v>No</v>
      </c>
      <c r="Y362" t="str">
        <f>VLOOKUP($A362,SurveyData!$1:$1048576,22,FALSE)</f>
        <v>No</v>
      </c>
      <c r="Z362" t="str">
        <f>VLOOKUP($A362,SurveyData!$1:$1048576,23,FALSE)</f>
        <v>No</v>
      </c>
      <c r="AA362" t="str">
        <f>VLOOKUP($A362,SurveyData!$1:$1048576,24,FALSE)</f>
        <v>No</v>
      </c>
      <c r="AB362" t="s">
        <v>0</v>
      </c>
      <c r="AC362" t="str">
        <f>VLOOKUP($A362,SurveyData!$1:$1048576,25,FALSE)</f>
        <v>No</v>
      </c>
      <c r="AD362">
        <f>VLOOKUP($A362,SurveyData!$1:$1048576,26,FALSE)</f>
        <v>2</v>
      </c>
      <c r="AE362">
        <f>VLOOKUP($A362,SurveyData!$1:$1048576,27,FALSE)</f>
        <v>3</v>
      </c>
      <c r="AF362">
        <f>VLOOKUP($A362,SurveyData!$1:$1048576,28,FALSE)</f>
        <v>3</v>
      </c>
      <c r="AG362">
        <f>VLOOKUP($A362,SurveyData!$1:$1048576,29,FALSE)</f>
        <v>3</v>
      </c>
      <c r="AH362">
        <f>VLOOKUP($A362,SurveyData!$1:$1048576,30,FALSE)</f>
        <v>3</v>
      </c>
      <c r="AI362">
        <f>VLOOKUP($A362,SurveyData!$1:$1048576,31,FALSE)</f>
        <v>2</v>
      </c>
      <c r="AJ362">
        <f>VLOOKUP($A362,SurveyData!$1:$1048576,32,FALSE)</f>
        <v>2</v>
      </c>
      <c r="AK362">
        <f>VLOOKUP($A362,SurveyData!$1:$1048576,33,FALSE)</f>
        <v>4</v>
      </c>
      <c r="AL362">
        <f>VLOOKUP($A362,SurveyData!$1:$1048576,34,FALSE)</f>
        <v>4</v>
      </c>
      <c r="AM362">
        <f>VLOOKUP($A362,SurveyData!$1:$1048576,35,FALSE)</f>
        <v>4</v>
      </c>
      <c r="AN362">
        <f>VLOOKUP($A362,SurveyData!$1:$1048576,36,FALSE)</f>
        <v>2</v>
      </c>
      <c r="AO362">
        <f>VLOOKUP($A362,SurveyData!$1:$1048576,37,FALSE)</f>
        <v>4</v>
      </c>
      <c r="AP362">
        <f>VLOOKUP($A362,SurveyData!$1:$1048576,38,FALSE)</f>
        <v>4</v>
      </c>
      <c r="AQ362">
        <f>VLOOKUP($A362,SurveyData!$1:$1048576,39,FALSE)</f>
        <v>4</v>
      </c>
      <c r="AR362">
        <f>VLOOKUP($A362,SurveyData!$1:$1048576,40,FALSE)</f>
        <v>3</v>
      </c>
      <c r="AS362">
        <f>VLOOKUP($A362,SurveyData!$1:$1048576,41,FALSE)</f>
        <v>2</v>
      </c>
      <c r="AT362">
        <f>VLOOKUP($A362,SurveyData!$1:$1048576,42,FALSE)</f>
        <v>4</v>
      </c>
      <c r="AU362">
        <f>VLOOKUP($A362,SurveyData!$1:$1048576,43,FALSE)</f>
        <v>4</v>
      </c>
      <c r="AV362">
        <f>VLOOKUP($A362,SurveyData!$1:$1048576,44,FALSE)</f>
        <v>2</v>
      </c>
      <c r="AW362">
        <f>VLOOKUP($A362,SurveyData!$1:$1048576,45,FALSE)</f>
        <v>3</v>
      </c>
    </row>
    <row r="363" spans="1:49" x14ac:dyDescent="0.2">
      <c r="A363" s="2">
        <v>405</v>
      </c>
      <c r="B363" s="1" t="s">
        <v>10</v>
      </c>
      <c r="C363" s="2"/>
      <c r="D363" s="2">
        <v>68</v>
      </c>
      <c r="E363" s="2">
        <v>12.2</v>
      </c>
      <c r="F363">
        <f>VLOOKUP($A363,SurveyData!$1:$1048576,3,FALSE)</f>
        <v>47</v>
      </c>
      <c r="G363">
        <f>VLOOKUP($A363,SurveyData!$1:$1048576,4,FALSE)</f>
        <v>1.46</v>
      </c>
      <c r="H363">
        <f>VLOOKUP($A363,SurveyData!$1:$1048576,5,FALSE)</f>
        <v>44</v>
      </c>
      <c r="I363" t="str">
        <f>VLOOKUP($A363,SurveyData!$1:$1048576,6,FALSE)</f>
        <v>Nil</v>
      </c>
      <c r="J363" t="str">
        <f>VLOOKUP($A363,SurveyData!$1:$1048576,7,FALSE)</f>
        <v>Yes</v>
      </c>
      <c r="K363">
        <f>VLOOKUP($A363,SurveyData!$1:$1048576,8,FALSE)</f>
        <v>60</v>
      </c>
      <c r="L363">
        <f>VLOOKUP($A363,SurveyData!$1:$1048576,9,FALSE)</f>
        <v>0</v>
      </c>
      <c r="M363">
        <f>VLOOKUP($A363,SurveyData!$1:$1048576,10,FALSE)</f>
        <v>0</v>
      </c>
      <c r="N363">
        <f>VLOOKUP($A363,SurveyData!$1:$1048576,11,FALSE)</f>
        <v>0</v>
      </c>
      <c r="O363">
        <f>VLOOKUP($A363,SurveyData!$1:$1048576,12,FALSE)</f>
        <v>2</v>
      </c>
      <c r="P363">
        <f>VLOOKUP($A363,SurveyData!$1:$1048576,13,FALSE)</f>
        <v>12</v>
      </c>
      <c r="Q363" t="str">
        <f>VLOOKUP($A363,SurveyData!$1:$1048576,14,FALSE)</f>
        <v>No</v>
      </c>
      <c r="R363" t="str">
        <f>VLOOKUP($A363,SurveyData!$1:$1048576,15,FALSE)</f>
        <v>DK</v>
      </c>
      <c r="S363" t="str">
        <f>VLOOKUP($A363,SurveyData!$1:$1048576,16,FALSE)</f>
        <v>No</v>
      </c>
      <c r="T363" t="str">
        <f>VLOOKUP($A363,SurveyData!$1:$1048576,17,FALSE)</f>
        <v>DK</v>
      </c>
      <c r="U363" t="str">
        <f>VLOOKUP($A363,SurveyData!$1:$1048576,18,FALSE)</f>
        <v>DK</v>
      </c>
      <c r="V363" t="str">
        <f>VLOOKUP($A363,SurveyData!$1:$1048576,19,FALSE)</f>
        <v>No</v>
      </c>
      <c r="W363" t="str">
        <f>VLOOKUP($A363,SurveyData!$1:$1048576,20,FALSE)</f>
        <v>No</v>
      </c>
      <c r="X363" t="str">
        <f>VLOOKUP($A363,SurveyData!$1:$1048576,21,FALSE)</f>
        <v>No</v>
      </c>
      <c r="Y363" t="str">
        <f>VLOOKUP($A363,SurveyData!$1:$1048576,22,FALSE)</f>
        <v>No</v>
      </c>
      <c r="Z363" t="str">
        <f>VLOOKUP($A363,SurveyData!$1:$1048576,23,FALSE)</f>
        <v>No</v>
      </c>
      <c r="AA363" t="str">
        <f>VLOOKUP($A363,SurveyData!$1:$1048576,24,FALSE)</f>
        <v>No</v>
      </c>
      <c r="AB363" t="s">
        <v>0</v>
      </c>
      <c r="AC363" t="str">
        <f>VLOOKUP($A363,SurveyData!$1:$1048576,25,FALSE)</f>
        <v>Yes</v>
      </c>
      <c r="AD363">
        <f>VLOOKUP($A363,SurveyData!$1:$1048576,26,FALSE)</f>
        <v>3</v>
      </c>
      <c r="AE363">
        <f>VLOOKUP($A363,SurveyData!$1:$1048576,27,FALSE)</f>
        <v>3</v>
      </c>
      <c r="AF363">
        <f>VLOOKUP($A363,SurveyData!$1:$1048576,28,FALSE)</f>
        <v>3</v>
      </c>
      <c r="AG363">
        <f>VLOOKUP($A363,SurveyData!$1:$1048576,29,FALSE)</f>
        <v>3</v>
      </c>
      <c r="AH363">
        <f>VLOOKUP($A363,SurveyData!$1:$1048576,30,FALSE)</f>
        <v>3</v>
      </c>
      <c r="AI363">
        <f>VLOOKUP($A363,SurveyData!$1:$1048576,31,FALSE)</f>
        <v>3</v>
      </c>
      <c r="AJ363">
        <f>VLOOKUP($A363,SurveyData!$1:$1048576,32,FALSE)</f>
        <v>3</v>
      </c>
      <c r="AK363">
        <f>VLOOKUP($A363,SurveyData!$1:$1048576,33,FALSE)</f>
        <v>3</v>
      </c>
      <c r="AL363">
        <f>VLOOKUP($A363,SurveyData!$1:$1048576,34,FALSE)</f>
        <v>4</v>
      </c>
      <c r="AM363">
        <f>VLOOKUP($A363,SurveyData!$1:$1048576,35,FALSE)</f>
        <v>4</v>
      </c>
      <c r="AN363">
        <f>VLOOKUP($A363,SurveyData!$1:$1048576,36,FALSE)</f>
        <v>3</v>
      </c>
      <c r="AO363">
        <f>VLOOKUP($A363,SurveyData!$1:$1048576,37,FALSE)</f>
        <v>4</v>
      </c>
      <c r="AP363">
        <f>VLOOKUP($A363,SurveyData!$1:$1048576,38,FALSE)</f>
        <v>3</v>
      </c>
      <c r="AQ363">
        <f>VLOOKUP($A363,SurveyData!$1:$1048576,39,FALSE)</f>
        <v>3</v>
      </c>
      <c r="AR363">
        <f>VLOOKUP($A363,SurveyData!$1:$1048576,40,FALSE)</f>
        <v>3</v>
      </c>
      <c r="AS363">
        <f>VLOOKUP($A363,SurveyData!$1:$1048576,41,FALSE)</f>
        <v>4</v>
      </c>
      <c r="AT363">
        <f>VLOOKUP($A363,SurveyData!$1:$1048576,42,FALSE)</f>
        <v>4</v>
      </c>
      <c r="AU363">
        <f>VLOOKUP($A363,SurveyData!$1:$1048576,43,FALSE)</f>
        <v>4</v>
      </c>
      <c r="AV363">
        <f>VLOOKUP($A363,SurveyData!$1:$1048576,44,FALSE)</f>
        <v>3</v>
      </c>
      <c r="AW363">
        <f>VLOOKUP($A363,SurveyData!$1:$1048576,45,FALSE)</f>
        <v>3</v>
      </c>
    </row>
    <row r="364" spans="1:49" x14ac:dyDescent="0.2">
      <c r="A364" s="2">
        <v>406</v>
      </c>
      <c r="B364" s="1" t="s">
        <v>10</v>
      </c>
      <c r="C364" s="2"/>
      <c r="D364" s="2">
        <v>72</v>
      </c>
      <c r="E364" s="2">
        <v>12.4</v>
      </c>
      <c r="F364">
        <f>VLOOKUP($A364,SurveyData!$1:$1048576,3,FALSE)</f>
        <v>25</v>
      </c>
      <c r="G364">
        <f>VLOOKUP($A364,SurveyData!$1:$1048576,4,FALSE)</f>
        <v>1.68</v>
      </c>
      <c r="H364">
        <f>VLOOKUP($A364,SurveyData!$1:$1048576,5,FALSE)</f>
        <v>61</v>
      </c>
      <c r="I364" t="str">
        <f>VLOOKUP($A364,SurveyData!$1:$1048576,6,FALSE)</f>
        <v>Nil</v>
      </c>
      <c r="J364" t="str">
        <f>VLOOKUP($A364,SurveyData!$1:$1048576,7,FALSE)</f>
        <v>No</v>
      </c>
      <c r="K364">
        <f>VLOOKUP($A364,SurveyData!$1:$1048576,8,FALSE)</f>
        <v>20</v>
      </c>
      <c r="L364">
        <f>VLOOKUP($A364,SurveyData!$1:$1048576,9,FALSE)</f>
        <v>10</v>
      </c>
      <c r="M364">
        <f>VLOOKUP($A364,SurveyData!$1:$1048576,10,FALSE)</f>
        <v>0</v>
      </c>
      <c r="N364" t="str">
        <f>VLOOKUP($A364,SurveyData!$1:$1048576,11,FALSE)</f>
        <v>Weight (20)</v>
      </c>
      <c r="O364">
        <f>VLOOKUP($A364,SurveyData!$1:$1048576,12,FALSE)</f>
        <v>2</v>
      </c>
      <c r="P364">
        <f>VLOOKUP($A364,SurveyData!$1:$1048576,13,FALSE)</f>
        <v>12</v>
      </c>
      <c r="Q364" t="str">
        <f>VLOOKUP($A364,SurveyData!$1:$1048576,14,FALSE)</f>
        <v>No</v>
      </c>
      <c r="R364" t="str">
        <f>VLOOKUP($A364,SurveyData!$1:$1048576,15,FALSE)</f>
        <v>DK</v>
      </c>
      <c r="S364" t="str">
        <f>VLOOKUP($A364,SurveyData!$1:$1048576,16,FALSE)</f>
        <v>No</v>
      </c>
      <c r="T364" t="str">
        <f>VLOOKUP($A364,SurveyData!$1:$1048576,17,FALSE)</f>
        <v>DK</v>
      </c>
      <c r="U364" t="str">
        <f>VLOOKUP($A364,SurveyData!$1:$1048576,18,FALSE)</f>
        <v>DK</v>
      </c>
      <c r="V364" t="str">
        <f>VLOOKUP($A364,SurveyData!$1:$1048576,19,FALSE)</f>
        <v>DK</v>
      </c>
      <c r="W364" t="str">
        <f>VLOOKUP($A364,SurveyData!$1:$1048576,20,FALSE)</f>
        <v>DK</v>
      </c>
      <c r="X364" t="str">
        <f>VLOOKUP($A364,SurveyData!$1:$1048576,21,FALSE)</f>
        <v>No</v>
      </c>
      <c r="Y364" t="str">
        <f>VLOOKUP($A364,SurveyData!$1:$1048576,22,FALSE)</f>
        <v>No</v>
      </c>
      <c r="Z364" t="str">
        <f>VLOOKUP($A364,SurveyData!$1:$1048576,23,FALSE)</f>
        <v>No</v>
      </c>
      <c r="AA364" t="str">
        <f>VLOOKUP($A364,SurveyData!$1:$1048576,24,FALSE)</f>
        <v>No</v>
      </c>
      <c r="AB364" t="s">
        <v>0</v>
      </c>
      <c r="AC364" t="str">
        <f>VLOOKUP($A364,SurveyData!$1:$1048576,25,FALSE)</f>
        <v>Yes</v>
      </c>
      <c r="AD364">
        <f>VLOOKUP($A364,SurveyData!$1:$1048576,26,FALSE)</f>
        <v>3</v>
      </c>
      <c r="AE364">
        <f>VLOOKUP($A364,SurveyData!$1:$1048576,27,FALSE)</f>
        <v>5</v>
      </c>
      <c r="AF364">
        <f>VLOOKUP($A364,SurveyData!$1:$1048576,28,FALSE)</f>
        <v>1</v>
      </c>
      <c r="AG364">
        <f>VLOOKUP($A364,SurveyData!$1:$1048576,29,FALSE)</f>
        <v>1</v>
      </c>
      <c r="AH364">
        <f>VLOOKUP($A364,SurveyData!$1:$1048576,30,FALSE)</f>
        <v>4</v>
      </c>
      <c r="AI364">
        <f>VLOOKUP($A364,SurveyData!$1:$1048576,31,FALSE)</f>
        <v>2</v>
      </c>
      <c r="AJ364">
        <f>VLOOKUP($A364,SurveyData!$1:$1048576,32,FALSE)</f>
        <v>2</v>
      </c>
      <c r="AK364">
        <f>VLOOKUP($A364,SurveyData!$1:$1048576,33,FALSE)</f>
        <v>1</v>
      </c>
      <c r="AL364">
        <f>VLOOKUP($A364,SurveyData!$1:$1048576,34,FALSE)</f>
        <v>4</v>
      </c>
      <c r="AM364">
        <f>VLOOKUP($A364,SurveyData!$1:$1048576,35,FALSE)</f>
        <v>5</v>
      </c>
      <c r="AN364">
        <f>VLOOKUP($A364,SurveyData!$1:$1048576,36,FALSE)</f>
        <v>2</v>
      </c>
      <c r="AO364">
        <f>VLOOKUP($A364,SurveyData!$1:$1048576,37,FALSE)</f>
        <v>1</v>
      </c>
      <c r="AP364">
        <f>VLOOKUP($A364,SurveyData!$1:$1048576,38,FALSE)</f>
        <v>4</v>
      </c>
      <c r="AQ364">
        <f>VLOOKUP($A364,SurveyData!$1:$1048576,39,FALSE)</f>
        <v>4</v>
      </c>
      <c r="AR364">
        <f>VLOOKUP($A364,SurveyData!$1:$1048576,40,FALSE)</f>
        <v>1</v>
      </c>
      <c r="AS364">
        <f>VLOOKUP($A364,SurveyData!$1:$1048576,41,FALSE)</f>
        <v>3</v>
      </c>
      <c r="AT364">
        <f>VLOOKUP($A364,SurveyData!$1:$1048576,42,FALSE)</f>
        <v>1</v>
      </c>
      <c r="AU364">
        <f>VLOOKUP($A364,SurveyData!$1:$1048576,43,FALSE)</f>
        <v>5</v>
      </c>
      <c r="AV364">
        <f>VLOOKUP($A364,SurveyData!$1:$1048576,44,FALSE)</f>
        <v>4</v>
      </c>
      <c r="AW364">
        <f>VLOOKUP($A364,SurveyData!$1:$1048576,45,FALSE)</f>
        <v>2</v>
      </c>
    </row>
    <row r="365" spans="1:49" x14ac:dyDescent="0.2">
      <c r="A365" s="2">
        <v>407</v>
      </c>
      <c r="B365" s="1" t="s">
        <v>10</v>
      </c>
      <c r="C365" s="2"/>
      <c r="D365" s="2">
        <v>80</v>
      </c>
      <c r="E365" s="2">
        <v>14.1</v>
      </c>
      <c r="F365">
        <f>VLOOKUP($A365,SurveyData!$1:$1048576,3,FALSE)</f>
        <v>48</v>
      </c>
      <c r="G365">
        <f>VLOOKUP($A365,SurveyData!$1:$1048576,4,FALSE)</f>
        <v>1.64</v>
      </c>
      <c r="H365">
        <f>VLOOKUP($A365,SurveyData!$1:$1048576,5,FALSE)</f>
        <v>52</v>
      </c>
      <c r="I365" t="str">
        <f>VLOOKUP($A365,SurveyData!$1:$1048576,6,FALSE)</f>
        <v>Nil</v>
      </c>
      <c r="J365" t="str">
        <f>VLOOKUP($A365,SurveyData!$1:$1048576,7,FALSE)</f>
        <v>Yes</v>
      </c>
      <c r="K365">
        <f>VLOOKUP($A365,SurveyData!$1:$1048576,8,FALSE)</f>
        <v>15</v>
      </c>
      <c r="L365">
        <f>VLOOKUP($A365,SurveyData!$1:$1048576,9,FALSE)</f>
        <v>0</v>
      </c>
      <c r="M365">
        <f>VLOOKUP($A365,SurveyData!$1:$1048576,10,FALSE)</f>
        <v>0</v>
      </c>
      <c r="N365">
        <f>VLOOKUP($A365,SurveyData!$1:$1048576,11,FALSE)</f>
        <v>0</v>
      </c>
      <c r="O365" t="str">
        <f>VLOOKUP($A365,SurveyData!$1:$1048576,12,FALSE)</f>
        <v>No answer</v>
      </c>
      <c r="P365">
        <f>VLOOKUP($A365,SurveyData!$1:$1048576,13,FALSE)</f>
        <v>12</v>
      </c>
      <c r="Q365" t="str">
        <f>VLOOKUP($A365,SurveyData!$1:$1048576,14,FALSE)</f>
        <v>No</v>
      </c>
      <c r="R365" t="str">
        <f>VLOOKUP($A365,SurveyData!$1:$1048576,15,FALSE)</f>
        <v>No</v>
      </c>
      <c r="S365" t="str">
        <f>VLOOKUP($A365,SurveyData!$1:$1048576,16,FALSE)</f>
        <v>Nil</v>
      </c>
      <c r="T365" t="str">
        <f>VLOOKUP($A365,SurveyData!$1:$1048576,17,FALSE)</f>
        <v>No</v>
      </c>
      <c r="U365" t="str">
        <f>VLOOKUP($A365,SurveyData!$1:$1048576,18,FALSE)</f>
        <v>Nil</v>
      </c>
      <c r="V365" t="str">
        <f>VLOOKUP($A365,SurveyData!$1:$1048576,19,FALSE)</f>
        <v>No</v>
      </c>
      <c r="W365" t="str">
        <f>VLOOKUP($A365,SurveyData!$1:$1048576,20,FALSE)</f>
        <v>Nil</v>
      </c>
      <c r="X365" t="str">
        <f>VLOOKUP($A365,SurveyData!$1:$1048576,21,FALSE)</f>
        <v>No</v>
      </c>
      <c r="Y365" t="str">
        <f>VLOOKUP($A365,SurveyData!$1:$1048576,22,FALSE)</f>
        <v>No</v>
      </c>
      <c r="Z365" t="str">
        <f>VLOOKUP($A365,SurveyData!$1:$1048576,23,FALSE)</f>
        <v>No</v>
      </c>
      <c r="AA365" t="str">
        <f>VLOOKUP($A365,SurveyData!$1:$1048576,24,FALSE)</f>
        <v>No</v>
      </c>
      <c r="AB365" t="s">
        <v>0</v>
      </c>
      <c r="AC365" t="str">
        <f>VLOOKUP($A365,SurveyData!$1:$1048576,25,FALSE)</f>
        <v>No</v>
      </c>
      <c r="AD365">
        <f>VLOOKUP($A365,SurveyData!$1:$1048576,26,FALSE)</f>
        <v>3</v>
      </c>
      <c r="AE365">
        <f>VLOOKUP($A365,SurveyData!$1:$1048576,27,FALSE)</f>
        <v>3</v>
      </c>
      <c r="AF365">
        <f>VLOOKUP($A365,SurveyData!$1:$1048576,28,FALSE)</f>
        <v>3</v>
      </c>
      <c r="AG365">
        <f>VLOOKUP($A365,SurveyData!$1:$1048576,29,FALSE)</f>
        <v>4</v>
      </c>
      <c r="AH365">
        <f>VLOOKUP($A365,SurveyData!$1:$1048576,30,FALSE)</f>
        <v>3</v>
      </c>
      <c r="AI365">
        <f>VLOOKUP($A365,SurveyData!$1:$1048576,31,FALSE)</f>
        <v>4</v>
      </c>
      <c r="AJ365">
        <f>VLOOKUP($A365,SurveyData!$1:$1048576,32,FALSE)</f>
        <v>3</v>
      </c>
      <c r="AK365">
        <f>VLOOKUP($A365,SurveyData!$1:$1048576,33,FALSE)</f>
        <v>4</v>
      </c>
      <c r="AL365">
        <f>VLOOKUP($A365,SurveyData!$1:$1048576,34,FALSE)</f>
        <v>3</v>
      </c>
      <c r="AM365">
        <f>VLOOKUP($A365,SurveyData!$1:$1048576,35,FALSE)</f>
        <v>3</v>
      </c>
      <c r="AN365">
        <f>VLOOKUP($A365,SurveyData!$1:$1048576,36,FALSE)</f>
        <v>3</v>
      </c>
      <c r="AO365">
        <f>VLOOKUP($A365,SurveyData!$1:$1048576,37,FALSE)</f>
        <v>5</v>
      </c>
      <c r="AP365">
        <f>VLOOKUP($A365,SurveyData!$1:$1048576,38,FALSE)</f>
        <v>3</v>
      </c>
      <c r="AQ365">
        <f>VLOOKUP($A365,SurveyData!$1:$1048576,39,FALSE)</f>
        <v>5</v>
      </c>
      <c r="AR365">
        <f>VLOOKUP($A365,SurveyData!$1:$1048576,40,FALSE)</f>
        <v>3</v>
      </c>
      <c r="AS365">
        <f>VLOOKUP($A365,SurveyData!$1:$1048576,41,FALSE)</f>
        <v>3</v>
      </c>
      <c r="AT365">
        <f>VLOOKUP($A365,SurveyData!$1:$1048576,42,FALSE)</f>
        <v>3</v>
      </c>
      <c r="AU365">
        <f>VLOOKUP($A365,SurveyData!$1:$1048576,43,FALSE)</f>
        <v>5</v>
      </c>
      <c r="AV365">
        <f>VLOOKUP($A365,SurveyData!$1:$1048576,44,FALSE)</f>
        <v>3</v>
      </c>
      <c r="AW365">
        <f>VLOOKUP($A365,SurveyData!$1:$1048576,45,FALSE)</f>
        <v>3</v>
      </c>
    </row>
    <row r="366" spans="1:49" x14ac:dyDescent="0.2">
      <c r="A366" s="2">
        <v>408</v>
      </c>
      <c r="B366" s="1" t="s">
        <v>10</v>
      </c>
      <c r="C366" s="2"/>
      <c r="D366" s="2">
        <v>62</v>
      </c>
      <c r="E366" s="2">
        <v>12.4</v>
      </c>
      <c r="F366">
        <f>VLOOKUP($A366,SurveyData!$1:$1048576,3,FALSE)</f>
        <v>44</v>
      </c>
      <c r="G366">
        <f>VLOOKUP($A366,SurveyData!$1:$1048576,4,FALSE)</f>
        <v>1.64</v>
      </c>
      <c r="H366">
        <f>VLOOKUP($A366,SurveyData!$1:$1048576,5,FALSE)</f>
        <v>55</v>
      </c>
      <c r="I366" t="str">
        <f>VLOOKUP($A366,SurveyData!$1:$1048576,6,FALSE)</f>
        <v>Nil</v>
      </c>
      <c r="J366" t="str">
        <f>VLOOKUP($A366,SurveyData!$1:$1048576,7,FALSE)</f>
        <v>Yes</v>
      </c>
      <c r="K366">
        <f>VLOOKUP($A366,SurveyData!$1:$1048576,8,FALSE)</f>
        <v>0</v>
      </c>
      <c r="L366">
        <f>VLOOKUP($A366,SurveyData!$1:$1048576,9,FALSE)</f>
        <v>0</v>
      </c>
      <c r="M366">
        <f>VLOOKUP($A366,SurveyData!$1:$1048576,10,FALSE)</f>
        <v>0</v>
      </c>
      <c r="N366" t="str">
        <f>VLOOKUP($A366,SurveyData!$1:$1048576,11,FALSE)</f>
        <v>Briskwalking (20)</v>
      </c>
      <c r="O366">
        <f>VLOOKUP($A366,SurveyData!$1:$1048576,12,FALSE)</f>
        <v>2</v>
      </c>
      <c r="P366">
        <f>VLOOKUP($A366,SurveyData!$1:$1048576,13,FALSE)</f>
        <v>12</v>
      </c>
      <c r="Q366" t="str">
        <f>VLOOKUP($A366,SurveyData!$1:$1048576,14,FALSE)</f>
        <v>No</v>
      </c>
      <c r="R366" t="str">
        <f>VLOOKUP($A366,SurveyData!$1:$1048576,15,FALSE)</f>
        <v>No</v>
      </c>
      <c r="S366" t="str">
        <f>VLOOKUP($A366,SurveyData!$1:$1048576,16,FALSE)</f>
        <v>Nil</v>
      </c>
      <c r="T366" t="str">
        <f>VLOOKUP($A366,SurveyData!$1:$1048576,17,FALSE)</f>
        <v>No</v>
      </c>
      <c r="U366" t="str">
        <f>VLOOKUP($A366,SurveyData!$1:$1048576,18,FALSE)</f>
        <v>Nil</v>
      </c>
      <c r="V366" t="str">
        <f>VLOOKUP($A366,SurveyData!$1:$1048576,19,FALSE)</f>
        <v>No</v>
      </c>
      <c r="W366" t="str">
        <f>VLOOKUP($A366,SurveyData!$1:$1048576,20,FALSE)</f>
        <v>Nil</v>
      </c>
      <c r="X366" t="str">
        <f>VLOOKUP($A366,SurveyData!$1:$1048576,21,FALSE)</f>
        <v>Yes</v>
      </c>
      <c r="Y366" t="str">
        <f>VLOOKUP($A366,SurveyData!$1:$1048576,22,FALSE)</f>
        <v>No</v>
      </c>
      <c r="Z366" t="str">
        <f>VLOOKUP($A366,SurveyData!$1:$1048576,23,FALSE)</f>
        <v>No</v>
      </c>
      <c r="AA366" t="str">
        <f>VLOOKUP($A366,SurveyData!$1:$1048576,24,FALSE)</f>
        <v>No</v>
      </c>
      <c r="AB366" t="s">
        <v>0</v>
      </c>
      <c r="AC366" t="str">
        <f>VLOOKUP($A366,SurveyData!$1:$1048576,25,FALSE)</f>
        <v>No</v>
      </c>
      <c r="AD366">
        <f>VLOOKUP($A366,SurveyData!$1:$1048576,26,FALSE)</f>
        <v>1</v>
      </c>
      <c r="AE366">
        <f>VLOOKUP($A366,SurveyData!$1:$1048576,27,FALSE)</f>
        <v>5</v>
      </c>
      <c r="AF366">
        <f>VLOOKUP($A366,SurveyData!$1:$1048576,28,FALSE)</f>
        <v>2</v>
      </c>
      <c r="AG366">
        <f>VLOOKUP($A366,SurveyData!$1:$1048576,29,FALSE)</f>
        <v>2</v>
      </c>
      <c r="AH366">
        <f>VLOOKUP($A366,SurveyData!$1:$1048576,30,FALSE)</f>
        <v>3</v>
      </c>
      <c r="AI366">
        <f>VLOOKUP($A366,SurveyData!$1:$1048576,31,FALSE)</f>
        <v>1</v>
      </c>
      <c r="AJ366">
        <f>VLOOKUP($A366,SurveyData!$1:$1048576,32,FALSE)</f>
        <v>1</v>
      </c>
      <c r="AK366">
        <f>VLOOKUP($A366,SurveyData!$1:$1048576,33,FALSE)</f>
        <v>2</v>
      </c>
      <c r="AL366">
        <f>VLOOKUP($A366,SurveyData!$1:$1048576,34,FALSE)</f>
        <v>2</v>
      </c>
      <c r="AM366">
        <f>VLOOKUP($A366,SurveyData!$1:$1048576,35,FALSE)</f>
        <v>4</v>
      </c>
      <c r="AN366">
        <f>VLOOKUP($A366,SurveyData!$1:$1048576,36,FALSE)</f>
        <v>1</v>
      </c>
      <c r="AO366">
        <f>VLOOKUP($A366,SurveyData!$1:$1048576,37,FALSE)</f>
        <v>2</v>
      </c>
      <c r="AP366">
        <f>VLOOKUP($A366,SurveyData!$1:$1048576,38,FALSE)</f>
        <v>2</v>
      </c>
      <c r="AQ366">
        <f>VLOOKUP($A366,SurveyData!$1:$1048576,39,FALSE)</f>
        <v>5</v>
      </c>
      <c r="AR366">
        <f>VLOOKUP($A366,SurveyData!$1:$1048576,40,FALSE)</f>
        <v>1</v>
      </c>
      <c r="AS366">
        <f>VLOOKUP($A366,SurveyData!$1:$1048576,41,FALSE)</f>
        <v>3</v>
      </c>
      <c r="AT366">
        <f>VLOOKUP($A366,SurveyData!$1:$1048576,42,FALSE)</f>
        <v>3</v>
      </c>
      <c r="AU366">
        <f>VLOOKUP($A366,SurveyData!$1:$1048576,43,FALSE)</f>
        <v>3</v>
      </c>
      <c r="AV366">
        <f>VLOOKUP($A366,SurveyData!$1:$1048576,44,FALSE)</f>
        <v>2</v>
      </c>
      <c r="AW366">
        <f>VLOOKUP($A366,SurveyData!$1:$1048576,45,FALSE)</f>
        <v>2</v>
      </c>
    </row>
    <row r="367" spans="1:49" x14ac:dyDescent="0.2">
      <c r="A367" s="2">
        <v>409</v>
      </c>
      <c r="B367" s="1" t="s">
        <v>10</v>
      </c>
      <c r="C367" s="2"/>
      <c r="D367" s="4">
        <v>5</v>
      </c>
      <c r="E367" s="2">
        <v>11.8</v>
      </c>
      <c r="F367">
        <f>VLOOKUP($A367,SurveyData!$1:$1048576,3,FALSE)</f>
        <v>43</v>
      </c>
      <c r="G367">
        <f>VLOOKUP($A367,SurveyData!$1:$1048576,4,FALSE)</f>
        <v>1.58</v>
      </c>
      <c r="H367">
        <f>VLOOKUP($A367,SurveyData!$1:$1048576,5,FALSE)</f>
        <v>58</v>
      </c>
      <c r="I367" t="str">
        <f>VLOOKUP($A367,SurveyData!$1:$1048576,6,FALSE)</f>
        <v>Nil</v>
      </c>
      <c r="J367" t="str">
        <f>VLOOKUP($A367,SurveyData!$1:$1048576,7,FALSE)</f>
        <v>No</v>
      </c>
      <c r="K367">
        <f>VLOOKUP($A367,SurveyData!$1:$1048576,8,FALSE)</f>
        <v>45</v>
      </c>
      <c r="L367">
        <f>VLOOKUP($A367,SurveyData!$1:$1048576,9,FALSE)</f>
        <v>0</v>
      </c>
      <c r="M367">
        <f>VLOOKUP($A367,SurveyData!$1:$1048576,10,FALSE)</f>
        <v>0</v>
      </c>
      <c r="N367">
        <f>VLOOKUP($A367,SurveyData!$1:$1048576,11,FALSE)</f>
        <v>0</v>
      </c>
      <c r="O367">
        <f>VLOOKUP($A367,SurveyData!$1:$1048576,12,FALSE)</f>
        <v>2</v>
      </c>
      <c r="P367" t="str">
        <f>VLOOKUP($A367,SurveyData!$1:$1048576,13,FALSE)</f>
        <v>No answer</v>
      </c>
      <c r="Q367" t="str">
        <f>VLOOKUP($A367,SurveyData!$1:$1048576,14,FALSE)</f>
        <v>No</v>
      </c>
      <c r="R367" t="str">
        <f>VLOOKUP($A367,SurveyData!$1:$1048576,15,FALSE)</f>
        <v>No</v>
      </c>
      <c r="S367" t="str">
        <f>VLOOKUP($A367,SurveyData!$1:$1048576,16,FALSE)</f>
        <v>No</v>
      </c>
      <c r="T367" t="str">
        <f>VLOOKUP($A367,SurveyData!$1:$1048576,17,FALSE)</f>
        <v>No</v>
      </c>
      <c r="U367" t="str">
        <f>VLOOKUP($A367,SurveyData!$1:$1048576,18,FALSE)</f>
        <v>No</v>
      </c>
      <c r="V367" t="str">
        <f>VLOOKUP($A367,SurveyData!$1:$1048576,19,FALSE)</f>
        <v>No</v>
      </c>
      <c r="W367" t="str">
        <f>VLOOKUP($A367,SurveyData!$1:$1048576,20,FALSE)</f>
        <v>No</v>
      </c>
      <c r="X367" t="str">
        <f>VLOOKUP($A367,SurveyData!$1:$1048576,21,FALSE)</f>
        <v>No</v>
      </c>
      <c r="Y367" t="str">
        <f>VLOOKUP($A367,SurveyData!$1:$1048576,22,FALSE)</f>
        <v>No</v>
      </c>
      <c r="Z367" t="str">
        <f>VLOOKUP($A367,SurveyData!$1:$1048576,23,FALSE)</f>
        <v>No</v>
      </c>
      <c r="AA367" t="str">
        <f>VLOOKUP($A367,SurveyData!$1:$1048576,24,FALSE)</f>
        <v>No</v>
      </c>
      <c r="AB367" t="s">
        <v>0</v>
      </c>
      <c r="AC367" t="str">
        <f>VLOOKUP($A367,SurveyData!$1:$1048576,25,FALSE)</f>
        <v>No</v>
      </c>
      <c r="AD367">
        <f>VLOOKUP($A367,SurveyData!$1:$1048576,26,FALSE)</f>
        <v>1</v>
      </c>
      <c r="AE367">
        <f>VLOOKUP($A367,SurveyData!$1:$1048576,27,FALSE)</f>
        <v>2</v>
      </c>
      <c r="AF367">
        <f>VLOOKUP($A367,SurveyData!$1:$1048576,28,FALSE)</f>
        <v>2</v>
      </c>
      <c r="AG367">
        <f>VLOOKUP($A367,SurveyData!$1:$1048576,29,FALSE)</f>
        <v>2</v>
      </c>
      <c r="AH367">
        <f>VLOOKUP($A367,SurveyData!$1:$1048576,30,FALSE)</f>
        <v>1</v>
      </c>
      <c r="AI367">
        <f>VLOOKUP($A367,SurveyData!$1:$1048576,31,FALSE)</f>
        <v>2</v>
      </c>
      <c r="AJ367">
        <f>VLOOKUP($A367,SurveyData!$1:$1048576,32,FALSE)</f>
        <v>2</v>
      </c>
      <c r="AK367">
        <f>VLOOKUP($A367,SurveyData!$1:$1048576,33,FALSE)</f>
        <v>2</v>
      </c>
      <c r="AL367">
        <f>VLOOKUP($A367,SurveyData!$1:$1048576,34,FALSE)</f>
        <v>2</v>
      </c>
      <c r="AM367">
        <f>VLOOKUP($A367,SurveyData!$1:$1048576,35,FALSE)</f>
        <v>2</v>
      </c>
      <c r="AN367">
        <f>VLOOKUP($A367,SurveyData!$1:$1048576,36,FALSE)</f>
        <v>1</v>
      </c>
      <c r="AO367">
        <f>VLOOKUP($A367,SurveyData!$1:$1048576,37,FALSE)</f>
        <v>2</v>
      </c>
      <c r="AP367">
        <f>VLOOKUP($A367,SurveyData!$1:$1048576,38,FALSE)</f>
        <v>2</v>
      </c>
      <c r="AQ367">
        <f>VLOOKUP($A367,SurveyData!$1:$1048576,39,FALSE)</f>
        <v>5</v>
      </c>
      <c r="AR367">
        <f>VLOOKUP($A367,SurveyData!$1:$1048576,40,FALSE)</f>
        <v>2</v>
      </c>
      <c r="AS367">
        <f>VLOOKUP($A367,SurveyData!$1:$1048576,41,FALSE)</f>
        <v>2</v>
      </c>
      <c r="AT367">
        <f>VLOOKUP($A367,SurveyData!$1:$1048576,42,FALSE)</f>
        <v>2</v>
      </c>
      <c r="AU367">
        <f>VLOOKUP($A367,SurveyData!$1:$1048576,43,FALSE)</f>
        <v>4</v>
      </c>
      <c r="AV367">
        <f>VLOOKUP($A367,SurveyData!$1:$1048576,44,FALSE)</f>
        <v>3</v>
      </c>
      <c r="AW367">
        <f>VLOOKUP($A367,SurveyData!$1:$1048576,45,FALSE)</f>
        <v>3</v>
      </c>
    </row>
    <row r="368" spans="1:49" x14ac:dyDescent="0.2">
      <c r="A368" s="2">
        <v>410</v>
      </c>
      <c r="B368" s="1" t="s">
        <v>10</v>
      </c>
      <c r="C368" s="2"/>
      <c r="D368" s="2">
        <v>38</v>
      </c>
      <c r="E368" s="2">
        <v>15</v>
      </c>
      <c r="F368">
        <f>VLOOKUP($A368,SurveyData!$1:$1048576,3,FALSE)</f>
        <v>42</v>
      </c>
      <c r="G368">
        <f>VLOOKUP($A368,SurveyData!$1:$1048576,4,FALSE)</f>
        <v>1.6</v>
      </c>
      <c r="H368">
        <f>VLOOKUP($A368,SurveyData!$1:$1048576,5,FALSE)</f>
        <v>41</v>
      </c>
      <c r="I368" t="str">
        <f>VLOOKUP($A368,SurveyData!$1:$1048576,6,FALSE)</f>
        <v>Nil</v>
      </c>
      <c r="J368" t="str">
        <f>VLOOKUP($A368,SurveyData!$1:$1048576,7,FALSE)</f>
        <v>No</v>
      </c>
      <c r="K368">
        <f>VLOOKUP($A368,SurveyData!$1:$1048576,8,FALSE)</f>
        <v>0</v>
      </c>
      <c r="L368">
        <f>VLOOKUP($A368,SurveyData!$1:$1048576,9,FALSE)</f>
        <v>0</v>
      </c>
      <c r="M368">
        <f>VLOOKUP($A368,SurveyData!$1:$1048576,10,FALSE)</f>
        <v>0</v>
      </c>
      <c r="N368" t="str">
        <f>VLOOKUP($A368,SurveyData!$1:$1048576,11,FALSE)</f>
        <v>Walking (30)</v>
      </c>
      <c r="O368">
        <f>VLOOKUP($A368,SurveyData!$1:$1048576,12,FALSE)</f>
        <v>2</v>
      </c>
      <c r="P368">
        <f>VLOOKUP($A368,SurveyData!$1:$1048576,13,FALSE)</f>
        <v>12</v>
      </c>
      <c r="Q368" t="str">
        <f>VLOOKUP($A368,SurveyData!$1:$1048576,14,FALSE)</f>
        <v>No</v>
      </c>
      <c r="R368" t="str">
        <f>VLOOKUP($A368,SurveyData!$1:$1048576,15,FALSE)</f>
        <v>No</v>
      </c>
      <c r="S368" t="str">
        <f>VLOOKUP($A368,SurveyData!$1:$1048576,16,FALSE)</f>
        <v>Nil</v>
      </c>
      <c r="T368" t="str">
        <f>VLOOKUP($A368,SurveyData!$1:$1048576,17,FALSE)</f>
        <v>No</v>
      </c>
      <c r="U368" t="str">
        <f>VLOOKUP($A368,SurveyData!$1:$1048576,18,FALSE)</f>
        <v>Nil</v>
      </c>
      <c r="V368" t="str">
        <f>VLOOKUP($A368,SurveyData!$1:$1048576,19,FALSE)</f>
        <v>No</v>
      </c>
      <c r="W368" t="str">
        <f>VLOOKUP($A368,SurveyData!$1:$1048576,20,FALSE)</f>
        <v>Nil</v>
      </c>
      <c r="X368" t="str">
        <f>VLOOKUP($A368,SurveyData!$1:$1048576,21,FALSE)</f>
        <v>No</v>
      </c>
      <c r="Y368" t="str">
        <f>VLOOKUP($A368,SurveyData!$1:$1048576,22,FALSE)</f>
        <v>No</v>
      </c>
      <c r="Z368" t="str">
        <f>VLOOKUP($A368,SurveyData!$1:$1048576,23,FALSE)</f>
        <v>No</v>
      </c>
      <c r="AA368" t="str">
        <f>VLOOKUP($A368,SurveyData!$1:$1048576,24,FALSE)</f>
        <v>No</v>
      </c>
      <c r="AB368" t="s">
        <v>0</v>
      </c>
      <c r="AC368" t="str">
        <f>VLOOKUP($A368,SurveyData!$1:$1048576,25,FALSE)</f>
        <v>No</v>
      </c>
      <c r="AD368">
        <f>VLOOKUP($A368,SurveyData!$1:$1048576,26,FALSE)</f>
        <v>3</v>
      </c>
      <c r="AE368">
        <f>VLOOKUP($A368,SurveyData!$1:$1048576,27,FALSE)</f>
        <v>3</v>
      </c>
      <c r="AF368">
        <f>VLOOKUP($A368,SurveyData!$1:$1048576,28,FALSE)</f>
        <v>3</v>
      </c>
      <c r="AG368">
        <f>VLOOKUP($A368,SurveyData!$1:$1048576,29,FALSE)</f>
        <v>2</v>
      </c>
      <c r="AH368">
        <f>VLOOKUP($A368,SurveyData!$1:$1048576,30,FALSE)</f>
        <v>3</v>
      </c>
      <c r="AI368">
        <f>VLOOKUP($A368,SurveyData!$1:$1048576,31,FALSE)</f>
        <v>4</v>
      </c>
      <c r="AJ368">
        <f>VLOOKUP($A368,SurveyData!$1:$1048576,32,FALSE)</f>
        <v>3</v>
      </c>
      <c r="AK368">
        <f>VLOOKUP($A368,SurveyData!$1:$1048576,33,FALSE)</f>
        <v>3</v>
      </c>
      <c r="AL368">
        <f>VLOOKUP($A368,SurveyData!$1:$1048576,34,FALSE)</f>
        <v>3</v>
      </c>
      <c r="AM368">
        <f>VLOOKUP($A368,SurveyData!$1:$1048576,35,FALSE)</f>
        <v>3</v>
      </c>
      <c r="AN368">
        <f>VLOOKUP($A368,SurveyData!$1:$1048576,36,FALSE)</f>
        <v>3</v>
      </c>
      <c r="AO368">
        <f>VLOOKUP($A368,SurveyData!$1:$1048576,37,FALSE)</f>
        <v>2</v>
      </c>
      <c r="AP368">
        <f>VLOOKUP($A368,SurveyData!$1:$1048576,38,FALSE)</f>
        <v>3</v>
      </c>
      <c r="AQ368">
        <f>VLOOKUP($A368,SurveyData!$1:$1048576,39,FALSE)</f>
        <v>4</v>
      </c>
      <c r="AR368">
        <f>VLOOKUP($A368,SurveyData!$1:$1048576,40,FALSE)</f>
        <v>3</v>
      </c>
      <c r="AS368">
        <f>VLOOKUP($A368,SurveyData!$1:$1048576,41,FALSE)</f>
        <v>4</v>
      </c>
      <c r="AT368">
        <f>VLOOKUP($A368,SurveyData!$1:$1048576,42,FALSE)</f>
        <v>2</v>
      </c>
      <c r="AU368">
        <f>VLOOKUP($A368,SurveyData!$1:$1048576,43,FALSE)</f>
        <v>3</v>
      </c>
      <c r="AV368">
        <f>VLOOKUP($A368,SurveyData!$1:$1048576,44,FALSE)</f>
        <v>3</v>
      </c>
      <c r="AW368">
        <f>VLOOKUP($A368,SurveyData!$1:$1048576,45,FALSE)</f>
        <v>3</v>
      </c>
    </row>
    <row r="369" spans="1:49" x14ac:dyDescent="0.2">
      <c r="A369" s="2">
        <v>411</v>
      </c>
      <c r="B369" s="1" t="s">
        <v>10</v>
      </c>
      <c r="C369" s="2"/>
      <c r="D369" s="3">
        <v>231</v>
      </c>
      <c r="E369" s="2">
        <v>13.6</v>
      </c>
      <c r="F369">
        <f>VLOOKUP($A369,SurveyData!$1:$1048576,3,FALSE)</f>
        <v>55</v>
      </c>
      <c r="G369">
        <f>VLOOKUP($A369,SurveyData!$1:$1048576,4,FALSE)</f>
        <v>1.65</v>
      </c>
      <c r="H369">
        <f>VLOOKUP($A369,SurveyData!$1:$1048576,5,FALSE)</f>
        <v>61</v>
      </c>
      <c r="I369" t="str">
        <f>VLOOKUP($A369,SurveyData!$1:$1048576,6,FALSE)</f>
        <v>Nil</v>
      </c>
      <c r="J369" t="str">
        <f>VLOOKUP($A369,SurveyData!$1:$1048576,7,FALSE)</f>
        <v>Yes</v>
      </c>
      <c r="K369">
        <f>VLOOKUP($A369,SurveyData!$1:$1048576,8,FALSE)</f>
        <v>0</v>
      </c>
      <c r="L369">
        <f>VLOOKUP($A369,SurveyData!$1:$1048576,9,FALSE)</f>
        <v>0</v>
      </c>
      <c r="M369">
        <f>VLOOKUP($A369,SurveyData!$1:$1048576,10,FALSE)</f>
        <v>0</v>
      </c>
      <c r="N369" t="str">
        <f>VLOOKUP($A369,SurveyData!$1:$1048576,11,FALSE)</f>
        <v>Walking (60)</v>
      </c>
      <c r="O369" t="str">
        <f>VLOOKUP($A369,SurveyData!$1:$1048576,12,FALSE)</f>
        <v>No answer</v>
      </c>
      <c r="P369" t="str">
        <f>VLOOKUP($A369,SurveyData!$1:$1048576,13,FALSE)</f>
        <v>No answer</v>
      </c>
      <c r="Q369" t="str">
        <f>VLOOKUP($A369,SurveyData!$1:$1048576,14,FALSE)</f>
        <v>Yes</v>
      </c>
      <c r="R369" t="str">
        <f>VLOOKUP($A369,SurveyData!$1:$1048576,15,FALSE)</f>
        <v>No</v>
      </c>
      <c r="S369" t="str">
        <f>VLOOKUP($A369,SurveyData!$1:$1048576,16,FALSE)</f>
        <v>Nil</v>
      </c>
      <c r="T369" t="str">
        <f>VLOOKUP($A369,SurveyData!$1:$1048576,17,FALSE)</f>
        <v>No</v>
      </c>
      <c r="U369" t="str">
        <f>VLOOKUP($A369,SurveyData!$1:$1048576,18,FALSE)</f>
        <v>Nil</v>
      </c>
      <c r="V369" t="str">
        <f>VLOOKUP($A369,SurveyData!$1:$1048576,19,FALSE)</f>
        <v>Yes</v>
      </c>
      <c r="W369" t="str">
        <f>VLOOKUP($A369,SurveyData!$1:$1048576,20,FALSE)</f>
        <v>No</v>
      </c>
      <c r="X369" t="str">
        <f>VLOOKUP($A369,SurveyData!$1:$1048576,21,FALSE)</f>
        <v>No</v>
      </c>
      <c r="Y369" t="str">
        <f>VLOOKUP($A369,SurveyData!$1:$1048576,22,FALSE)</f>
        <v>No</v>
      </c>
      <c r="Z369" t="str">
        <f>VLOOKUP($A369,SurveyData!$1:$1048576,23,FALSE)</f>
        <v>No</v>
      </c>
      <c r="AA369" t="str">
        <f>VLOOKUP($A369,SurveyData!$1:$1048576,24,FALSE)</f>
        <v>No</v>
      </c>
      <c r="AB369" t="s">
        <v>0</v>
      </c>
      <c r="AC369" t="str">
        <f>VLOOKUP($A369,SurveyData!$1:$1048576,25,FALSE)</f>
        <v>No</v>
      </c>
      <c r="AD369">
        <f>VLOOKUP($A369,SurveyData!$1:$1048576,26,FALSE)</f>
        <v>2</v>
      </c>
      <c r="AE369">
        <f>VLOOKUP($A369,SurveyData!$1:$1048576,27,FALSE)</f>
        <v>2</v>
      </c>
      <c r="AF369">
        <f>VLOOKUP($A369,SurveyData!$1:$1048576,28,FALSE)</f>
        <v>2</v>
      </c>
      <c r="AG369">
        <f>VLOOKUP($A369,SurveyData!$1:$1048576,29,FALSE)</f>
        <v>2</v>
      </c>
      <c r="AH369">
        <f>VLOOKUP($A369,SurveyData!$1:$1048576,30,FALSE)</f>
        <v>2</v>
      </c>
      <c r="AI369">
        <f>VLOOKUP($A369,SurveyData!$1:$1048576,31,FALSE)</f>
        <v>2</v>
      </c>
      <c r="AJ369">
        <f>VLOOKUP($A369,SurveyData!$1:$1048576,32,FALSE)</f>
        <v>2</v>
      </c>
      <c r="AK369">
        <f>VLOOKUP($A369,SurveyData!$1:$1048576,33,FALSE)</f>
        <v>2</v>
      </c>
      <c r="AL369">
        <f>VLOOKUP($A369,SurveyData!$1:$1048576,34,FALSE)</f>
        <v>4</v>
      </c>
      <c r="AM369">
        <f>VLOOKUP($A369,SurveyData!$1:$1048576,35,FALSE)</f>
        <v>4</v>
      </c>
      <c r="AN369">
        <f>VLOOKUP($A369,SurveyData!$1:$1048576,36,FALSE)</f>
        <v>2</v>
      </c>
      <c r="AO369">
        <f>VLOOKUP($A369,SurveyData!$1:$1048576,37,FALSE)</f>
        <v>2</v>
      </c>
      <c r="AP369">
        <f>VLOOKUP($A369,SurveyData!$1:$1048576,38,FALSE)</f>
        <v>4</v>
      </c>
      <c r="AQ369">
        <f>VLOOKUP($A369,SurveyData!$1:$1048576,39,FALSE)</f>
        <v>4</v>
      </c>
      <c r="AR369">
        <f>VLOOKUP($A369,SurveyData!$1:$1048576,40,FALSE)</f>
        <v>2</v>
      </c>
      <c r="AS369">
        <f>VLOOKUP($A369,SurveyData!$1:$1048576,41,FALSE)</f>
        <v>3</v>
      </c>
      <c r="AT369">
        <f>VLOOKUP($A369,SurveyData!$1:$1048576,42,FALSE)</f>
        <v>4</v>
      </c>
      <c r="AU369">
        <f>VLOOKUP($A369,SurveyData!$1:$1048576,43,FALSE)</f>
        <v>4</v>
      </c>
      <c r="AV369">
        <f>VLOOKUP($A369,SurveyData!$1:$1048576,44,FALSE)</f>
        <v>3</v>
      </c>
      <c r="AW369">
        <f>VLOOKUP($A369,SurveyData!$1:$1048576,45,FALSE)</f>
        <v>3</v>
      </c>
    </row>
    <row r="370" spans="1:49" x14ac:dyDescent="0.2">
      <c r="A370" s="2">
        <v>412</v>
      </c>
      <c r="B370" s="1" t="s">
        <v>10</v>
      </c>
      <c r="C370" s="2"/>
      <c r="D370" s="2">
        <v>42</v>
      </c>
      <c r="E370" s="2">
        <v>14.2</v>
      </c>
      <c r="F370">
        <f>VLOOKUP($A370,SurveyData!$1:$1048576,3,FALSE)</f>
        <v>25</v>
      </c>
      <c r="G370">
        <f>VLOOKUP($A370,SurveyData!$1:$1048576,4,FALSE)</f>
        <v>1.65</v>
      </c>
      <c r="H370">
        <f>VLOOKUP($A370,SurveyData!$1:$1048576,5,FALSE)</f>
        <v>83</v>
      </c>
      <c r="I370" t="str">
        <f>VLOOKUP($A370,SurveyData!$1:$1048576,6,FALSE)</f>
        <v>Nil</v>
      </c>
      <c r="J370" t="str">
        <f>VLOOKUP($A370,SurveyData!$1:$1048576,7,FALSE)</f>
        <v>No</v>
      </c>
      <c r="K370">
        <f>VLOOKUP($A370,SurveyData!$1:$1048576,8,FALSE)</f>
        <v>0</v>
      </c>
      <c r="L370">
        <f>VLOOKUP($A370,SurveyData!$1:$1048576,9,FALSE)</f>
        <v>0</v>
      </c>
      <c r="M370">
        <f>VLOOKUP($A370,SurveyData!$1:$1048576,10,FALSE)</f>
        <v>0</v>
      </c>
      <c r="N370" t="str">
        <f>VLOOKUP($A370,SurveyData!$1:$1048576,11,FALSE)</f>
        <v>Pilates (60)</v>
      </c>
      <c r="O370">
        <f>VLOOKUP($A370,SurveyData!$1:$1048576,12,FALSE)</f>
        <v>2</v>
      </c>
      <c r="P370">
        <f>VLOOKUP($A370,SurveyData!$1:$1048576,13,FALSE)</f>
        <v>7</v>
      </c>
      <c r="Q370" t="str">
        <f>VLOOKUP($A370,SurveyData!$1:$1048576,14,FALSE)</f>
        <v>No</v>
      </c>
      <c r="R370" t="str">
        <f>VLOOKUP($A370,SurveyData!$1:$1048576,15,FALSE)</f>
        <v>No</v>
      </c>
      <c r="S370" t="str">
        <f>VLOOKUP($A370,SurveyData!$1:$1048576,16,FALSE)</f>
        <v>No</v>
      </c>
      <c r="T370" t="str">
        <f>VLOOKUP($A370,SurveyData!$1:$1048576,17,FALSE)</f>
        <v>DK</v>
      </c>
      <c r="U370" t="str">
        <f>VLOOKUP($A370,SurveyData!$1:$1048576,18,FALSE)</f>
        <v>DK</v>
      </c>
      <c r="V370" t="str">
        <f>VLOOKUP($A370,SurveyData!$1:$1048576,19,FALSE)</f>
        <v>No</v>
      </c>
      <c r="W370" t="str">
        <f>VLOOKUP($A370,SurveyData!$1:$1048576,20,FALSE)</f>
        <v>No</v>
      </c>
      <c r="X370" t="str">
        <f>VLOOKUP($A370,SurveyData!$1:$1048576,21,FALSE)</f>
        <v>No</v>
      </c>
      <c r="Y370" t="str">
        <f>VLOOKUP($A370,SurveyData!$1:$1048576,22,FALSE)</f>
        <v>Yes</v>
      </c>
      <c r="Z370" t="str">
        <f>VLOOKUP($A370,SurveyData!$1:$1048576,23,FALSE)</f>
        <v>No</v>
      </c>
      <c r="AA370" t="str">
        <f>VLOOKUP($A370,SurveyData!$1:$1048576,24,FALSE)</f>
        <v>Yes</v>
      </c>
      <c r="AB370" t="s">
        <v>314</v>
      </c>
      <c r="AC370" t="str">
        <f>VLOOKUP($A370,SurveyData!$1:$1048576,25,FALSE)</f>
        <v>No</v>
      </c>
      <c r="AD370">
        <f>VLOOKUP($A370,SurveyData!$1:$1048576,26,FALSE)</f>
        <v>3</v>
      </c>
      <c r="AE370">
        <f>VLOOKUP($A370,SurveyData!$1:$1048576,27,FALSE)</f>
        <v>4</v>
      </c>
      <c r="AF370">
        <f>VLOOKUP($A370,SurveyData!$1:$1048576,28,FALSE)</f>
        <v>3</v>
      </c>
      <c r="AG370">
        <f>VLOOKUP($A370,SurveyData!$1:$1048576,29,FALSE)</f>
        <v>1</v>
      </c>
      <c r="AH370">
        <f>VLOOKUP($A370,SurveyData!$1:$1048576,30,FALSE)</f>
        <v>3</v>
      </c>
      <c r="AI370">
        <f>VLOOKUP($A370,SurveyData!$1:$1048576,31,FALSE)</f>
        <v>3</v>
      </c>
      <c r="AJ370">
        <f>VLOOKUP($A370,SurveyData!$1:$1048576,32,FALSE)</f>
        <v>2</v>
      </c>
      <c r="AK370">
        <f>VLOOKUP($A370,SurveyData!$1:$1048576,33,FALSE)</f>
        <v>4</v>
      </c>
      <c r="AL370">
        <f>VLOOKUP($A370,SurveyData!$1:$1048576,34,FALSE)</f>
        <v>4</v>
      </c>
      <c r="AM370">
        <f>VLOOKUP($A370,SurveyData!$1:$1048576,35,FALSE)</f>
        <v>5</v>
      </c>
      <c r="AN370">
        <f>VLOOKUP($A370,SurveyData!$1:$1048576,36,FALSE)</f>
        <v>2</v>
      </c>
      <c r="AO370">
        <f>VLOOKUP($A370,SurveyData!$1:$1048576,37,FALSE)</f>
        <v>4</v>
      </c>
      <c r="AP370">
        <f>VLOOKUP($A370,SurveyData!$1:$1048576,38,FALSE)</f>
        <v>5</v>
      </c>
      <c r="AQ370">
        <f>VLOOKUP($A370,SurveyData!$1:$1048576,39,FALSE)</f>
        <v>5</v>
      </c>
      <c r="AR370">
        <f>VLOOKUP($A370,SurveyData!$1:$1048576,40,FALSE)</f>
        <v>2</v>
      </c>
      <c r="AS370">
        <f>VLOOKUP($A370,SurveyData!$1:$1048576,41,FALSE)</f>
        <v>4</v>
      </c>
      <c r="AT370">
        <f>VLOOKUP($A370,SurveyData!$1:$1048576,42,FALSE)</f>
        <v>5</v>
      </c>
      <c r="AU370">
        <f>VLOOKUP($A370,SurveyData!$1:$1048576,43,FALSE)</f>
        <v>4</v>
      </c>
      <c r="AV370">
        <f>VLOOKUP($A370,SurveyData!$1:$1048576,44,FALSE)</f>
        <v>3</v>
      </c>
      <c r="AW370">
        <f>VLOOKUP($A370,SurveyData!$1:$1048576,45,FALSE)</f>
        <v>3</v>
      </c>
    </row>
    <row r="371" spans="1:49" x14ac:dyDescent="0.2">
      <c r="A371" s="2">
        <v>413</v>
      </c>
      <c r="B371" s="1" t="s">
        <v>10</v>
      </c>
      <c r="C371" s="2"/>
      <c r="D371" s="3">
        <v>190</v>
      </c>
      <c r="E371" s="2">
        <v>12.6</v>
      </c>
      <c r="F371">
        <f>VLOOKUP($A371,SurveyData!$1:$1048576,3,FALSE)</f>
        <v>52</v>
      </c>
      <c r="G371">
        <f>VLOOKUP($A371,SurveyData!$1:$1048576,4,FALSE)</f>
        <v>1.62</v>
      </c>
      <c r="H371">
        <f>VLOOKUP($A371,SurveyData!$1:$1048576,5,FALSE)</f>
        <v>59</v>
      </c>
      <c r="I371" t="str">
        <f>VLOOKUP($A371,SurveyData!$1:$1048576,6,FALSE)</f>
        <v>Nil</v>
      </c>
      <c r="J371" t="str">
        <f>VLOOKUP($A371,SurveyData!$1:$1048576,7,FALSE)</f>
        <v>Yes</v>
      </c>
      <c r="K371">
        <f>VLOOKUP($A371,SurveyData!$1:$1048576,8,FALSE)</f>
        <v>0</v>
      </c>
      <c r="L371">
        <f>VLOOKUP($A371,SurveyData!$1:$1048576,9,FALSE)</f>
        <v>0</v>
      </c>
      <c r="M371">
        <f>VLOOKUP($A371,SurveyData!$1:$1048576,10,FALSE)</f>
        <v>0</v>
      </c>
      <c r="N371" t="str">
        <f>VLOOKUP($A371,SurveyData!$1:$1048576,11,FALSE)</f>
        <v>Yoga</v>
      </c>
      <c r="O371">
        <f>VLOOKUP($A371,SurveyData!$1:$1048576,12,FALSE)</f>
        <v>1</v>
      </c>
      <c r="P371">
        <f>VLOOKUP($A371,SurveyData!$1:$1048576,13,FALSE)</f>
        <v>7</v>
      </c>
      <c r="Q371" t="str">
        <f>VLOOKUP($A371,SurveyData!$1:$1048576,14,FALSE)</f>
        <v>No</v>
      </c>
      <c r="R371" t="str">
        <f>VLOOKUP($A371,SurveyData!$1:$1048576,15,FALSE)</f>
        <v>No</v>
      </c>
      <c r="S371" t="str">
        <f>VLOOKUP($A371,SurveyData!$1:$1048576,16,FALSE)</f>
        <v>Nil</v>
      </c>
      <c r="T371" t="str">
        <f>VLOOKUP($A371,SurveyData!$1:$1048576,17,FALSE)</f>
        <v>No</v>
      </c>
      <c r="U371" t="str">
        <f>VLOOKUP($A371,SurveyData!$1:$1048576,18,FALSE)</f>
        <v>Nil</v>
      </c>
      <c r="V371" t="str">
        <f>VLOOKUP($A371,SurveyData!$1:$1048576,19,FALSE)</f>
        <v>No</v>
      </c>
      <c r="W371" t="str">
        <f>VLOOKUP($A371,SurveyData!$1:$1048576,20,FALSE)</f>
        <v>Nil</v>
      </c>
      <c r="X371" t="str">
        <f>VLOOKUP($A371,SurveyData!$1:$1048576,21,FALSE)</f>
        <v>No</v>
      </c>
      <c r="Y371" t="str">
        <f>VLOOKUP($A371,SurveyData!$1:$1048576,22,FALSE)</f>
        <v>No</v>
      </c>
      <c r="Z371" t="str">
        <f>VLOOKUP($A371,SurveyData!$1:$1048576,23,FALSE)</f>
        <v>No</v>
      </c>
      <c r="AA371" t="str">
        <f>VLOOKUP($A371,SurveyData!$1:$1048576,24,FALSE)</f>
        <v>No</v>
      </c>
      <c r="AB371" t="s">
        <v>0</v>
      </c>
      <c r="AC371" t="str">
        <f>VLOOKUP($A371,SurveyData!$1:$1048576,25,FALSE)</f>
        <v>Yes</v>
      </c>
      <c r="AD371">
        <f>VLOOKUP($A371,SurveyData!$1:$1048576,26,FALSE)</f>
        <v>2</v>
      </c>
      <c r="AE371">
        <f>VLOOKUP($A371,SurveyData!$1:$1048576,27,FALSE)</f>
        <v>4</v>
      </c>
      <c r="AF371">
        <f>VLOOKUP($A371,SurveyData!$1:$1048576,28,FALSE)</f>
        <v>3</v>
      </c>
      <c r="AG371">
        <f>VLOOKUP($A371,SurveyData!$1:$1048576,29,FALSE)</f>
        <v>1</v>
      </c>
      <c r="AH371">
        <f>VLOOKUP($A371,SurveyData!$1:$1048576,30,FALSE)</f>
        <v>2</v>
      </c>
      <c r="AI371">
        <f>VLOOKUP($A371,SurveyData!$1:$1048576,31,FALSE)</f>
        <v>2</v>
      </c>
      <c r="AJ371">
        <f>VLOOKUP($A371,SurveyData!$1:$1048576,32,FALSE)</f>
        <v>2</v>
      </c>
      <c r="AK371">
        <f>VLOOKUP($A371,SurveyData!$1:$1048576,33,FALSE)</f>
        <v>1</v>
      </c>
      <c r="AL371">
        <f>VLOOKUP($A371,SurveyData!$1:$1048576,34,FALSE)</f>
        <v>5</v>
      </c>
      <c r="AM371">
        <f>VLOOKUP($A371,SurveyData!$1:$1048576,35,FALSE)</f>
        <v>5</v>
      </c>
      <c r="AN371">
        <f>VLOOKUP($A371,SurveyData!$1:$1048576,36,FALSE)</f>
        <v>3</v>
      </c>
      <c r="AO371">
        <f>VLOOKUP($A371,SurveyData!$1:$1048576,37,FALSE)</f>
        <v>4</v>
      </c>
      <c r="AP371">
        <f>VLOOKUP($A371,SurveyData!$1:$1048576,38,FALSE)</f>
        <v>4</v>
      </c>
      <c r="AQ371">
        <f>VLOOKUP($A371,SurveyData!$1:$1048576,39,FALSE)</f>
        <v>5</v>
      </c>
      <c r="AR371">
        <f>VLOOKUP($A371,SurveyData!$1:$1048576,40,FALSE)</f>
        <v>3</v>
      </c>
      <c r="AS371">
        <f>VLOOKUP($A371,SurveyData!$1:$1048576,41,FALSE)</f>
        <v>3</v>
      </c>
      <c r="AT371">
        <f>VLOOKUP($A371,SurveyData!$1:$1048576,42,FALSE)</f>
        <v>5</v>
      </c>
      <c r="AU371">
        <f>VLOOKUP($A371,SurveyData!$1:$1048576,43,FALSE)</f>
        <v>5</v>
      </c>
      <c r="AV371">
        <f>VLOOKUP($A371,SurveyData!$1:$1048576,44,FALSE)</f>
        <v>5</v>
      </c>
      <c r="AW371">
        <f>VLOOKUP($A371,SurveyData!$1:$1048576,45,FALSE)</f>
        <v>2</v>
      </c>
    </row>
    <row r="372" spans="1:49" x14ac:dyDescent="0.2">
      <c r="A372" s="2">
        <v>414</v>
      </c>
      <c r="B372" s="1" t="s">
        <v>10</v>
      </c>
      <c r="C372" s="2"/>
      <c r="D372" s="3">
        <v>180</v>
      </c>
      <c r="E372" s="2">
        <v>13.7</v>
      </c>
      <c r="F372">
        <f>VLOOKUP($A372,SurveyData!$1:$1048576,3,FALSE)</f>
        <v>59</v>
      </c>
      <c r="G372">
        <f>VLOOKUP($A372,SurveyData!$1:$1048576,4,FALSE)</f>
        <v>1.68</v>
      </c>
      <c r="H372">
        <f>VLOOKUP($A372,SurveyData!$1:$1048576,5,FALSE)</f>
        <v>49</v>
      </c>
      <c r="I372" t="str">
        <f>VLOOKUP($A372,SurveyData!$1:$1048576,6,FALSE)</f>
        <v>Nil</v>
      </c>
      <c r="J372" t="str">
        <f>VLOOKUP($A372,SurveyData!$1:$1048576,7,FALSE)</f>
        <v>No</v>
      </c>
      <c r="K372">
        <f>VLOOKUP($A372,SurveyData!$1:$1048576,8,FALSE)</f>
        <v>0</v>
      </c>
      <c r="L372">
        <f>VLOOKUP($A372,SurveyData!$1:$1048576,9,FALSE)</f>
        <v>0</v>
      </c>
      <c r="M372">
        <f>VLOOKUP($A372,SurveyData!$1:$1048576,10,FALSE)</f>
        <v>0</v>
      </c>
      <c r="N372" t="str">
        <f>VLOOKUP($A372,SurveyData!$1:$1048576,11,FALSE)</f>
        <v>Briskwalk</v>
      </c>
      <c r="O372" t="str">
        <f>VLOOKUP($A372,SurveyData!$1:$1048576,12,FALSE)</f>
        <v>No answer</v>
      </c>
      <c r="P372" t="str">
        <f>VLOOKUP($A372,SurveyData!$1:$1048576,13,FALSE)</f>
        <v>No answer</v>
      </c>
      <c r="Q372" t="str">
        <f>VLOOKUP($A372,SurveyData!$1:$1048576,14,FALSE)</f>
        <v>No</v>
      </c>
      <c r="R372" t="str">
        <f>VLOOKUP($A372,SurveyData!$1:$1048576,15,FALSE)</f>
        <v>Nil</v>
      </c>
      <c r="S372" t="str">
        <f>VLOOKUP($A372,SurveyData!$1:$1048576,16,FALSE)</f>
        <v>Nil</v>
      </c>
      <c r="T372" t="str">
        <f>VLOOKUP($A372,SurveyData!$1:$1048576,17,FALSE)</f>
        <v>Nil</v>
      </c>
      <c r="U372" t="str">
        <f>VLOOKUP($A372,SurveyData!$1:$1048576,18,FALSE)</f>
        <v>Nil</v>
      </c>
      <c r="V372" t="str">
        <f>VLOOKUP($A372,SurveyData!$1:$1048576,19,FALSE)</f>
        <v>Nil</v>
      </c>
      <c r="W372" t="str">
        <f>VLOOKUP($A372,SurveyData!$1:$1048576,20,FALSE)</f>
        <v>Nil</v>
      </c>
      <c r="X372" t="str">
        <f>VLOOKUP($A372,SurveyData!$1:$1048576,21,FALSE)</f>
        <v>Nil</v>
      </c>
      <c r="Y372" t="str">
        <f>VLOOKUP($A372,SurveyData!$1:$1048576,22,FALSE)</f>
        <v>Nil</v>
      </c>
      <c r="Z372" t="str">
        <f>VLOOKUP($A372,SurveyData!$1:$1048576,23,FALSE)</f>
        <v>Nil</v>
      </c>
      <c r="AA372" t="str">
        <f>VLOOKUP($A372,SurveyData!$1:$1048576,24,FALSE)</f>
        <v>Nil</v>
      </c>
      <c r="AB372" t="s">
        <v>0</v>
      </c>
      <c r="AC372" t="str">
        <f>VLOOKUP($A372,SurveyData!$1:$1048576,25,FALSE)</f>
        <v>Nil</v>
      </c>
      <c r="AD372">
        <f>VLOOKUP($A372,SurveyData!$1:$1048576,26,FALSE)</f>
        <v>1</v>
      </c>
      <c r="AE372">
        <f>VLOOKUP($A372,SurveyData!$1:$1048576,27,FALSE)</f>
        <v>1</v>
      </c>
      <c r="AF372">
        <f>VLOOKUP($A372,SurveyData!$1:$1048576,28,FALSE)</f>
        <v>1</v>
      </c>
      <c r="AG372">
        <f>VLOOKUP($A372,SurveyData!$1:$1048576,29,FALSE)</f>
        <v>1</v>
      </c>
      <c r="AH372">
        <f>VLOOKUP($A372,SurveyData!$1:$1048576,30,FALSE)</f>
        <v>5</v>
      </c>
      <c r="AI372">
        <f>VLOOKUP($A372,SurveyData!$1:$1048576,31,FALSE)</f>
        <v>1</v>
      </c>
      <c r="AJ372">
        <f>VLOOKUP($A372,SurveyData!$1:$1048576,32,FALSE)</f>
        <v>1</v>
      </c>
      <c r="AK372">
        <f>VLOOKUP($A372,SurveyData!$1:$1048576,33,FALSE)</f>
        <v>2</v>
      </c>
      <c r="AL372">
        <f>VLOOKUP($A372,SurveyData!$1:$1048576,34,FALSE)</f>
        <v>5</v>
      </c>
      <c r="AM372">
        <f>VLOOKUP($A372,SurveyData!$1:$1048576,35,FALSE)</f>
        <v>5</v>
      </c>
      <c r="AN372">
        <f>VLOOKUP($A372,SurveyData!$1:$1048576,36,FALSE)</f>
        <v>1</v>
      </c>
      <c r="AO372">
        <f>VLOOKUP($A372,SurveyData!$1:$1048576,37,FALSE)</f>
        <v>1</v>
      </c>
      <c r="AP372">
        <f>VLOOKUP($A372,SurveyData!$1:$1048576,38,FALSE)</f>
        <v>5</v>
      </c>
      <c r="AQ372">
        <f>VLOOKUP($A372,SurveyData!$1:$1048576,39,FALSE)</f>
        <v>5</v>
      </c>
      <c r="AR372">
        <f>VLOOKUP($A372,SurveyData!$1:$1048576,40,FALSE)</f>
        <v>1</v>
      </c>
      <c r="AS372">
        <f>VLOOKUP($A372,SurveyData!$1:$1048576,41,FALSE)</f>
        <v>5</v>
      </c>
      <c r="AT372">
        <f>VLOOKUP($A372,SurveyData!$1:$1048576,42,FALSE)</f>
        <v>5</v>
      </c>
      <c r="AU372">
        <f>VLOOKUP($A372,SurveyData!$1:$1048576,43,FALSE)</f>
        <v>5</v>
      </c>
      <c r="AV372">
        <f>VLOOKUP($A372,SurveyData!$1:$1048576,44,FALSE)</f>
        <v>5</v>
      </c>
      <c r="AW372">
        <f>VLOOKUP($A372,SurveyData!$1:$1048576,45,FALSE)</f>
        <v>1</v>
      </c>
    </row>
    <row r="373" spans="1:49" x14ac:dyDescent="0.2">
      <c r="A373" s="2">
        <v>415</v>
      </c>
      <c r="B373" s="1" t="s">
        <v>10</v>
      </c>
      <c r="C373" s="2"/>
      <c r="D373" s="2">
        <v>14</v>
      </c>
      <c r="E373" s="2">
        <v>12.3</v>
      </c>
      <c r="F373">
        <f>VLOOKUP($A373,SurveyData!$1:$1048576,3,FALSE)</f>
        <v>45</v>
      </c>
      <c r="G373">
        <f>VLOOKUP($A373,SurveyData!$1:$1048576,4,FALSE)</f>
        <v>1.63</v>
      </c>
      <c r="H373">
        <f>VLOOKUP($A373,SurveyData!$1:$1048576,5,FALSE)</f>
        <v>63</v>
      </c>
      <c r="I373" t="str">
        <f>VLOOKUP($A373,SurveyData!$1:$1048576,6,FALSE)</f>
        <v>Nil</v>
      </c>
      <c r="J373" t="str">
        <f>VLOOKUP($A373,SurveyData!$1:$1048576,7,FALSE)</f>
        <v>No</v>
      </c>
      <c r="K373">
        <f>VLOOKUP($A373,SurveyData!$1:$1048576,8,FALSE)</f>
        <v>0</v>
      </c>
      <c r="L373">
        <f>VLOOKUP($A373,SurveyData!$1:$1048576,9,FALSE)</f>
        <v>0</v>
      </c>
      <c r="M373">
        <f>VLOOKUP($A373,SurveyData!$1:$1048576,10,FALSE)</f>
        <v>0</v>
      </c>
      <c r="N373">
        <f>VLOOKUP($A373,SurveyData!$1:$1048576,11,FALSE)</f>
        <v>0</v>
      </c>
      <c r="O373">
        <f>VLOOKUP($A373,SurveyData!$1:$1048576,12,FALSE)</f>
        <v>1</v>
      </c>
      <c r="P373">
        <f>VLOOKUP($A373,SurveyData!$1:$1048576,13,FALSE)</f>
        <v>12</v>
      </c>
      <c r="Q373" t="str">
        <f>VLOOKUP($A373,SurveyData!$1:$1048576,14,FALSE)</f>
        <v>No</v>
      </c>
      <c r="R373" t="str">
        <f>VLOOKUP($A373,SurveyData!$1:$1048576,15,FALSE)</f>
        <v>No</v>
      </c>
      <c r="S373" t="str">
        <f>VLOOKUP($A373,SurveyData!$1:$1048576,16,FALSE)</f>
        <v>Nil</v>
      </c>
      <c r="T373" t="str">
        <f>VLOOKUP($A373,SurveyData!$1:$1048576,17,FALSE)</f>
        <v>DK</v>
      </c>
      <c r="U373" t="str">
        <f>VLOOKUP($A373,SurveyData!$1:$1048576,18,FALSE)</f>
        <v>Nil</v>
      </c>
      <c r="V373" t="str">
        <f>VLOOKUP($A373,SurveyData!$1:$1048576,19,FALSE)</f>
        <v>No</v>
      </c>
      <c r="W373" t="str">
        <f>VLOOKUP($A373,SurveyData!$1:$1048576,20,FALSE)</f>
        <v>No</v>
      </c>
      <c r="X373" t="str">
        <f>VLOOKUP($A373,SurveyData!$1:$1048576,21,FALSE)</f>
        <v>No</v>
      </c>
      <c r="Y373" t="str">
        <f>VLOOKUP($A373,SurveyData!$1:$1048576,22,FALSE)</f>
        <v>No</v>
      </c>
      <c r="Z373" t="str">
        <f>VLOOKUP($A373,SurveyData!$1:$1048576,23,FALSE)</f>
        <v>No</v>
      </c>
      <c r="AA373" t="str">
        <f>VLOOKUP($A373,SurveyData!$1:$1048576,24,FALSE)</f>
        <v>No</v>
      </c>
      <c r="AB373" t="s">
        <v>0</v>
      </c>
      <c r="AC373" t="str">
        <f>VLOOKUP($A373,SurveyData!$1:$1048576,25,FALSE)</f>
        <v>No</v>
      </c>
      <c r="AD373">
        <f>VLOOKUP($A373,SurveyData!$1:$1048576,26,FALSE)</f>
        <v>1</v>
      </c>
      <c r="AE373">
        <f>VLOOKUP($A373,SurveyData!$1:$1048576,27,FALSE)</f>
        <v>4</v>
      </c>
      <c r="AF373">
        <f>VLOOKUP($A373,SurveyData!$1:$1048576,28,FALSE)</f>
        <v>4</v>
      </c>
      <c r="AG373">
        <f>VLOOKUP($A373,SurveyData!$1:$1048576,29,FALSE)</f>
        <v>3</v>
      </c>
      <c r="AH373">
        <f>VLOOKUP($A373,SurveyData!$1:$1048576,30,FALSE)</f>
        <v>3</v>
      </c>
      <c r="AI373">
        <f>VLOOKUP($A373,SurveyData!$1:$1048576,31,FALSE)</f>
        <v>3</v>
      </c>
      <c r="AJ373">
        <f>VLOOKUP($A373,SurveyData!$1:$1048576,32,FALSE)</f>
        <v>2</v>
      </c>
      <c r="AK373">
        <f>VLOOKUP($A373,SurveyData!$1:$1048576,33,FALSE)</f>
        <v>3</v>
      </c>
      <c r="AL373">
        <f>VLOOKUP($A373,SurveyData!$1:$1048576,34,FALSE)</f>
        <v>3</v>
      </c>
      <c r="AM373">
        <f>VLOOKUP($A373,SurveyData!$1:$1048576,35,FALSE)</f>
        <v>3</v>
      </c>
      <c r="AN373">
        <f>VLOOKUP($A373,SurveyData!$1:$1048576,36,FALSE)</f>
        <v>2</v>
      </c>
      <c r="AO373">
        <f>VLOOKUP($A373,SurveyData!$1:$1048576,37,FALSE)</f>
        <v>2</v>
      </c>
      <c r="AP373">
        <f>VLOOKUP($A373,SurveyData!$1:$1048576,38,FALSE)</f>
        <v>3</v>
      </c>
      <c r="AQ373">
        <f>VLOOKUP($A373,SurveyData!$1:$1048576,39,FALSE)</f>
        <v>5</v>
      </c>
      <c r="AR373">
        <f>VLOOKUP($A373,SurveyData!$1:$1048576,40,FALSE)</f>
        <v>4</v>
      </c>
      <c r="AS373">
        <f>VLOOKUP($A373,SurveyData!$1:$1048576,41,FALSE)</f>
        <v>3</v>
      </c>
      <c r="AT373">
        <f>VLOOKUP($A373,SurveyData!$1:$1048576,42,FALSE)</f>
        <v>3</v>
      </c>
      <c r="AU373">
        <f>VLOOKUP($A373,SurveyData!$1:$1048576,43,FALSE)</f>
        <v>3</v>
      </c>
      <c r="AV373">
        <f>VLOOKUP($A373,SurveyData!$1:$1048576,44,FALSE)</f>
        <v>4</v>
      </c>
      <c r="AW373">
        <f>VLOOKUP($A373,SurveyData!$1:$1048576,45,FALSE)</f>
        <v>1</v>
      </c>
    </row>
    <row r="374" spans="1:49" x14ac:dyDescent="0.2">
      <c r="A374" s="2">
        <v>416</v>
      </c>
      <c r="B374" s="1" t="s">
        <v>10</v>
      </c>
      <c r="C374" s="2"/>
      <c r="D374" s="4">
        <v>9</v>
      </c>
      <c r="E374" s="2">
        <v>12.3</v>
      </c>
      <c r="F374">
        <f>VLOOKUP($A374,SurveyData!$1:$1048576,3,FALSE)</f>
        <v>46</v>
      </c>
      <c r="G374">
        <f>VLOOKUP($A374,SurveyData!$1:$1048576,4,FALSE)</f>
        <v>1.56</v>
      </c>
      <c r="H374">
        <f>VLOOKUP($A374,SurveyData!$1:$1048576,5,FALSE)</f>
        <v>95</v>
      </c>
      <c r="I374" t="str">
        <f>VLOOKUP($A374,SurveyData!$1:$1048576,6,FALSE)</f>
        <v>Nil</v>
      </c>
      <c r="J374" t="str">
        <f>VLOOKUP($A374,SurveyData!$1:$1048576,7,FALSE)</f>
        <v>Yes</v>
      </c>
      <c r="K374">
        <f>VLOOKUP($A374,SurveyData!$1:$1048576,8,FALSE)</f>
        <v>0</v>
      </c>
      <c r="L374">
        <f>VLOOKUP($A374,SurveyData!$1:$1048576,9,FALSE)</f>
        <v>0</v>
      </c>
      <c r="M374">
        <f>VLOOKUP($A374,SurveyData!$1:$1048576,10,FALSE)</f>
        <v>0</v>
      </c>
      <c r="N374" t="str">
        <f>VLOOKUP($A374,SurveyData!$1:$1048576,11,FALSE)</f>
        <v>Briskwalking (120)</v>
      </c>
      <c r="O374">
        <f>VLOOKUP($A374,SurveyData!$1:$1048576,12,FALSE)</f>
        <v>2</v>
      </c>
      <c r="P374">
        <f>VLOOKUP($A374,SurveyData!$1:$1048576,13,FALSE)</f>
        <v>12</v>
      </c>
      <c r="Q374" t="str">
        <f>VLOOKUP($A374,SurveyData!$1:$1048576,14,FALSE)</f>
        <v>Yes</v>
      </c>
      <c r="R374" t="str">
        <f>VLOOKUP($A374,SurveyData!$1:$1048576,15,FALSE)</f>
        <v>Yes</v>
      </c>
      <c r="S374" t="str">
        <f>VLOOKUP($A374,SurveyData!$1:$1048576,16,FALSE)</f>
        <v>No</v>
      </c>
      <c r="T374" t="str">
        <f>VLOOKUP($A374,SurveyData!$1:$1048576,17,FALSE)</f>
        <v>Yes</v>
      </c>
      <c r="U374" t="str">
        <f>VLOOKUP($A374,SurveyData!$1:$1048576,18,FALSE)</f>
        <v>No</v>
      </c>
      <c r="V374" t="str">
        <f>VLOOKUP($A374,SurveyData!$1:$1048576,19,FALSE)</f>
        <v>Yes</v>
      </c>
      <c r="W374" t="str">
        <f>VLOOKUP($A374,SurveyData!$1:$1048576,20,FALSE)</f>
        <v>No</v>
      </c>
      <c r="X374" t="str">
        <f>VLOOKUP($A374,SurveyData!$1:$1048576,21,FALSE)</f>
        <v>Yes</v>
      </c>
      <c r="Y374" t="str">
        <f>VLOOKUP($A374,SurveyData!$1:$1048576,22,FALSE)</f>
        <v>Yes</v>
      </c>
      <c r="Z374" t="str">
        <f>VLOOKUP($A374,SurveyData!$1:$1048576,23,FALSE)</f>
        <v>Yes</v>
      </c>
      <c r="AA374" t="str">
        <f>VLOOKUP($A374,SurveyData!$1:$1048576,24,FALSE)</f>
        <v>Yes</v>
      </c>
      <c r="AB374" t="s">
        <v>62</v>
      </c>
      <c r="AC374" t="str">
        <f>VLOOKUP($A374,SurveyData!$1:$1048576,25,FALSE)</f>
        <v>Yes</v>
      </c>
      <c r="AD374">
        <f>VLOOKUP($A374,SurveyData!$1:$1048576,26,FALSE)</f>
        <v>3</v>
      </c>
      <c r="AE374">
        <f>VLOOKUP($A374,SurveyData!$1:$1048576,27,FALSE)</f>
        <v>3</v>
      </c>
      <c r="AF374">
        <f>VLOOKUP($A374,SurveyData!$1:$1048576,28,FALSE)</f>
        <v>3</v>
      </c>
      <c r="AG374">
        <f>VLOOKUP($A374,SurveyData!$1:$1048576,29,FALSE)</f>
        <v>3</v>
      </c>
      <c r="AH374">
        <f>VLOOKUP($A374,SurveyData!$1:$1048576,30,FALSE)</f>
        <v>2</v>
      </c>
      <c r="AI374">
        <f>VLOOKUP($A374,SurveyData!$1:$1048576,31,FALSE)</f>
        <v>2</v>
      </c>
      <c r="AJ374">
        <f>VLOOKUP($A374,SurveyData!$1:$1048576,32,FALSE)</f>
        <v>2</v>
      </c>
      <c r="AK374">
        <f>VLOOKUP($A374,SurveyData!$1:$1048576,33,FALSE)</f>
        <v>3</v>
      </c>
      <c r="AL374">
        <f>VLOOKUP($A374,SurveyData!$1:$1048576,34,FALSE)</f>
        <v>4</v>
      </c>
      <c r="AM374">
        <f>VLOOKUP($A374,SurveyData!$1:$1048576,35,FALSE)</f>
        <v>3</v>
      </c>
      <c r="AN374">
        <f>VLOOKUP($A374,SurveyData!$1:$1048576,36,FALSE)</f>
        <v>3</v>
      </c>
      <c r="AO374">
        <f>VLOOKUP($A374,SurveyData!$1:$1048576,37,FALSE)</f>
        <v>3</v>
      </c>
      <c r="AP374">
        <f>VLOOKUP($A374,SurveyData!$1:$1048576,38,FALSE)</f>
        <v>3</v>
      </c>
      <c r="AQ374">
        <f>VLOOKUP($A374,SurveyData!$1:$1048576,39,FALSE)</f>
        <v>4</v>
      </c>
      <c r="AR374">
        <f>VLOOKUP($A374,SurveyData!$1:$1048576,40,FALSE)</f>
        <v>3</v>
      </c>
      <c r="AS374">
        <f>VLOOKUP($A374,SurveyData!$1:$1048576,41,FALSE)</f>
        <v>3</v>
      </c>
      <c r="AT374">
        <f>VLOOKUP($A374,SurveyData!$1:$1048576,42,FALSE)</f>
        <v>3</v>
      </c>
      <c r="AU374">
        <f>VLOOKUP($A374,SurveyData!$1:$1048576,43,FALSE)</f>
        <v>3</v>
      </c>
      <c r="AV374">
        <f>VLOOKUP($A374,SurveyData!$1:$1048576,44,FALSE)</f>
        <v>3</v>
      </c>
      <c r="AW374">
        <f>VLOOKUP($A374,SurveyData!$1:$1048576,45,FALSE)</f>
        <v>3</v>
      </c>
    </row>
    <row r="375" spans="1:49" x14ac:dyDescent="0.2">
      <c r="A375" s="2">
        <v>417</v>
      </c>
      <c r="B375" s="1" t="s">
        <v>10</v>
      </c>
      <c r="C375" s="2"/>
      <c r="D375" s="3">
        <v>183</v>
      </c>
      <c r="E375" s="2">
        <v>12.1</v>
      </c>
      <c r="F375">
        <f>VLOOKUP($A375,SurveyData!$1:$1048576,3,FALSE)</f>
        <v>60</v>
      </c>
      <c r="G375">
        <f>VLOOKUP($A375,SurveyData!$1:$1048576,4,FALSE)</f>
        <v>1.57</v>
      </c>
      <c r="H375">
        <f>VLOOKUP($A375,SurveyData!$1:$1048576,5,FALSE)</f>
        <v>59</v>
      </c>
      <c r="I375" t="str">
        <f>VLOOKUP($A375,SurveyData!$1:$1048576,6,FALSE)</f>
        <v>Nil</v>
      </c>
      <c r="J375" t="str">
        <f>VLOOKUP($A375,SurveyData!$1:$1048576,7,FALSE)</f>
        <v>No answer</v>
      </c>
      <c r="K375">
        <f>VLOOKUP($A375,SurveyData!$1:$1048576,8,FALSE)</f>
        <v>0</v>
      </c>
      <c r="L375">
        <f>VLOOKUP($A375,SurveyData!$1:$1048576,9,FALSE)</f>
        <v>0</v>
      </c>
      <c r="M375">
        <f>VLOOKUP($A375,SurveyData!$1:$1048576,10,FALSE)</f>
        <v>0</v>
      </c>
      <c r="N375" t="str">
        <f>VLOOKUP($A375,SurveyData!$1:$1048576,11,FALSE)</f>
        <v>Linedancing (60)</v>
      </c>
      <c r="O375">
        <f>VLOOKUP($A375,SurveyData!$1:$1048576,12,FALSE)</f>
        <v>2</v>
      </c>
      <c r="P375" t="str">
        <f>VLOOKUP($A375,SurveyData!$1:$1048576,13,FALSE)</f>
        <v>No answer</v>
      </c>
      <c r="Q375" t="str">
        <f>VLOOKUP($A375,SurveyData!$1:$1048576,14,FALSE)</f>
        <v>No</v>
      </c>
      <c r="R375" t="str">
        <f>VLOOKUP($A375,SurveyData!$1:$1048576,15,FALSE)</f>
        <v>No</v>
      </c>
      <c r="S375" t="str">
        <f>VLOOKUP($A375,SurveyData!$1:$1048576,16,FALSE)</f>
        <v>No</v>
      </c>
      <c r="T375" t="str">
        <f>VLOOKUP($A375,SurveyData!$1:$1048576,17,FALSE)</f>
        <v>DK</v>
      </c>
      <c r="U375" t="str">
        <f>VLOOKUP($A375,SurveyData!$1:$1048576,18,FALSE)</f>
        <v>DK</v>
      </c>
      <c r="V375" t="str">
        <f>VLOOKUP($A375,SurveyData!$1:$1048576,19,FALSE)</f>
        <v>No</v>
      </c>
      <c r="W375" t="str">
        <f>VLOOKUP($A375,SurveyData!$1:$1048576,20,FALSE)</f>
        <v>No</v>
      </c>
      <c r="X375" t="str">
        <f>VLOOKUP($A375,SurveyData!$1:$1048576,21,FALSE)</f>
        <v>No</v>
      </c>
      <c r="Y375" t="str">
        <f>VLOOKUP($A375,SurveyData!$1:$1048576,22,FALSE)</f>
        <v>No</v>
      </c>
      <c r="Z375" t="str">
        <f>VLOOKUP($A375,SurveyData!$1:$1048576,23,FALSE)</f>
        <v>No</v>
      </c>
      <c r="AA375" t="str">
        <f>VLOOKUP($A375,SurveyData!$1:$1048576,24,FALSE)</f>
        <v>No</v>
      </c>
      <c r="AB375" t="s">
        <v>0</v>
      </c>
      <c r="AC375" t="str">
        <f>VLOOKUP($A375,SurveyData!$1:$1048576,25,FALSE)</f>
        <v>No</v>
      </c>
      <c r="AD375">
        <f>VLOOKUP($A375,SurveyData!$1:$1048576,26,FALSE)</f>
        <v>3</v>
      </c>
      <c r="AE375">
        <f>VLOOKUP($A375,SurveyData!$1:$1048576,27,FALSE)</f>
        <v>3</v>
      </c>
      <c r="AF375">
        <f>VLOOKUP($A375,SurveyData!$1:$1048576,28,FALSE)</f>
        <v>3</v>
      </c>
      <c r="AG375" t="str">
        <f>VLOOKUP($A375,SurveyData!$1:$1048576,29,FALSE)</f>
        <v>Nil</v>
      </c>
      <c r="AH375">
        <f>VLOOKUP($A375,SurveyData!$1:$1048576,30,FALSE)</f>
        <v>3</v>
      </c>
      <c r="AI375">
        <f>VLOOKUP($A375,SurveyData!$1:$1048576,31,FALSE)</f>
        <v>3</v>
      </c>
      <c r="AJ375">
        <f>VLOOKUP($A375,SurveyData!$1:$1048576,32,FALSE)</f>
        <v>3</v>
      </c>
      <c r="AK375">
        <f>VLOOKUP($A375,SurveyData!$1:$1048576,33,FALSE)</f>
        <v>3</v>
      </c>
      <c r="AL375">
        <f>VLOOKUP($A375,SurveyData!$1:$1048576,34,FALSE)</f>
        <v>3</v>
      </c>
      <c r="AM375">
        <f>VLOOKUP($A375,SurveyData!$1:$1048576,35,FALSE)</f>
        <v>3</v>
      </c>
      <c r="AN375">
        <f>VLOOKUP($A375,SurveyData!$1:$1048576,36,FALSE)</f>
        <v>2</v>
      </c>
      <c r="AO375">
        <f>VLOOKUP($A375,SurveyData!$1:$1048576,37,FALSE)</f>
        <v>3</v>
      </c>
      <c r="AP375">
        <f>VLOOKUP($A375,SurveyData!$1:$1048576,38,FALSE)</f>
        <v>4</v>
      </c>
      <c r="AQ375">
        <f>VLOOKUP($A375,SurveyData!$1:$1048576,39,FALSE)</f>
        <v>3</v>
      </c>
      <c r="AR375">
        <f>VLOOKUP($A375,SurveyData!$1:$1048576,40,FALSE)</f>
        <v>3</v>
      </c>
      <c r="AS375">
        <f>VLOOKUP($A375,SurveyData!$1:$1048576,41,FALSE)</f>
        <v>3</v>
      </c>
      <c r="AT375">
        <f>VLOOKUP($A375,SurveyData!$1:$1048576,42,FALSE)</f>
        <v>4</v>
      </c>
      <c r="AU375">
        <f>VLOOKUP($A375,SurveyData!$1:$1048576,43,FALSE)</f>
        <v>4</v>
      </c>
      <c r="AV375">
        <f>VLOOKUP($A375,SurveyData!$1:$1048576,44,FALSE)</f>
        <v>4</v>
      </c>
      <c r="AW375">
        <f>VLOOKUP($A375,SurveyData!$1:$1048576,45,FALSE)</f>
        <v>3</v>
      </c>
    </row>
    <row r="376" spans="1:49" x14ac:dyDescent="0.2">
      <c r="A376" s="2">
        <v>418</v>
      </c>
      <c r="B376" s="1" t="s">
        <v>10</v>
      </c>
      <c r="C376" s="2"/>
      <c r="D376" s="2">
        <v>10</v>
      </c>
      <c r="E376" s="2">
        <v>11.6</v>
      </c>
      <c r="F376">
        <f>VLOOKUP($A376,SurveyData!$1:$1048576,3,FALSE)</f>
        <v>35</v>
      </c>
      <c r="G376">
        <f>VLOOKUP($A376,SurveyData!$1:$1048576,4,FALSE)</f>
        <v>1.53</v>
      </c>
      <c r="H376">
        <f>VLOOKUP($A376,SurveyData!$1:$1048576,5,FALSE)</f>
        <v>41</v>
      </c>
      <c r="I376" t="str">
        <f>VLOOKUP($A376,SurveyData!$1:$1048576,6,FALSE)</f>
        <v>Still recovering from mild lung infection</v>
      </c>
      <c r="J376" t="str">
        <f>VLOOKUP($A376,SurveyData!$1:$1048576,7,FALSE)</f>
        <v>Yes</v>
      </c>
      <c r="K376">
        <f>VLOOKUP($A376,SurveyData!$1:$1048576,8,FALSE)</f>
        <v>0</v>
      </c>
      <c r="L376">
        <f>VLOOKUP($A376,SurveyData!$1:$1048576,9,FALSE)</f>
        <v>0</v>
      </c>
      <c r="M376">
        <f>VLOOKUP($A376,SurveyData!$1:$1048576,10,FALSE)</f>
        <v>0</v>
      </c>
      <c r="N376" t="str">
        <f>VLOOKUP($A376,SurveyData!$1:$1048576,11,FALSE)</f>
        <v>Briskwalking</v>
      </c>
      <c r="O376">
        <f>VLOOKUP($A376,SurveyData!$1:$1048576,12,FALSE)</f>
        <v>1</v>
      </c>
      <c r="P376">
        <f>VLOOKUP($A376,SurveyData!$1:$1048576,13,FALSE)</f>
        <v>12</v>
      </c>
      <c r="Q376" t="str">
        <f>VLOOKUP($A376,SurveyData!$1:$1048576,14,FALSE)</f>
        <v>No</v>
      </c>
      <c r="R376" t="str">
        <f>VLOOKUP($A376,SurveyData!$1:$1048576,15,FALSE)</f>
        <v>DK</v>
      </c>
      <c r="S376" t="str">
        <f>VLOOKUP($A376,SurveyData!$1:$1048576,16,FALSE)</f>
        <v>DK</v>
      </c>
      <c r="T376" t="str">
        <f>VLOOKUP($A376,SurveyData!$1:$1048576,17,FALSE)</f>
        <v>DK</v>
      </c>
      <c r="U376" t="str">
        <f>VLOOKUP($A376,SurveyData!$1:$1048576,18,FALSE)</f>
        <v>DK</v>
      </c>
      <c r="V376" t="str">
        <f>VLOOKUP($A376,SurveyData!$1:$1048576,19,FALSE)</f>
        <v>No</v>
      </c>
      <c r="W376" t="str">
        <f>VLOOKUP($A376,SurveyData!$1:$1048576,20,FALSE)</f>
        <v>No</v>
      </c>
      <c r="X376" t="str">
        <f>VLOOKUP($A376,SurveyData!$1:$1048576,21,FALSE)</f>
        <v>No</v>
      </c>
      <c r="Y376" t="str">
        <f>VLOOKUP($A376,SurveyData!$1:$1048576,22,FALSE)</f>
        <v>No</v>
      </c>
      <c r="Z376" t="str">
        <f>VLOOKUP($A376,SurveyData!$1:$1048576,23,FALSE)</f>
        <v>No</v>
      </c>
      <c r="AA376" t="str">
        <f>VLOOKUP($A376,SurveyData!$1:$1048576,24,FALSE)</f>
        <v>No</v>
      </c>
      <c r="AB376" t="s">
        <v>0</v>
      </c>
      <c r="AC376" t="str">
        <f>VLOOKUP($A376,SurveyData!$1:$1048576,25,FALSE)</f>
        <v>No</v>
      </c>
      <c r="AD376">
        <f>VLOOKUP($A376,SurveyData!$1:$1048576,26,FALSE)</f>
        <v>1</v>
      </c>
      <c r="AE376">
        <f>VLOOKUP($A376,SurveyData!$1:$1048576,27,FALSE)</f>
        <v>4</v>
      </c>
      <c r="AF376">
        <f>VLOOKUP($A376,SurveyData!$1:$1048576,28,FALSE)</f>
        <v>1</v>
      </c>
      <c r="AG376">
        <f>VLOOKUP($A376,SurveyData!$1:$1048576,29,FALSE)</f>
        <v>1</v>
      </c>
      <c r="AH376">
        <f>VLOOKUP($A376,SurveyData!$1:$1048576,30,FALSE)</f>
        <v>4</v>
      </c>
      <c r="AI376">
        <f>VLOOKUP($A376,SurveyData!$1:$1048576,31,FALSE)</f>
        <v>2</v>
      </c>
      <c r="AJ376" t="str">
        <f>VLOOKUP($A376,SurveyData!$1:$1048576,32,FALSE)</f>
        <v>Nil</v>
      </c>
      <c r="AK376">
        <f>VLOOKUP($A376,SurveyData!$1:$1048576,33,FALSE)</f>
        <v>4</v>
      </c>
      <c r="AL376">
        <f>VLOOKUP($A376,SurveyData!$1:$1048576,34,FALSE)</f>
        <v>4</v>
      </c>
      <c r="AM376">
        <f>VLOOKUP($A376,SurveyData!$1:$1048576,35,FALSE)</f>
        <v>4</v>
      </c>
      <c r="AN376">
        <f>VLOOKUP($A376,SurveyData!$1:$1048576,36,FALSE)</f>
        <v>3</v>
      </c>
      <c r="AO376">
        <f>VLOOKUP($A376,SurveyData!$1:$1048576,37,FALSE)</f>
        <v>2</v>
      </c>
      <c r="AP376">
        <f>VLOOKUP($A376,SurveyData!$1:$1048576,38,FALSE)</f>
        <v>4</v>
      </c>
      <c r="AQ376">
        <f>VLOOKUP($A376,SurveyData!$1:$1048576,39,FALSE)</f>
        <v>4</v>
      </c>
      <c r="AR376">
        <f>VLOOKUP($A376,SurveyData!$1:$1048576,40,FALSE)</f>
        <v>2</v>
      </c>
      <c r="AS376">
        <f>VLOOKUP($A376,SurveyData!$1:$1048576,41,FALSE)</f>
        <v>4</v>
      </c>
      <c r="AT376">
        <f>VLOOKUP($A376,SurveyData!$1:$1048576,42,FALSE)</f>
        <v>4</v>
      </c>
      <c r="AU376">
        <f>VLOOKUP($A376,SurveyData!$1:$1048576,43,FALSE)</f>
        <v>4</v>
      </c>
      <c r="AV376">
        <f>VLOOKUP($A376,SurveyData!$1:$1048576,44,FALSE)</f>
        <v>4</v>
      </c>
      <c r="AW376">
        <f>VLOOKUP($A376,SurveyData!$1:$1048576,45,FALSE)</f>
        <v>2</v>
      </c>
    </row>
    <row r="377" spans="1:49" x14ac:dyDescent="0.2">
      <c r="A377" s="2">
        <v>419</v>
      </c>
      <c r="B377" s="1" t="s">
        <v>10</v>
      </c>
      <c r="C377" s="2"/>
      <c r="D377" s="4">
        <v>2</v>
      </c>
      <c r="E377" s="4">
        <v>10.4</v>
      </c>
      <c r="F377">
        <f>VLOOKUP($A377,SurveyData!$1:$1048576,3,FALSE)</f>
        <v>25</v>
      </c>
      <c r="G377" t="str">
        <f>VLOOKUP($A377,SurveyData!$1:$1048576,4,FALSE)</f>
        <v>-</v>
      </c>
      <c r="H377" t="str">
        <f>VLOOKUP($A377,SurveyData!$1:$1048576,5,FALSE)</f>
        <v>-</v>
      </c>
      <c r="I377" t="str">
        <f>VLOOKUP($A377,SurveyData!$1:$1048576,6,FALSE)</f>
        <v>Nil</v>
      </c>
      <c r="J377" t="str">
        <f>VLOOKUP($A377,SurveyData!$1:$1048576,7,FALSE)</f>
        <v>Yes</v>
      </c>
      <c r="K377">
        <f>VLOOKUP($A377,SurveyData!$1:$1048576,8,FALSE)</f>
        <v>0</v>
      </c>
      <c r="L377">
        <f>VLOOKUP($A377,SurveyData!$1:$1048576,9,FALSE)</f>
        <v>0</v>
      </c>
      <c r="M377">
        <f>VLOOKUP($A377,SurveyData!$1:$1048576,10,FALSE)</f>
        <v>0</v>
      </c>
      <c r="N377">
        <f>VLOOKUP($A377,SurveyData!$1:$1048576,11,FALSE)</f>
        <v>0</v>
      </c>
      <c r="O377">
        <f>VLOOKUP($A377,SurveyData!$1:$1048576,12,FALSE)</f>
        <v>1</v>
      </c>
      <c r="P377">
        <f>VLOOKUP($A377,SurveyData!$1:$1048576,13,FALSE)</f>
        <v>12</v>
      </c>
      <c r="Q377" t="str">
        <f>VLOOKUP($A377,SurveyData!$1:$1048576,14,FALSE)</f>
        <v>No</v>
      </c>
      <c r="R377" t="str">
        <f>VLOOKUP($A377,SurveyData!$1:$1048576,15,FALSE)</f>
        <v>No</v>
      </c>
      <c r="S377" t="str">
        <f>VLOOKUP($A377,SurveyData!$1:$1048576,16,FALSE)</f>
        <v>No</v>
      </c>
      <c r="T377" t="str">
        <f>VLOOKUP($A377,SurveyData!$1:$1048576,17,FALSE)</f>
        <v>No</v>
      </c>
      <c r="U377" t="str">
        <f>VLOOKUP($A377,SurveyData!$1:$1048576,18,FALSE)</f>
        <v>No</v>
      </c>
      <c r="V377" t="str">
        <f>VLOOKUP($A377,SurveyData!$1:$1048576,19,FALSE)</f>
        <v>No</v>
      </c>
      <c r="W377" t="str">
        <f>VLOOKUP($A377,SurveyData!$1:$1048576,20,FALSE)</f>
        <v>No</v>
      </c>
      <c r="X377" t="str">
        <f>VLOOKUP($A377,SurveyData!$1:$1048576,21,FALSE)</f>
        <v>Yes</v>
      </c>
      <c r="Y377" t="str">
        <f>VLOOKUP($A377,SurveyData!$1:$1048576,22,FALSE)</f>
        <v>Yes</v>
      </c>
      <c r="Z377" t="str">
        <f>VLOOKUP($A377,SurveyData!$1:$1048576,23,FALSE)</f>
        <v>Yes</v>
      </c>
      <c r="AA377" t="str">
        <f>VLOOKUP($A377,SurveyData!$1:$1048576,24,FALSE)</f>
        <v>Yes</v>
      </c>
      <c r="AB377" t="s">
        <v>62</v>
      </c>
      <c r="AC377" t="str">
        <f>VLOOKUP($A377,SurveyData!$1:$1048576,25,FALSE)</f>
        <v>Yes</v>
      </c>
      <c r="AD377">
        <f>VLOOKUP($A377,SurveyData!$1:$1048576,26,FALSE)</f>
        <v>4</v>
      </c>
      <c r="AE377">
        <f>VLOOKUP($A377,SurveyData!$1:$1048576,27,FALSE)</f>
        <v>4</v>
      </c>
      <c r="AF377">
        <f>VLOOKUP($A377,SurveyData!$1:$1048576,28,FALSE)</f>
        <v>4</v>
      </c>
      <c r="AG377">
        <f>VLOOKUP($A377,SurveyData!$1:$1048576,29,FALSE)</f>
        <v>2</v>
      </c>
      <c r="AH377">
        <f>VLOOKUP($A377,SurveyData!$1:$1048576,30,FALSE)</f>
        <v>2</v>
      </c>
      <c r="AI377">
        <f>VLOOKUP($A377,SurveyData!$1:$1048576,31,FALSE)</f>
        <v>2</v>
      </c>
      <c r="AJ377">
        <f>VLOOKUP($A377,SurveyData!$1:$1048576,32,FALSE)</f>
        <v>2</v>
      </c>
      <c r="AK377">
        <f>VLOOKUP($A377,SurveyData!$1:$1048576,33,FALSE)</f>
        <v>3</v>
      </c>
      <c r="AL377">
        <f>VLOOKUP($A377,SurveyData!$1:$1048576,34,FALSE)</f>
        <v>3</v>
      </c>
      <c r="AM377">
        <f>VLOOKUP($A377,SurveyData!$1:$1048576,35,FALSE)</f>
        <v>4</v>
      </c>
      <c r="AN377">
        <f>VLOOKUP($A377,SurveyData!$1:$1048576,36,FALSE)</f>
        <v>2</v>
      </c>
      <c r="AO377">
        <f>VLOOKUP($A377,SurveyData!$1:$1048576,37,FALSE)</f>
        <v>4</v>
      </c>
      <c r="AP377">
        <f>VLOOKUP($A377,SurveyData!$1:$1048576,38,FALSE)</f>
        <v>2</v>
      </c>
      <c r="AQ377">
        <f>VLOOKUP($A377,SurveyData!$1:$1048576,39,FALSE)</f>
        <v>4</v>
      </c>
      <c r="AR377">
        <f>VLOOKUP($A377,SurveyData!$1:$1048576,40,FALSE)</f>
        <v>4</v>
      </c>
      <c r="AS377">
        <f>VLOOKUP($A377,SurveyData!$1:$1048576,41,FALSE)</f>
        <v>2</v>
      </c>
      <c r="AT377">
        <f>VLOOKUP($A377,SurveyData!$1:$1048576,42,FALSE)</f>
        <v>4</v>
      </c>
      <c r="AU377">
        <f>VLOOKUP($A377,SurveyData!$1:$1048576,43,FALSE)</f>
        <v>3</v>
      </c>
      <c r="AV377">
        <f>VLOOKUP($A377,SurveyData!$1:$1048576,44,FALSE)</f>
        <v>3</v>
      </c>
      <c r="AW377">
        <f>VLOOKUP($A377,SurveyData!$1:$1048576,45,FALSE)</f>
        <v>3</v>
      </c>
    </row>
    <row r="378" spans="1:49" x14ac:dyDescent="0.2">
      <c r="A378" s="2">
        <v>420</v>
      </c>
      <c r="B378" s="1" t="s">
        <v>10</v>
      </c>
      <c r="C378" s="2"/>
      <c r="D378" s="2">
        <v>86</v>
      </c>
      <c r="E378" s="2">
        <v>13.1</v>
      </c>
      <c r="F378">
        <f>VLOOKUP($A378,SurveyData!$1:$1048576,3,FALSE)</f>
        <v>30</v>
      </c>
      <c r="G378">
        <f>VLOOKUP($A378,SurveyData!$1:$1048576,4,FALSE)</f>
        <v>1.47</v>
      </c>
      <c r="H378">
        <f>VLOOKUP($A378,SurveyData!$1:$1048576,5,FALSE)</f>
        <v>91</v>
      </c>
      <c r="I378" t="str">
        <f>VLOOKUP($A378,SurveyData!$1:$1048576,6,FALSE)</f>
        <v>Nil</v>
      </c>
      <c r="J378" t="str">
        <f>VLOOKUP($A378,SurveyData!$1:$1048576,7,FALSE)</f>
        <v>Yes</v>
      </c>
      <c r="K378">
        <f>VLOOKUP($A378,SurveyData!$1:$1048576,8,FALSE)</f>
        <v>0</v>
      </c>
      <c r="L378">
        <f>VLOOKUP($A378,SurveyData!$1:$1048576,9,FALSE)</f>
        <v>0</v>
      </c>
      <c r="M378">
        <f>VLOOKUP($A378,SurveyData!$1:$1048576,10,FALSE)</f>
        <v>0</v>
      </c>
      <c r="N378" t="str">
        <f>VLOOKUP($A378,SurveyData!$1:$1048576,11,FALSE)</f>
        <v>Badminton (180)</v>
      </c>
      <c r="O378">
        <f>VLOOKUP($A378,SurveyData!$1:$1048576,12,FALSE)</f>
        <v>2</v>
      </c>
      <c r="P378">
        <f>VLOOKUP($A378,SurveyData!$1:$1048576,13,FALSE)</f>
        <v>12</v>
      </c>
      <c r="Q378" t="str">
        <f>VLOOKUP($A378,SurveyData!$1:$1048576,14,FALSE)</f>
        <v>No</v>
      </c>
      <c r="R378" t="str">
        <f>VLOOKUP($A378,SurveyData!$1:$1048576,15,FALSE)</f>
        <v>No</v>
      </c>
      <c r="S378" t="str">
        <f>VLOOKUP($A378,SurveyData!$1:$1048576,16,FALSE)</f>
        <v>Nil</v>
      </c>
      <c r="T378" t="str">
        <f>VLOOKUP($A378,SurveyData!$1:$1048576,17,FALSE)</f>
        <v>No</v>
      </c>
      <c r="U378" t="str">
        <f>VLOOKUP($A378,SurveyData!$1:$1048576,18,FALSE)</f>
        <v>Nil</v>
      </c>
      <c r="V378" t="str">
        <f>VLOOKUP($A378,SurveyData!$1:$1048576,19,FALSE)</f>
        <v>No</v>
      </c>
      <c r="W378" t="str">
        <f>VLOOKUP($A378,SurveyData!$1:$1048576,20,FALSE)</f>
        <v>Nil</v>
      </c>
      <c r="X378" t="str">
        <f>VLOOKUP($A378,SurveyData!$1:$1048576,21,FALSE)</f>
        <v>No</v>
      </c>
      <c r="Y378" t="str">
        <f>VLOOKUP($A378,SurveyData!$1:$1048576,22,FALSE)</f>
        <v>No</v>
      </c>
      <c r="Z378" t="str">
        <f>VLOOKUP($A378,SurveyData!$1:$1048576,23,FALSE)</f>
        <v>No</v>
      </c>
      <c r="AA378" t="str">
        <f>VLOOKUP($A378,SurveyData!$1:$1048576,24,FALSE)</f>
        <v>No</v>
      </c>
      <c r="AB378" t="s">
        <v>0</v>
      </c>
      <c r="AC378" t="str">
        <f>VLOOKUP($A378,SurveyData!$1:$1048576,25,FALSE)</f>
        <v>No</v>
      </c>
      <c r="AD378">
        <f>VLOOKUP($A378,SurveyData!$1:$1048576,26,FALSE)</f>
        <v>3</v>
      </c>
      <c r="AE378">
        <f>VLOOKUP($A378,SurveyData!$1:$1048576,27,FALSE)</f>
        <v>3</v>
      </c>
      <c r="AF378">
        <f>VLOOKUP($A378,SurveyData!$1:$1048576,28,FALSE)</f>
        <v>3</v>
      </c>
      <c r="AG378">
        <f>VLOOKUP($A378,SurveyData!$1:$1048576,29,FALSE)</f>
        <v>2</v>
      </c>
      <c r="AH378">
        <f>VLOOKUP($A378,SurveyData!$1:$1048576,30,FALSE)</f>
        <v>3</v>
      </c>
      <c r="AI378">
        <f>VLOOKUP($A378,SurveyData!$1:$1048576,31,FALSE)</f>
        <v>3</v>
      </c>
      <c r="AJ378">
        <f>VLOOKUP($A378,SurveyData!$1:$1048576,32,FALSE)</f>
        <v>3</v>
      </c>
      <c r="AK378">
        <f>VLOOKUP($A378,SurveyData!$1:$1048576,33,FALSE)</f>
        <v>4</v>
      </c>
      <c r="AL378">
        <f>VLOOKUP($A378,SurveyData!$1:$1048576,34,FALSE)</f>
        <v>3</v>
      </c>
      <c r="AM378">
        <f>VLOOKUP($A378,SurveyData!$1:$1048576,35,FALSE)</f>
        <v>3</v>
      </c>
      <c r="AN378">
        <f>VLOOKUP($A378,SurveyData!$1:$1048576,36,FALSE)</f>
        <v>3</v>
      </c>
      <c r="AO378">
        <f>VLOOKUP($A378,SurveyData!$1:$1048576,37,FALSE)</f>
        <v>3</v>
      </c>
      <c r="AP378">
        <f>VLOOKUP($A378,SurveyData!$1:$1048576,38,FALSE)</f>
        <v>3</v>
      </c>
      <c r="AQ378">
        <f>VLOOKUP($A378,SurveyData!$1:$1048576,39,FALSE)</f>
        <v>3</v>
      </c>
      <c r="AR378">
        <f>VLOOKUP($A378,SurveyData!$1:$1048576,40,FALSE)</f>
        <v>4</v>
      </c>
      <c r="AS378">
        <f>VLOOKUP($A378,SurveyData!$1:$1048576,41,FALSE)</f>
        <v>3</v>
      </c>
      <c r="AT378">
        <f>VLOOKUP($A378,SurveyData!$1:$1048576,42,FALSE)</f>
        <v>3</v>
      </c>
      <c r="AU378">
        <f>VLOOKUP($A378,SurveyData!$1:$1048576,43,FALSE)</f>
        <v>4</v>
      </c>
      <c r="AV378">
        <f>VLOOKUP($A378,SurveyData!$1:$1048576,44,FALSE)</f>
        <v>4</v>
      </c>
      <c r="AW378">
        <f>VLOOKUP($A378,SurveyData!$1:$1048576,45,FALSE)</f>
        <v>4</v>
      </c>
    </row>
    <row r="379" spans="1:49" x14ac:dyDescent="0.2">
      <c r="A379" s="2">
        <v>421</v>
      </c>
      <c r="B379" s="1" t="s">
        <v>10</v>
      </c>
      <c r="C379" s="2"/>
      <c r="D379" s="4">
        <v>2</v>
      </c>
      <c r="E379" s="4">
        <v>9.8000000000000007</v>
      </c>
      <c r="F379">
        <f>VLOOKUP($A379,SurveyData!$1:$1048576,3,FALSE)</f>
        <v>35</v>
      </c>
      <c r="G379" t="str">
        <f>VLOOKUP($A379,SurveyData!$1:$1048576,4,FALSE)</f>
        <v>-</v>
      </c>
      <c r="H379" t="str">
        <f>VLOOKUP($A379,SurveyData!$1:$1048576,5,FALSE)</f>
        <v>-</v>
      </c>
      <c r="I379" t="str">
        <f>VLOOKUP($A379,SurveyData!$1:$1048576,6,FALSE)</f>
        <v>Nil</v>
      </c>
      <c r="J379" t="str">
        <f>VLOOKUP($A379,SurveyData!$1:$1048576,7,FALSE)</f>
        <v>Yes</v>
      </c>
      <c r="K379">
        <f>VLOOKUP($A379,SurveyData!$1:$1048576,8,FALSE)</f>
        <v>0</v>
      </c>
      <c r="L379">
        <f>VLOOKUP($A379,SurveyData!$1:$1048576,9,FALSE)</f>
        <v>0</v>
      </c>
      <c r="M379">
        <f>VLOOKUP($A379,SurveyData!$1:$1048576,10,FALSE)</f>
        <v>0</v>
      </c>
      <c r="N379" t="str">
        <f>VLOOKUP($A379,SurveyData!$1:$1048576,11,FALSE)</f>
        <v>Walking (&gt;15)</v>
      </c>
      <c r="O379">
        <f>VLOOKUP($A379,SurveyData!$1:$1048576,12,FALSE)</f>
        <v>1</v>
      </c>
      <c r="P379">
        <f>VLOOKUP($A379,SurveyData!$1:$1048576,13,FALSE)</f>
        <v>12</v>
      </c>
      <c r="Q379" t="str">
        <f>VLOOKUP($A379,SurveyData!$1:$1048576,14,FALSE)</f>
        <v>No</v>
      </c>
      <c r="R379" t="str">
        <f>VLOOKUP($A379,SurveyData!$1:$1048576,15,FALSE)</f>
        <v>Yes</v>
      </c>
      <c r="S379" t="str">
        <f>VLOOKUP($A379,SurveyData!$1:$1048576,16,FALSE)</f>
        <v>DK</v>
      </c>
      <c r="T379" t="str">
        <f>VLOOKUP($A379,SurveyData!$1:$1048576,17,FALSE)</f>
        <v>Yes</v>
      </c>
      <c r="U379" t="str">
        <f>VLOOKUP($A379,SurveyData!$1:$1048576,18,FALSE)</f>
        <v>DK</v>
      </c>
      <c r="V379" t="str">
        <f>VLOOKUP($A379,SurveyData!$1:$1048576,19,FALSE)</f>
        <v>No</v>
      </c>
      <c r="W379" t="str">
        <f>VLOOKUP($A379,SurveyData!$1:$1048576,20,FALSE)</f>
        <v>No</v>
      </c>
      <c r="X379" t="str">
        <f>VLOOKUP($A379,SurveyData!$1:$1048576,21,FALSE)</f>
        <v>No</v>
      </c>
      <c r="Y379" t="str">
        <f>VLOOKUP($A379,SurveyData!$1:$1048576,22,FALSE)</f>
        <v>Yes</v>
      </c>
      <c r="Z379" t="str">
        <f>VLOOKUP($A379,SurveyData!$1:$1048576,23,FALSE)</f>
        <v>No</v>
      </c>
      <c r="AA379" t="str">
        <f>VLOOKUP($A379,SurveyData!$1:$1048576,24,FALSE)</f>
        <v>No</v>
      </c>
      <c r="AB379" t="s">
        <v>0</v>
      </c>
      <c r="AC379" t="str">
        <f>VLOOKUP($A379,SurveyData!$1:$1048576,25,FALSE)</f>
        <v>No</v>
      </c>
      <c r="AD379">
        <f>VLOOKUP($A379,SurveyData!$1:$1048576,26,FALSE)</f>
        <v>3</v>
      </c>
      <c r="AE379">
        <f>VLOOKUP($A379,SurveyData!$1:$1048576,27,FALSE)</f>
        <v>4</v>
      </c>
      <c r="AF379">
        <f>VLOOKUP($A379,SurveyData!$1:$1048576,28,FALSE)</f>
        <v>3</v>
      </c>
      <c r="AG379">
        <f>VLOOKUP($A379,SurveyData!$1:$1048576,29,FALSE)</f>
        <v>3</v>
      </c>
      <c r="AH379">
        <f>VLOOKUP($A379,SurveyData!$1:$1048576,30,FALSE)</f>
        <v>3</v>
      </c>
      <c r="AI379">
        <f>VLOOKUP($A379,SurveyData!$1:$1048576,31,FALSE)</f>
        <v>2</v>
      </c>
      <c r="AJ379">
        <f>VLOOKUP($A379,SurveyData!$1:$1048576,32,FALSE)</f>
        <v>3</v>
      </c>
      <c r="AK379">
        <f>VLOOKUP($A379,SurveyData!$1:$1048576,33,FALSE)</f>
        <v>3</v>
      </c>
      <c r="AL379">
        <f>VLOOKUP($A379,SurveyData!$1:$1048576,34,FALSE)</f>
        <v>3</v>
      </c>
      <c r="AM379">
        <f>VLOOKUP($A379,SurveyData!$1:$1048576,35,FALSE)</f>
        <v>4</v>
      </c>
      <c r="AN379">
        <f>VLOOKUP($A379,SurveyData!$1:$1048576,36,FALSE)</f>
        <v>3</v>
      </c>
      <c r="AO379">
        <f>VLOOKUP($A379,SurveyData!$1:$1048576,37,FALSE)</f>
        <v>3</v>
      </c>
      <c r="AP379">
        <f>VLOOKUP($A379,SurveyData!$1:$1048576,38,FALSE)</f>
        <v>3</v>
      </c>
      <c r="AQ379">
        <f>VLOOKUP($A379,SurveyData!$1:$1048576,39,FALSE)</f>
        <v>3</v>
      </c>
      <c r="AR379">
        <f>VLOOKUP($A379,SurveyData!$1:$1048576,40,FALSE)</f>
        <v>1</v>
      </c>
      <c r="AS379">
        <f>VLOOKUP($A379,SurveyData!$1:$1048576,41,FALSE)</f>
        <v>3</v>
      </c>
      <c r="AT379">
        <f>VLOOKUP($A379,SurveyData!$1:$1048576,42,FALSE)</f>
        <v>4</v>
      </c>
      <c r="AU379">
        <f>VLOOKUP($A379,SurveyData!$1:$1048576,43,FALSE)</f>
        <v>4</v>
      </c>
      <c r="AV379">
        <f>VLOOKUP($A379,SurveyData!$1:$1048576,44,FALSE)</f>
        <v>3</v>
      </c>
      <c r="AW379">
        <f>VLOOKUP($A379,SurveyData!$1:$1048576,45,FALSE)</f>
        <v>3</v>
      </c>
    </row>
    <row r="380" spans="1:49" x14ac:dyDescent="0.2">
      <c r="A380" s="2">
        <v>422</v>
      </c>
      <c r="B380" s="1" t="s">
        <v>10</v>
      </c>
      <c r="C380" s="2"/>
      <c r="D380" s="2">
        <v>119</v>
      </c>
      <c r="E380" s="2">
        <v>13.4</v>
      </c>
      <c r="F380">
        <f>VLOOKUP($A380,SurveyData!$1:$1048576,3,FALSE)</f>
        <v>51</v>
      </c>
      <c r="G380">
        <f>VLOOKUP($A380,SurveyData!$1:$1048576,4,FALSE)</f>
        <v>1.48</v>
      </c>
      <c r="H380">
        <f>VLOOKUP($A380,SurveyData!$1:$1048576,5,FALSE)</f>
        <v>41</v>
      </c>
      <c r="I380" t="str">
        <f>VLOOKUP($A380,SurveyData!$1:$1048576,6,FALSE)</f>
        <v>Nil</v>
      </c>
      <c r="J380" t="str">
        <f>VLOOKUP($A380,SurveyData!$1:$1048576,7,FALSE)</f>
        <v>Yes</v>
      </c>
      <c r="K380">
        <f>VLOOKUP($A380,SurveyData!$1:$1048576,8,FALSE)</f>
        <v>0</v>
      </c>
      <c r="L380">
        <f>VLOOKUP($A380,SurveyData!$1:$1048576,9,FALSE)</f>
        <v>0</v>
      </c>
      <c r="M380">
        <f>VLOOKUP($A380,SurveyData!$1:$1048576,10,FALSE)</f>
        <v>0</v>
      </c>
      <c r="N380">
        <f>VLOOKUP($A380,SurveyData!$1:$1048576,11,FALSE)</f>
        <v>0</v>
      </c>
      <c r="O380" t="str">
        <f>VLOOKUP($A380,SurveyData!$1:$1048576,12,FALSE)</f>
        <v>No answer</v>
      </c>
      <c r="P380" t="str">
        <f>VLOOKUP($A380,SurveyData!$1:$1048576,13,FALSE)</f>
        <v>Irregular</v>
      </c>
      <c r="Q380" t="str">
        <f>VLOOKUP($A380,SurveyData!$1:$1048576,14,FALSE)</f>
        <v>No</v>
      </c>
      <c r="R380" t="str">
        <f>VLOOKUP($A380,SurveyData!$1:$1048576,15,FALSE)</f>
        <v>No</v>
      </c>
      <c r="S380" t="str">
        <f>VLOOKUP($A380,SurveyData!$1:$1048576,16,FALSE)</f>
        <v>No</v>
      </c>
      <c r="T380" t="str">
        <f>VLOOKUP($A380,SurveyData!$1:$1048576,17,FALSE)</f>
        <v>No</v>
      </c>
      <c r="U380" t="str">
        <f>VLOOKUP($A380,SurveyData!$1:$1048576,18,FALSE)</f>
        <v>No</v>
      </c>
      <c r="V380" t="str">
        <f>VLOOKUP($A380,SurveyData!$1:$1048576,19,FALSE)</f>
        <v>No</v>
      </c>
      <c r="W380" t="str">
        <f>VLOOKUP($A380,SurveyData!$1:$1048576,20,FALSE)</f>
        <v>No</v>
      </c>
      <c r="X380" t="str">
        <f>VLOOKUP($A380,SurveyData!$1:$1048576,21,FALSE)</f>
        <v>No</v>
      </c>
      <c r="Y380" t="str">
        <f>VLOOKUP($A380,SurveyData!$1:$1048576,22,FALSE)</f>
        <v>No</v>
      </c>
      <c r="Z380" t="str">
        <f>VLOOKUP($A380,SurveyData!$1:$1048576,23,FALSE)</f>
        <v>No</v>
      </c>
      <c r="AA380" t="str">
        <f>VLOOKUP($A380,SurveyData!$1:$1048576,24,FALSE)</f>
        <v>No</v>
      </c>
      <c r="AB380" t="s">
        <v>0</v>
      </c>
      <c r="AC380" t="str">
        <f>VLOOKUP($A380,SurveyData!$1:$1048576,25,FALSE)</f>
        <v>No</v>
      </c>
      <c r="AD380">
        <f>VLOOKUP($A380,SurveyData!$1:$1048576,26,FALSE)</f>
        <v>3</v>
      </c>
      <c r="AE380">
        <f>VLOOKUP($A380,SurveyData!$1:$1048576,27,FALSE)</f>
        <v>3</v>
      </c>
      <c r="AF380">
        <f>VLOOKUP($A380,SurveyData!$1:$1048576,28,FALSE)</f>
        <v>3</v>
      </c>
      <c r="AG380">
        <f>VLOOKUP($A380,SurveyData!$1:$1048576,29,FALSE)</f>
        <v>3</v>
      </c>
      <c r="AH380">
        <f>VLOOKUP($A380,SurveyData!$1:$1048576,30,FALSE)</f>
        <v>3</v>
      </c>
      <c r="AI380">
        <f>VLOOKUP($A380,SurveyData!$1:$1048576,31,FALSE)</f>
        <v>5</v>
      </c>
      <c r="AJ380" t="str">
        <f>VLOOKUP($A380,SurveyData!$1:$1048576,32,FALSE)</f>
        <v>Nil</v>
      </c>
      <c r="AK380">
        <f>VLOOKUP($A380,SurveyData!$1:$1048576,33,FALSE)</f>
        <v>5</v>
      </c>
      <c r="AL380">
        <f>VLOOKUP($A380,SurveyData!$1:$1048576,34,FALSE)</f>
        <v>5</v>
      </c>
      <c r="AM380">
        <f>VLOOKUP($A380,SurveyData!$1:$1048576,35,FALSE)</f>
        <v>4</v>
      </c>
      <c r="AN380">
        <f>VLOOKUP($A380,SurveyData!$1:$1048576,36,FALSE)</f>
        <v>3</v>
      </c>
      <c r="AO380">
        <f>VLOOKUP($A380,SurveyData!$1:$1048576,37,FALSE)</f>
        <v>3</v>
      </c>
      <c r="AP380">
        <f>VLOOKUP($A380,SurveyData!$1:$1048576,38,FALSE)</f>
        <v>4</v>
      </c>
      <c r="AQ380" t="str">
        <f>VLOOKUP($A380,SurveyData!$1:$1048576,39,FALSE)</f>
        <v>Nil</v>
      </c>
      <c r="AR380">
        <f>VLOOKUP($A380,SurveyData!$1:$1048576,40,FALSE)</f>
        <v>3</v>
      </c>
      <c r="AS380">
        <f>VLOOKUP($A380,SurveyData!$1:$1048576,41,FALSE)</f>
        <v>5</v>
      </c>
      <c r="AT380">
        <f>VLOOKUP($A380,SurveyData!$1:$1048576,42,FALSE)</f>
        <v>5</v>
      </c>
      <c r="AU380">
        <f>VLOOKUP($A380,SurveyData!$1:$1048576,43,FALSE)</f>
        <v>5</v>
      </c>
      <c r="AV380">
        <f>VLOOKUP($A380,SurveyData!$1:$1048576,44,FALSE)</f>
        <v>5</v>
      </c>
      <c r="AW380">
        <f>VLOOKUP($A380,SurveyData!$1:$1048576,45,FALSE)</f>
        <v>5</v>
      </c>
    </row>
    <row r="381" spans="1:49" x14ac:dyDescent="0.2">
      <c r="A381" s="2">
        <v>423</v>
      </c>
      <c r="B381" s="1" t="s">
        <v>10</v>
      </c>
      <c r="C381" s="2"/>
      <c r="D381" s="2">
        <v>29</v>
      </c>
      <c r="E381" s="2">
        <v>13.1</v>
      </c>
      <c r="F381">
        <f>VLOOKUP($A381,SurveyData!$1:$1048576,3,FALSE)</f>
        <v>27</v>
      </c>
      <c r="G381">
        <f>VLOOKUP($A381,SurveyData!$1:$1048576,4,FALSE)</f>
        <v>1.56</v>
      </c>
      <c r="H381">
        <f>VLOOKUP($A381,SurveyData!$1:$1048576,5,FALSE)</f>
        <v>44</v>
      </c>
      <c r="I381" t="str">
        <f>VLOOKUP($A381,SurveyData!$1:$1048576,6,FALSE)</f>
        <v>Nil</v>
      </c>
      <c r="J381" t="str">
        <f>VLOOKUP($A381,SurveyData!$1:$1048576,7,FALSE)</f>
        <v>No</v>
      </c>
      <c r="K381">
        <f>VLOOKUP($A381,SurveyData!$1:$1048576,8,FALSE)</f>
        <v>0</v>
      </c>
      <c r="L381">
        <f>VLOOKUP($A381,SurveyData!$1:$1048576,9,FALSE)</f>
        <v>0</v>
      </c>
      <c r="M381">
        <f>VLOOKUP($A381,SurveyData!$1:$1048576,10,FALSE)</f>
        <v>0</v>
      </c>
      <c r="N381">
        <f>VLOOKUP($A381,SurveyData!$1:$1048576,11,FALSE)</f>
        <v>0</v>
      </c>
      <c r="O381">
        <f>VLOOKUP($A381,SurveyData!$1:$1048576,12,FALSE)</f>
        <v>1</v>
      </c>
      <c r="P381">
        <f>VLOOKUP($A381,SurveyData!$1:$1048576,13,FALSE)</f>
        <v>12</v>
      </c>
      <c r="Q381" t="str">
        <f>VLOOKUP($A381,SurveyData!$1:$1048576,14,FALSE)</f>
        <v>No</v>
      </c>
      <c r="R381" t="str">
        <f>VLOOKUP($A381,SurveyData!$1:$1048576,15,FALSE)</f>
        <v>No</v>
      </c>
      <c r="S381" t="str">
        <f>VLOOKUP($A381,SurveyData!$1:$1048576,16,FALSE)</f>
        <v>No</v>
      </c>
      <c r="T381" t="str">
        <f>VLOOKUP($A381,SurveyData!$1:$1048576,17,FALSE)</f>
        <v>No</v>
      </c>
      <c r="U381" t="str">
        <f>VLOOKUP($A381,SurveyData!$1:$1048576,18,FALSE)</f>
        <v>No</v>
      </c>
      <c r="V381" t="str">
        <f>VLOOKUP($A381,SurveyData!$1:$1048576,19,FALSE)</f>
        <v>No</v>
      </c>
      <c r="W381" t="str">
        <f>VLOOKUP($A381,SurveyData!$1:$1048576,20,FALSE)</f>
        <v>Nil</v>
      </c>
      <c r="X381" t="str">
        <f>VLOOKUP($A381,SurveyData!$1:$1048576,21,FALSE)</f>
        <v>No</v>
      </c>
      <c r="Y381" t="str">
        <f>VLOOKUP($A381,SurveyData!$1:$1048576,22,FALSE)</f>
        <v>No</v>
      </c>
      <c r="Z381" t="str">
        <f>VLOOKUP($A381,SurveyData!$1:$1048576,23,FALSE)</f>
        <v>No</v>
      </c>
      <c r="AA381" t="str">
        <f>VLOOKUP($A381,SurveyData!$1:$1048576,24,FALSE)</f>
        <v>No</v>
      </c>
      <c r="AB381" t="s">
        <v>0</v>
      </c>
      <c r="AC381" t="str">
        <f>VLOOKUP($A381,SurveyData!$1:$1048576,25,FALSE)</f>
        <v>No</v>
      </c>
      <c r="AD381">
        <f>VLOOKUP($A381,SurveyData!$1:$1048576,26,FALSE)</f>
        <v>2</v>
      </c>
      <c r="AE381">
        <f>VLOOKUP($A381,SurveyData!$1:$1048576,27,FALSE)</f>
        <v>5</v>
      </c>
      <c r="AF381">
        <f>VLOOKUP($A381,SurveyData!$1:$1048576,28,FALSE)</f>
        <v>2</v>
      </c>
      <c r="AG381">
        <f>VLOOKUP($A381,SurveyData!$1:$1048576,29,FALSE)</f>
        <v>2</v>
      </c>
      <c r="AH381">
        <f>VLOOKUP($A381,SurveyData!$1:$1048576,30,FALSE)</f>
        <v>5</v>
      </c>
      <c r="AI381">
        <f>VLOOKUP($A381,SurveyData!$1:$1048576,31,FALSE)</f>
        <v>2</v>
      </c>
      <c r="AJ381">
        <f>VLOOKUP($A381,SurveyData!$1:$1048576,32,FALSE)</f>
        <v>1</v>
      </c>
      <c r="AK381">
        <f>VLOOKUP($A381,SurveyData!$1:$1048576,33,FALSE)</f>
        <v>2</v>
      </c>
      <c r="AL381">
        <f>VLOOKUP($A381,SurveyData!$1:$1048576,34,FALSE)</f>
        <v>4</v>
      </c>
      <c r="AM381">
        <f>VLOOKUP($A381,SurveyData!$1:$1048576,35,FALSE)</f>
        <v>5</v>
      </c>
      <c r="AN381">
        <f>VLOOKUP($A381,SurveyData!$1:$1048576,36,FALSE)</f>
        <v>2</v>
      </c>
      <c r="AO381">
        <f>VLOOKUP($A381,SurveyData!$1:$1048576,37,FALSE)</f>
        <v>2</v>
      </c>
      <c r="AP381">
        <f>VLOOKUP($A381,SurveyData!$1:$1048576,38,FALSE)</f>
        <v>5</v>
      </c>
      <c r="AQ381">
        <f>VLOOKUP($A381,SurveyData!$1:$1048576,39,FALSE)</f>
        <v>5</v>
      </c>
      <c r="AR381">
        <f>VLOOKUP($A381,SurveyData!$1:$1048576,40,FALSE)</f>
        <v>2</v>
      </c>
      <c r="AS381">
        <f>VLOOKUP($A381,SurveyData!$1:$1048576,41,FALSE)</f>
        <v>5</v>
      </c>
      <c r="AT381">
        <f>VLOOKUP($A381,SurveyData!$1:$1048576,42,FALSE)</f>
        <v>5</v>
      </c>
      <c r="AU381">
        <f>VLOOKUP($A381,SurveyData!$1:$1048576,43,FALSE)</f>
        <v>5</v>
      </c>
      <c r="AV381">
        <f>VLOOKUP($A381,SurveyData!$1:$1048576,44,FALSE)</f>
        <v>5</v>
      </c>
      <c r="AW381">
        <f>VLOOKUP($A381,SurveyData!$1:$1048576,45,FALSE)</f>
        <v>1</v>
      </c>
    </row>
    <row r="382" spans="1:49" x14ac:dyDescent="0.2">
      <c r="A382" s="2">
        <v>424</v>
      </c>
      <c r="B382" s="1" t="s">
        <v>10</v>
      </c>
      <c r="C382" s="2"/>
      <c r="D382" s="3">
        <v>262</v>
      </c>
      <c r="E382" s="2">
        <v>13</v>
      </c>
      <c r="F382">
        <f>VLOOKUP($A382,SurveyData!$1:$1048576,3,FALSE)</f>
        <v>65</v>
      </c>
      <c r="G382">
        <f>VLOOKUP($A382,SurveyData!$1:$1048576,4,FALSE)</f>
        <v>1.57</v>
      </c>
      <c r="H382">
        <f>VLOOKUP($A382,SurveyData!$1:$1048576,5,FALSE)</f>
        <v>57</v>
      </c>
      <c r="I382" t="str">
        <f>VLOOKUP($A382,SurveyData!$1:$1048576,6,FALSE)</f>
        <v>Nil</v>
      </c>
      <c r="J382" t="str">
        <f>VLOOKUP($A382,SurveyData!$1:$1048576,7,FALSE)</f>
        <v>Yes</v>
      </c>
      <c r="K382">
        <f>VLOOKUP($A382,SurveyData!$1:$1048576,8,FALSE)</f>
        <v>0</v>
      </c>
      <c r="L382">
        <f>VLOOKUP($A382,SurveyData!$1:$1048576,9,FALSE)</f>
        <v>0</v>
      </c>
      <c r="M382">
        <f>VLOOKUP($A382,SurveyData!$1:$1048576,10,FALSE)</f>
        <v>0</v>
      </c>
      <c r="N382" t="str">
        <f>VLOOKUP($A382,SurveyData!$1:$1048576,11,FALSE)</f>
        <v>Walking</v>
      </c>
      <c r="O382">
        <f>VLOOKUP($A382,SurveyData!$1:$1048576,12,FALSE)</f>
        <v>2</v>
      </c>
      <c r="P382" t="str">
        <f>VLOOKUP($A382,SurveyData!$1:$1048576,13,FALSE)</f>
        <v>No answer</v>
      </c>
      <c r="Q382" t="str">
        <f>VLOOKUP($A382,SurveyData!$1:$1048576,14,FALSE)</f>
        <v>No</v>
      </c>
      <c r="R382" t="str">
        <f>VLOOKUP($A382,SurveyData!$1:$1048576,15,FALSE)</f>
        <v>No</v>
      </c>
      <c r="S382" t="str">
        <f>VLOOKUP($A382,SurveyData!$1:$1048576,16,FALSE)</f>
        <v>Nil</v>
      </c>
      <c r="T382" t="str">
        <f>VLOOKUP($A382,SurveyData!$1:$1048576,17,FALSE)</f>
        <v>DK</v>
      </c>
      <c r="U382" t="str">
        <f>VLOOKUP($A382,SurveyData!$1:$1048576,18,FALSE)</f>
        <v>Nil</v>
      </c>
      <c r="V382" t="str">
        <f>VLOOKUP($A382,SurveyData!$1:$1048576,19,FALSE)</f>
        <v>No</v>
      </c>
      <c r="W382" t="str">
        <f>VLOOKUP($A382,SurveyData!$1:$1048576,20,FALSE)</f>
        <v>Nil</v>
      </c>
      <c r="X382" t="str">
        <f>VLOOKUP($A382,SurveyData!$1:$1048576,21,FALSE)</f>
        <v>No</v>
      </c>
      <c r="Y382" t="str">
        <f>VLOOKUP($A382,SurveyData!$1:$1048576,22,FALSE)</f>
        <v>No</v>
      </c>
      <c r="Z382" t="str">
        <f>VLOOKUP($A382,SurveyData!$1:$1048576,23,FALSE)</f>
        <v>No</v>
      </c>
      <c r="AA382" t="str">
        <f>VLOOKUP($A382,SurveyData!$1:$1048576,24,FALSE)</f>
        <v>No</v>
      </c>
      <c r="AB382" t="s">
        <v>0</v>
      </c>
      <c r="AC382" t="str">
        <f>VLOOKUP($A382,SurveyData!$1:$1048576,25,FALSE)</f>
        <v>No</v>
      </c>
      <c r="AD382">
        <f>VLOOKUP($A382,SurveyData!$1:$1048576,26,FALSE)</f>
        <v>1</v>
      </c>
      <c r="AE382">
        <f>VLOOKUP($A382,SurveyData!$1:$1048576,27,FALSE)</f>
        <v>2</v>
      </c>
      <c r="AF382">
        <f>VLOOKUP($A382,SurveyData!$1:$1048576,28,FALSE)</f>
        <v>2</v>
      </c>
      <c r="AG382">
        <f>VLOOKUP($A382,SurveyData!$1:$1048576,29,FALSE)</f>
        <v>2</v>
      </c>
      <c r="AH382">
        <f>VLOOKUP($A382,SurveyData!$1:$1048576,30,FALSE)</f>
        <v>2</v>
      </c>
      <c r="AI382">
        <f>VLOOKUP($A382,SurveyData!$1:$1048576,31,FALSE)</f>
        <v>2</v>
      </c>
      <c r="AJ382">
        <f>VLOOKUP($A382,SurveyData!$1:$1048576,32,FALSE)</f>
        <v>2</v>
      </c>
      <c r="AK382">
        <f>VLOOKUP($A382,SurveyData!$1:$1048576,33,FALSE)</f>
        <v>2</v>
      </c>
      <c r="AL382">
        <f>VLOOKUP($A382,SurveyData!$1:$1048576,34,FALSE)</f>
        <v>2</v>
      </c>
      <c r="AM382">
        <f>VLOOKUP($A382,SurveyData!$1:$1048576,35,FALSE)</f>
        <v>2</v>
      </c>
      <c r="AN382">
        <f>VLOOKUP($A382,SurveyData!$1:$1048576,36,FALSE)</f>
        <v>2</v>
      </c>
      <c r="AO382">
        <f>VLOOKUP($A382,SurveyData!$1:$1048576,37,FALSE)</f>
        <v>2</v>
      </c>
      <c r="AP382">
        <f>VLOOKUP($A382,SurveyData!$1:$1048576,38,FALSE)</f>
        <v>2</v>
      </c>
      <c r="AQ382">
        <f>VLOOKUP($A382,SurveyData!$1:$1048576,39,FALSE)</f>
        <v>2</v>
      </c>
      <c r="AR382">
        <f>VLOOKUP($A382,SurveyData!$1:$1048576,40,FALSE)</f>
        <v>2</v>
      </c>
      <c r="AS382">
        <f>VLOOKUP($A382,SurveyData!$1:$1048576,41,FALSE)</f>
        <v>2</v>
      </c>
      <c r="AT382">
        <f>VLOOKUP($A382,SurveyData!$1:$1048576,42,FALSE)</f>
        <v>2</v>
      </c>
      <c r="AU382">
        <f>VLOOKUP($A382,SurveyData!$1:$1048576,43,FALSE)</f>
        <v>2</v>
      </c>
      <c r="AV382">
        <f>VLOOKUP($A382,SurveyData!$1:$1048576,44,FALSE)</f>
        <v>2</v>
      </c>
      <c r="AW382">
        <f>VLOOKUP($A382,SurveyData!$1:$1048576,45,FALSE)</f>
        <v>2</v>
      </c>
    </row>
    <row r="383" spans="1:49" x14ac:dyDescent="0.2">
      <c r="A383" s="2">
        <v>425</v>
      </c>
      <c r="B383" s="1" t="s">
        <v>10</v>
      </c>
      <c r="C383" s="2"/>
      <c r="D383" s="4" t="s">
        <v>4</v>
      </c>
      <c r="E383" s="4">
        <v>7.5</v>
      </c>
      <c r="F383">
        <f>VLOOKUP($A383,SurveyData!$1:$1048576,3,FALSE)</f>
        <v>44</v>
      </c>
      <c r="G383">
        <f>VLOOKUP($A383,SurveyData!$1:$1048576,4,FALSE)</f>
        <v>1.55</v>
      </c>
      <c r="H383">
        <f>VLOOKUP($A383,SurveyData!$1:$1048576,5,FALSE)</f>
        <v>55</v>
      </c>
      <c r="I383" t="str">
        <f>VLOOKUP($A383,SurveyData!$1:$1048576,6,FALSE)</f>
        <v>Nil</v>
      </c>
      <c r="J383" t="str">
        <f>VLOOKUP($A383,SurveyData!$1:$1048576,7,FALSE)</f>
        <v>No</v>
      </c>
      <c r="K383">
        <f>VLOOKUP($A383,SurveyData!$1:$1048576,8,FALSE)</f>
        <v>0</v>
      </c>
      <c r="L383">
        <f>VLOOKUP($A383,SurveyData!$1:$1048576,9,FALSE)</f>
        <v>0</v>
      </c>
      <c r="M383">
        <f>VLOOKUP($A383,SurveyData!$1:$1048576,10,FALSE)</f>
        <v>0</v>
      </c>
      <c r="N383">
        <f>VLOOKUP($A383,SurveyData!$1:$1048576,11,FALSE)</f>
        <v>0</v>
      </c>
      <c r="O383" t="str">
        <f>VLOOKUP($A383,SurveyData!$1:$1048576,12,FALSE)</f>
        <v>No answer</v>
      </c>
      <c r="P383" t="str">
        <f>VLOOKUP($A383,SurveyData!$1:$1048576,13,FALSE)</f>
        <v>No answer</v>
      </c>
      <c r="Q383" t="str">
        <f>VLOOKUP($A383,SurveyData!$1:$1048576,14,FALSE)</f>
        <v>No</v>
      </c>
      <c r="R383" t="str">
        <f>VLOOKUP($A383,SurveyData!$1:$1048576,15,FALSE)</f>
        <v>No</v>
      </c>
      <c r="S383" t="str">
        <f>VLOOKUP($A383,SurveyData!$1:$1048576,16,FALSE)</f>
        <v>No</v>
      </c>
      <c r="T383" t="str">
        <f>VLOOKUP($A383,SurveyData!$1:$1048576,17,FALSE)</f>
        <v>No</v>
      </c>
      <c r="U383" t="str">
        <f>VLOOKUP($A383,SurveyData!$1:$1048576,18,FALSE)</f>
        <v>No</v>
      </c>
      <c r="V383" t="str">
        <f>VLOOKUP($A383,SurveyData!$1:$1048576,19,FALSE)</f>
        <v>No</v>
      </c>
      <c r="W383" t="str">
        <f>VLOOKUP($A383,SurveyData!$1:$1048576,20,FALSE)</f>
        <v>No</v>
      </c>
      <c r="X383" t="str">
        <f>VLOOKUP($A383,SurveyData!$1:$1048576,21,FALSE)</f>
        <v>No</v>
      </c>
      <c r="Y383" t="str">
        <f>VLOOKUP($A383,SurveyData!$1:$1048576,22,FALSE)</f>
        <v>No</v>
      </c>
      <c r="Z383" t="str">
        <f>VLOOKUP($A383,SurveyData!$1:$1048576,23,FALSE)</f>
        <v>No</v>
      </c>
      <c r="AA383" t="str">
        <f>VLOOKUP($A383,SurveyData!$1:$1048576,24,FALSE)</f>
        <v>No</v>
      </c>
      <c r="AB383" t="s">
        <v>0</v>
      </c>
      <c r="AC383" t="str">
        <f>VLOOKUP($A383,SurveyData!$1:$1048576,25,FALSE)</f>
        <v>No</v>
      </c>
      <c r="AD383">
        <f>VLOOKUP($A383,SurveyData!$1:$1048576,26,FALSE)</f>
        <v>1</v>
      </c>
      <c r="AE383">
        <f>VLOOKUP($A383,SurveyData!$1:$1048576,27,FALSE)</f>
        <v>1</v>
      </c>
      <c r="AF383">
        <f>VLOOKUP($A383,SurveyData!$1:$1048576,28,FALSE)</f>
        <v>1</v>
      </c>
      <c r="AG383" t="str">
        <f>VLOOKUP($A383,SurveyData!$1:$1048576,29,FALSE)</f>
        <v>Nil</v>
      </c>
      <c r="AH383" t="str">
        <f>VLOOKUP($A383,SurveyData!$1:$1048576,30,FALSE)</f>
        <v>Nil</v>
      </c>
      <c r="AI383" t="str">
        <f>VLOOKUP($A383,SurveyData!$1:$1048576,31,FALSE)</f>
        <v>Nil</v>
      </c>
      <c r="AJ383" t="str">
        <f>VLOOKUP($A383,SurveyData!$1:$1048576,32,FALSE)</f>
        <v>Nil</v>
      </c>
      <c r="AK383" t="str">
        <f>VLOOKUP($A383,SurveyData!$1:$1048576,33,FALSE)</f>
        <v>Nil</v>
      </c>
      <c r="AL383" t="str">
        <f>VLOOKUP($A383,SurveyData!$1:$1048576,34,FALSE)</f>
        <v>Nil</v>
      </c>
      <c r="AM383" t="str">
        <f>VLOOKUP($A383,SurveyData!$1:$1048576,35,FALSE)</f>
        <v>Nil</v>
      </c>
      <c r="AN383" t="str">
        <f>VLOOKUP($A383,SurveyData!$1:$1048576,36,FALSE)</f>
        <v>Nil</v>
      </c>
      <c r="AO383" t="str">
        <f>VLOOKUP($A383,SurveyData!$1:$1048576,37,FALSE)</f>
        <v>Nil</v>
      </c>
      <c r="AP383" t="str">
        <f>VLOOKUP($A383,SurveyData!$1:$1048576,38,FALSE)</f>
        <v>Nil</v>
      </c>
      <c r="AQ383" t="str">
        <f>VLOOKUP($A383,SurveyData!$1:$1048576,39,FALSE)</f>
        <v>Nil</v>
      </c>
      <c r="AR383" t="str">
        <f>VLOOKUP($A383,SurveyData!$1:$1048576,40,FALSE)</f>
        <v>Nil</v>
      </c>
      <c r="AS383" t="str">
        <f>VLOOKUP($A383,SurveyData!$1:$1048576,41,FALSE)</f>
        <v>Nil</v>
      </c>
      <c r="AT383" t="str">
        <f>VLOOKUP($A383,SurveyData!$1:$1048576,42,FALSE)</f>
        <v>Nil</v>
      </c>
      <c r="AU383" t="str">
        <f>VLOOKUP($A383,SurveyData!$1:$1048576,43,FALSE)</f>
        <v>Nil</v>
      </c>
      <c r="AV383" t="str">
        <f>VLOOKUP($A383,SurveyData!$1:$1048576,44,FALSE)</f>
        <v>Nil</v>
      </c>
      <c r="AW383" t="str">
        <f>VLOOKUP($A383,SurveyData!$1:$1048576,45,FALSE)</f>
        <v>Nil</v>
      </c>
    </row>
    <row r="384" spans="1:49" x14ac:dyDescent="0.2">
      <c r="A384" s="2">
        <v>426</v>
      </c>
      <c r="B384" s="1" t="s">
        <v>10</v>
      </c>
      <c r="C384" s="2"/>
      <c r="D384" s="2">
        <v>115</v>
      </c>
      <c r="E384" s="2">
        <v>11.4</v>
      </c>
      <c r="F384">
        <f>VLOOKUP($A384,SurveyData!$1:$1048576,3,FALSE)</f>
        <v>57</v>
      </c>
      <c r="G384">
        <f>VLOOKUP($A384,SurveyData!$1:$1048576,4,FALSE)</f>
        <v>1.51</v>
      </c>
      <c r="H384">
        <f>VLOOKUP($A384,SurveyData!$1:$1048576,5,FALSE)</f>
        <v>49</v>
      </c>
      <c r="I384" t="str">
        <f>VLOOKUP($A384,SurveyData!$1:$1048576,6,FALSE)</f>
        <v>Menopaused</v>
      </c>
      <c r="J384" t="str">
        <f>VLOOKUP($A384,SurveyData!$1:$1048576,7,FALSE)</f>
        <v>No</v>
      </c>
      <c r="K384">
        <f>VLOOKUP($A384,SurveyData!$1:$1048576,8,FALSE)</f>
        <v>0</v>
      </c>
      <c r="L384">
        <f>VLOOKUP($A384,SurveyData!$1:$1048576,9,FALSE)</f>
        <v>0</v>
      </c>
      <c r="M384">
        <f>VLOOKUP($A384,SurveyData!$1:$1048576,10,FALSE)</f>
        <v>0</v>
      </c>
      <c r="N384">
        <f>VLOOKUP($A384,SurveyData!$1:$1048576,11,FALSE)</f>
        <v>0</v>
      </c>
      <c r="O384" t="str">
        <f>VLOOKUP($A384,SurveyData!$1:$1048576,12,FALSE)</f>
        <v>No answer</v>
      </c>
      <c r="P384" t="str">
        <f>VLOOKUP($A384,SurveyData!$1:$1048576,13,FALSE)</f>
        <v>No answer</v>
      </c>
      <c r="Q384" t="str">
        <f>VLOOKUP($A384,SurveyData!$1:$1048576,14,FALSE)</f>
        <v>No</v>
      </c>
      <c r="R384" t="str">
        <f>VLOOKUP($A384,SurveyData!$1:$1048576,15,FALSE)</f>
        <v>DK</v>
      </c>
      <c r="S384" t="str">
        <f>VLOOKUP($A384,SurveyData!$1:$1048576,16,FALSE)</f>
        <v>DK</v>
      </c>
      <c r="T384" t="str">
        <f>VLOOKUP($A384,SurveyData!$1:$1048576,17,FALSE)</f>
        <v>DK</v>
      </c>
      <c r="U384" t="str">
        <f>VLOOKUP($A384,SurveyData!$1:$1048576,18,FALSE)</f>
        <v>DK</v>
      </c>
      <c r="V384" t="str">
        <f>VLOOKUP($A384,SurveyData!$1:$1048576,19,FALSE)</f>
        <v>DK</v>
      </c>
      <c r="W384" t="str">
        <f>VLOOKUP($A384,SurveyData!$1:$1048576,20,FALSE)</f>
        <v>DK</v>
      </c>
      <c r="X384" t="str">
        <f>VLOOKUP($A384,SurveyData!$1:$1048576,21,FALSE)</f>
        <v>No</v>
      </c>
      <c r="Y384" t="str">
        <f>VLOOKUP($A384,SurveyData!$1:$1048576,22,FALSE)</f>
        <v>No</v>
      </c>
      <c r="Z384" t="str">
        <f>VLOOKUP($A384,SurveyData!$1:$1048576,23,FALSE)</f>
        <v>No</v>
      </c>
      <c r="AA384" t="str">
        <f>VLOOKUP($A384,SurveyData!$1:$1048576,24,FALSE)</f>
        <v>No</v>
      </c>
      <c r="AB384" t="s">
        <v>0</v>
      </c>
      <c r="AC384" t="str">
        <f>VLOOKUP($A384,SurveyData!$1:$1048576,25,FALSE)</f>
        <v>Nil</v>
      </c>
      <c r="AD384">
        <f>VLOOKUP($A384,SurveyData!$1:$1048576,26,FALSE)</f>
        <v>2</v>
      </c>
      <c r="AE384">
        <f>VLOOKUP($A384,SurveyData!$1:$1048576,27,FALSE)</f>
        <v>2</v>
      </c>
      <c r="AF384">
        <f>VLOOKUP($A384,SurveyData!$1:$1048576,28,FALSE)</f>
        <v>2</v>
      </c>
      <c r="AG384">
        <f>VLOOKUP($A384,SurveyData!$1:$1048576,29,FALSE)</f>
        <v>1</v>
      </c>
      <c r="AH384">
        <f>VLOOKUP($A384,SurveyData!$1:$1048576,30,FALSE)</f>
        <v>5</v>
      </c>
      <c r="AI384">
        <f>VLOOKUP($A384,SurveyData!$1:$1048576,31,FALSE)</f>
        <v>2</v>
      </c>
      <c r="AJ384">
        <f>VLOOKUP($A384,SurveyData!$1:$1048576,32,FALSE)</f>
        <v>2</v>
      </c>
      <c r="AK384">
        <f>VLOOKUP($A384,SurveyData!$1:$1048576,33,FALSE)</f>
        <v>2</v>
      </c>
      <c r="AL384">
        <f>VLOOKUP($A384,SurveyData!$1:$1048576,34,FALSE)</f>
        <v>5</v>
      </c>
      <c r="AM384">
        <f>VLOOKUP($A384,SurveyData!$1:$1048576,35,FALSE)</f>
        <v>5</v>
      </c>
      <c r="AN384">
        <f>VLOOKUP($A384,SurveyData!$1:$1048576,36,FALSE)</f>
        <v>1</v>
      </c>
      <c r="AO384">
        <f>VLOOKUP($A384,SurveyData!$1:$1048576,37,FALSE)</f>
        <v>1</v>
      </c>
      <c r="AP384">
        <f>VLOOKUP($A384,SurveyData!$1:$1048576,38,FALSE)</f>
        <v>2</v>
      </c>
      <c r="AQ384">
        <f>VLOOKUP($A384,SurveyData!$1:$1048576,39,FALSE)</f>
        <v>5</v>
      </c>
      <c r="AR384">
        <f>VLOOKUP($A384,SurveyData!$1:$1048576,40,FALSE)</f>
        <v>2</v>
      </c>
      <c r="AS384">
        <f>VLOOKUP($A384,SurveyData!$1:$1048576,41,FALSE)</f>
        <v>5</v>
      </c>
      <c r="AT384">
        <f>VLOOKUP($A384,SurveyData!$1:$1048576,42,FALSE)</f>
        <v>5</v>
      </c>
      <c r="AU384">
        <f>VLOOKUP($A384,SurveyData!$1:$1048576,43,FALSE)</f>
        <v>5</v>
      </c>
      <c r="AV384">
        <f>VLOOKUP($A384,SurveyData!$1:$1048576,44,FALSE)</f>
        <v>4</v>
      </c>
      <c r="AW384">
        <f>VLOOKUP($A384,SurveyData!$1:$1048576,45,FALSE)</f>
        <v>1</v>
      </c>
    </row>
    <row r="385" spans="1:49" x14ac:dyDescent="0.2">
      <c r="A385" s="2">
        <v>427</v>
      </c>
      <c r="B385" s="1" t="s">
        <v>10</v>
      </c>
      <c r="C385" s="2"/>
      <c r="D385" s="3">
        <v>148</v>
      </c>
      <c r="E385" s="2">
        <v>12.6</v>
      </c>
      <c r="F385">
        <f>VLOOKUP($A385,SurveyData!$1:$1048576,3,FALSE)</f>
        <v>60</v>
      </c>
      <c r="G385">
        <f>VLOOKUP($A385,SurveyData!$1:$1048576,4,FALSE)</f>
        <v>1.55</v>
      </c>
      <c r="H385">
        <f>VLOOKUP($A385,SurveyData!$1:$1048576,5,FALSE)</f>
        <v>50</v>
      </c>
      <c r="I385" t="str">
        <f>VLOOKUP($A385,SurveyData!$1:$1048576,6,FALSE)</f>
        <v>Nil</v>
      </c>
      <c r="J385" t="str">
        <f>VLOOKUP($A385,SurveyData!$1:$1048576,7,FALSE)</f>
        <v>No</v>
      </c>
      <c r="K385">
        <f>VLOOKUP($A385,SurveyData!$1:$1048576,8,FALSE)</f>
        <v>0</v>
      </c>
      <c r="L385">
        <f>VLOOKUP($A385,SurveyData!$1:$1048576,9,FALSE)</f>
        <v>0</v>
      </c>
      <c r="M385">
        <f>VLOOKUP($A385,SurveyData!$1:$1048576,10,FALSE)</f>
        <v>0</v>
      </c>
      <c r="N385" t="str">
        <f>VLOOKUP($A385,SurveyData!$1:$1048576,11,FALSE)</f>
        <v>Walking  (120)</v>
      </c>
      <c r="O385">
        <f>VLOOKUP($A385,SurveyData!$1:$1048576,12,FALSE)</f>
        <v>2</v>
      </c>
      <c r="P385" t="str">
        <f>VLOOKUP($A385,SurveyData!$1:$1048576,13,FALSE)</f>
        <v>No answer</v>
      </c>
      <c r="Q385" t="str">
        <f>VLOOKUP($A385,SurveyData!$1:$1048576,14,FALSE)</f>
        <v>No</v>
      </c>
      <c r="R385" t="str">
        <f>VLOOKUP($A385,SurveyData!$1:$1048576,15,FALSE)</f>
        <v>Yes</v>
      </c>
      <c r="S385" t="str">
        <f>VLOOKUP($A385,SurveyData!$1:$1048576,16,FALSE)</f>
        <v>No</v>
      </c>
      <c r="T385" t="str">
        <f>VLOOKUP($A385,SurveyData!$1:$1048576,17,FALSE)</f>
        <v>Yes</v>
      </c>
      <c r="U385" t="str">
        <f>VLOOKUP($A385,SurveyData!$1:$1048576,18,FALSE)</f>
        <v>No</v>
      </c>
      <c r="V385" t="str">
        <f>VLOOKUP($A385,SurveyData!$1:$1048576,19,FALSE)</f>
        <v>No</v>
      </c>
      <c r="W385" t="str">
        <f>VLOOKUP($A385,SurveyData!$1:$1048576,20,FALSE)</f>
        <v>No</v>
      </c>
      <c r="X385" t="str">
        <f>VLOOKUP($A385,SurveyData!$1:$1048576,21,FALSE)</f>
        <v>No</v>
      </c>
      <c r="Y385" t="str">
        <f>VLOOKUP($A385,SurveyData!$1:$1048576,22,FALSE)</f>
        <v>No</v>
      </c>
      <c r="Z385" t="str">
        <f>VLOOKUP($A385,SurveyData!$1:$1048576,23,FALSE)</f>
        <v>No</v>
      </c>
      <c r="AA385" t="str">
        <f>VLOOKUP($A385,SurveyData!$1:$1048576,24,FALSE)</f>
        <v>No</v>
      </c>
      <c r="AB385" t="s">
        <v>0</v>
      </c>
      <c r="AC385" t="str">
        <f>VLOOKUP($A385,SurveyData!$1:$1048576,25,FALSE)</f>
        <v>Nil</v>
      </c>
      <c r="AD385">
        <f>VLOOKUP($A385,SurveyData!$1:$1048576,26,FALSE)</f>
        <v>2</v>
      </c>
      <c r="AE385">
        <f>VLOOKUP($A385,SurveyData!$1:$1048576,27,FALSE)</f>
        <v>5</v>
      </c>
      <c r="AF385">
        <f>VLOOKUP($A385,SurveyData!$1:$1048576,28,FALSE)</f>
        <v>3</v>
      </c>
      <c r="AG385">
        <f>VLOOKUP($A385,SurveyData!$1:$1048576,29,FALSE)</f>
        <v>2</v>
      </c>
      <c r="AH385">
        <f>VLOOKUP($A385,SurveyData!$1:$1048576,30,FALSE)</f>
        <v>3</v>
      </c>
      <c r="AI385">
        <f>VLOOKUP($A385,SurveyData!$1:$1048576,31,FALSE)</f>
        <v>2</v>
      </c>
      <c r="AJ385">
        <f>VLOOKUP($A385,SurveyData!$1:$1048576,32,FALSE)</f>
        <v>1</v>
      </c>
      <c r="AK385">
        <f>VLOOKUP($A385,SurveyData!$1:$1048576,33,FALSE)</f>
        <v>3</v>
      </c>
      <c r="AL385">
        <f>VLOOKUP($A385,SurveyData!$1:$1048576,34,FALSE)</f>
        <v>5</v>
      </c>
      <c r="AM385">
        <f>VLOOKUP($A385,SurveyData!$1:$1048576,35,FALSE)</f>
        <v>2</v>
      </c>
      <c r="AN385">
        <f>VLOOKUP($A385,SurveyData!$1:$1048576,36,FALSE)</f>
        <v>2</v>
      </c>
      <c r="AO385">
        <f>VLOOKUP($A385,SurveyData!$1:$1048576,37,FALSE)</f>
        <v>2</v>
      </c>
      <c r="AP385">
        <f>VLOOKUP($A385,SurveyData!$1:$1048576,38,FALSE)</f>
        <v>4</v>
      </c>
      <c r="AQ385">
        <f>VLOOKUP($A385,SurveyData!$1:$1048576,39,FALSE)</f>
        <v>2</v>
      </c>
      <c r="AR385">
        <f>VLOOKUP($A385,SurveyData!$1:$1048576,40,FALSE)</f>
        <v>4</v>
      </c>
      <c r="AS385">
        <f>VLOOKUP($A385,SurveyData!$1:$1048576,41,FALSE)</f>
        <v>3</v>
      </c>
      <c r="AT385">
        <f>VLOOKUP($A385,SurveyData!$1:$1048576,42,FALSE)</f>
        <v>3</v>
      </c>
      <c r="AU385">
        <f>VLOOKUP($A385,SurveyData!$1:$1048576,43,FALSE)</f>
        <v>4</v>
      </c>
      <c r="AV385">
        <f>VLOOKUP($A385,SurveyData!$1:$1048576,44,FALSE)</f>
        <v>3</v>
      </c>
      <c r="AW385">
        <f>VLOOKUP($A385,SurveyData!$1:$1048576,45,FALSE)</f>
        <v>3</v>
      </c>
    </row>
    <row r="386" spans="1:49" x14ac:dyDescent="0.2">
      <c r="A386" s="2">
        <v>428</v>
      </c>
      <c r="B386" s="1" t="s">
        <v>10</v>
      </c>
      <c r="C386" s="2"/>
      <c r="D386" s="4">
        <v>7</v>
      </c>
      <c r="E386" s="2">
        <v>14</v>
      </c>
      <c r="F386">
        <f>VLOOKUP($A386,SurveyData!$1:$1048576,3,FALSE)</f>
        <v>60</v>
      </c>
      <c r="G386">
        <f>VLOOKUP($A386,SurveyData!$1:$1048576,4,FALSE)</f>
        <v>1.47</v>
      </c>
      <c r="H386">
        <f>VLOOKUP($A386,SurveyData!$1:$1048576,5,FALSE)</f>
        <v>62</v>
      </c>
      <c r="I386" t="str">
        <f>VLOOKUP($A386,SurveyData!$1:$1048576,6,FALSE)</f>
        <v>Nil</v>
      </c>
      <c r="J386" t="str">
        <f>VLOOKUP($A386,SurveyData!$1:$1048576,7,FALSE)</f>
        <v>No</v>
      </c>
      <c r="K386">
        <f>VLOOKUP($A386,SurveyData!$1:$1048576,8,FALSE)</f>
        <v>0</v>
      </c>
      <c r="L386">
        <f>VLOOKUP($A386,SurveyData!$1:$1048576,9,FALSE)</f>
        <v>0</v>
      </c>
      <c r="M386">
        <f>VLOOKUP($A386,SurveyData!$1:$1048576,10,FALSE)</f>
        <v>0</v>
      </c>
      <c r="N386">
        <f>VLOOKUP($A386,SurveyData!$1:$1048576,11,FALSE)</f>
        <v>0</v>
      </c>
      <c r="O386">
        <f>VLOOKUP($A386,SurveyData!$1:$1048576,12,FALSE)</f>
        <v>2</v>
      </c>
      <c r="P386" t="str">
        <f>VLOOKUP($A386,SurveyData!$1:$1048576,13,FALSE)</f>
        <v>No answer</v>
      </c>
      <c r="Q386" t="str">
        <f>VLOOKUP($A386,SurveyData!$1:$1048576,14,FALSE)</f>
        <v>No</v>
      </c>
      <c r="R386" t="str">
        <f>VLOOKUP($A386,SurveyData!$1:$1048576,15,FALSE)</f>
        <v>Yes</v>
      </c>
      <c r="S386" t="str">
        <f>VLOOKUP($A386,SurveyData!$1:$1048576,16,FALSE)</f>
        <v>DK</v>
      </c>
      <c r="T386" t="str">
        <f>VLOOKUP($A386,SurveyData!$1:$1048576,17,FALSE)</f>
        <v>Yes</v>
      </c>
      <c r="U386" t="str">
        <f>VLOOKUP($A386,SurveyData!$1:$1048576,18,FALSE)</f>
        <v>DK</v>
      </c>
      <c r="V386" t="str">
        <f>VLOOKUP($A386,SurveyData!$1:$1048576,19,FALSE)</f>
        <v>Yes</v>
      </c>
      <c r="W386" t="str">
        <f>VLOOKUP($A386,SurveyData!$1:$1048576,20,FALSE)</f>
        <v>No</v>
      </c>
      <c r="X386" t="str">
        <f>VLOOKUP($A386,SurveyData!$1:$1048576,21,FALSE)</f>
        <v>No</v>
      </c>
      <c r="Y386" t="str">
        <f>VLOOKUP($A386,SurveyData!$1:$1048576,22,FALSE)</f>
        <v>No</v>
      </c>
      <c r="Z386" t="str">
        <f>VLOOKUP($A386,SurveyData!$1:$1048576,23,FALSE)</f>
        <v>No</v>
      </c>
      <c r="AA386" t="str">
        <f>VLOOKUP($A386,SurveyData!$1:$1048576,24,FALSE)</f>
        <v>No</v>
      </c>
      <c r="AB386" t="s">
        <v>0</v>
      </c>
      <c r="AC386" t="str">
        <f>VLOOKUP($A386,SurveyData!$1:$1048576,25,FALSE)</f>
        <v>No</v>
      </c>
      <c r="AD386">
        <f>VLOOKUP($A386,SurveyData!$1:$1048576,26,FALSE)</f>
        <v>3</v>
      </c>
      <c r="AE386">
        <f>VLOOKUP($A386,SurveyData!$1:$1048576,27,FALSE)</f>
        <v>5</v>
      </c>
      <c r="AF386">
        <f>VLOOKUP($A386,SurveyData!$1:$1048576,28,FALSE)</f>
        <v>5</v>
      </c>
      <c r="AG386">
        <f>VLOOKUP($A386,SurveyData!$1:$1048576,29,FALSE)</f>
        <v>5</v>
      </c>
      <c r="AH386">
        <f>VLOOKUP($A386,SurveyData!$1:$1048576,30,FALSE)</f>
        <v>2</v>
      </c>
      <c r="AI386">
        <f>VLOOKUP($A386,SurveyData!$1:$1048576,31,FALSE)</f>
        <v>4</v>
      </c>
      <c r="AJ386">
        <f>VLOOKUP($A386,SurveyData!$1:$1048576,32,FALSE)</f>
        <v>5</v>
      </c>
      <c r="AK386">
        <f>VLOOKUP($A386,SurveyData!$1:$1048576,33,FALSE)</f>
        <v>5</v>
      </c>
      <c r="AL386">
        <f>VLOOKUP($A386,SurveyData!$1:$1048576,34,FALSE)</f>
        <v>1</v>
      </c>
      <c r="AM386">
        <f>VLOOKUP($A386,SurveyData!$1:$1048576,35,FALSE)</f>
        <v>1</v>
      </c>
      <c r="AN386">
        <f>VLOOKUP($A386,SurveyData!$1:$1048576,36,FALSE)</f>
        <v>4</v>
      </c>
      <c r="AO386">
        <f>VLOOKUP($A386,SurveyData!$1:$1048576,37,FALSE)</f>
        <v>4</v>
      </c>
      <c r="AP386">
        <f>VLOOKUP($A386,SurveyData!$1:$1048576,38,FALSE)</f>
        <v>2</v>
      </c>
      <c r="AQ386">
        <f>VLOOKUP($A386,SurveyData!$1:$1048576,39,FALSE)</f>
        <v>1</v>
      </c>
      <c r="AR386">
        <f>VLOOKUP($A386,SurveyData!$1:$1048576,40,FALSE)</f>
        <v>4</v>
      </c>
      <c r="AS386">
        <f>VLOOKUP($A386,SurveyData!$1:$1048576,41,FALSE)</f>
        <v>1</v>
      </c>
      <c r="AT386">
        <f>VLOOKUP($A386,SurveyData!$1:$1048576,42,FALSE)</f>
        <v>1</v>
      </c>
      <c r="AU386">
        <f>VLOOKUP($A386,SurveyData!$1:$1048576,43,FALSE)</f>
        <v>1</v>
      </c>
      <c r="AV386">
        <f>VLOOKUP($A386,SurveyData!$1:$1048576,44,FALSE)</f>
        <v>1</v>
      </c>
      <c r="AW386">
        <f>VLOOKUP($A386,SurveyData!$1:$1048576,45,FALSE)</f>
        <v>4</v>
      </c>
    </row>
    <row r="387" spans="1:49" x14ac:dyDescent="0.2">
      <c r="A387" s="2">
        <v>429</v>
      </c>
      <c r="B387" s="1" t="s">
        <v>10</v>
      </c>
      <c r="C387" s="2"/>
      <c r="D387" s="2">
        <v>39</v>
      </c>
      <c r="E387" s="2">
        <v>14.1</v>
      </c>
      <c r="F387" t="str">
        <f>VLOOKUP($A387,SurveyData!$1:$1048576,3,FALSE)</f>
        <v>-</v>
      </c>
      <c r="G387" t="str">
        <f>VLOOKUP($A387,SurveyData!$1:$1048576,4,FALSE)</f>
        <v>-</v>
      </c>
      <c r="H387" t="str">
        <f>VLOOKUP($A387,SurveyData!$1:$1048576,5,FALSE)</f>
        <v>-</v>
      </c>
      <c r="I387" t="str">
        <f>VLOOKUP($A387,SurveyData!$1:$1048576,6,FALSE)</f>
        <v>Nil</v>
      </c>
      <c r="J387" t="str">
        <f>VLOOKUP($A387,SurveyData!$1:$1048576,7,FALSE)</f>
        <v>No</v>
      </c>
      <c r="K387">
        <f>VLOOKUP($A387,SurveyData!$1:$1048576,8,FALSE)</f>
        <v>0</v>
      </c>
      <c r="L387">
        <f>VLOOKUP($A387,SurveyData!$1:$1048576,9,FALSE)</f>
        <v>0</v>
      </c>
      <c r="M387">
        <f>VLOOKUP($A387,SurveyData!$1:$1048576,10,FALSE)</f>
        <v>0</v>
      </c>
      <c r="N387">
        <f>VLOOKUP($A387,SurveyData!$1:$1048576,11,FALSE)</f>
        <v>0</v>
      </c>
      <c r="O387">
        <f>VLOOKUP($A387,SurveyData!$1:$1048576,12,FALSE)</f>
        <v>2</v>
      </c>
      <c r="P387">
        <f>VLOOKUP($A387,SurveyData!$1:$1048576,13,FALSE)</f>
        <v>12</v>
      </c>
      <c r="Q387" t="str">
        <f>VLOOKUP($A387,SurveyData!$1:$1048576,14,FALSE)</f>
        <v>Yes</v>
      </c>
      <c r="R387" t="str">
        <f>VLOOKUP($A387,SurveyData!$1:$1048576,15,FALSE)</f>
        <v>DK</v>
      </c>
      <c r="S387" t="str">
        <f>VLOOKUP($A387,SurveyData!$1:$1048576,16,FALSE)</f>
        <v>Nil</v>
      </c>
      <c r="T387" t="str">
        <f>VLOOKUP($A387,SurveyData!$1:$1048576,17,FALSE)</f>
        <v>DK</v>
      </c>
      <c r="U387" t="str">
        <f>VLOOKUP($A387,SurveyData!$1:$1048576,18,FALSE)</f>
        <v>Nil</v>
      </c>
      <c r="V387" t="str">
        <f>VLOOKUP($A387,SurveyData!$1:$1048576,19,FALSE)</f>
        <v>No</v>
      </c>
      <c r="W387" t="str">
        <f>VLOOKUP($A387,SurveyData!$1:$1048576,20,FALSE)</f>
        <v>Nil</v>
      </c>
      <c r="X387" t="str">
        <f>VLOOKUP($A387,SurveyData!$1:$1048576,21,FALSE)</f>
        <v>No</v>
      </c>
      <c r="Y387" t="str">
        <f>VLOOKUP($A387,SurveyData!$1:$1048576,22,FALSE)</f>
        <v>No</v>
      </c>
      <c r="Z387" t="str">
        <f>VLOOKUP($A387,SurveyData!$1:$1048576,23,FALSE)</f>
        <v>No</v>
      </c>
      <c r="AA387" t="str">
        <f>VLOOKUP($A387,SurveyData!$1:$1048576,24,FALSE)</f>
        <v>No</v>
      </c>
      <c r="AB387" t="s">
        <v>0</v>
      </c>
      <c r="AC387" t="str">
        <f>VLOOKUP($A387,SurveyData!$1:$1048576,25,FALSE)</f>
        <v>Nil</v>
      </c>
      <c r="AD387">
        <f>VLOOKUP($A387,SurveyData!$1:$1048576,26,FALSE)</f>
        <v>3</v>
      </c>
      <c r="AE387">
        <f>VLOOKUP($A387,SurveyData!$1:$1048576,27,FALSE)</f>
        <v>3</v>
      </c>
      <c r="AF387">
        <f>VLOOKUP($A387,SurveyData!$1:$1048576,28,FALSE)</f>
        <v>3</v>
      </c>
      <c r="AG387">
        <f>VLOOKUP($A387,SurveyData!$1:$1048576,29,FALSE)</f>
        <v>2</v>
      </c>
      <c r="AH387">
        <f>VLOOKUP($A387,SurveyData!$1:$1048576,30,FALSE)</f>
        <v>3</v>
      </c>
      <c r="AI387">
        <f>VLOOKUP($A387,SurveyData!$1:$1048576,31,FALSE)</f>
        <v>3</v>
      </c>
      <c r="AJ387">
        <f>VLOOKUP($A387,SurveyData!$1:$1048576,32,FALSE)</f>
        <v>3</v>
      </c>
      <c r="AK387">
        <f>VLOOKUP($A387,SurveyData!$1:$1048576,33,FALSE)</f>
        <v>3</v>
      </c>
      <c r="AL387">
        <f>VLOOKUP($A387,SurveyData!$1:$1048576,34,FALSE)</f>
        <v>4</v>
      </c>
      <c r="AM387">
        <f>VLOOKUP($A387,SurveyData!$1:$1048576,35,FALSE)</f>
        <v>3</v>
      </c>
      <c r="AN387">
        <f>VLOOKUP($A387,SurveyData!$1:$1048576,36,FALSE)</f>
        <v>3</v>
      </c>
      <c r="AO387">
        <f>VLOOKUP($A387,SurveyData!$1:$1048576,37,FALSE)</f>
        <v>3</v>
      </c>
      <c r="AP387">
        <f>VLOOKUP($A387,SurveyData!$1:$1048576,38,FALSE)</f>
        <v>3</v>
      </c>
      <c r="AQ387">
        <f>VLOOKUP($A387,SurveyData!$1:$1048576,39,FALSE)</f>
        <v>4</v>
      </c>
      <c r="AR387">
        <f>VLOOKUP($A387,SurveyData!$1:$1048576,40,FALSE)</f>
        <v>3</v>
      </c>
      <c r="AS387">
        <f>VLOOKUP($A387,SurveyData!$1:$1048576,41,FALSE)</f>
        <v>2</v>
      </c>
      <c r="AT387">
        <f>VLOOKUP($A387,SurveyData!$1:$1048576,42,FALSE)</f>
        <v>2</v>
      </c>
      <c r="AU387">
        <f>VLOOKUP($A387,SurveyData!$1:$1048576,43,FALSE)</f>
        <v>3</v>
      </c>
      <c r="AV387">
        <f>VLOOKUP($A387,SurveyData!$1:$1048576,44,FALSE)</f>
        <v>3</v>
      </c>
      <c r="AW387">
        <f>VLOOKUP($A387,SurveyData!$1:$1048576,45,FALSE)</f>
        <v>3</v>
      </c>
    </row>
    <row r="388" spans="1:49" x14ac:dyDescent="0.2">
      <c r="A388" s="2">
        <v>430</v>
      </c>
      <c r="B388" s="1" t="s">
        <v>10</v>
      </c>
      <c r="C388" s="2"/>
      <c r="D388" s="4">
        <v>8</v>
      </c>
      <c r="E388" s="2">
        <v>15.4</v>
      </c>
      <c r="F388">
        <f>VLOOKUP($A388,SurveyData!$1:$1048576,3,FALSE)</f>
        <v>51</v>
      </c>
      <c r="G388">
        <f>VLOOKUP($A388,SurveyData!$1:$1048576,4,FALSE)</f>
        <v>1.4</v>
      </c>
      <c r="H388">
        <f>VLOOKUP($A388,SurveyData!$1:$1048576,5,FALSE)</f>
        <v>50</v>
      </c>
      <c r="I388" t="str">
        <f>VLOOKUP($A388,SurveyData!$1:$1048576,6,FALSE)</f>
        <v>Nil</v>
      </c>
      <c r="J388" t="str">
        <f>VLOOKUP($A388,SurveyData!$1:$1048576,7,FALSE)</f>
        <v>No</v>
      </c>
      <c r="K388">
        <f>VLOOKUP($A388,SurveyData!$1:$1048576,8,FALSE)</f>
        <v>0</v>
      </c>
      <c r="L388">
        <f>VLOOKUP($A388,SurveyData!$1:$1048576,9,FALSE)</f>
        <v>0</v>
      </c>
      <c r="M388">
        <f>VLOOKUP($A388,SurveyData!$1:$1048576,10,FALSE)</f>
        <v>0</v>
      </c>
      <c r="N388">
        <f>VLOOKUP($A388,SurveyData!$1:$1048576,11,FALSE)</f>
        <v>0</v>
      </c>
      <c r="O388" t="str">
        <f>VLOOKUP($A388,SurveyData!$1:$1048576,12,FALSE)</f>
        <v>2,3,4</v>
      </c>
      <c r="P388">
        <f>VLOOKUP($A388,SurveyData!$1:$1048576,13,FALSE)</f>
        <v>12</v>
      </c>
      <c r="Q388" t="str">
        <f>VLOOKUP($A388,SurveyData!$1:$1048576,14,FALSE)</f>
        <v>No</v>
      </c>
      <c r="R388" t="str">
        <f>VLOOKUP($A388,SurveyData!$1:$1048576,15,FALSE)</f>
        <v>Yes</v>
      </c>
      <c r="S388" t="str">
        <f>VLOOKUP($A388,SurveyData!$1:$1048576,16,FALSE)</f>
        <v>No</v>
      </c>
      <c r="T388" t="str">
        <f>VLOOKUP($A388,SurveyData!$1:$1048576,17,FALSE)</f>
        <v>Yes</v>
      </c>
      <c r="U388" t="str">
        <f>VLOOKUP($A388,SurveyData!$1:$1048576,18,FALSE)</f>
        <v>No</v>
      </c>
      <c r="V388" t="str">
        <f>VLOOKUP($A388,SurveyData!$1:$1048576,19,FALSE)</f>
        <v>Yes</v>
      </c>
      <c r="W388" t="str">
        <f>VLOOKUP($A388,SurveyData!$1:$1048576,20,FALSE)</f>
        <v>No</v>
      </c>
      <c r="X388" t="str">
        <f>VLOOKUP($A388,SurveyData!$1:$1048576,21,FALSE)</f>
        <v>No</v>
      </c>
      <c r="Y388" t="str">
        <f>VLOOKUP($A388,SurveyData!$1:$1048576,22,FALSE)</f>
        <v>No</v>
      </c>
      <c r="Z388" t="str">
        <f>VLOOKUP($A388,SurveyData!$1:$1048576,23,FALSE)</f>
        <v>No</v>
      </c>
      <c r="AA388" t="str">
        <f>VLOOKUP($A388,SurveyData!$1:$1048576,24,FALSE)</f>
        <v>No</v>
      </c>
      <c r="AB388" t="s">
        <v>0</v>
      </c>
      <c r="AC388" t="str">
        <f>VLOOKUP($A388,SurveyData!$1:$1048576,25,FALSE)</f>
        <v>No</v>
      </c>
      <c r="AD388">
        <f>VLOOKUP($A388,SurveyData!$1:$1048576,26,FALSE)</f>
        <v>3</v>
      </c>
      <c r="AE388">
        <f>VLOOKUP($A388,SurveyData!$1:$1048576,27,FALSE)</f>
        <v>3</v>
      </c>
      <c r="AF388">
        <f>VLOOKUP($A388,SurveyData!$1:$1048576,28,FALSE)</f>
        <v>3</v>
      </c>
      <c r="AG388">
        <f>VLOOKUP($A388,SurveyData!$1:$1048576,29,FALSE)</f>
        <v>3</v>
      </c>
      <c r="AH388">
        <f>VLOOKUP($A388,SurveyData!$1:$1048576,30,FALSE)</f>
        <v>2</v>
      </c>
      <c r="AI388">
        <f>VLOOKUP($A388,SurveyData!$1:$1048576,31,FALSE)</f>
        <v>3</v>
      </c>
      <c r="AJ388">
        <f>VLOOKUP($A388,SurveyData!$1:$1048576,32,FALSE)</f>
        <v>3</v>
      </c>
      <c r="AK388">
        <f>VLOOKUP($A388,SurveyData!$1:$1048576,33,FALSE)</f>
        <v>3</v>
      </c>
      <c r="AL388">
        <f>VLOOKUP($A388,SurveyData!$1:$1048576,34,FALSE)</f>
        <v>3</v>
      </c>
      <c r="AM388">
        <f>VLOOKUP($A388,SurveyData!$1:$1048576,35,FALSE)</f>
        <v>3</v>
      </c>
      <c r="AN388">
        <f>VLOOKUP($A388,SurveyData!$1:$1048576,36,FALSE)</f>
        <v>3</v>
      </c>
      <c r="AO388">
        <f>VLOOKUP($A388,SurveyData!$1:$1048576,37,FALSE)</f>
        <v>4</v>
      </c>
      <c r="AP388">
        <f>VLOOKUP($A388,SurveyData!$1:$1048576,38,FALSE)</f>
        <v>3</v>
      </c>
      <c r="AQ388">
        <f>VLOOKUP($A388,SurveyData!$1:$1048576,39,FALSE)</f>
        <v>4</v>
      </c>
      <c r="AR388">
        <f>VLOOKUP($A388,SurveyData!$1:$1048576,40,FALSE)</f>
        <v>3</v>
      </c>
      <c r="AS388">
        <f>VLOOKUP($A388,SurveyData!$1:$1048576,41,FALSE)</f>
        <v>3</v>
      </c>
      <c r="AT388">
        <f>VLOOKUP($A388,SurveyData!$1:$1048576,42,FALSE)</f>
        <v>3</v>
      </c>
      <c r="AU388">
        <f>VLOOKUP($A388,SurveyData!$1:$1048576,43,FALSE)</f>
        <v>4</v>
      </c>
      <c r="AV388">
        <f>VLOOKUP($A388,SurveyData!$1:$1048576,44,FALSE)</f>
        <v>3</v>
      </c>
      <c r="AW388">
        <f>VLOOKUP($A388,SurveyData!$1:$1048576,45,FALSE)</f>
        <v>3</v>
      </c>
    </row>
    <row r="389" spans="1:49" x14ac:dyDescent="0.2">
      <c r="A389" s="2">
        <v>432</v>
      </c>
      <c r="B389" s="1" t="s">
        <v>10</v>
      </c>
      <c r="C389" s="2"/>
      <c r="D389" s="2">
        <v>39</v>
      </c>
      <c r="E389" s="2">
        <v>14.2</v>
      </c>
      <c r="F389">
        <f>VLOOKUP($A389,SurveyData!$1:$1048576,3,FALSE)</f>
        <v>54</v>
      </c>
      <c r="G389">
        <f>VLOOKUP($A389,SurveyData!$1:$1048576,4,FALSE)</f>
        <v>1.6</v>
      </c>
      <c r="H389">
        <f>VLOOKUP($A389,SurveyData!$1:$1048576,5,FALSE)</f>
        <v>90</v>
      </c>
      <c r="I389" t="str">
        <f>VLOOKUP($A389,SurveyData!$1:$1048576,6,FALSE)</f>
        <v>Nil</v>
      </c>
      <c r="J389" t="str">
        <f>VLOOKUP($A389,SurveyData!$1:$1048576,7,FALSE)</f>
        <v>Yes</v>
      </c>
      <c r="K389">
        <f>VLOOKUP($A389,SurveyData!$1:$1048576,8,FALSE)</f>
        <v>0</v>
      </c>
      <c r="L389">
        <f>VLOOKUP($A389,SurveyData!$1:$1048576,9,FALSE)</f>
        <v>0</v>
      </c>
      <c r="M389">
        <f>VLOOKUP($A389,SurveyData!$1:$1048576,10,FALSE)</f>
        <v>0</v>
      </c>
      <c r="N389" t="str">
        <f>VLOOKUP($A389,SurveyData!$1:$1048576,11,FALSE)</f>
        <v>Briskwalking &amp; light exercise</v>
      </c>
      <c r="O389" t="str">
        <f>VLOOKUP($A389,SurveyData!$1:$1048576,12,FALSE)</f>
        <v>No answer</v>
      </c>
      <c r="P389">
        <f>VLOOKUP($A389,SurveyData!$1:$1048576,13,FALSE)</f>
        <v>9</v>
      </c>
      <c r="Q389" t="str">
        <f>VLOOKUP($A389,SurveyData!$1:$1048576,14,FALSE)</f>
        <v>Yes</v>
      </c>
      <c r="R389" t="str">
        <f>VLOOKUP($A389,SurveyData!$1:$1048576,15,FALSE)</f>
        <v>Yes</v>
      </c>
      <c r="S389" t="str">
        <f>VLOOKUP($A389,SurveyData!$1:$1048576,16,FALSE)</f>
        <v>No</v>
      </c>
      <c r="T389" t="str">
        <f>VLOOKUP($A389,SurveyData!$1:$1048576,17,FALSE)</f>
        <v>Yes</v>
      </c>
      <c r="U389" t="str">
        <f>VLOOKUP($A389,SurveyData!$1:$1048576,18,FALSE)</f>
        <v>No</v>
      </c>
      <c r="V389" t="str">
        <f>VLOOKUP($A389,SurveyData!$1:$1048576,19,FALSE)</f>
        <v>No</v>
      </c>
      <c r="W389" t="str">
        <f>VLOOKUP($A389,SurveyData!$1:$1048576,20,FALSE)</f>
        <v>No</v>
      </c>
      <c r="X389" t="str">
        <f>VLOOKUP($A389,SurveyData!$1:$1048576,21,FALSE)</f>
        <v>Yes</v>
      </c>
      <c r="Y389" t="str">
        <f>VLOOKUP($A389,SurveyData!$1:$1048576,22,FALSE)</f>
        <v>Yes</v>
      </c>
      <c r="Z389" t="str">
        <f>VLOOKUP($A389,SurveyData!$1:$1048576,23,FALSE)</f>
        <v>Yes</v>
      </c>
      <c r="AA389" t="str">
        <f>VLOOKUP($A389,SurveyData!$1:$1048576,24,FALSE)</f>
        <v>Yes</v>
      </c>
      <c r="AB389" t="s">
        <v>62</v>
      </c>
      <c r="AC389" t="str">
        <f>VLOOKUP($A389,SurveyData!$1:$1048576,25,FALSE)</f>
        <v>No</v>
      </c>
      <c r="AD389">
        <f>VLOOKUP($A389,SurveyData!$1:$1048576,26,FALSE)</f>
        <v>3</v>
      </c>
      <c r="AE389">
        <f>VLOOKUP($A389,SurveyData!$1:$1048576,27,FALSE)</f>
        <v>4</v>
      </c>
      <c r="AF389">
        <f>VLOOKUP($A389,SurveyData!$1:$1048576,28,FALSE)</f>
        <v>3</v>
      </c>
      <c r="AG389">
        <f>VLOOKUP($A389,SurveyData!$1:$1048576,29,FALSE)</f>
        <v>3</v>
      </c>
      <c r="AH389">
        <f>VLOOKUP($A389,SurveyData!$1:$1048576,30,FALSE)</f>
        <v>4</v>
      </c>
      <c r="AI389">
        <f>VLOOKUP($A389,SurveyData!$1:$1048576,31,FALSE)</f>
        <v>3</v>
      </c>
      <c r="AJ389">
        <f>VLOOKUP($A389,SurveyData!$1:$1048576,32,FALSE)</f>
        <v>3</v>
      </c>
      <c r="AK389">
        <f>VLOOKUP($A389,SurveyData!$1:$1048576,33,FALSE)</f>
        <v>2</v>
      </c>
      <c r="AL389">
        <f>VLOOKUP($A389,SurveyData!$1:$1048576,34,FALSE)</f>
        <v>4</v>
      </c>
      <c r="AM389">
        <f>VLOOKUP($A389,SurveyData!$1:$1048576,35,FALSE)</f>
        <v>4</v>
      </c>
      <c r="AN389">
        <f>VLOOKUP($A389,SurveyData!$1:$1048576,36,FALSE)</f>
        <v>3</v>
      </c>
      <c r="AO389">
        <f>VLOOKUP($A389,SurveyData!$1:$1048576,37,FALSE)</f>
        <v>3</v>
      </c>
      <c r="AP389">
        <f>VLOOKUP($A389,SurveyData!$1:$1048576,38,FALSE)</f>
        <v>4</v>
      </c>
      <c r="AQ389">
        <f>VLOOKUP($A389,SurveyData!$1:$1048576,39,FALSE)</f>
        <v>4</v>
      </c>
      <c r="AR389">
        <f>VLOOKUP($A389,SurveyData!$1:$1048576,40,FALSE)</f>
        <v>4</v>
      </c>
      <c r="AS389">
        <f>VLOOKUP($A389,SurveyData!$1:$1048576,41,FALSE)</f>
        <v>4</v>
      </c>
      <c r="AT389">
        <f>VLOOKUP($A389,SurveyData!$1:$1048576,42,FALSE)</f>
        <v>4</v>
      </c>
      <c r="AU389">
        <f>VLOOKUP($A389,SurveyData!$1:$1048576,43,FALSE)</f>
        <v>4</v>
      </c>
      <c r="AV389">
        <f>VLOOKUP($A389,SurveyData!$1:$1048576,44,FALSE)</f>
        <v>4</v>
      </c>
      <c r="AW389">
        <f>VLOOKUP($A389,SurveyData!$1:$1048576,45,FALSE)</f>
        <v>2</v>
      </c>
    </row>
    <row r="390" spans="1:49" x14ac:dyDescent="0.2">
      <c r="A390" s="2">
        <v>434</v>
      </c>
      <c r="B390" s="1" t="s">
        <v>10</v>
      </c>
      <c r="C390" s="2"/>
      <c r="D390" s="4">
        <v>9</v>
      </c>
      <c r="E390" s="2">
        <v>13.3</v>
      </c>
      <c r="F390">
        <f>VLOOKUP($A390,SurveyData!$1:$1048576,3,FALSE)</f>
        <v>44</v>
      </c>
      <c r="G390">
        <f>VLOOKUP($A390,SurveyData!$1:$1048576,4,FALSE)</f>
        <v>1.55</v>
      </c>
      <c r="H390">
        <f>VLOOKUP($A390,SurveyData!$1:$1048576,5,FALSE)</f>
        <v>50</v>
      </c>
      <c r="I390" t="str">
        <f>VLOOKUP($A390,SurveyData!$1:$1048576,6,FALSE)</f>
        <v>Nil</v>
      </c>
      <c r="J390" t="str">
        <f>VLOOKUP($A390,SurveyData!$1:$1048576,7,FALSE)</f>
        <v>No</v>
      </c>
      <c r="K390">
        <f>VLOOKUP($A390,SurveyData!$1:$1048576,8,FALSE)</f>
        <v>0</v>
      </c>
      <c r="L390">
        <f>VLOOKUP($A390,SurveyData!$1:$1048576,9,FALSE)</f>
        <v>0</v>
      </c>
      <c r="M390">
        <f>VLOOKUP($A390,SurveyData!$1:$1048576,10,FALSE)</f>
        <v>0</v>
      </c>
      <c r="N390">
        <f>VLOOKUP($A390,SurveyData!$1:$1048576,11,FALSE)</f>
        <v>0</v>
      </c>
      <c r="O390">
        <f>VLOOKUP($A390,SurveyData!$1:$1048576,12,FALSE)</f>
        <v>1</v>
      </c>
      <c r="P390">
        <f>VLOOKUP($A390,SurveyData!$1:$1048576,13,FALSE)</f>
        <v>1</v>
      </c>
      <c r="Q390" t="str">
        <f>VLOOKUP($A390,SurveyData!$1:$1048576,14,FALSE)</f>
        <v>Yes</v>
      </c>
      <c r="R390" t="str">
        <f>VLOOKUP($A390,SurveyData!$1:$1048576,15,FALSE)</f>
        <v>Yes</v>
      </c>
      <c r="S390" t="str">
        <f>VLOOKUP($A390,SurveyData!$1:$1048576,16,FALSE)</f>
        <v>Yes</v>
      </c>
      <c r="T390" t="str">
        <f>VLOOKUP($A390,SurveyData!$1:$1048576,17,FALSE)</f>
        <v>DK</v>
      </c>
      <c r="U390" t="str">
        <f>VLOOKUP($A390,SurveyData!$1:$1048576,18,FALSE)</f>
        <v>Nil</v>
      </c>
      <c r="V390" t="str">
        <f>VLOOKUP($A390,SurveyData!$1:$1048576,19,FALSE)</f>
        <v>No</v>
      </c>
      <c r="W390" t="str">
        <f>VLOOKUP($A390,SurveyData!$1:$1048576,20,FALSE)</f>
        <v>Nil</v>
      </c>
      <c r="X390" t="str">
        <f>VLOOKUP($A390,SurveyData!$1:$1048576,21,FALSE)</f>
        <v>Yes</v>
      </c>
      <c r="Y390" t="str">
        <f>VLOOKUP($A390,SurveyData!$1:$1048576,22,FALSE)</f>
        <v>Yes</v>
      </c>
      <c r="Z390" t="str">
        <f>VLOOKUP($A390,SurveyData!$1:$1048576,23,FALSE)</f>
        <v>No</v>
      </c>
      <c r="AA390" t="str">
        <f>VLOOKUP($A390,SurveyData!$1:$1048576,24,FALSE)</f>
        <v>Yes</v>
      </c>
      <c r="AB390" t="s">
        <v>62</v>
      </c>
      <c r="AC390" t="str">
        <f>VLOOKUP($A390,SurveyData!$1:$1048576,25,FALSE)</f>
        <v>No</v>
      </c>
      <c r="AD390">
        <f>VLOOKUP($A390,SurveyData!$1:$1048576,26,FALSE)</f>
        <v>2</v>
      </c>
      <c r="AE390">
        <f>VLOOKUP($A390,SurveyData!$1:$1048576,27,FALSE)</f>
        <v>4</v>
      </c>
      <c r="AF390">
        <f>VLOOKUP($A390,SurveyData!$1:$1048576,28,FALSE)</f>
        <v>2</v>
      </c>
      <c r="AG390">
        <f>VLOOKUP($A390,SurveyData!$1:$1048576,29,FALSE)</f>
        <v>2</v>
      </c>
      <c r="AH390">
        <f>VLOOKUP($A390,SurveyData!$1:$1048576,30,FALSE)</f>
        <v>2</v>
      </c>
      <c r="AI390">
        <f>VLOOKUP($A390,SurveyData!$1:$1048576,31,FALSE)</f>
        <v>2</v>
      </c>
      <c r="AJ390">
        <f>VLOOKUP($A390,SurveyData!$1:$1048576,32,FALSE)</f>
        <v>2</v>
      </c>
      <c r="AK390">
        <f>VLOOKUP($A390,SurveyData!$1:$1048576,33,FALSE)</f>
        <v>3</v>
      </c>
      <c r="AL390">
        <f>VLOOKUP($A390,SurveyData!$1:$1048576,34,FALSE)</f>
        <v>4</v>
      </c>
      <c r="AM390">
        <f>VLOOKUP($A390,SurveyData!$1:$1048576,35,FALSE)</f>
        <v>4</v>
      </c>
      <c r="AN390">
        <f>VLOOKUP($A390,SurveyData!$1:$1048576,36,FALSE)</f>
        <v>2</v>
      </c>
      <c r="AO390">
        <f>VLOOKUP($A390,SurveyData!$1:$1048576,37,FALSE)</f>
        <v>3</v>
      </c>
      <c r="AP390">
        <f>VLOOKUP($A390,SurveyData!$1:$1048576,38,FALSE)</f>
        <v>2</v>
      </c>
      <c r="AQ390">
        <f>VLOOKUP($A390,SurveyData!$1:$1048576,39,FALSE)</f>
        <v>4</v>
      </c>
      <c r="AR390">
        <f>VLOOKUP($A390,SurveyData!$1:$1048576,40,FALSE)</f>
        <v>2</v>
      </c>
      <c r="AS390">
        <f>VLOOKUP($A390,SurveyData!$1:$1048576,41,FALSE)</f>
        <v>3</v>
      </c>
      <c r="AT390">
        <f>VLOOKUP($A390,SurveyData!$1:$1048576,42,FALSE)</f>
        <v>4</v>
      </c>
      <c r="AU390">
        <f>VLOOKUP($A390,SurveyData!$1:$1048576,43,FALSE)</f>
        <v>3</v>
      </c>
      <c r="AV390">
        <f>VLOOKUP($A390,SurveyData!$1:$1048576,44,FALSE)</f>
        <v>3</v>
      </c>
      <c r="AW390">
        <f>VLOOKUP($A390,SurveyData!$1:$1048576,45,FALSE)</f>
        <v>3</v>
      </c>
    </row>
    <row r="391" spans="1:49" x14ac:dyDescent="0.2">
      <c r="A391" s="2">
        <v>435</v>
      </c>
      <c r="B391" s="1" t="s">
        <v>10</v>
      </c>
      <c r="C391" s="2"/>
      <c r="D391" s="4">
        <v>5</v>
      </c>
      <c r="E391" s="2">
        <v>12.2</v>
      </c>
      <c r="F391">
        <f>VLOOKUP($A391,SurveyData!$1:$1048576,3,FALSE)</f>
        <v>30</v>
      </c>
      <c r="G391">
        <f>VLOOKUP($A391,SurveyData!$1:$1048576,4,FALSE)</f>
        <v>1.63</v>
      </c>
      <c r="H391">
        <f>VLOOKUP($A391,SurveyData!$1:$1048576,5,FALSE)</f>
        <v>47</v>
      </c>
      <c r="I391" t="str">
        <f>VLOOKUP($A391,SurveyData!$1:$1048576,6,FALSE)</f>
        <v>Nil</v>
      </c>
      <c r="J391" t="str">
        <f>VLOOKUP($A391,SurveyData!$1:$1048576,7,FALSE)</f>
        <v>No</v>
      </c>
      <c r="K391">
        <f>VLOOKUP($A391,SurveyData!$1:$1048576,8,FALSE)</f>
        <v>0</v>
      </c>
      <c r="L391">
        <f>VLOOKUP($A391,SurveyData!$1:$1048576,9,FALSE)</f>
        <v>0</v>
      </c>
      <c r="M391">
        <f>VLOOKUP($A391,SurveyData!$1:$1048576,10,FALSE)</f>
        <v>0</v>
      </c>
      <c r="N391">
        <f>VLOOKUP($A391,SurveyData!$1:$1048576,11,FALSE)</f>
        <v>0</v>
      </c>
      <c r="O391" t="str">
        <f>VLOOKUP($A391,SurveyData!$1:$1048576,12,FALSE)</f>
        <v>1,2</v>
      </c>
      <c r="P391">
        <f>VLOOKUP($A391,SurveyData!$1:$1048576,13,FALSE)</f>
        <v>14</v>
      </c>
      <c r="Q391" t="str">
        <f>VLOOKUP($A391,SurveyData!$1:$1048576,14,FALSE)</f>
        <v>No</v>
      </c>
      <c r="R391" t="str">
        <f>VLOOKUP($A391,SurveyData!$1:$1048576,15,FALSE)</f>
        <v>DK</v>
      </c>
      <c r="S391" t="str">
        <f>VLOOKUP($A391,SurveyData!$1:$1048576,16,FALSE)</f>
        <v>Nil</v>
      </c>
      <c r="T391" t="str">
        <f>VLOOKUP($A391,SurveyData!$1:$1048576,17,FALSE)</f>
        <v>DK</v>
      </c>
      <c r="U391" t="str">
        <f>VLOOKUP($A391,SurveyData!$1:$1048576,18,FALSE)</f>
        <v>Nil</v>
      </c>
      <c r="V391" t="str">
        <f>VLOOKUP($A391,SurveyData!$1:$1048576,19,FALSE)</f>
        <v>No</v>
      </c>
      <c r="W391" t="str">
        <f>VLOOKUP($A391,SurveyData!$1:$1048576,20,FALSE)</f>
        <v>Nil</v>
      </c>
      <c r="X391" t="str">
        <f>VLOOKUP($A391,SurveyData!$1:$1048576,21,FALSE)</f>
        <v>No</v>
      </c>
      <c r="Y391" t="str">
        <f>VLOOKUP($A391,SurveyData!$1:$1048576,22,FALSE)</f>
        <v>No</v>
      </c>
      <c r="Z391" t="str">
        <f>VLOOKUP($A391,SurveyData!$1:$1048576,23,FALSE)</f>
        <v>No</v>
      </c>
      <c r="AA391" t="str">
        <f>VLOOKUP($A391,SurveyData!$1:$1048576,24,FALSE)</f>
        <v>No</v>
      </c>
      <c r="AB391" t="s">
        <v>0</v>
      </c>
      <c r="AC391" t="str">
        <f>VLOOKUP($A391,SurveyData!$1:$1048576,25,FALSE)</f>
        <v>No</v>
      </c>
      <c r="AD391">
        <f>VLOOKUP($A391,SurveyData!$1:$1048576,26,FALSE)</f>
        <v>4</v>
      </c>
      <c r="AE391">
        <f>VLOOKUP($A391,SurveyData!$1:$1048576,27,FALSE)</f>
        <v>3</v>
      </c>
      <c r="AF391">
        <f>VLOOKUP($A391,SurveyData!$1:$1048576,28,FALSE)</f>
        <v>5</v>
      </c>
      <c r="AG391">
        <f>VLOOKUP($A391,SurveyData!$1:$1048576,29,FALSE)</f>
        <v>1</v>
      </c>
      <c r="AH391">
        <f>VLOOKUP($A391,SurveyData!$1:$1048576,30,FALSE)</f>
        <v>1</v>
      </c>
      <c r="AI391">
        <f>VLOOKUP($A391,SurveyData!$1:$1048576,31,FALSE)</f>
        <v>1</v>
      </c>
      <c r="AJ391">
        <f>VLOOKUP($A391,SurveyData!$1:$1048576,32,FALSE)</f>
        <v>2</v>
      </c>
      <c r="AK391">
        <f>VLOOKUP($A391,SurveyData!$1:$1048576,33,FALSE)</f>
        <v>5</v>
      </c>
      <c r="AL391">
        <f>VLOOKUP($A391,SurveyData!$1:$1048576,34,FALSE)</f>
        <v>3</v>
      </c>
      <c r="AM391">
        <f>VLOOKUP($A391,SurveyData!$1:$1048576,35,FALSE)</f>
        <v>3</v>
      </c>
      <c r="AN391">
        <f>VLOOKUP($A391,SurveyData!$1:$1048576,36,FALSE)</f>
        <v>2</v>
      </c>
      <c r="AO391">
        <f>VLOOKUP($A391,SurveyData!$1:$1048576,37,FALSE)</f>
        <v>4</v>
      </c>
      <c r="AP391">
        <f>VLOOKUP($A391,SurveyData!$1:$1048576,38,FALSE)</f>
        <v>4</v>
      </c>
      <c r="AQ391">
        <f>VLOOKUP($A391,SurveyData!$1:$1048576,39,FALSE)</f>
        <v>2</v>
      </c>
      <c r="AR391">
        <f>VLOOKUP($A391,SurveyData!$1:$1048576,40,FALSE)</f>
        <v>2</v>
      </c>
      <c r="AS391">
        <f>VLOOKUP($A391,SurveyData!$1:$1048576,41,FALSE)</f>
        <v>2</v>
      </c>
      <c r="AT391">
        <f>VLOOKUP($A391,SurveyData!$1:$1048576,42,FALSE)</f>
        <v>4</v>
      </c>
      <c r="AU391">
        <f>VLOOKUP($A391,SurveyData!$1:$1048576,43,FALSE)</f>
        <v>3</v>
      </c>
      <c r="AV391">
        <f>VLOOKUP($A391,SurveyData!$1:$1048576,44,FALSE)</f>
        <v>2</v>
      </c>
      <c r="AW391">
        <f>VLOOKUP($A391,SurveyData!$1:$1048576,45,FALSE)</f>
        <v>5</v>
      </c>
    </row>
    <row r="392" spans="1:49" x14ac:dyDescent="0.2">
      <c r="A392" s="2">
        <v>436</v>
      </c>
      <c r="B392" s="1" t="s">
        <v>10</v>
      </c>
      <c r="C392" s="2"/>
      <c r="D392" s="2">
        <v>83</v>
      </c>
      <c r="E392" s="2">
        <v>13.5</v>
      </c>
      <c r="F392">
        <f>VLOOKUP($A392,SurveyData!$1:$1048576,3,FALSE)</f>
        <v>30</v>
      </c>
      <c r="G392">
        <f>VLOOKUP($A392,SurveyData!$1:$1048576,4,FALSE)</f>
        <v>1.6</v>
      </c>
      <c r="H392">
        <f>VLOOKUP($A392,SurveyData!$1:$1048576,5,FALSE)</f>
        <v>43</v>
      </c>
      <c r="I392" t="str">
        <f>VLOOKUP($A392,SurveyData!$1:$1048576,6,FALSE)</f>
        <v>Nil</v>
      </c>
      <c r="J392" t="str">
        <f>VLOOKUP($A392,SurveyData!$1:$1048576,7,FALSE)</f>
        <v>No</v>
      </c>
      <c r="K392">
        <f>VLOOKUP($A392,SurveyData!$1:$1048576,8,FALSE)</f>
        <v>60</v>
      </c>
      <c r="L392">
        <f>VLOOKUP($A392,SurveyData!$1:$1048576,9,FALSE)</f>
        <v>0</v>
      </c>
      <c r="M392">
        <f>VLOOKUP($A392,SurveyData!$1:$1048576,10,FALSE)</f>
        <v>0</v>
      </c>
      <c r="N392">
        <f>VLOOKUP($A392,SurveyData!$1:$1048576,11,FALSE)</f>
        <v>0</v>
      </c>
      <c r="O392" t="str">
        <f>VLOOKUP($A392,SurveyData!$1:$1048576,12,FALSE)</f>
        <v>No answer</v>
      </c>
      <c r="P392">
        <f>VLOOKUP($A392,SurveyData!$1:$1048576,13,FALSE)</f>
        <v>12</v>
      </c>
      <c r="Q392" t="str">
        <f>VLOOKUP($A392,SurveyData!$1:$1048576,14,FALSE)</f>
        <v>No</v>
      </c>
      <c r="R392" t="str">
        <f>VLOOKUP($A392,SurveyData!$1:$1048576,15,FALSE)</f>
        <v>No</v>
      </c>
      <c r="S392" t="str">
        <f>VLOOKUP($A392,SurveyData!$1:$1048576,16,FALSE)</f>
        <v>No</v>
      </c>
      <c r="T392" t="str">
        <f>VLOOKUP($A392,SurveyData!$1:$1048576,17,FALSE)</f>
        <v>No</v>
      </c>
      <c r="U392" t="str">
        <f>VLOOKUP($A392,SurveyData!$1:$1048576,18,FALSE)</f>
        <v>No</v>
      </c>
      <c r="V392" t="str">
        <f>VLOOKUP($A392,SurveyData!$1:$1048576,19,FALSE)</f>
        <v>No</v>
      </c>
      <c r="W392" t="str">
        <f>VLOOKUP($A392,SurveyData!$1:$1048576,20,FALSE)</f>
        <v>No</v>
      </c>
      <c r="X392" t="str">
        <f>VLOOKUP($A392,SurveyData!$1:$1048576,21,FALSE)</f>
        <v>No</v>
      </c>
      <c r="Y392" t="str">
        <f>VLOOKUP($A392,SurveyData!$1:$1048576,22,FALSE)</f>
        <v>No</v>
      </c>
      <c r="Z392" t="str">
        <f>VLOOKUP($A392,SurveyData!$1:$1048576,23,FALSE)</f>
        <v>No</v>
      </c>
      <c r="AA392" t="str">
        <f>VLOOKUP($A392,SurveyData!$1:$1048576,24,FALSE)</f>
        <v>No</v>
      </c>
      <c r="AB392" t="s">
        <v>0</v>
      </c>
      <c r="AC392" t="str">
        <f>VLOOKUP($A392,SurveyData!$1:$1048576,25,FALSE)</f>
        <v>No</v>
      </c>
      <c r="AD392">
        <f>VLOOKUP($A392,SurveyData!$1:$1048576,26,FALSE)</f>
        <v>3</v>
      </c>
      <c r="AE392">
        <f>VLOOKUP($A392,SurveyData!$1:$1048576,27,FALSE)</f>
        <v>5</v>
      </c>
      <c r="AF392">
        <f>VLOOKUP($A392,SurveyData!$1:$1048576,28,FALSE)</f>
        <v>2</v>
      </c>
      <c r="AG392">
        <f>VLOOKUP($A392,SurveyData!$1:$1048576,29,FALSE)</f>
        <v>2</v>
      </c>
      <c r="AH392">
        <f>VLOOKUP($A392,SurveyData!$1:$1048576,30,FALSE)</f>
        <v>4</v>
      </c>
      <c r="AI392">
        <f>VLOOKUP($A392,SurveyData!$1:$1048576,31,FALSE)</f>
        <v>4</v>
      </c>
      <c r="AJ392">
        <f>VLOOKUP($A392,SurveyData!$1:$1048576,32,FALSE)</f>
        <v>2</v>
      </c>
      <c r="AK392">
        <f>VLOOKUP($A392,SurveyData!$1:$1048576,33,FALSE)</f>
        <v>3</v>
      </c>
      <c r="AL392">
        <f>VLOOKUP($A392,SurveyData!$1:$1048576,34,FALSE)</f>
        <v>5</v>
      </c>
      <c r="AM392">
        <f>VLOOKUP($A392,SurveyData!$1:$1048576,35,FALSE)</f>
        <v>5</v>
      </c>
      <c r="AN392">
        <f>VLOOKUP($A392,SurveyData!$1:$1048576,36,FALSE)</f>
        <v>2</v>
      </c>
      <c r="AO392">
        <f>VLOOKUP($A392,SurveyData!$1:$1048576,37,FALSE)</f>
        <v>5</v>
      </c>
      <c r="AP392">
        <f>VLOOKUP($A392,SurveyData!$1:$1048576,38,FALSE)</f>
        <v>5</v>
      </c>
      <c r="AQ392">
        <f>VLOOKUP($A392,SurveyData!$1:$1048576,39,FALSE)</f>
        <v>5</v>
      </c>
      <c r="AR392">
        <f>VLOOKUP($A392,SurveyData!$1:$1048576,40,FALSE)</f>
        <v>3</v>
      </c>
      <c r="AS392">
        <f>VLOOKUP($A392,SurveyData!$1:$1048576,41,FALSE)</f>
        <v>4</v>
      </c>
      <c r="AT392">
        <f>VLOOKUP($A392,SurveyData!$1:$1048576,42,FALSE)</f>
        <v>4</v>
      </c>
      <c r="AU392">
        <f>VLOOKUP($A392,SurveyData!$1:$1048576,43,FALSE)</f>
        <v>5</v>
      </c>
      <c r="AV392">
        <f>VLOOKUP($A392,SurveyData!$1:$1048576,44,FALSE)</f>
        <v>4</v>
      </c>
      <c r="AW392">
        <f>VLOOKUP($A392,SurveyData!$1:$1048576,45,FALSE)</f>
        <v>3</v>
      </c>
    </row>
    <row r="393" spans="1:49" x14ac:dyDescent="0.2">
      <c r="A393" s="2">
        <v>437</v>
      </c>
      <c r="B393" s="1" t="s">
        <v>10</v>
      </c>
      <c r="C393" s="2"/>
      <c r="D393" s="3">
        <v>355</v>
      </c>
      <c r="E393" s="2">
        <v>14.3</v>
      </c>
      <c r="F393" t="str">
        <f>VLOOKUP($A393,SurveyData!$1:$1048576,3,FALSE)</f>
        <v>-</v>
      </c>
      <c r="G393" t="str">
        <f>VLOOKUP($A393,SurveyData!$1:$1048576,4,FALSE)</f>
        <v>-</v>
      </c>
      <c r="H393" t="str">
        <f>VLOOKUP($A393,SurveyData!$1:$1048576,5,FALSE)</f>
        <v>-</v>
      </c>
      <c r="I393" t="str">
        <f>VLOOKUP($A393,SurveyData!$1:$1048576,6,FALSE)</f>
        <v>Nil</v>
      </c>
      <c r="J393" t="str">
        <f>VLOOKUP($A393,SurveyData!$1:$1048576,7,FALSE)</f>
        <v>No</v>
      </c>
      <c r="K393">
        <f>VLOOKUP($A393,SurveyData!$1:$1048576,8,FALSE)</f>
        <v>40</v>
      </c>
      <c r="L393">
        <f>VLOOKUP($A393,SurveyData!$1:$1048576,9,FALSE)</f>
        <v>0</v>
      </c>
      <c r="M393">
        <f>VLOOKUP($A393,SurveyData!$1:$1048576,10,FALSE)</f>
        <v>0</v>
      </c>
      <c r="N393" t="str">
        <f>VLOOKUP($A393,SurveyData!$1:$1048576,11,FALSE)</f>
        <v>Zumba, Line dancing (120)</v>
      </c>
      <c r="O393" t="str">
        <f>VLOOKUP($A393,SurveyData!$1:$1048576,12,FALSE)</f>
        <v>No answer</v>
      </c>
      <c r="P393" t="str">
        <f>VLOOKUP($A393,SurveyData!$1:$1048576,13,FALSE)</f>
        <v>No answer</v>
      </c>
      <c r="Q393" t="str">
        <f>VLOOKUP($A393,SurveyData!$1:$1048576,14,FALSE)</f>
        <v>No</v>
      </c>
      <c r="R393" t="str">
        <f>VLOOKUP($A393,SurveyData!$1:$1048576,15,FALSE)</f>
        <v>DK</v>
      </c>
      <c r="S393" t="str">
        <f>VLOOKUP($A393,SurveyData!$1:$1048576,16,FALSE)</f>
        <v>Nil</v>
      </c>
      <c r="T393" t="str">
        <f>VLOOKUP($A393,SurveyData!$1:$1048576,17,FALSE)</f>
        <v>DK</v>
      </c>
      <c r="U393" t="str">
        <f>VLOOKUP($A393,SurveyData!$1:$1048576,18,FALSE)</f>
        <v>DK</v>
      </c>
      <c r="V393" t="str">
        <f>VLOOKUP($A393,SurveyData!$1:$1048576,19,FALSE)</f>
        <v>No</v>
      </c>
      <c r="W393" t="str">
        <f>VLOOKUP($A393,SurveyData!$1:$1048576,20,FALSE)</f>
        <v>No</v>
      </c>
      <c r="X393" t="str">
        <f>VLOOKUP($A393,SurveyData!$1:$1048576,21,FALSE)</f>
        <v>No</v>
      </c>
      <c r="Y393" t="str">
        <f>VLOOKUP($A393,SurveyData!$1:$1048576,22,FALSE)</f>
        <v>No</v>
      </c>
      <c r="Z393" t="str">
        <f>VLOOKUP($A393,SurveyData!$1:$1048576,23,FALSE)</f>
        <v>No</v>
      </c>
      <c r="AA393" t="str">
        <f>VLOOKUP($A393,SurveyData!$1:$1048576,24,FALSE)</f>
        <v>No</v>
      </c>
      <c r="AB393" t="s">
        <v>0</v>
      </c>
      <c r="AC393" t="str">
        <f>VLOOKUP($A393,SurveyData!$1:$1048576,25,FALSE)</f>
        <v>No</v>
      </c>
      <c r="AD393">
        <f>VLOOKUP($A393,SurveyData!$1:$1048576,26,FALSE)</f>
        <v>3</v>
      </c>
      <c r="AE393">
        <f>VLOOKUP($A393,SurveyData!$1:$1048576,27,FALSE)</f>
        <v>5</v>
      </c>
      <c r="AF393">
        <f>VLOOKUP($A393,SurveyData!$1:$1048576,28,FALSE)</f>
        <v>2</v>
      </c>
      <c r="AG393">
        <f>VLOOKUP($A393,SurveyData!$1:$1048576,29,FALSE)</f>
        <v>2</v>
      </c>
      <c r="AH393">
        <f>VLOOKUP($A393,SurveyData!$1:$1048576,30,FALSE)</f>
        <v>3</v>
      </c>
      <c r="AI393">
        <f>VLOOKUP($A393,SurveyData!$1:$1048576,31,FALSE)</f>
        <v>3</v>
      </c>
      <c r="AJ393">
        <f>VLOOKUP($A393,SurveyData!$1:$1048576,32,FALSE)</f>
        <v>3</v>
      </c>
      <c r="AK393">
        <f>VLOOKUP($A393,SurveyData!$1:$1048576,33,FALSE)</f>
        <v>3</v>
      </c>
      <c r="AL393">
        <f>VLOOKUP($A393,SurveyData!$1:$1048576,34,FALSE)</f>
        <v>5</v>
      </c>
      <c r="AM393">
        <f>VLOOKUP($A393,SurveyData!$1:$1048576,35,FALSE)</f>
        <v>5</v>
      </c>
      <c r="AN393">
        <f>VLOOKUP($A393,SurveyData!$1:$1048576,36,FALSE)</f>
        <v>1</v>
      </c>
      <c r="AO393">
        <f>VLOOKUP($A393,SurveyData!$1:$1048576,37,FALSE)</f>
        <v>5</v>
      </c>
      <c r="AP393">
        <f>VLOOKUP($A393,SurveyData!$1:$1048576,38,FALSE)</f>
        <v>5</v>
      </c>
      <c r="AQ393">
        <f>VLOOKUP($A393,SurveyData!$1:$1048576,39,FALSE)</f>
        <v>5</v>
      </c>
      <c r="AR393">
        <f>VLOOKUP($A393,SurveyData!$1:$1048576,40,FALSE)</f>
        <v>4</v>
      </c>
      <c r="AS393">
        <f>VLOOKUP($A393,SurveyData!$1:$1048576,41,FALSE)</f>
        <v>5</v>
      </c>
      <c r="AT393">
        <f>VLOOKUP($A393,SurveyData!$1:$1048576,42,FALSE)</f>
        <v>5</v>
      </c>
      <c r="AU393">
        <f>VLOOKUP($A393,SurveyData!$1:$1048576,43,FALSE)</f>
        <v>5</v>
      </c>
      <c r="AV393">
        <f>VLOOKUP($A393,SurveyData!$1:$1048576,44,FALSE)</f>
        <v>5</v>
      </c>
      <c r="AW393">
        <f>VLOOKUP($A393,SurveyData!$1:$1048576,45,FALSE)</f>
        <v>2</v>
      </c>
    </row>
    <row r="394" spans="1:49" x14ac:dyDescent="0.2">
      <c r="A394" s="2">
        <v>438</v>
      </c>
      <c r="B394" s="1" t="s">
        <v>10</v>
      </c>
      <c r="C394" s="2"/>
      <c r="D394" s="2">
        <v>34</v>
      </c>
      <c r="E394" s="2">
        <v>12.6</v>
      </c>
      <c r="F394">
        <f>VLOOKUP($A394,SurveyData!$1:$1048576,3,FALSE)</f>
        <v>60</v>
      </c>
      <c r="G394">
        <f>VLOOKUP($A394,SurveyData!$1:$1048576,4,FALSE)</f>
        <v>1.6</v>
      </c>
      <c r="H394">
        <f>VLOOKUP($A394,SurveyData!$1:$1048576,5,FALSE)</f>
        <v>66</v>
      </c>
      <c r="I394" t="str">
        <f>VLOOKUP($A394,SurveyData!$1:$1048576,6,FALSE)</f>
        <v>Nil</v>
      </c>
      <c r="J394" t="str">
        <f>VLOOKUP($A394,SurveyData!$1:$1048576,7,FALSE)</f>
        <v>No</v>
      </c>
      <c r="K394">
        <f>VLOOKUP($A394,SurveyData!$1:$1048576,8,FALSE)</f>
        <v>0</v>
      </c>
      <c r="L394">
        <f>VLOOKUP($A394,SurveyData!$1:$1048576,9,FALSE)</f>
        <v>0</v>
      </c>
      <c r="M394">
        <f>VLOOKUP($A394,SurveyData!$1:$1048576,10,FALSE)</f>
        <v>0</v>
      </c>
      <c r="N394">
        <f>VLOOKUP($A394,SurveyData!$1:$1048576,11,FALSE)</f>
        <v>0</v>
      </c>
      <c r="O394">
        <f>VLOOKUP($A394,SurveyData!$1:$1048576,12,FALSE)</f>
        <v>1</v>
      </c>
      <c r="P394" t="str">
        <f>VLOOKUP($A394,SurveyData!$1:$1048576,13,FALSE)</f>
        <v>No answer</v>
      </c>
      <c r="Q394" t="str">
        <f>VLOOKUP($A394,SurveyData!$1:$1048576,14,FALSE)</f>
        <v>No</v>
      </c>
      <c r="R394" t="str">
        <f>VLOOKUP($A394,SurveyData!$1:$1048576,15,FALSE)</f>
        <v>No</v>
      </c>
      <c r="S394" t="str">
        <f>VLOOKUP($A394,SurveyData!$1:$1048576,16,FALSE)</f>
        <v>No</v>
      </c>
      <c r="T394" t="str">
        <f>VLOOKUP($A394,SurveyData!$1:$1048576,17,FALSE)</f>
        <v>No</v>
      </c>
      <c r="U394" t="str">
        <f>VLOOKUP($A394,SurveyData!$1:$1048576,18,FALSE)</f>
        <v>No</v>
      </c>
      <c r="V394" t="str">
        <f>VLOOKUP($A394,SurveyData!$1:$1048576,19,FALSE)</f>
        <v>No</v>
      </c>
      <c r="W394" t="str">
        <f>VLOOKUP($A394,SurveyData!$1:$1048576,20,FALSE)</f>
        <v>No</v>
      </c>
      <c r="X394" t="str">
        <f>VLOOKUP($A394,SurveyData!$1:$1048576,21,FALSE)</f>
        <v>No</v>
      </c>
      <c r="Y394" t="str">
        <f>VLOOKUP($A394,SurveyData!$1:$1048576,22,FALSE)</f>
        <v>No</v>
      </c>
      <c r="Z394" t="str">
        <f>VLOOKUP($A394,SurveyData!$1:$1048576,23,FALSE)</f>
        <v>No</v>
      </c>
      <c r="AA394" t="str">
        <f>VLOOKUP($A394,SurveyData!$1:$1048576,24,FALSE)</f>
        <v>No</v>
      </c>
      <c r="AB394" t="s">
        <v>0</v>
      </c>
      <c r="AC394" t="str">
        <f>VLOOKUP($A394,SurveyData!$1:$1048576,25,FALSE)</f>
        <v>No</v>
      </c>
      <c r="AD394">
        <f>VLOOKUP($A394,SurveyData!$1:$1048576,26,FALSE)</f>
        <v>1</v>
      </c>
      <c r="AE394">
        <f>VLOOKUP($A394,SurveyData!$1:$1048576,27,FALSE)</f>
        <v>4</v>
      </c>
      <c r="AF394">
        <f>VLOOKUP($A394,SurveyData!$1:$1048576,28,FALSE)</f>
        <v>1</v>
      </c>
      <c r="AG394">
        <f>VLOOKUP($A394,SurveyData!$1:$1048576,29,FALSE)</f>
        <v>2</v>
      </c>
      <c r="AH394">
        <f>VLOOKUP($A394,SurveyData!$1:$1048576,30,FALSE)</f>
        <v>2</v>
      </c>
      <c r="AI394">
        <f>VLOOKUP($A394,SurveyData!$1:$1048576,31,FALSE)</f>
        <v>1</v>
      </c>
      <c r="AJ394">
        <f>VLOOKUP($A394,SurveyData!$1:$1048576,32,FALSE)</f>
        <v>1</v>
      </c>
      <c r="AK394">
        <f>VLOOKUP($A394,SurveyData!$1:$1048576,33,FALSE)</f>
        <v>1</v>
      </c>
      <c r="AL394">
        <f>VLOOKUP($A394,SurveyData!$1:$1048576,34,FALSE)</f>
        <v>2</v>
      </c>
      <c r="AM394">
        <f>VLOOKUP($A394,SurveyData!$1:$1048576,35,FALSE)</f>
        <v>1</v>
      </c>
      <c r="AN394">
        <f>VLOOKUP($A394,SurveyData!$1:$1048576,36,FALSE)</f>
        <v>1</v>
      </c>
      <c r="AO394">
        <f>VLOOKUP($A394,SurveyData!$1:$1048576,37,FALSE)</f>
        <v>1</v>
      </c>
      <c r="AP394">
        <f>VLOOKUP($A394,SurveyData!$1:$1048576,38,FALSE)</f>
        <v>1</v>
      </c>
      <c r="AQ394">
        <f>VLOOKUP($A394,SurveyData!$1:$1048576,39,FALSE)</f>
        <v>4</v>
      </c>
      <c r="AR394">
        <f>VLOOKUP($A394,SurveyData!$1:$1048576,40,FALSE)</f>
        <v>3</v>
      </c>
      <c r="AS394">
        <f>VLOOKUP($A394,SurveyData!$1:$1048576,41,FALSE)</f>
        <v>4</v>
      </c>
      <c r="AT394">
        <f>VLOOKUP($A394,SurveyData!$1:$1048576,42,FALSE)</f>
        <v>4</v>
      </c>
      <c r="AU394">
        <f>VLOOKUP($A394,SurveyData!$1:$1048576,43,FALSE)</f>
        <v>4</v>
      </c>
      <c r="AV394">
        <f>VLOOKUP($A394,SurveyData!$1:$1048576,44,FALSE)</f>
        <v>4</v>
      </c>
      <c r="AW394">
        <f>VLOOKUP($A394,SurveyData!$1:$1048576,45,FALSE)</f>
        <v>1</v>
      </c>
    </row>
    <row r="395" spans="1:49" x14ac:dyDescent="0.2">
      <c r="A395" s="2">
        <v>439</v>
      </c>
      <c r="B395" s="1" t="s">
        <v>10</v>
      </c>
      <c r="C395" s="2"/>
      <c r="D395" s="2">
        <v>56</v>
      </c>
      <c r="E395" s="2">
        <v>13.4</v>
      </c>
      <c r="F395">
        <f>VLOOKUP($A395,SurveyData!$1:$1048576,3,FALSE)</f>
        <v>22</v>
      </c>
      <c r="G395">
        <f>VLOOKUP($A395,SurveyData!$1:$1048576,4,FALSE)</f>
        <v>1.62</v>
      </c>
      <c r="H395">
        <f>VLOOKUP($A395,SurveyData!$1:$1048576,5,FALSE)</f>
        <v>59</v>
      </c>
      <c r="I395" t="str">
        <f>VLOOKUP($A395,SurveyData!$1:$1048576,6,FALSE)</f>
        <v>Nil</v>
      </c>
      <c r="J395" t="str">
        <f>VLOOKUP($A395,SurveyData!$1:$1048576,7,FALSE)</f>
        <v>No</v>
      </c>
      <c r="K395">
        <f>VLOOKUP($A395,SurveyData!$1:$1048576,8,FALSE)</f>
        <v>0</v>
      </c>
      <c r="L395">
        <f>VLOOKUP($A395,SurveyData!$1:$1048576,9,FALSE)</f>
        <v>0</v>
      </c>
      <c r="M395">
        <f>VLOOKUP($A395,SurveyData!$1:$1048576,10,FALSE)</f>
        <v>0</v>
      </c>
      <c r="N395" t="str">
        <f>VLOOKUP($A395,SurveyData!$1:$1048576,11,FALSE)</f>
        <v>Sit up, push up, Jumping jacks (60)</v>
      </c>
      <c r="O395">
        <f>VLOOKUP($A395,SurveyData!$1:$1048576,12,FALSE)</f>
        <v>2</v>
      </c>
      <c r="P395">
        <f>VLOOKUP($A395,SurveyData!$1:$1048576,13,FALSE)</f>
        <v>10</v>
      </c>
      <c r="Q395" t="str">
        <f>VLOOKUP($A395,SurveyData!$1:$1048576,14,FALSE)</f>
        <v>No</v>
      </c>
      <c r="R395" t="str">
        <f>VLOOKUP($A395,SurveyData!$1:$1048576,15,FALSE)</f>
        <v>No</v>
      </c>
      <c r="S395" t="str">
        <f>VLOOKUP($A395,SurveyData!$1:$1048576,16,FALSE)</f>
        <v>No</v>
      </c>
      <c r="T395" t="str">
        <f>VLOOKUP($A395,SurveyData!$1:$1048576,17,FALSE)</f>
        <v>No</v>
      </c>
      <c r="U395" t="str">
        <f>VLOOKUP($A395,SurveyData!$1:$1048576,18,FALSE)</f>
        <v>No</v>
      </c>
      <c r="V395" t="str">
        <f>VLOOKUP($A395,SurveyData!$1:$1048576,19,FALSE)</f>
        <v>No</v>
      </c>
      <c r="W395" t="str">
        <f>VLOOKUP($A395,SurveyData!$1:$1048576,20,FALSE)</f>
        <v>No</v>
      </c>
      <c r="X395" t="str">
        <f>VLOOKUP($A395,SurveyData!$1:$1048576,21,FALSE)</f>
        <v>No</v>
      </c>
      <c r="Y395" t="str">
        <f>VLOOKUP($A395,SurveyData!$1:$1048576,22,FALSE)</f>
        <v>No</v>
      </c>
      <c r="Z395" t="str">
        <f>VLOOKUP($A395,SurveyData!$1:$1048576,23,FALSE)</f>
        <v>No</v>
      </c>
      <c r="AA395" t="str">
        <f>VLOOKUP($A395,SurveyData!$1:$1048576,24,FALSE)</f>
        <v>No</v>
      </c>
      <c r="AB395" t="s">
        <v>0</v>
      </c>
      <c r="AC395" t="str">
        <f>VLOOKUP($A395,SurveyData!$1:$1048576,25,FALSE)</f>
        <v>No</v>
      </c>
      <c r="AD395">
        <f>VLOOKUP($A395,SurveyData!$1:$1048576,26,FALSE)</f>
        <v>1</v>
      </c>
      <c r="AE395">
        <f>VLOOKUP($A395,SurveyData!$1:$1048576,27,FALSE)</f>
        <v>5</v>
      </c>
      <c r="AF395">
        <f>VLOOKUP($A395,SurveyData!$1:$1048576,28,FALSE)</f>
        <v>1</v>
      </c>
      <c r="AG395">
        <f>VLOOKUP($A395,SurveyData!$1:$1048576,29,FALSE)</f>
        <v>1</v>
      </c>
      <c r="AH395">
        <f>VLOOKUP($A395,SurveyData!$1:$1048576,30,FALSE)</f>
        <v>4</v>
      </c>
      <c r="AI395">
        <f>VLOOKUP($A395,SurveyData!$1:$1048576,31,FALSE)</f>
        <v>3</v>
      </c>
      <c r="AJ395">
        <f>VLOOKUP($A395,SurveyData!$1:$1048576,32,FALSE)</f>
        <v>1</v>
      </c>
      <c r="AK395">
        <f>VLOOKUP($A395,SurveyData!$1:$1048576,33,FALSE)</f>
        <v>3</v>
      </c>
      <c r="AL395">
        <f>VLOOKUP($A395,SurveyData!$1:$1048576,34,FALSE)</f>
        <v>4</v>
      </c>
      <c r="AM395">
        <f>VLOOKUP($A395,SurveyData!$1:$1048576,35,FALSE)</f>
        <v>4</v>
      </c>
      <c r="AN395">
        <f>VLOOKUP($A395,SurveyData!$1:$1048576,36,FALSE)</f>
        <v>2</v>
      </c>
      <c r="AO395">
        <f>VLOOKUP($A395,SurveyData!$1:$1048576,37,FALSE)</f>
        <v>2</v>
      </c>
      <c r="AP395">
        <f>VLOOKUP($A395,SurveyData!$1:$1048576,38,FALSE)</f>
        <v>3</v>
      </c>
      <c r="AQ395">
        <f>VLOOKUP($A395,SurveyData!$1:$1048576,39,FALSE)</f>
        <v>5</v>
      </c>
      <c r="AR395">
        <f>VLOOKUP($A395,SurveyData!$1:$1048576,40,FALSE)</f>
        <v>3</v>
      </c>
      <c r="AS395">
        <f>VLOOKUP($A395,SurveyData!$1:$1048576,41,FALSE)</f>
        <v>4</v>
      </c>
      <c r="AT395">
        <f>VLOOKUP($A395,SurveyData!$1:$1048576,42,FALSE)</f>
        <v>4</v>
      </c>
      <c r="AU395">
        <f>VLOOKUP($A395,SurveyData!$1:$1048576,43,FALSE)</f>
        <v>4</v>
      </c>
      <c r="AV395">
        <f>VLOOKUP($A395,SurveyData!$1:$1048576,44,FALSE)</f>
        <v>3</v>
      </c>
      <c r="AW395">
        <f>VLOOKUP($A395,SurveyData!$1:$1048576,45,FALSE)</f>
        <v>1</v>
      </c>
    </row>
    <row r="396" spans="1:49" x14ac:dyDescent="0.2">
      <c r="A396" s="2">
        <v>440</v>
      </c>
      <c r="B396" s="1" t="s">
        <v>10</v>
      </c>
      <c r="C396" s="2"/>
      <c r="D396" s="3">
        <v>164</v>
      </c>
      <c r="E396" s="2">
        <v>13.4</v>
      </c>
      <c r="F396">
        <f>VLOOKUP($A396,SurveyData!$1:$1048576,3,FALSE)</f>
        <v>34</v>
      </c>
      <c r="G396">
        <f>VLOOKUP($A396,SurveyData!$1:$1048576,4,FALSE)</f>
        <v>1.63</v>
      </c>
      <c r="H396">
        <f>VLOOKUP($A396,SurveyData!$1:$1048576,5,FALSE)</f>
        <v>66</v>
      </c>
      <c r="I396" t="str">
        <f>VLOOKUP($A396,SurveyData!$1:$1048576,6,FALSE)</f>
        <v>Nil</v>
      </c>
      <c r="J396" t="str">
        <f>VLOOKUP($A396,SurveyData!$1:$1048576,7,FALSE)</f>
        <v>No</v>
      </c>
      <c r="K396">
        <f>VLOOKUP($A396,SurveyData!$1:$1048576,8,FALSE)</f>
        <v>0</v>
      </c>
      <c r="L396">
        <f>VLOOKUP($A396,SurveyData!$1:$1048576,9,FALSE)</f>
        <v>0</v>
      </c>
      <c r="M396">
        <f>VLOOKUP($A396,SurveyData!$1:$1048576,10,FALSE)</f>
        <v>0</v>
      </c>
      <c r="N396" t="str">
        <f>VLOOKUP($A396,SurveyData!$1:$1048576,11,FALSE)</f>
        <v>Zumba, briskwalking (150)</v>
      </c>
      <c r="O396">
        <f>VLOOKUP($A396,SurveyData!$1:$1048576,12,FALSE)</f>
        <v>2</v>
      </c>
      <c r="P396">
        <f>VLOOKUP($A396,SurveyData!$1:$1048576,13,FALSE)</f>
        <v>12</v>
      </c>
      <c r="Q396" t="str">
        <f>VLOOKUP($A396,SurveyData!$1:$1048576,14,FALSE)</f>
        <v>No</v>
      </c>
      <c r="R396" t="str">
        <f>VLOOKUP($A396,SurveyData!$1:$1048576,15,FALSE)</f>
        <v>No</v>
      </c>
      <c r="S396" t="str">
        <f>VLOOKUP($A396,SurveyData!$1:$1048576,16,FALSE)</f>
        <v>No</v>
      </c>
      <c r="T396" t="str">
        <f>VLOOKUP($A396,SurveyData!$1:$1048576,17,FALSE)</f>
        <v>DK</v>
      </c>
      <c r="U396" t="str">
        <f>VLOOKUP($A396,SurveyData!$1:$1048576,18,FALSE)</f>
        <v>DK</v>
      </c>
      <c r="V396" t="str">
        <f>VLOOKUP($A396,SurveyData!$1:$1048576,19,FALSE)</f>
        <v>No</v>
      </c>
      <c r="W396" t="str">
        <f>VLOOKUP($A396,SurveyData!$1:$1048576,20,FALSE)</f>
        <v>No</v>
      </c>
      <c r="X396" t="str">
        <f>VLOOKUP($A396,SurveyData!$1:$1048576,21,FALSE)</f>
        <v>No</v>
      </c>
      <c r="Y396" t="str">
        <f>VLOOKUP($A396,SurveyData!$1:$1048576,22,FALSE)</f>
        <v>No</v>
      </c>
      <c r="Z396" t="str">
        <f>VLOOKUP($A396,SurveyData!$1:$1048576,23,FALSE)</f>
        <v>No</v>
      </c>
      <c r="AA396" t="str">
        <f>VLOOKUP($A396,SurveyData!$1:$1048576,24,FALSE)</f>
        <v>No</v>
      </c>
      <c r="AB396" t="s">
        <v>0</v>
      </c>
      <c r="AC396" t="str">
        <f>VLOOKUP($A396,SurveyData!$1:$1048576,25,FALSE)</f>
        <v>No</v>
      </c>
      <c r="AD396">
        <f>VLOOKUP($A396,SurveyData!$1:$1048576,26,FALSE)</f>
        <v>3</v>
      </c>
      <c r="AE396">
        <f>VLOOKUP($A396,SurveyData!$1:$1048576,27,FALSE)</f>
        <v>3</v>
      </c>
      <c r="AF396">
        <f>VLOOKUP($A396,SurveyData!$1:$1048576,28,FALSE)</f>
        <v>3</v>
      </c>
      <c r="AG396">
        <f>VLOOKUP($A396,SurveyData!$1:$1048576,29,FALSE)</f>
        <v>3</v>
      </c>
      <c r="AH396">
        <f>VLOOKUP($A396,SurveyData!$1:$1048576,30,FALSE)</f>
        <v>3</v>
      </c>
      <c r="AI396">
        <f>VLOOKUP($A396,SurveyData!$1:$1048576,31,FALSE)</f>
        <v>2</v>
      </c>
      <c r="AJ396">
        <f>VLOOKUP($A396,SurveyData!$1:$1048576,32,FALSE)</f>
        <v>2</v>
      </c>
      <c r="AK396">
        <f>VLOOKUP($A396,SurveyData!$1:$1048576,33,FALSE)</f>
        <v>3</v>
      </c>
      <c r="AL396">
        <f>VLOOKUP($A396,SurveyData!$1:$1048576,34,FALSE)</f>
        <v>4</v>
      </c>
      <c r="AM396">
        <f>VLOOKUP($A396,SurveyData!$1:$1048576,35,FALSE)</f>
        <v>4</v>
      </c>
      <c r="AN396">
        <f>VLOOKUP($A396,SurveyData!$1:$1048576,36,FALSE)</f>
        <v>3</v>
      </c>
      <c r="AO396">
        <f>VLOOKUP($A396,SurveyData!$1:$1048576,37,FALSE)</f>
        <v>3</v>
      </c>
      <c r="AP396">
        <f>VLOOKUP($A396,SurveyData!$1:$1048576,38,FALSE)</f>
        <v>4</v>
      </c>
      <c r="AQ396">
        <f>VLOOKUP($A396,SurveyData!$1:$1048576,39,FALSE)</f>
        <v>3</v>
      </c>
      <c r="AR396">
        <f>VLOOKUP($A396,SurveyData!$1:$1048576,40,FALSE)</f>
        <v>2</v>
      </c>
      <c r="AS396">
        <f>VLOOKUP($A396,SurveyData!$1:$1048576,41,FALSE)</f>
        <v>3</v>
      </c>
      <c r="AT396">
        <f>VLOOKUP($A396,SurveyData!$1:$1048576,42,FALSE)</f>
        <v>4</v>
      </c>
      <c r="AU396">
        <f>VLOOKUP($A396,SurveyData!$1:$1048576,43,FALSE)</f>
        <v>4</v>
      </c>
      <c r="AV396">
        <f>VLOOKUP($A396,SurveyData!$1:$1048576,44,FALSE)</f>
        <v>4</v>
      </c>
      <c r="AW396">
        <f>VLOOKUP($A396,SurveyData!$1:$1048576,45,FALSE)</f>
        <v>3</v>
      </c>
    </row>
    <row r="397" spans="1:49" x14ac:dyDescent="0.2">
      <c r="A397" s="2">
        <v>441</v>
      </c>
      <c r="B397" s="1" t="s">
        <v>10</v>
      </c>
      <c r="C397" s="2"/>
      <c r="D397" s="2">
        <v>89</v>
      </c>
      <c r="E397" s="2">
        <v>14.7</v>
      </c>
      <c r="F397">
        <f>VLOOKUP($A397,SurveyData!$1:$1048576,3,FALSE)</f>
        <v>50</v>
      </c>
      <c r="G397">
        <f>VLOOKUP($A397,SurveyData!$1:$1048576,4,FALSE)</f>
        <v>1.58</v>
      </c>
      <c r="H397">
        <f>VLOOKUP($A397,SurveyData!$1:$1048576,5,FALSE)</f>
        <v>53</v>
      </c>
      <c r="I397" t="str">
        <f>VLOOKUP($A397,SurveyData!$1:$1048576,6,FALSE)</f>
        <v>Nil</v>
      </c>
      <c r="J397" t="str">
        <f>VLOOKUP($A397,SurveyData!$1:$1048576,7,FALSE)</f>
        <v>Yes</v>
      </c>
      <c r="K397">
        <f>VLOOKUP($A397,SurveyData!$1:$1048576,8,FALSE)</f>
        <v>0</v>
      </c>
      <c r="L397">
        <f>VLOOKUP($A397,SurveyData!$1:$1048576,9,FALSE)</f>
        <v>0</v>
      </c>
      <c r="M397">
        <f>VLOOKUP($A397,SurveyData!$1:$1048576,10,FALSE)</f>
        <v>0</v>
      </c>
      <c r="N397" t="str">
        <f>VLOOKUP($A397,SurveyData!$1:$1048576,11,FALSE)</f>
        <v>Briskwalking (160)</v>
      </c>
      <c r="O397" t="str">
        <f>VLOOKUP($A397,SurveyData!$1:$1048576,12,FALSE)</f>
        <v>No answer</v>
      </c>
      <c r="P397" t="str">
        <f>VLOOKUP($A397,SurveyData!$1:$1048576,13,FALSE)</f>
        <v>No answer</v>
      </c>
      <c r="Q397" t="str">
        <f>VLOOKUP($A397,SurveyData!$1:$1048576,14,FALSE)</f>
        <v>No</v>
      </c>
      <c r="R397" t="str">
        <f>VLOOKUP($A397,SurveyData!$1:$1048576,15,FALSE)</f>
        <v>No</v>
      </c>
      <c r="S397" t="str">
        <f>VLOOKUP($A397,SurveyData!$1:$1048576,16,FALSE)</f>
        <v>No</v>
      </c>
      <c r="T397" t="str">
        <f>VLOOKUP($A397,SurveyData!$1:$1048576,17,FALSE)</f>
        <v>No</v>
      </c>
      <c r="U397" t="str">
        <f>VLOOKUP($A397,SurveyData!$1:$1048576,18,FALSE)</f>
        <v>No</v>
      </c>
      <c r="V397" t="str">
        <f>VLOOKUP($A397,SurveyData!$1:$1048576,19,FALSE)</f>
        <v>No</v>
      </c>
      <c r="W397" t="str">
        <f>VLOOKUP($A397,SurveyData!$1:$1048576,20,FALSE)</f>
        <v>No</v>
      </c>
      <c r="X397" t="str">
        <f>VLOOKUP($A397,SurveyData!$1:$1048576,21,FALSE)</f>
        <v>No</v>
      </c>
      <c r="Y397" t="str">
        <f>VLOOKUP($A397,SurveyData!$1:$1048576,22,FALSE)</f>
        <v>No</v>
      </c>
      <c r="Z397" t="str">
        <f>VLOOKUP($A397,SurveyData!$1:$1048576,23,FALSE)</f>
        <v>No</v>
      </c>
      <c r="AA397" t="str">
        <f>VLOOKUP($A397,SurveyData!$1:$1048576,24,FALSE)</f>
        <v>No</v>
      </c>
      <c r="AB397" t="s">
        <v>0</v>
      </c>
      <c r="AC397" t="str">
        <f>VLOOKUP($A397,SurveyData!$1:$1048576,25,FALSE)</f>
        <v>Yes</v>
      </c>
      <c r="AD397">
        <f>VLOOKUP($A397,SurveyData!$1:$1048576,26,FALSE)</f>
        <v>2</v>
      </c>
      <c r="AE397">
        <f>VLOOKUP($A397,SurveyData!$1:$1048576,27,FALSE)</f>
        <v>4</v>
      </c>
      <c r="AF397">
        <f>VLOOKUP($A397,SurveyData!$1:$1048576,28,FALSE)</f>
        <v>4</v>
      </c>
      <c r="AG397">
        <f>VLOOKUP($A397,SurveyData!$1:$1048576,29,FALSE)</f>
        <v>4</v>
      </c>
      <c r="AH397">
        <f>VLOOKUP($A397,SurveyData!$1:$1048576,30,FALSE)</f>
        <v>3</v>
      </c>
      <c r="AI397">
        <f>VLOOKUP($A397,SurveyData!$1:$1048576,31,FALSE)</f>
        <v>4</v>
      </c>
      <c r="AJ397">
        <f>VLOOKUP($A397,SurveyData!$1:$1048576,32,FALSE)</f>
        <v>2</v>
      </c>
      <c r="AK397">
        <f>VLOOKUP($A397,SurveyData!$1:$1048576,33,FALSE)</f>
        <v>2</v>
      </c>
      <c r="AL397">
        <f>VLOOKUP($A397,SurveyData!$1:$1048576,34,FALSE)</f>
        <v>4</v>
      </c>
      <c r="AM397">
        <f>VLOOKUP($A397,SurveyData!$1:$1048576,35,FALSE)</f>
        <v>4</v>
      </c>
      <c r="AN397">
        <f>VLOOKUP($A397,SurveyData!$1:$1048576,36,FALSE)</f>
        <v>2</v>
      </c>
      <c r="AO397">
        <f>VLOOKUP($A397,SurveyData!$1:$1048576,37,FALSE)</f>
        <v>3</v>
      </c>
      <c r="AP397">
        <f>VLOOKUP($A397,SurveyData!$1:$1048576,38,FALSE)</f>
        <v>4</v>
      </c>
      <c r="AQ397">
        <f>VLOOKUP($A397,SurveyData!$1:$1048576,39,FALSE)</f>
        <v>4</v>
      </c>
      <c r="AR397">
        <f>VLOOKUP($A397,SurveyData!$1:$1048576,40,FALSE)</f>
        <v>2</v>
      </c>
      <c r="AS397">
        <f>VLOOKUP($A397,SurveyData!$1:$1048576,41,FALSE)</f>
        <v>3</v>
      </c>
      <c r="AT397">
        <f>VLOOKUP($A397,SurveyData!$1:$1048576,42,FALSE)</f>
        <v>4</v>
      </c>
      <c r="AU397">
        <f>VLOOKUP($A397,SurveyData!$1:$1048576,43,FALSE)</f>
        <v>4</v>
      </c>
      <c r="AV397">
        <f>VLOOKUP($A397,SurveyData!$1:$1048576,44,FALSE)</f>
        <v>4</v>
      </c>
      <c r="AW397">
        <f>VLOOKUP($A397,SurveyData!$1:$1048576,45,FALSE)</f>
        <v>2</v>
      </c>
    </row>
    <row r="398" spans="1:49" x14ac:dyDescent="0.2">
      <c r="A398" s="2">
        <v>442</v>
      </c>
      <c r="B398" s="1" t="s">
        <v>10</v>
      </c>
      <c r="C398" s="2"/>
      <c r="D398" s="4">
        <v>3</v>
      </c>
      <c r="E398" s="4">
        <v>11.1</v>
      </c>
      <c r="F398">
        <f>VLOOKUP($A398,SurveyData!$1:$1048576,3,FALSE)</f>
        <v>47</v>
      </c>
      <c r="G398">
        <f>VLOOKUP($A398,SurveyData!$1:$1048576,4,FALSE)</f>
        <v>1.59</v>
      </c>
      <c r="H398">
        <f>VLOOKUP($A398,SurveyData!$1:$1048576,5,FALSE)</f>
        <v>54</v>
      </c>
      <c r="I398" t="str">
        <f>VLOOKUP($A398,SurveyData!$1:$1048576,6,FALSE)</f>
        <v>Nil</v>
      </c>
      <c r="J398" t="str">
        <f>VLOOKUP($A398,SurveyData!$1:$1048576,7,FALSE)</f>
        <v>Yes</v>
      </c>
      <c r="K398">
        <f>VLOOKUP($A398,SurveyData!$1:$1048576,8,FALSE)</f>
        <v>30</v>
      </c>
      <c r="L398">
        <f>VLOOKUP($A398,SurveyData!$1:$1048576,9,FALSE)</f>
        <v>0</v>
      </c>
      <c r="M398">
        <f>VLOOKUP($A398,SurveyData!$1:$1048576,10,FALSE)</f>
        <v>0</v>
      </c>
      <c r="N398">
        <f>VLOOKUP($A398,SurveyData!$1:$1048576,11,FALSE)</f>
        <v>0</v>
      </c>
      <c r="O398">
        <f>VLOOKUP($A398,SurveyData!$1:$1048576,12,FALSE)</f>
        <v>2</v>
      </c>
      <c r="P398">
        <f>VLOOKUP($A398,SurveyData!$1:$1048576,13,FALSE)</f>
        <v>12</v>
      </c>
      <c r="Q398" t="str">
        <f>VLOOKUP($A398,SurveyData!$1:$1048576,14,FALSE)</f>
        <v>No</v>
      </c>
      <c r="R398" t="str">
        <f>VLOOKUP($A398,SurveyData!$1:$1048576,15,FALSE)</f>
        <v>Nil</v>
      </c>
      <c r="S398" t="str">
        <f>VLOOKUP($A398,SurveyData!$1:$1048576,16,FALSE)</f>
        <v>DK</v>
      </c>
      <c r="T398" t="str">
        <f>VLOOKUP($A398,SurveyData!$1:$1048576,17,FALSE)</f>
        <v>No</v>
      </c>
      <c r="U398" t="str">
        <f>VLOOKUP($A398,SurveyData!$1:$1048576,18,FALSE)</f>
        <v>No</v>
      </c>
      <c r="V398" t="str">
        <f>VLOOKUP($A398,SurveyData!$1:$1048576,19,FALSE)</f>
        <v>No</v>
      </c>
      <c r="W398" t="str">
        <f>VLOOKUP($A398,SurveyData!$1:$1048576,20,FALSE)</f>
        <v>No</v>
      </c>
      <c r="X398" t="str">
        <f>VLOOKUP($A398,SurveyData!$1:$1048576,21,FALSE)</f>
        <v>No</v>
      </c>
      <c r="Y398" t="str">
        <f>VLOOKUP($A398,SurveyData!$1:$1048576,22,FALSE)</f>
        <v>No</v>
      </c>
      <c r="Z398" t="str">
        <f>VLOOKUP($A398,SurveyData!$1:$1048576,23,FALSE)</f>
        <v>No</v>
      </c>
      <c r="AA398" t="str">
        <f>VLOOKUP($A398,SurveyData!$1:$1048576,24,FALSE)</f>
        <v>Yes</v>
      </c>
      <c r="AB398" t="s">
        <v>0</v>
      </c>
      <c r="AC398" t="str">
        <f>VLOOKUP($A398,SurveyData!$1:$1048576,25,FALSE)</f>
        <v>No</v>
      </c>
      <c r="AD398">
        <f>VLOOKUP($A398,SurveyData!$1:$1048576,26,FALSE)</f>
        <v>3</v>
      </c>
      <c r="AE398">
        <f>VLOOKUP($A398,SurveyData!$1:$1048576,27,FALSE)</f>
        <v>3</v>
      </c>
      <c r="AF398">
        <f>VLOOKUP($A398,SurveyData!$1:$1048576,28,FALSE)</f>
        <v>3</v>
      </c>
      <c r="AG398">
        <f>VLOOKUP($A398,SurveyData!$1:$1048576,29,FALSE)</f>
        <v>3</v>
      </c>
      <c r="AH398">
        <f>VLOOKUP($A398,SurveyData!$1:$1048576,30,FALSE)</f>
        <v>3</v>
      </c>
      <c r="AI398">
        <f>VLOOKUP($A398,SurveyData!$1:$1048576,31,FALSE)</f>
        <v>3</v>
      </c>
      <c r="AJ398">
        <f>VLOOKUP($A398,SurveyData!$1:$1048576,32,FALSE)</f>
        <v>3</v>
      </c>
      <c r="AK398">
        <f>VLOOKUP($A398,SurveyData!$1:$1048576,33,FALSE)</f>
        <v>4</v>
      </c>
      <c r="AL398">
        <f>VLOOKUP($A398,SurveyData!$1:$1048576,34,FALSE)</f>
        <v>4</v>
      </c>
      <c r="AM398">
        <f>VLOOKUP($A398,SurveyData!$1:$1048576,35,FALSE)</f>
        <v>4</v>
      </c>
      <c r="AN398">
        <f>VLOOKUP($A398,SurveyData!$1:$1048576,36,FALSE)</f>
        <v>3</v>
      </c>
      <c r="AO398">
        <f>VLOOKUP($A398,SurveyData!$1:$1048576,37,FALSE)</f>
        <v>3</v>
      </c>
      <c r="AP398">
        <f>VLOOKUP($A398,SurveyData!$1:$1048576,38,FALSE)</f>
        <v>3</v>
      </c>
      <c r="AQ398">
        <f>VLOOKUP($A398,SurveyData!$1:$1048576,39,FALSE)</f>
        <v>4</v>
      </c>
      <c r="AR398">
        <f>VLOOKUP($A398,SurveyData!$1:$1048576,40,FALSE)</f>
        <v>4</v>
      </c>
      <c r="AS398">
        <f>VLOOKUP($A398,SurveyData!$1:$1048576,41,FALSE)</f>
        <v>4</v>
      </c>
      <c r="AT398">
        <f>VLOOKUP($A398,SurveyData!$1:$1048576,42,FALSE)</f>
        <v>4</v>
      </c>
      <c r="AU398">
        <f>VLOOKUP($A398,SurveyData!$1:$1048576,43,FALSE)</f>
        <v>4</v>
      </c>
      <c r="AV398">
        <f>VLOOKUP($A398,SurveyData!$1:$1048576,44,FALSE)</f>
        <v>4</v>
      </c>
      <c r="AW398">
        <f>VLOOKUP($A398,SurveyData!$1:$1048576,45,FALSE)</f>
        <v>4</v>
      </c>
    </row>
    <row r="399" spans="1:49" x14ac:dyDescent="0.2">
      <c r="A399" s="2">
        <v>443</v>
      </c>
      <c r="B399" s="1" t="s">
        <v>10</v>
      </c>
      <c r="C399" s="2"/>
      <c r="D399" s="4">
        <v>8</v>
      </c>
      <c r="E399" s="2">
        <v>13.2</v>
      </c>
      <c r="F399">
        <f>VLOOKUP($A399,SurveyData!$1:$1048576,3,FALSE)</f>
        <v>44</v>
      </c>
      <c r="G399" t="str">
        <f>VLOOKUP($A399,SurveyData!$1:$1048576,4,FALSE)</f>
        <v>-</v>
      </c>
      <c r="H399" t="str">
        <f>VLOOKUP($A399,SurveyData!$1:$1048576,5,FALSE)</f>
        <v>-</v>
      </c>
      <c r="I399" t="str">
        <f>VLOOKUP($A399,SurveyData!$1:$1048576,6,FALSE)</f>
        <v>Nil</v>
      </c>
      <c r="J399" t="str">
        <f>VLOOKUP($A399,SurveyData!$1:$1048576,7,FALSE)</f>
        <v>No</v>
      </c>
      <c r="K399">
        <f>VLOOKUP($A399,SurveyData!$1:$1048576,8,FALSE)</f>
        <v>0</v>
      </c>
      <c r="L399">
        <f>VLOOKUP($A399,SurveyData!$1:$1048576,9,FALSE)</f>
        <v>0</v>
      </c>
      <c r="M399">
        <f>VLOOKUP($A399,SurveyData!$1:$1048576,10,FALSE)</f>
        <v>0</v>
      </c>
      <c r="N399">
        <f>VLOOKUP($A399,SurveyData!$1:$1048576,11,FALSE)</f>
        <v>0</v>
      </c>
      <c r="O399">
        <f>VLOOKUP($A399,SurveyData!$1:$1048576,12,FALSE)</f>
        <v>1</v>
      </c>
      <c r="P399">
        <f>VLOOKUP($A399,SurveyData!$1:$1048576,13,FALSE)</f>
        <v>12</v>
      </c>
      <c r="Q399" t="str">
        <f>VLOOKUP($A399,SurveyData!$1:$1048576,14,FALSE)</f>
        <v>No</v>
      </c>
      <c r="R399" t="str">
        <f>VLOOKUP($A399,SurveyData!$1:$1048576,15,FALSE)</f>
        <v>No</v>
      </c>
      <c r="S399" t="str">
        <f>VLOOKUP($A399,SurveyData!$1:$1048576,16,FALSE)</f>
        <v>No</v>
      </c>
      <c r="T399" t="str">
        <f>VLOOKUP($A399,SurveyData!$1:$1048576,17,FALSE)</f>
        <v>Yes</v>
      </c>
      <c r="U399" t="str">
        <f>VLOOKUP($A399,SurveyData!$1:$1048576,18,FALSE)</f>
        <v>No</v>
      </c>
      <c r="V399" t="str">
        <f>VLOOKUP($A399,SurveyData!$1:$1048576,19,FALSE)</f>
        <v>Yes</v>
      </c>
      <c r="W399" t="str">
        <f>VLOOKUP($A399,SurveyData!$1:$1048576,20,FALSE)</f>
        <v>No</v>
      </c>
      <c r="X399" t="str">
        <f>VLOOKUP($A399,SurveyData!$1:$1048576,21,FALSE)</f>
        <v>No</v>
      </c>
      <c r="Y399" t="str">
        <f>VLOOKUP($A399,SurveyData!$1:$1048576,22,FALSE)</f>
        <v>No</v>
      </c>
      <c r="Z399" t="str">
        <f>VLOOKUP($A399,SurveyData!$1:$1048576,23,FALSE)</f>
        <v>No</v>
      </c>
      <c r="AA399" t="str">
        <f>VLOOKUP($A399,SurveyData!$1:$1048576,24,FALSE)</f>
        <v>Yes</v>
      </c>
      <c r="AB399" t="s">
        <v>0</v>
      </c>
      <c r="AC399" t="str">
        <f>VLOOKUP($A399,SurveyData!$1:$1048576,25,FALSE)</f>
        <v>No</v>
      </c>
      <c r="AD399">
        <f>VLOOKUP($A399,SurveyData!$1:$1048576,26,FALSE)</f>
        <v>3</v>
      </c>
      <c r="AE399">
        <f>VLOOKUP($A399,SurveyData!$1:$1048576,27,FALSE)</f>
        <v>3</v>
      </c>
      <c r="AF399">
        <f>VLOOKUP($A399,SurveyData!$1:$1048576,28,FALSE)</f>
        <v>3</v>
      </c>
      <c r="AG399">
        <f>VLOOKUP($A399,SurveyData!$1:$1048576,29,FALSE)</f>
        <v>3</v>
      </c>
      <c r="AH399">
        <f>VLOOKUP($A399,SurveyData!$1:$1048576,30,FALSE)</f>
        <v>3</v>
      </c>
      <c r="AI399">
        <f>VLOOKUP($A399,SurveyData!$1:$1048576,31,FALSE)</f>
        <v>3</v>
      </c>
      <c r="AJ399">
        <f>VLOOKUP($A399,SurveyData!$1:$1048576,32,FALSE)</f>
        <v>3</v>
      </c>
      <c r="AK399">
        <f>VLOOKUP($A399,SurveyData!$1:$1048576,33,FALSE)</f>
        <v>3</v>
      </c>
      <c r="AL399">
        <f>VLOOKUP($A399,SurveyData!$1:$1048576,34,FALSE)</f>
        <v>3</v>
      </c>
      <c r="AM399">
        <f>VLOOKUP($A399,SurveyData!$1:$1048576,35,FALSE)</f>
        <v>3</v>
      </c>
      <c r="AN399">
        <f>VLOOKUP($A399,SurveyData!$1:$1048576,36,FALSE)</f>
        <v>3</v>
      </c>
      <c r="AO399">
        <f>VLOOKUP($A399,SurveyData!$1:$1048576,37,FALSE)</f>
        <v>3</v>
      </c>
      <c r="AP399">
        <f>VLOOKUP($A399,SurveyData!$1:$1048576,38,FALSE)</f>
        <v>3</v>
      </c>
      <c r="AQ399">
        <f>VLOOKUP($A399,SurveyData!$1:$1048576,39,FALSE)</f>
        <v>3</v>
      </c>
      <c r="AR399">
        <f>VLOOKUP($A399,SurveyData!$1:$1048576,40,FALSE)</f>
        <v>3</v>
      </c>
      <c r="AS399">
        <f>VLOOKUP($A399,SurveyData!$1:$1048576,41,FALSE)</f>
        <v>3</v>
      </c>
      <c r="AT399">
        <f>VLOOKUP($A399,SurveyData!$1:$1048576,42,FALSE)</f>
        <v>3</v>
      </c>
      <c r="AU399">
        <f>VLOOKUP($A399,SurveyData!$1:$1048576,43,FALSE)</f>
        <v>3</v>
      </c>
      <c r="AV399">
        <f>VLOOKUP($A399,SurveyData!$1:$1048576,44,FALSE)</f>
        <v>3</v>
      </c>
      <c r="AW399">
        <f>VLOOKUP($A399,SurveyData!$1:$1048576,45,FALSE)</f>
        <v>3</v>
      </c>
    </row>
    <row r="400" spans="1:49" x14ac:dyDescent="0.2">
      <c r="A400" s="2">
        <v>444</v>
      </c>
      <c r="B400" s="1" t="s">
        <v>10</v>
      </c>
      <c r="C400" s="2"/>
      <c r="D400" s="2">
        <v>23</v>
      </c>
      <c r="E400" s="2">
        <v>13.3</v>
      </c>
      <c r="F400">
        <f>VLOOKUP($A400,SurveyData!$1:$1048576,3,FALSE)</f>
        <v>46</v>
      </c>
      <c r="G400">
        <f>VLOOKUP($A400,SurveyData!$1:$1048576,4,FALSE)</f>
        <v>1.56</v>
      </c>
      <c r="H400">
        <f>VLOOKUP($A400,SurveyData!$1:$1048576,5,FALSE)</f>
        <v>51</v>
      </c>
      <c r="I400" t="str">
        <f>VLOOKUP($A400,SurveyData!$1:$1048576,6,FALSE)</f>
        <v>Nil</v>
      </c>
      <c r="J400" t="str">
        <f>VLOOKUP($A400,SurveyData!$1:$1048576,7,FALSE)</f>
        <v>No</v>
      </c>
      <c r="K400">
        <f>VLOOKUP($A400,SurveyData!$1:$1048576,8,FALSE)</f>
        <v>0</v>
      </c>
      <c r="L400">
        <f>VLOOKUP($A400,SurveyData!$1:$1048576,9,FALSE)</f>
        <v>0</v>
      </c>
      <c r="M400">
        <f>VLOOKUP($A400,SurveyData!$1:$1048576,10,FALSE)</f>
        <v>0</v>
      </c>
      <c r="N400">
        <f>VLOOKUP($A400,SurveyData!$1:$1048576,11,FALSE)</f>
        <v>0</v>
      </c>
      <c r="O400">
        <f>VLOOKUP($A400,SurveyData!$1:$1048576,12,FALSE)</f>
        <v>2</v>
      </c>
      <c r="P400" t="str">
        <f>VLOOKUP($A400,SurveyData!$1:$1048576,13,FALSE)</f>
        <v>No answer</v>
      </c>
      <c r="Q400" t="str">
        <f>VLOOKUP($A400,SurveyData!$1:$1048576,14,FALSE)</f>
        <v>No</v>
      </c>
      <c r="R400" t="str">
        <f>VLOOKUP($A400,SurveyData!$1:$1048576,15,FALSE)</f>
        <v>No</v>
      </c>
      <c r="S400" t="str">
        <f>VLOOKUP($A400,SurveyData!$1:$1048576,16,FALSE)</f>
        <v>Nil</v>
      </c>
      <c r="T400" t="str">
        <f>VLOOKUP($A400,SurveyData!$1:$1048576,17,FALSE)</f>
        <v>DK</v>
      </c>
      <c r="U400" t="str">
        <f>VLOOKUP($A400,SurveyData!$1:$1048576,18,FALSE)</f>
        <v>Nil</v>
      </c>
      <c r="V400" t="str">
        <f>VLOOKUP($A400,SurveyData!$1:$1048576,19,FALSE)</f>
        <v>No</v>
      </c>
      <c r="W400" t="str">
        <f>VLOOKUP($A400,SurveyData!$1:$1048576,20,FALSE)</f>
        <v>Nil</v>
      </c>
      <c r="X400" t="str">
        <f>VLOOKUP($A400,SurveyData!$1:$1048576,21,FALSE)</f>
        <v>No</v>
      </c>
      <c r="Y400" t="str">
        <f>VLOOKUP($A400,SurveyData!$1:$1048576,22,FALSE)</f>
        <v>No</v>
      </c>
      <c r="Z400" t="str">
        <f>VLOOKUP($A400,SurveyData!$1:$1048576,23,FALSE)</f>
        <v>No</v>
      </c>
      <c r="AA400" t="str">
        <f>VLOOKUP($A400,SurveyData!$1:$1048576,24,FALSE)</f>
        <v>No</v>
      </c>
      <c r="AB400" t="s">
        <v>0</v>
      </c>
      <c r="AC400" t="str">
        <f>VLOOKUP($A400,SurveyData!$1:$1048576,25,FALSE)</f>
        <v>No</v>
      </c>
      <c r="AD400">
        <f>VLOOKUP($A400,SurveyData!$1:$1048576,26,FALSE)</f>
        <v>2</v>
      </c>
      <c r="AE400">
        <f>VLOOKUP($A400,SurveyData!$1:$1048576,27,FALSE)</f>
        <v>4</v>
      </c>
      <c r="AF400">
        <f>VLOOKUP($A400,SurveyData!$1:$1048576,28,FALSE)</f>
        <v>3</v>
      </c>
      <c r="AG400">
        <f>VLOOKUP($A400,SurveyData!$1:$1048576,29,FALSE)</f>
        <v>3</v>
      </c>
      <c r="AH400">
        <f>VLOOKUP($A400,SurveyData!$1:$1048576,30,FALSE)</f>
        <v>3</v>
      </c>
      <c r="AI400">
        <f>VLOOKUP($A400,SurveyData!$1:$1048576,31,FALSE)</f>
        <v>4</v>
      </c>
      <c r="AJ400">
        <f>VLOOKUP($A400,SurveyData!$1:$1048576,32,FALSE)</f>
        <v>2</v>
      </c>
      <c r="AK400">
        <f>VLOOKUP($A400,SurveyData!$1:$1048576,33,FALSE)</f>
        <v>2</v>
      </c>
      <c r="AL400">
        <f>VLOOKUP($A400,SurveyData!$1:$1048576,34,FALSE)</f>
        <v>2</v>
      </c>
      <c r="AM400">
        <f>VLOOKUP($A400,SurveyData!$1:$1048576,35,FALSE)</f>
        <v>3</v>
      </c>
      <c r="AN400">
        <f>VLOOKUP($A400,SurveyData!$1:$1048576,36,FALSE)</f>
        <v>3</v>
      </c>
      <c r="AO400">
        <f>VLOOKUP($A400,SurveyData!$1:$1048576,37,FALSE)</f>
        <v>4</v>
      </c>
      <c r="AP400">
        <f>VLOOKUP($A400,SurveyData!$1:$1048576,38,FALSE)</f>
        <v>3</v>
      </c>
      <c r="AQ400">
        <f>VLOOKUP($A400,SurveyData!$1:$1048576,39,FALSE)</f>
        <v>4</v>
      </c>
      <c r="AR400">
        <f>VLOOKUP($A400,SurveyData!$1:$1048576,40,FALSE)</f>
        <v>4</v>
      </c>
      <c r="AS400">
        <f>VLOOKUP($A400,SurveyData!$1:$1048576,41,FALSE)</f>
        <v>4</v>
      </c>
      <c r="AT400">
        <f>VLOOKUP($A400,SurveyData!$1:$1048576,42,FALSE)</f>
        <v>4</v>
      </c>
      <c r="AU400">
        <f>VLOOKUP($A400,SurveyData!$1:$1048576,43,FALSE)</f>
        <v>4</v>
      </c>
      <c r="AV400">
        <f>VLOOKUP($A400,SurveyData!$1:$1048576,44,FALSE)</f>
        <v>4</v>
      </c>
      <c r="AW400">
        <f>VLOOKUP($A400,SurveyData!$1:$1048576,45,FALSE)</f>
        <v>2</v>
      </c>
    </row>
    <row r="401" spans="1:49" x14ac:dyDescent="0.2">
      <c r="A401" s="2">
        <v>445</v>
      </c>
      <c r="B401" s="1" t="s">
        <v>10</v>
      </c>
      <c r="C401" s="2"/>
      <c r="D401" s="3">
        <v>216</v>
      </c>
      <c r="E401" s="2">
        <v>14.6</v>
      </c>
      <c r="F401">
        <f>VLOOKUP($A401,SurveyData!$1:$1048576,3,FALSE)</f>
        <v>58</v>
      </c>
      <c r="G401">
        <f>VLOOKUP($A401,SurveyData!$1:$1048576,4,FALSE)</f>
        <v>1.56</v>
      </c>
      <c r="H401">
        <f>VLOOKUP($A401,SurveyData!$1:$1048576,5,FALSE)</f>
        <v>71</v>
      </c>
      <c r="I401" t="str">
        <f>VLOOKUP($A401,SurveyData!$1:$1048576,6,FALSE)</f>
        <v>Nil</v>
      </c>
      <c r="J401" t="str">
        <f>VLOOKUP($A401,SurveyData!$1:$1048576,7,FALSE)</f>
        <v>No answer</v>
      </c>
      <c r="K401">
        <f>VLOOKUP($A401,SurveyData!$1:$1048576,8,FALSE)</f>
        <v>0</v>
      </c>
      <c r="L401">
        <f>VLOOKUP($A401,SurveyData!$1:$1048576,9,FALSE)</f>
        <v>0</v>
      </c>
      <c r="M401">
        <f>VLOOKUP($A401,SurveyData!$1:$1048576,10,FALSE)</f>
        <v>0</v>
      </c>
      <c r="N401" t="str">
        <f>VLOOKUP($A401,SurveyData!$1:$1048576,11,FALSE)</f>
        <v>Swingstepper (100)</v>
      </c>
      <c r="O401" t="str">
        <f>VLOOKUP($A401,SurveyData!$1:$1048576,12,FALSE)</f>
        <v>No answer</v>
      </c>
      <c r="P401" t="str">
        <f>VLOOKUP($A401,SurveyData!$1:$1048576,13,FALSE)</f>
        <v>No answer</v>
      </c>
      <c r="Q401" t="str">
        <f>VLOOKUP($A401,SurveyData!$1:$1048576,14,FALSE)</f>
        <v>No</v>
      </c>
      <c r="R401" t="str">
        <f>VLOOKUP($A401,SurveyData!$1:$1048576,15,FALSE)</f>
        <v>No</v>
      </c>
      <c r="S401" t="str">
        <f>VLOOKUP($A401,SurveyData!$1:$1048576,16,FALSE)</f>
        <v>Nil</v>
      </c>
      <c r="T401" t="str">
        <f>VLOOKUP($A401,SurveyData!$1:$1048576,17,FALSE)</f>
        <v>DK</v>
      </c>
      <c r="U401" t="str">
        <f>VLOOKUP($A401,SurveyData!$1:$1048576,18,FALSE)</f>
        <v>Nil</v>
      </c>
      <c r="V401" t="str">
        <f>VLOOKUP($A401,SurveyData!$1:$1048576,19,FALSE)</f>
        <v>DK</v>
      </c>
      <c r="W401" t="str">
        <f>VLOOKUP($A401,SurveyData!$1:$1048576,20,FALSE)</f>
        <v>Nil</v>
      </c>
      <c r="X401" t="str">
        <f>VLOOKUP($A401,SurveyData!$1:$1048576,21,FALSE)</f>
        <v>No</v>
      </c>
      <c r="Y401" t="str">
        <f>VLOOKUP($A401,SurveyData!$1:$1048576,22,FALSE)</f>
        <v>No</v>
      </c>
      <c r="Z401" t="str">
        <f>VLOOKUP($A401,SurveyData!$1:$1048576,23,FALSE)</f>
        <v>No</v>
      </c>
      <c r="AA401" t="str">
        <f>VLOOKUP($A401,SurveyData!$1:$1048576,24,FALSE)</f>
        <v>No</v>
      </c>
      <c r="AB401" t="s">
        <v>0</v>
      </c>
      <c r="AC401" t="str">
        <f>VLOOKUP($A401,SurveyData!$1:$1048576,25,FALSE)</f>
        <v>No</v>
      </c>
      <c r="AD401">
        <f>VLOOKUP($A401,SurveyData!$1:$1048576,26,FALSE)</f>
        <v>3</v>
      </c>
      <c r="AE401">
        <f>VLOOKUP($A401,SurveyData!$1:$1048576,27,FALSE)</f>
        <v>4</v>
      </c>
      <c r="AF401">
        <f>VLOOKUP($A401,SurveyData!$1:$1048576,28,FALSE)</f>
        <v>3</v>
      </c>
      <c r="AG401">
        <f>VLOOKUP($A401,SurveyData!$1:$1048576,29,FALSE)</f>
        <v>3</v>
      </c>
      <c r="AH401">
        <f>VLOOKUP($A401,SurveyData!$1:$1048576,30,FALSE)</f>
        <v>5</v>
      </c>
      <c r="AI401">
        <f>VLOOKUP($A401,SurveyData!$1:$1048576,31,FALSE)</f>
        <v>3</v>
      </c>
      <c r="AJ401">
        <f>VLOOKUP($A401,SurveyData!$1:$1048576,32,FALSE)</f>
        <v>3</v>
      </c>
      <c r="AK401">
        <f>VLOOKUP($A401,SurveyData!$1:$1048576,33,FALSE)</f>
        <v>3</v>
      </c>
      <c r="AL401">
        <f>VLOOKUP($A401,SurveyData!$1:$1048576,34,FALSE)</f>
        <v>5</v>
      </c>
      <c r="AM401">
        <f>VLOOKUP($A401,SurveyData!$1:$1048576,35,FALSE)</f>
        <v>5</v>
      </c>
      <c r="AN401">
        <f>VLOOKUP($A401,SurveyData!$1:$1048576,36,FALSE)</f>
        <v>1</v>
      </c>
      <c r="AO401">
        <f>VLOOKUP($A401,SurveyData!$1:$1048576,37,FALSE)</f>
        <v>3</v>
      </c>
      <c r="AP401">
        <f>VLOOKUP($A401,SurveyData!$1:$1048576,38,FALSE)</f>
        <v>3</v>
      </c>
      <c r="AQ401">
        <f>VLOOKUP($A401,SurveyData!$1:$1048576,39,FALSE)</f>
        <v>5</v>
      </c>
      <c r="AR401">
        <f>VLOOKUP($A401,SurveyData!$1:$1048576,40,FALSE)</f>
        <v>5</v>
      </c>
      <c r="AS401">
        <f>VLOOKUP($A401,SurveyData!$1:$1048576,41,FALSE)</f>
        <v>5</v>
      </c>
      <c r="AT401">
        <f>VLOOKUP($A401,SurveyData!$1:$1048576,42,FALSE)</f>
        <v>3</v>
      </c>
      <c r="AU401">
        <f>VLOOKUP($A401,SurveyData!$1:$1048576,43,FALSE)</f>
        <v>5</v>
      </c>
      <c r="AV401">
        <f>VLOOKUP($A401,SurveyData!$1:$1048576,44,FALSE)</f>
        <v>5</v>
      </c>
      <c r="AW401">
        <f>VLOOKUP($A401,SurveyData!$1:$1048576,45,FALSE)</f>
        <v>5</v>
      </c>
    </row>
    <row r="402" spans="1:49" x14ac:dyDescent="0.2">
      <c r="A402" s="2">
        <v>446</v>
      </c>
      <c r="B402" s="1" t="s">
        <v>10</v>
      </c>
      <c r="C402" s="2"/>
      <c r="D402" s="2">
        <v>49</v>
      </c>
      <c r="E402" s="2">
        <v>13.7</v>
      </c>
      <c r="F402">
        <f>VLOOKUP($A402,SurveyData!$1:$1048576,3,FALSE)</f>
        <v>46</v>
      </c>
      <c r="G402">
        <f>VLOOKUP($A402,SurveyData!$1:$1048576,4,FALSE)</f>
        <v>1.53</v>
      </c>
      <c r="H402">
        <f>VLOOKUP($A402,SurveyData!$1:$1048576,5,FALSE)</f>
        <v>64</v>
      </c>
      <c r="I402" t="str">
        <f>VLOOKUP($A402,SurveyData!$1:$1048576,6,FALSE)</f>
        <v>Nil</v>
      </c>
      <c r="J402" t="str">
        <f>VLOOKUP($A402,SurveyData!$1:$1048576,7,FALSE)</f>
        <v>No</v>
      </c>
      <c r="K402">
        <f>VLOOKUP($A402,SurveyData!$1:$1048576,8,FALSE)</f>
        <v>0</v>
      </c>
      <c r="L402">
        <f>VLOOKUP($A402,SurveyData!$1:$1048576,9,FALSE)</f>
        <v>0</v>
      </c>
      <c r="M402">
        <f>VLOOKUP($A402,SurveyData!$1:$1048576,10,FALSE)</f>
        <v>0</v>
      </c>
      <c r="N402">
        <f>VLOOKUP($A402,SurveyData!$1:$1048576,11,FALSE)</f>
        <v>0</v>
      </c>
      <c r="O402">
        <f>VLOOKUP($A402,SurveyData!$1:$1048576,12,FALSE)</f>
        <v>1</v>
      </c>
      <c r="P402">
        <f>VLOOKUP($A402,SurveyData!$1:$1048576,13,FALSE)</f>
        <v>12</v>
      </c>
      <c r="Q402" t="str">
        <f>VLOOKUP($A402,SurveyData!$1:$1048576,14,FALSE)</f>
        <v>No</v>
      </c>
      <c r="R402" t="str">
        <f>VLOOKUP($A402,SurveyData!$1:$1048576,15,FALSE)</f>
        <v>No</v>
      </c>
      <c r="S402" t="str">
        <f>VLOOKUP($A402,SurveyData!$1:$1048576,16,FALSE)</f>
        <v>Nil</v>
      </c>
      <c r="T402" t="str">
        <f>VLOOKUP($A402,SurveyData!$1:$1048576,17,FALSE)</f>
        <v>DK</v>
      </c>
      <c r="U402" t="str">
        <f>VLOOKUP($A402,SurveyData!$1:$1048576,18,FALSE)</f>
        <v>Nil</v>
      </c>
      <c r="V402" t="str">
        <f>VLOOKUP($A402,SurveyData!$1:$1048576,19,FALSE)</f>
        <v>No</v>
      </c>
      <c r="W402" t="str">
        <f>VLOOKUP($A402,SurveyData!$1:$1048576,20,FALSE)</f>
        <v>Nil</v>
      </c>
      <c r="X402" t="str">
        <f>VLOOKUP($A402,SurveyData!$1:$1048576,21,FALSE)</f>
        <v>No</v>
      </c>
      <c r="Y402" t="str">
        <f>VLOOKUP($A402,SurveyData!$1:$1048576,22,FALSE)</f>
        <v>No</v>
      </c>
      <c r="Z402" t="str">
        <f>VLOOKUP($A402,SurveyData!$1:$1048576,23,FALSE)</f>
        <v>No</v>
      </c>
      <c r="AA402" t="str">
        <f>VLOOKUP($A402,SurveyData!$1:$1048576,24,FALSE)</f>
        <v>No</v>
      </c>
      <c r="AB402" t="s">
        <v>0</v>
      </c>
      <c r="AC402" t="str">
        <f>VLOOKUP($A402,SurveyData!$1:$1048576,25,FALSE)</f>
        <v>No</v>
      </c>
      <c r="AD402">
        <f>VLOOKUP($A402,SurveyData!$1:$1048576,26,FALSE)</f>
        <v>2</v>
      </c>
      <c r="AE402">
        <f>VLOOKUP($A402,SurveyData!$1:$1048576,27,FALSE)</f>
        <v>2</v>
      </c>
      <c r="AF402">
        <f>VLOOKUP($A402,SurveyData!$1:$1048576,28,FALSE)</f>
        <v>2</v>
      </c>
      <c r="AG402">
        <f>VLOOKUP($A402,SurveyData!$1:$1048576,29,FALSE)</f>
        <v>2</v>
      </c>
      <c r="AH402">
        <f>VLOOKUP($A402,SurveyData!$1:$1048576,30,FALSE)</f>
        <v>2</v>
      </c>
      <c r="AI402">
        <f>VLOOKUP($A402,SurveyData!$1:$1048576,31,FALSE)</f>
        <v>2</v>
      </c>
      <c r="AJ402">
        <f>VLOOKUP($A402,SurveyData!$1:$1048576,32,FALSE)</f>
        <v>2</v>
      </c>
      <c r="AK402">
        <f>VLOOKUP($A402,SurveyData!$1:$1048576,33,FALSE)</f>
        <v>4</v>
      </c>
      <c r="AL402">
        <f>VLOOKUP($A402,SurveyData!$1:$1048576,34,FALSE)</f>
        <v>4</v>
      </c>
      <c r="AM402">
        <f>VLOOKUP($A402,SurveyData!$1:$1048576,35,FALSE)</f>
        <v>1</v>
      </c>
      <c r="AN402">
        <f>VLOOKUP($A402,SurveyData!$1:$1048576,36,FALSE)</f>
        <v>1</v>
      </c>
      <c r="AO402">
        <f>VLOOKUP($A402,SurveyData!$1:$1048576,37,FALSE)</f>
        <v>1</v>
      </c>
      <c r="AP402">
        <f>VLOOKUP($A402,SurveyData!$1:$1048576,38,FALSE)</f>
        <v>3</v>
      </c>
      <c r="AQ402">
        <f>VLOOKUP($A402,SurveyData!$1:$1048576,39,FALSE)</f>
        <v>3</v>
      </c>
      <c r="AR402">
        <f>VLOOKUP($A402,SurveyData!$1:$1048576,40,FALSE)</f>
        <v>3</v>
      </c>
      <c r="AS402">
        <f>VLOOKUP($A402,SurveyData!$1:$1048576,41,FALSE)</f>
        <v>1</v>
      </c>
      <c r="AT402">
        <f>VLOOKUP($A402,SurveyData!$1:$1048576,42,FALSE)</f>
        <v>1</v>
      </c>
      <c r="AU402">
        <f>VLOOKUP($A402,SurveyData!$1:$1048576,43,FALSE)</f>
        <v>1</v>
      </c>
      <c r="AV402">
        <f>VLOOKUP($A402,SurveyData!$1:$1048576,44,FALSE)</f>
        <v>1</v>
      </c>
      <c r="AW402">
        <f>VLOOKUP($A402,SurveyData!$1:$1048576,45,FALSE)</f>
        <v>1</v>
      </c>
    </row>
    <row r="403" spans="1:49" x14ac:dyDescent="0.2">
      <c r="A403" s="2">
        <v>447</v>
      </c>
      <c r="B403" s="1" t="s">
        <v>10</v>
      </c>
      <c r="C403" s="2"/>
      <c r="D403" s="3">
        <v>266</v>
      </c>
      <c r="E403" s="2">
        <v>12</v>
      </c>
      <c r="F403">
        <f>VLOOKUP($A403,SurveyData!$1:$1048576,3,FALSE)</f>
        <v>36</v>
      </c>
      <c r="G403">
        <f>VLOOKUP($A403,SurveyData!$1:$1048576,4,FALSE)</f>
        <v>1.61</v>
      </c>
      <c r="H403">
        <f>VLOOKUP($A403,SurveyData!$1:$1048576,5,FALSE)</f>
        <v>48</v>
      </c>
      <c r="I403" t="str">
        <f>VLOOKUP($A403,SurveyData!$1:$1048576,6,FALSE)</f>
        <v>Nil</v>
      </c>
      <c r="J403" t="str">
        <f>VLOOKUP($A403,SurveyData!$1:$1048576,7,FALSE)</f>
        <v>No</v>
      </c>
      <c r="K403">
        <f>VLOOKUP($A403,SurveyData!$1:$1048576,8,FALSE)</f>
        <v>0</v>
      </c>
      <c r="L403">
        <f>VLOOKUP($A403,SurveyData!$1:$1048576,9,FALSE)</f>
        <v>0</v>
      </c>
      <c r="M403">
        <f>VLOOKUP($A403,SurveyData!$1:$1048576,10,FALSE)</f>
        <v>0</v>
      </c>
      <c r="N403" t="str">
        <f>VLOOKUP($A403,SurveyData!$1:$1048576,11,FALSE)</f>
        <v>Cleaning house (300)</v>
      </c>
      <c r="O403">
        <f>VLOOKUP($A403,SurveyData!$1:$1048576,12,FALSE)</f>
        <v>1</v>
      </c>
      <c r="P403">
        <f>VLOOKUP($A403,SurveyData!$1:$1048576,13,FALSE)</f>
        <v>0</v>
      </c>
      <c r="Q403" t="str">
        <f>VLOOKUP($A403,SurveyData!$1:$1048576,14,FALSE)</f>
        <v>No</v>
      </c>
      <c r="R403" t="str">
        <f>VLOOKUP($A403,SurveyData!$1:$1048576,15,FALSE)</f>
        <v>Yes</v>
      </c>
      <c r="S403" t="str">
        <f>VLOOKUP($A403,SurveyData!$1:$1048576,16,FALSE)</f>
        <v>DK</v>
      </c>
      <c r="T403" t="str">
        <f>VLOOKUP($A403,SurveyData!$1:$1048576,17,FALSE)</f>
        <v>Yes</v>
      </c>
      <c r="U403" t="str">
        <f>VLOOKUP($A403,SurveyData!$1:$1048576,18,FALSE)</f>
        <v>DK</v>
      </c>
      <c r="V403" t="str">
        <f>VLOOKUP($A403,SurveyData!$1:$1048576,19,FALSE)</f>
        <v>Yes</v>
      </c>
      <c r="W403" t="str">
        <f>VLOOKUP($A403,SurveyData!$1:$1048576,20,FALSE)</f>
        <v>Yes</v>
      </c>
      <c r="X403" t="str">
        <f>VLOOKUP($A403,SurveyData!$1:$1048576,21,FALSE)</f>
        <v>Yes</v>
      </c>
      <c r="Y403" t="str">
        <f>VLOOKUP($A403,SurveyData!$1:$1048576,22,FALSE)</f>
        <v>Yes</v>
      </c>
      <c r="Z403" t="str">
        <f>VLOOKUP($A403,SurveyData!$1:$1048576,23,FALSE)</f>
        <v>Yes</v>
      </c>
      <c r="AA403" t="str">
        <f>VLOOKUP($A403,SurveyData!$1:$1048576,24,FALSE)</f>
        <v>Yes</v>
      </c>
      <c r="AB403" t="s">
        <v>62</v>
      </c>
      <c r="AC403" t="str">
        <f>VLOOKUP($A403,SurveyData!$1:$1048576,25,FALSE)</f>
        <v>No</v>
      </c>
      <c r="AD403">
        <f>VLOOKUP($A403,SurveyData!$1:$1048576,26,FALSE)</f>
        <v>2</v>
      </c>
      <c r="AE403">
        <f>VLOOKUP($A403,SurveyData!$1:$1048576,27,FALSE)</f>
        <v>2</v>
      </c>
      <c r="AF403">
        <f>VLOOKUP($A403,SurveyData!$1:$1048576,28,FALSE)</f>
        <v>2</v>
      </c>
      <c r="AG403">
        <f>VLOOKUP($A403,SurveyData!$1:$1048576,29,FALSE)</f>
        <v>2</v>
      </c>
      <c r="AH403">
        <f>VLOOKUP($A403,SurveyData!$1:$1048576,30,FALSE)</f>
        <v>1</v>
      </c>
      <c r="AI403">
        <f>VLOOKUP($A403,SurveyData!$1:$1048576,31,FALSE)</f>
        <v>2</v>
      </c>
      <c r="AJ403">
        <f>VLOOKUP($A403,SurveyData!$1:$1048576,32,FALSE)</f>
        <v>2</v>
      </c>
      <c r="AK403">
        <f>VLOOKUP($A403,SurveyData!$1:$1048576,33,FALSE)</f>
        <v>4</v>
      </c>
      <c r="AL403">
        <f>VLOOKUP($A403,SurveyData!$1:$1048576,34,FALSE)</f>
        <v>5</v>
      </c>
      <c r="AM403">
        <f>VLOOKUP($A403,SurveyData!$1:$1048576,35,FALSE)</f>
        <v>4</v>
      </c>
      <c r="AN403">
        <f>VLOOKUP($A403,SurveyData!$1:$1048576,36,FALSE)</f>
        <v>2</v>
      </c>
      <c r="AO403">
        <f>VLOOKUP($A403,SurveyData!$1:$1048576,37,FALSE)</f>
        <v>3</v>
      </c>
      <c r="AP403">
        <f>VLOOKUP($A403,SurveyData!$1:$1048576,38,FALSE)</f>
        <v>2</v>
      </c>
      <c r="AQ403">
        <f>VLOOKUP($A403,SurveyData!$1:$1048576,39,FALSE)</f>
        <v>4</v>
      </c>
      <c r="AR403">
        <f>VLOOKUP($A403,SurveyData!$1:$1048576,40,FALSE)</f>
        <v>2</v>
      </c>
      <c r="AS403">
        <f>VLOOKUP($A403,SurveyData!$1:$1048576,41,FALSE)</f>
        <v>1</v>
      </c>
      <c r="AT403">
        <f>VLOOKUP($A403,SurveyData!$1:$1048576,42,FALSE)</f>
        <v>4</v>
      </c>
      <c r="AU403">
        <f>VLOOKUP($A403,SurveyData!$1:$1048576,43,FALSE)</f>
        <v>4</v>
      </c>
      <c r="AV403">
        <f>VLOOKUP($A403,SurveyData!$1:$1048576,44,FALSE)</f>
        <v>2</v>
      </c>
      <c r="AW403">
        <f>VLOOKUP($A403,SurveyData!$1:$1048576,45,FALSE)</f>
        <v>2</v>
      </c>
    </row>
    <row r="404" spans="1:49" x14ac:dyDescent="0.2">
      <c r="A404" s="2">
        <v>448</v>
      </c>
      <c r="B404" s="1" t="s">
        <v>10</v>
      </c>
      <c r="C404" s="2"/>
      <c r="D404" s="4">
        <v>5</v>
      </c>
      <c r="E404" s="4">
        <v>10.6</v>
      </c>
      <c r="F404">
        <f>VLOOKUP($A404,SurveyData!$1:$1048576,3,FALSE)</f>
        <v>44</v>
      </c>
      <c r="G404">
        <f>VLOOKUP($A404,SurveyData!$1:$1048576,4,FALSE)</f>
        <v>1.62</v>
      </c>
      <c r="H404">
        <f>VLOOKUP($A404,SurveyData!$1:$1048576,5,FALSE)</f>
        <v>52</v>
      </c>
      <c r="I404" t="str">
        <f>VLOOKUP($A404,SurveyData!$1:$1048576,6,FALSE)</f>
        <v>Nil</v>
      </c>
      <c r="J404" t="str">
        <f>VLOOKUP($A404,SurveyData!$1:$1048576,7,FALSE)</f>
        <v>Yes</v>
      </c>
      <c r="K404">
        <f>VLOOKUP($A404,SurveyData!$1:$1048576,8,FALSE)</f>
        <v>0</v>
      </c>
      <c r="L404">
        <f>VLOOKUP($A404,SurveyData!$1:$1048576,9,FALSE)</f>
        <v>0</v>
      </c>
      <c r="M404">
        <f>VLOOKUP($A404,SurveyData!$1:$1048576,10,FALSE)</f>
        <v>0</v>
      </c>
      <c r="N404" t="str">
        <f>VLOOKUP($A404,SurveyData!$1:$1048576,11,FALSE)</f>
        <v>Walking (45)</v>
      </c>
      <c r="O404">
        <f>VLOOKUP($A404,SurveyData!$1:$1048576,12,FALSE)</f>
        <v>2</v>
      </c>
      <c r="P404">
        <f>VLOOKUP($A404,SurveyData!$1:$1048576,13,FALSE)</f>
        <v>12</v>
      </c>
      <c r="Q404" t="str">
        <f>VLOOKUP($A404,SurveyData!$1:$1048576,14,FALSE)</f>
        <v>No</v>
      </c>
      <c r="R404" t="str">
        <f>VLOOKUP($A404,SurveyData!$1:$1048576,15,FALSE)</f>
        <v>No</v>
      </c>
      <c r="S404" t="str">
        <f>VLOOKUP($A404,SurveyData!$1:$1048576,16,FALSE)</f>
        <v>Nil</v>
      </c>
      <c r="T404" t="str">
        <f>VLOOKUP($A404,SurveyData!$1:$1048576,17,FALSE)</f>
        <v>DK</v>
      </c>
      <c r="U404" t="str">
        <f>VLOOKUP($A404,SurveyData!$1:$1048576,18,FALSE)</f>
        <v>Nil</v>
      </c>
      <c r="V404" t="str">
        <f>VLOOKUP($A404,SurveyData!$1:$1048576,19,FALSE)</f>
        <v>No</v>
      </c>
      <c r="W404" t="str">
        <f>VLOOKUP($A404,SurveyData!$1:$1048576,20,FALSE)</f>
        <v>Nil</v>
      </c>
      <c r="X404" t="str">
        <f>VLOOKUP($A404,SurveyData!$1:$1048576,21,FALSE)</f>
        <v>No</v>
      </c>
      <c r="Y404" t="str">
        <f>VLOOKUP($A404,SurveyData!$1:$1048576,22,FALSE)</f>
        <v>No</v>
      </c>
      <c r="Z404" t="str">
        <f>VLOOKUP($A404,SurveyData!$1:$1048576,23,FALSE)</f>
        <v>No</v>
      </c>
      <c r="AA404" t="str">
        <f>VLOOKUP($A404,SurveyData!$1:$1048576,24,FALSE)</f>
        <v>No</v>
      </c>
      <c r="AB404" t="s">
        <v>0</v>
      </c>
      <c r="AC404" t="str">
        <f>VLOOKUP($A404,SurveyData!$1:$1048576,25,FALSE)</f>
        <v>No</v>
      </c>
      <c r="AD404">
        <f>VLOOKUP($A404,SurveyData!$1:$1048576,26,FALSE)</f>
        <v>1</v>
      </c>
      <c r="AE404">
        <f>VLOOKUP($A404,SurveyData!$1:$1048576,27,FALSE)</f>
        <v>4</v>
      </c>
      <c r="AF404">
        <f>VLOOKUP($A404,SurveyData!$1:$1048576,28,FALSE)</f>
        <v>2</v>
      </c>
      <c r="AG404">
        <f>VLOOKUP($A404,SurveyData!$1:$1048576,29,FALSE)</f>
        <v>2</v>
      </c>
      <c r="AH404">
        <f>VLOOKUP($A404,SurveyData!$1:$1048576,30,FALSE)</f>
        <v>3</v>
      </c>
      <c r="AI404">
        <f>VLOOKUP($A404,SurveyData!$1:$1048576,31,FALSE)</f>
        <v>1</v>
      </c>
      <c r="AJ404">
        <f>VLOOKUP($A404,SurveyData!$1:$1048576,32,FALSE)</f>
        <v>2</v>
      </c>
      <c r="AK404">
        <f>VLOOKUP($A404,SurveyData!$1:$1048576,33,FALSE)</f>
        <v>3</v>
      </c>
      <c r="AL404">
        <f>VLOOKUP($A404,SurveyData!$1:$1048576,34,FALSE)</f>
        <v>4</v>
      </c>
      <c r="AM404">
        <f>VLOOKUP($A404,SurveyData!$1:$1048576,35,FALSE)</f>
        <v>4</v>
      </c>
      <c r="AN404">
        <f>VLOOKUP($A404,SurveyData!$1:$1048576,36,FALSE)</f>
        <v>2</v>
      </c>
      <c r="AO404">
        <f>VLOOKUP($A404,SurveyData!$1:$1048576,37,FALSE)</f>
        <v>4</v>
      </c>
      <c r="AP404">
        <f>VLOOKUP($A404,SurveyData!$1:$1048576,38,FALSE)</f>
        <v>3</v>
      </c>
      <c r="AQ404">
        <f>VLOOKUP($A404,SurveyData!$1:$1048576,39,FALSE)</f>
        <v>4</v>
      </c>
      <c r="AR404">
        <f>VLOOKUP($A404,SurveyData!$1:$1048576,40,FALSE)</f>
        <v>2</v>
      </c>
      <c r="AS404">
        <f>VLOOKUP($A404,SurveyData!$1:$1048576,41,FALSE)</f>
        <v>3</v>
      </c>
      <c r="AT404">
        <f>VLOOKUP($A404,SurveyData!$1:$1048576,42,FALSE)</f>
        <v>4</v>
      </c>
      <c r="AU404">
        <f>VLOOKUP($A404,SurveyData!$1:$1048576,43,FALSE)</f>
        <v>4</v>
      </c>
      <c r="AV404">
        <f>VLOOKUP($A404,SurveyData!$1:$1048576,44,FALSE)</f>
        <v>3</v>
      </c>
      <c r="AW404">
        <f>VLOOKUP($A404,SurveyData!$1:$1048576,45,FALSE)</f>
        <v>2</v>
      </c>
    </row>
    <row r="405" spans="1:49" x14ac:dyDescent="0.2">
      <c r="A405" s="2">
        <v>449</v>
      </c>
      <c r="B405" s="1" t="s">
        <v>10</v>
      </c>
      <c r="C405" s="2"/>
      <c r="D405" s="4">
        <v>8</v>
      </c>
      <c r="E405" s="2">
        <v>12.7</v>
      </c>
      <c r="F405">
        <f>VLOOKUP($A405,SurveyData!$1:$1048576,3,FALSE)</f>
        <v>34</v>
      </c>
      <c r="G405">
        <f>VLOOKUP($A405,SurveyData!$1:$1048576,4,FALSE)</f>
        <v>1.6</v>
      </c>
      <c r="H405">
        <f>VLOOKUP($A405,SurveyData!$1:$1048576,5,FALSE)</f>
        <v>44</v>
      </c>
      <c r="I405" t="str">
        <f>VLOOKUP($A405,SurveyData!$1:$1048576,6,FALSE)</f>
        <v>Nil</v>
      </c>
      <c r="J405" t="str">
        <f>VLOOKUP($A405,SurveyData!$1:$1048576,7,FALSE)</f>
        <v>No</v>
      </c>
      <c r="K405">
        <f>VLOOKUP($A405,SurveyData!$1:$1048576,8,FALSE)</f>
        <v>0</v>
      </c>
      <c r="L405">
        <f>VLOOKUP($A405,SurveyData!$1:$1048576,9,FALSE)</f>
        <v>0</v>
      </c>
      <c r="M405">
        <f>VLOOKUP($A405,SurveyData!$1:$1048576,10,FALSE)</f>
        <v>0</v>
      </c>
      <c r="N405" t="str">
        <f>VLOOKUP($A405,SurveyData!$1:$1048576,11,FALSE)</f>
        <v>Circuit training (75)</v>
      </c>
      <c r="O405">
        <f>VLOOKUP($A405,SurveyData!$1:$1048576,12,FALSE)</f>
        <v>2</v>
      </c>
      <c r="P405">
        <f>VLOOKUP($A405,SurveyData!$1:$1048576,13,FALSE)</f>
        <v>12</v>
      </c>
      <c r="Q405" t="str">
        <f>VLOOKUP($A405,SurveyData!$1:$1048576,14,FALSE)</f>
        <v>No</v>
      </c>
      <c r="R405" t="str">
        <f>VLOOKUP($A405,SurveyData!$1:$1048576,15,FALSE)</f>
        <v>DK</v>
      </c>
      <c r="S405" t="str">
        <f>VLOOKUP($A405,SurveyData!$1:$1048576,16,FALSE)</f>
        <v>Nil</v>
      </c>
      <c r="T405" t="str">
        <f>VLOOKUP($A405,SurveyData!$1:$1048576,17,FALSE)</f>
        <v>DK</v>
      </c>
      <c r="U405" t="str">
        <f>VLOOKUP($A405,SurveyData!$1:$1048576,18,FALSE)</f>
        <v>Nil</v>
      </c>
      <c r="V405" t="str">
        <f>VLOOKUP($A405,SurveyData!$1:$1048576,19,FALSE)</f>
        <v>Yes</v>
      </c>
      <c r="W405" t="str">
        <f>VLOOKUP($A405,SurveyData!$1:$1048576,20,FALSE)</f>
        <v>No</v>
      </c>
      <c r="X405" t="str">
        <f>VLOOKUP($A405,SurveyData!$1:$1048576,21,FALSE)</f>
        <v>No</v>
      </c>
      <c r="Y405" t="str">
        <f>VLOOKUP($A405,SurveyData!$1:$1048576,22,FALSE)</f>
        <v>No</v>
      </c>
      <c r="Z405" t="str">
        <f>VLOOKUP($A405,SurveyData!$1:$1048576,23,FALSE)</f>
        <v>No</v>
      </c>
      <c r="AA405" t="str">
        <f>VLOOKUP($A405,SurveyData!$1:$1048576,24,FALSE)</f>
        <v>No</v>
      </c>
      <c r="AB405" t="s">
        <v>0</v>
      </c>
      <c r="AC405" t="str">
        <f>VLOOKUP($A405,SurveyData!$1:$1048576,25,FALSE)</f>
        <v>Yes</v>
      </c>
      <c r="AD405">
        <f>VLOOKUP($A405,SurveyData!$1:$1048576,26,FALSE)</f>
        <v>4</v>
      </c>
      <c r="AE405">
        <f>VLOOKUP($A405,SurveyData!$1:$1048576,27,FALSE)</f>
        <v>2</v>
      </c>
      <c r="AF405">
        <f>VLOOKUP($A405,SurveyData!$1:$1048576,28,FALSE)</f>
        <v>4</v>
      </c>
      <c r="AG405">
        <f>VLOOKUP($A405,SurveyData!$1:$1048576,29,FALSE)</f>
        <v>2</v>
      </c>
      <c r="AH405">
        <f>VLOOKUP($A405,SurveyData!$1:$1048576,30,FALSE)</f>
        <v>1</v>
      </c>
      <c r="AI405">
        <f>VLOOKUP($A405,SurveyData!$1:$1048576,31,FALSE)</f>
        <v>4</v>
      </c>
      <c r="AJ405">
        <f>VLOOKUP($A405,SurveyData!$1:$1048576,32,FALSE)</f>
        <v>2</v>
      </c>
      <c r="AK405">
        <f>VLOOKUP($A405,SurveyData!$1:$1048576,33,FALSE)</f>
        <v>4</v>
      </c>
      <c r="AL405">
        <f>VLOOKUP($A405,SurveyData!$1:$1048576,34,FALSE)</f>
        <v>5</v>
      </c>
      <c r="AM405">
        <f>VLOOKUP($A405,SurveyData!$1:$1048576,35,FALSE)</f>
        <v>4</v>
      </c>
      <c r="AN405">
        <f>VLOOKUP($A405,SurveyData!$1:$1048576,36,FALSE)</f>
        <v>2</v>
      </c>
      <c r="AO405">
        <f>VLOOKUP($A405,SurveyData!$1:$1048576,37,FALSE)</f>
        <v>4</v>
      </c>
      <c r="AP405">
        <f>VLOOKUP($A405,SurveyData!$1:$1048576,38,FALSE)</f>
        <v>4</v>
      </c>
      <c r="AQ405">
        <f>VLOOKUP($A405,SurveyData!$1:$1048576,39,FALSE)</f>
        <v>2</v>
      </c>
      <c r="AR405">
        <f>VLOOKUP($A405,SurveyData!$1:$1048576,40,FALSE)</f>
        <v>3</v>
      </c>
      <c r="AS405">
        <f>VLOOKUP($A405,SurveyData!$1:$1048576,41,FALSE)</f>
        <v>2</v>
      </c>
      <c r="AT405">
        <f>VLOOKUP($A405,SurveyData!$1:$1048576,42,FALSE)</f>
        <v>2</v>
      </c>
      <c r="AU405">
        <f>VLOOKUP($A405,SurveyData!$1:$1048576,43,FALSE)</f>
        <v>4</v>
      </c>
      <c r="AV405">
        <f>VLOOKUP($A405,SurveyData!$1:$1048576,44,FALSE)</f>
        <v>3</v>
      </c>
      <c r="AW405">
        <f>VLOOKUP($A405,SurveyData!$1:$1048576,45,FALSE)</f>
        <v>4</v>
      </c>
    </row>
    <row r="406" spans="1:49" x14ac:dyDescent="0.2">
      <c r="A406" s="2">
        <v>450</v>
      </c>
      <c r="B406" s="1" t="s">
        <v>10</v>
      </c>
      <c r="C406" s="2"/>
      <c r="D406" s="4">
        <v>5</v>
      </c>
      <c r="E406" s="4">
        <v>9.9</v>
      </c>
      <c r="F406">
        <f>VLOOKUP($A406,SurveyData!$1:$1048576,3,FALSE)</f>
        <v>51</v>
      </c>
      <c r="G406" t="str">
        <f>VLOOKUP($A406,SurveyData!$1:$1048576,4,FALSE)</f>
        <v>-</v>
      </c>
      <c r="H406" t="str">
        <f>VLOOKUP($A406,SurveyData!$1:$1048576,5,FALSE)</f>
        <v>-</v>
      </c>
      <c r="I406" t="str">
        <f>VLOOKUP($A406,SurveyData!$1:$1048576,6,FALSE)</f>
        <v>Nil</v>
      </c>
      <c r="J406" t="str">
        <f>VLOOKUP($A406,SurveyData!$1:$1048576,7,FALSE)</f>
        <v>No answer</v>
      </c>
      <c r="K406">
        <f>VLOOKUP($A406,SurveyData!$1:$1048576,8,FALSE)</f>
        <v>0</v>
      </c>
      <c r="L406">
        <f>VLOOKUP($A406,SurveyData!$1:$1048576,9,FALSE)</f>
        <v>0</v>
      </c>
      <c r="M406">
        <f>VLOOKUP($A406,SurveyData!$1:$1048576,10,FALSE)</f>
        <v>0</v>
      </c>
      <c r="N406" t="str">
        <f>VLOOKUP($A406,SurveyData!$1:$1048576,11,FALSE)</f>
        <v>Walking</v>
      </c>
      <c r="O406" t="str">
        <f>VLOOKUP($A406,SurveyData!$1:$1048576,12,FALSE)</f>
        <v>No answer</v>
      </c>
      <c r="P406">
        <f>VLOOKUP($A406,SurveyData!$1:$1048576,13,FALSE)</f>
        <v>12</v>
      </c>
      <c r="Q406" t="str">
        <f>VLOOKUP($A406,SurveyData!$1:$1048576,14,FALSE)</f>
        <v>No</v>
      </c>
      <c r="R406" t="str">
        <f>VLOOKUP($A406,SurveyData!$1:$1048576,15,FALSE)</f>
        <v>Nil</v>
      </c>
      <c r="S406" t="str">
        <f>VLOOKUP($A406,SurveyData!$1:$1048576,16,FALSE)</f>
        <v>Nil</v>
      </c>
      <c r="T406" t="str">
        <f>VLOOKUP($A406,SurveyData!$1:$1048576,17,FALSE)</f>
        <v>Nil</v>
      </c>
      <c r="U406" t="str">
        <f>VLOOKUP($A406,SurveyData!$1:$1048576,18,FALSE)</f>
        <v>Nil</v>
      </c>
      <c r="V406" t="str">
        <f>VLOOKUP($A406,SurveyData!$1:$1048576,19,FALSE)</f>
        <v>Nil</v>
      </c>
      <c r="W406" t="str">
        <f>VLOOKUP($A406,SurveyData!$1:$1048576,20,FALSE)</f>
        <v>Nil</v>
      </c>
      <c r="X406" t="str">
        <f>VLOOKUP($A406,SurveyData!$1:$1048576,21,FALSE)</f>
        <v>No</v>
      </c>
      <c r="Y406" t="str">
        <f>VLOOKUP($A406,SurveyData!$1:$1048576,22,FALSE)</f>
        <v>No</v>
      </c>
      <c r="Z406" t="str">
        <f>VLOOKUP($A406,SurveyData!$1:$1048576,23,FALSE)</f>
        <v>No</v>
      </c>
      <c r="AA406" t="str">
        <f>VLOOKUP($A406,SurveyData!$1:$1048576,24,FALSE)</f>
        <v>No</v>
      </c>
      <c r="AB406" t="s">
        <v>0</v>
      </c>
      <c r="AC406" t="str">
        <f>VLOOKUP($A406,SurveyData!$1:$1048576,25,FALSE)</f>
        <v>No</v>
      </c>
      <c r="AD406">
        <f>VLOOKUP($A406,SurveyData!$1:$1048576,26,FALSE)</f>
        <v>1</v>
      </c>
      <c r="AE406">
        <f>VLOOKUP($A406,SurveyData!$1:$1048576,27,FALSE)</f>
        <v>2</v>
      </c>
      <c r="AF406">
        <f>VLOOKUP($A406,SurveyData!$1:$1048576,28,FALSE)</f>
        <v>2</v>
      </c>
      <c r="AG406">
        <f>VLOOKUP($A406,SurveyData!$1:$1048576,29,FALSE)</f>
        <v>2</v>
      </c>
      <c r="AH406">
        <f>VLOOKUP($A406,SurveyData!$1:$1048576,30,FALSE)</f>
        <v>4</v>
      </c>
      <c r="AI406">
        <f>VLOOKUP($A406,SurveyData!$1:$1048576,31,FALSE)</f>
        <v>2</v>
      </c>
      <c r="AJ406">
        <f>VLOOKUP($A406,SurveyData!$1:$1048576,32,FALSE)</f>
        <v>1</v>
      </c>
      <c r="AK406">
        <f>VLOOKUP($A406,SurveyData!$1:$1048576,33,FALSE)</f>
        <v>2</v>
      </c>
      <c r="AL406" t="str">
        <f>VLOOKUP($A406,SurveyData!$1:$1048576,34,FALSE)</f>
        <v>Nil</v>
      </c>
      <c r="AM406">
        <f>VLOOKUP($A406,SurveyData!$1:$1048576,35,FALSE)</f>
        <v>4</v>
      </c>
      <c r="AN406">
        <f>VLOOKUP($A406,SurveyData!$1:$1048576,36,FALSE)</f>
        <v>2</v>
      </c>
      <c r="AO406">
        <f>VLOOKUP($A406,SurveyData!$1:$1048576,37,FALSE)</f>
        <v>4</v>
      </c>
      <c r="AP406">
        <f>VLOOKUP($A406,SurveyData!$1:$1048576,38,FALSE)</f>
        <v>4</v>
      </c>
      <c r="AQ406">
        <f>VLOOKUP($A406,SurveyData!$1:$1048576,39,FALSE)</f>
        <v>4</v>
      </c>
      <c r="AR406">
        <f>VLOOKUP($A406,SurveyData!$1:$1048576,40,FALSE)</f>
        <v>2</v>
      </c>
      <c r="AS406">
        <f>VLOOKUP($A406,SurveyData!$1:$1048576,41,FALSE)</f>
        <v>2</v>
      </c>
      <c r="AT406">
        <f>VLOOKUP($A406,SurveyData!$1:$1048576,42,FALSE)</f>
        <v>4</v>
      </c>
      <c r="AU406">
        <f>VLOOKUP($A406,SurveyData!$1:$1048576,43,FALSE)</f>
        <v>4</v>
      </c>
      <c r="AV406">
        <f>VLOOKUP($A406,SurveyData!$1:$1048576,44,FALSE)</f>
        <v>4</v>
      </c>
      <c r="AW406">
        <f>VLOOKUP($A406,SurveyData!$1:$1048576,45,FALSE)</f>
        <v>1</v>
      </c>
    </row>
    <row r="407" spans="1:49" x14ac:dyDescent="0.2">
      <c r="A407" s="2">
        <v>451</v>
      </c>
      <c r="B407" s="1" t="s">
        <v>10</v>
      </c>
      <c r="C407" s="2"/>
      <c r="D407" s="2">
        <v>15</v>
      </c>
      <c r="E407" s="2">
        <v>11.2</v>
      </c>
      <c r="F407">
        <f>VLOOKUP($A407,SurveyData!$1:$1048576,3,FALSE)</f>
        <v>25</v>
      </c>
      <c r="G407">
        <f>VLOOKUP($A407,SurveyData!$1:$1048576,4,FALSE)</f>
        <v>1.8</v>
      </c>
      <c r="H407">
        <f>VLOOKUP($A407,SurveyData!$1:$1048576,5,FALSE)</f>
        <v>58</v>
      </c>
      <c r="I407" t="str">
        <f>VLOOKUP($A407,SurveyData!$1:$1048576,6,FALSE)</f>
        <v>Nil</v>
      </c>
      <c r="J407" t="str">
        <f>VLOOKUP($A407,SurveyData!$1:$1048576,7,FALSE)</f>
        <v>No</v>
      </c>
      <c r="K407">
        <f>VLOOKUP($A407,SurveyData!$1:$1048576,8,FALSE)</f>
        <v>0</v>
      </c>
      <c r="L407">
        <f>VLOOKUP($A407,SurveyData!$1:$1048576,9,FALSE)</f>
        <v>0</v>
      </c>
      <c r="M407">
        <f>VLOOKUP($A407,SurveyData!$1:$1048576,10,FALSE)</f>
        <v>0</v>
      </c>
      <c r="N407" t="str">
        <f>VLOOKUP($A407,SurveyData!$1:$1048576,11,FALSE)</f>
        <v>Walking (20)</v>
      </c>
      <c r="O407">
        <f>VLOOKUP($A407,SurveyData!$1:$1048576,12,FALSE)</f>
        <v>2</v>
      </c>
      <c r="P407">
        <f>VLOOKUP($A407,SurveyData!$1:$1048576,13,FALSE)</f>
        <v>12</v>
      </c>
      <c r="Q407" t="str">
        <f>VLOOKUP($A407,SurveyData!$1:$1048576,14,FALSE)</f>
        <v>No</v>
      </c>
      <c r="R407" t="str">
        <f>VLOOKUP($A407,SurveyData!$1:$1048576,15,FALSE)</f>
        <v>DK</v>
      </c>
      <c r="S407" t="str">
        <f>VLOOKUP($A407,SurveyData!$1:$1048576,16,FALSE)</f>
        <v>DK</v>
      </c>
      <c r="T407" t="str">
        <f>VLOOKUP($A407,SurveyData!$1:$1048576,17,FALSE)</f>
        <v>DK</v>
      </c>
      <c r="U407" t="str">
        <f>VLOOKUP($A407,SurveyData!$1:$1048576,18,FALSE)</f>
        <v>DK</v>
      </c>
      <c r="V407" t="str">
        <f>VLOOKUP($A407,SurveyData!$1:$1048576,19,FALSE)</f>
        <v>No</v>
      </c>
      <c r="W407" t="str">
        <f>VLOOKUP($A407,SurveyData!$1:$1048576,20,FALSE)</f>
        <v>No</v>
      </c>
      <c r="X407" t="str">
        <f>VLOOKUP($A407,SurveyData!$1:$1048576,21,FALSE)</f>
        <v>No</v>
      </c>
      <c r="Y407" t="str">
        <f>VLOOKUP($A407,SurveyData!$1:$1048576,22,FALSE)</f>
        <v>No</v>
      </c>
      <c r="Z407" t="str">
        <f>VLOOKUP($A407,SurveyData!$1:$1048576,23,FALSE)</f>
        <v>No</v>
      </c>
      <c r="AA407" t="str">
        <f>VLOOKUP($A407,SurveyData!$1:$1048576,24,FALSE)</f>
        <v>No</v>
      </c>
      <c r="AB407" t="s">
        <v>0</v>
      </c>
      <c r="AC407" t="str">
        <f>VLOOKUP($A407,SurveyData!$1:$1048576,25,FALSE)</f>
        <v>No</v>
      </c>
      <c r="AD407">
        <f>VLOOKUP($A407,SurveyData!$1:$1048576,26,FALSE)</f>
        <v>1</v>
      </c>
      <c r="AE407">
        <f>VLOOKUP($A407,SurveyData!$1:$1048576,27,FALSE)</f>
        <v>5</v>
      </c>
      <c r="AF407">
        <f>VLOOKUP($A407,SurveyData!$1:$1048576,28,FALSE)</f>
        <v>2</v>
      </c>
      <c r="AG407">
        <f>VLOOKUP($A407,SurveyData!$1:$1048576,29,FALSE)</f>
        <v>1</v>
      </c>
      <c r="AH407">
        <f>VLOOKUP($A407,SurveyData!$1:$1048576,30,FALSE)</f>
        <v>3</v>
      </c>
      <c r="AI407">
        <f>VLOOKUP($A407,SurveyData!$1:$1048576,31,FALSE)</f>
        <v>1</v>
      </c>
      <c r="AJ407">
        <f>VLOOKUP($A407,SurveyData!$1:$1048576,32,FALSE)</f>
        <v>1</v>
      </c>
      <c r="AK407">
        <f>VLOOKUP($A407,SurveyData!$1:$1048576,33,FALSE)</f>
        <v>3</v>
      </c>
      <c r="AL407">
        <f>VLOOKUP($A407,SurveyData!$1:$1048576,34,FALSE)</f>
        <v>3</v>
      </c>
      <c r="AM407">
        <f>VLOOKUP($A407,SurveyData!$1:$1048576,35,FALSE)</f>
        <v>5</v>
      </c>
      <c r="AN407">
        <f>VLOOKUP($A407,SurveyData!$1:$1048576,36,FALSE)</f>
        <v>1</v>
      </c>
      <c r="AO407">
        <f>VLOOKUP($A407,SurveyData!$1:$1048576,37,FALSE)</f>
        <v>3</v>
      </c>
      <c r="AP407">
        <f>VLOOKUP($A407,SurveyData!$1:$1048576,38,FALSE)</f>
        <v>4</v>
      </c>
      <c r="AQ407">
        <f>VLOOKUP($A407,SurveyData!$1:$1048576,39,FALSE)</f>
        <v>5</v>
      </c>
      <c r="AR407">
        <f>VLOOKUP($A407,SurveyData!$1:$1048576,40,FALSE)</f>
        <v>4</v>
      </c>
      <c r="AS407">
        <f>VLOOKUP($A407,SurveyData!$1:$1048576,41,FALSE)</f>
        <v>5</v>
      </c>
      <c r="AT407">
        <f>VLOOKUP($A407,SurveyData!$1:$1048576,42,FALSE)</f>
        <v>5</v>
      </c>
      <c r="AU407">
        <f>VLOOKUP($A407,SurveyData!$1:$1048576,43,FALSE)</f>
        <v>5</v>
      </c>
      <c r="AV407">
        <f>VLOOKUP($A407,SurveyData!$1:$1048576,44,FALSE)</f>
        <v>5</v>
      </c>
      <c r="AW407">
        <f>VLOOKUP($A407,SurveyData!$1:$1048576,45,FALSE)</f>
        <v>1</v>
      </c>
    </row>
    <row r="408" spans="1:49" x14ac:dyDescent="0.2">
      <c r="A408" s="2">
        <v>452</v>
      </c>
      <c r="B408" s="1" t="s">
        <v>10</v>
      </c>
      <c r="C408" s="2"/>
      <c r="D408" s="2">
        <v>40</v>
      </c>
      <c r="E408" s="2">
        <v>14.3</v>
      </c>
      <c r="F408">
        <f>VLOOKUP($A408,SurveyData!$1:$1048576,3,FALSE)</f>
        <v>47</v>
      </c>
      <c r="G408">
        <f>VLOOKUP($A408,SurveyData!$1:$1048576,4,FALSE)</f>
        <v>1.55</v>
      </c>
      <c r="H408">
        <f>VLOOKUP($A408,SurveyData!$1:$1048576,5,FALSE)</f>
        <v>55</v>
      </c>
      <c r="I408" t="str">
        <f>VLOOKUP($A408,SurveyData!$1:$1048576,6,FALSE)</f>
        <v>Nil</v>
      </c>
      <c r="J408" t="str">
        <f>VLOOKUP($A408,SurveyData!$1:$1048576,7,FALSE)</f>
        <v>No</v>
      </c>
      <c r="K408">
        <f>VLOOKUP($A408,SurveyData!$1:$1048576,8,FALSE)</f>
        <v>30</v>
      </c>
      <c r="L408">
        <f>VLOOKUP($A408,SurveyData!$1:$1048576,9,FALSE)</f>
        <v>0</v>
      </c>
      <c r="M408">
        <f>VLOOKUP($A408,SurveyData!$1:$1048576,10,FALSE)</f>
        <v>0</v>
      </c>
      <c r="N408">
        <f>VLOOKUP($A408,SurveyData!$1:$1048576,11,FALSE)</f>
        <v>0</v>
      </c>
      <c r="O408" t="str">
        <f>VLOOKUP($A408,SurveyData!$1:$1048576,12,FALSE)</f>
        <v>No answer</v>
      </c>
      <c r="P408">
        <f>VLOOKUP($A408,SurveyData!$1:$1048576,13,FALSE)</f>
        <v>12</v>
      </c>
      <c r="Q408" t="str">
        <f>VLOOKUP($A408,SurveyData!$1:$1048576,14,FALSE)</f>
        <v>Yes</v>
      </c>
      <c r="R408" t="str">
        <f>VLOOKUP($A408,SurveyData!$1:$1048576,15,FALSE)</f>
        <v>Yes</v>
      </c>
      <c r="S408" t="str">
        <f>VLOOKUP($A408,SurveyData!$1:$1048576,16,FALSE)</f>
        <v>Yes</v>
      </c>
      <c r="T408" t="str">
        <f>VLOOKUP($A408,SurveyData!$1:$1048576,17,FALSE)</f>
        <v>Yes</v>
      </c>
      <c r="U408" t="str">
        <f>VLOOKUP($A408,SurveyData!$1:$1048576,18,FALSE)</f>
        <v>Yes</v>
      </c>
      <c r="V408" t="str">
        <f>VLOOKUP($A408,SurveyData!$1:$1048576,19,FALSE)</f>
        <v>Yes</v>
      </c>
      <c r="W408" t="str">
        <f>VLOOKUP($A408,SurveyData!$1:$1048576,20,FALSE)</f>
        <v>Yes</v>
      </c>
      <c r="X408" t="str">
        <f>VLOOKUP($A408,SurveyData!$1:$1048576,21,FALSE)</f>
        <v>Yes</v>
      </c>
      <c r="Y408" t="str">
        <f>VLOOKUP($A408,SurveyData!$1:$1048576,22,FALSE)</f>
        <v>Yes</v>
      </c>
      <c r="Z408" t="str">
        <f>VLOOKUP($A408,SurveyData!$1:$1048576,23,FALSE)</f>
        <v>Yes</v>
      </c>
      <c r="AA408" t="str">
        <f>VLOOKUP($A408,SurveyData!$1:$1048576,24,FALSE)</f>
        <v>Yes</v>
      </c>
      <c r="AB408" t="s">
        <v>62</v>
      </c>
      <c r="AC408" t="str">
        <f>VLOOKUP($A408,SurveyData!$1:$1048576,25,FALSE)</f>
        <v>Yes</v>
      </c>
      <c r="AD408">
        <f>VLOOKUP($A408,SurveyData!$1:$1048576,26,FALSE)</f>
        <v>1</v>
      </c>
      <c r="AE408">
        <f>VLOOKUP($A408,SurveyData!$1:$1048576,27,FALSE)</f>
        <v>4</v>
      </c>
      <c r="AF408">
        <f>VLOOKUP($A408,SurveyData!$1:$1048576,28,FALSE)</f>
        <v>1</v>
      </c>
      <c r="AG408">
        <f>VLOOKUP($A408,SurveyData!$1:$1048576,29,FALSE)</f>
        <v>1</v>
      </c>
      <c r="AH408">
        <f>VLOOKUP($A408,SurveyData!$1:$1048576,30,FALSE)</f>
        <v>1</v>
      </c>
      <c r="AI408">
        <f>VLOOKUP($A408,SurveyData!$1:$1048576,31,FALSE)</f>
        <v>2</v>
      </c>
      <c r="AJ408">
        <f>VLOOKUP($A408,SurveyData!$1:$1048576,32,FALSE)</f>
        <v>1</v>
      </c>
      <c r="AK408">
        <f>VLOOKUP($A408,SurveyData!$1:$1048576,33,FALSE)</f>
        <v>2</v>
      </c>
      <c r="AL408">
        <f>VLOOKUP($A408,SurveyData!$1:$1048576,34,FALSE)</f>
        <v>4</v>
      </c>
      <c r="AM408">
        <f>VLOOKUP($A408,SurveyData!$1:$1048576,35,FALSE)</f>
        <v>3</v>
      </c>
      <c r="AN408">
        <f>VLOOKUP($A408,SurveyData!$1:$1048576,36,FALSE)</f>
        <v>1</v>
      </c>
      <c r="AO408">
        <f>VLOOKUP($A408,SurveyData!$1:$1048576,37,FALSE)</f>
        <v>4</v>
      </c>
      <c r="AP408">
        <f>VLOOKUP($A408,SurveyData!$1:$1048576,38,FALSE)</f>
        <v>5</v>
      </c>
      <c r="AQ408">
        <f>VLOOKUP($A408,SurveyData!$1:$1048576,39,FALSE)</f>
        <v>5</v>
      </c>
      <c r="AR408">
        <f>VLOOKUP($A408,SurveyData!$1:$1048576,40,FALSE)</f>
        <v>1</v>
      </c>
      <c r="AS408">
        <f>VLOOKUP($A408,SurveyData!$1:$1048576,41,FALSE)</f>
        <v>2</v>
      </c>
      <c r="AT408">
        <f>VLOOKUP($A408,SurveyData!$1:$1048576,42,FALSE)</f>
        <v>2</v>
      </c>
      <c r="AU408">
        <f>VLOOKUP($A408,SurveyData!$1:$1048576,43,FALSE)</f>
        <v>5</v>
      </c>
      <c r="AV408">
        <f>VLOOKUP($A408,SurveyData!$1:$1048576,44,FALSE)</f>
        <v>3</v>
      </c>
      <c r="AW408">
        <f>VLOOKUP($A408,SurveyData!$1:$1048576,45,FALSE)</f>
        <v>2</v>
      </c>
    </row>
    <row r="409" spans="1:49" x14ac:dyDescent="0.2">
      <c r="A409" s="2">
        <v>501</v>
      </c>
      <c r="B409" s="1" t="s">
        <v>10</v>
      </c>
      <c r="C409" s="2"/>
      <c r="D409" s="2">
        <v>45</v>
      </c>
      <c r="E409" s="2">
        <v>12.4</v>
      </c>
      <c r="F409">
        <f>VLOOKUP($A409,SurveyData!$1:$1048576,3,FALSE)</f>
        <v>29</v>
      </c>
      <c r="G409">
        <f>VLOOKUP($A409,SurveyData!$1:$1048576,4,FALSE)</f>
        <v>1.62</v>
      </c>
      <c r="H409">
        <f>VLOOKUP($A409,SurveyData!$1:$1048576,5,FALSE)</f>
        <v>82</v>
      </c>
      <c r="I409" t="str">
        <f>VLOOKUP($A409,SurveyData!$1:$1048576,6,FALSE)</f>
        <v>Nil</v>
      </c>
      <c r="J409" t="str">
        <f>VLOOKUP($A409,SurveyData!$1:$1048576,7,FALSE)</f>
        <v>No</v>
      </c>
      <c r="K409" t="str">
        <f>VLOOKUP($A409,SurveyData!$1:$1048576,8,FALSE)</f>
        <v>Nil</v>
      </c>
      <c r="L409">
        <f>VLOOKUP($A409,SurveyData!$1:$1048576,9,FALSE)</f>
        <v>30</v>
      </c>
      <c r="M409">
        <f>VLOOKUP($A409,SurveyData!$1:$1048576,10,FALSE)</f>
        <v>60</v>
      </c>
      <c r="N409">
        <f>VLOOKUP($A409,SurveyData!$1:$1048576,11,FALSE)</f>
        <v>90</v>
      </c>
      <c r="O409">
        <f>VLOOKUP($A409,SurveyData!$1:$1048576,12,FALSE)</f>
        <v>2</v>
      </c>
      <c r="P409">
        <f>VLOOKUP($A409,SurveyData!$1:$1048576,13,FALSE)</f>
        <v>12</v>
      </c>
      <c r="Q409" t="str">
        <f>VLOOKUP($A409,SurveyData!$1:$1048576,14,FALSE)</f>
        <v>No</v>
      </c>
      <c r="R409" t="str">
        <f>VLOOKUP($A409,SurveyData!$1:$1048576,15,FALSE)</f>
        <v>No</v>
      </c>
      <c r="S409" t="str">
        <f>VLOOKUP($A409,SurveyData!$1:$1048576,16,FALSE)</f>
        <v>No</v>
      </c>
      <c r="T409" t="str">
        <f>VLOOKUP($A409,SurveyData!$1:$1048576,17,FALSE)</f>
        <v>No</v>
      </c>
      <c r="U409" t="str">
        <f>VLOOKUP($A409,SurveyData!$1:$1048576,18,FALSE)</f>
        <v>No</v>
      </c>
      <c r="V409" t="str">
        <f>VLOOKUP($A409,SurveyData!$1:$1048576,19,FALSE)</f>
        <v>No</v>
      </c>
      <c r="W409" t="str">
        <f>VLOOKUP($A409,SurveyData!$1:$1048576,20,FALSE)</f>
        <v>No</v>
      </c>
      <c r="X409" t="str">
        <f>VLOOKUP($A409,SurveyData!$1:$1048576,21,FALSE)</f>
        <v>Nil</v>
      </c>
      <c r="Y409" t="str">
        <f>VLOOKUP($A409,SurveyData!$1:$1048576,22,FALSE)</f>
        <v>Nil</v>
      </c>
      <c r="Z409" t="str">
        <f>VLOOKUP($A409,SurveyData!$1:$1048576,23,FALSE)</f>
        <v>Nil</v>
      </c>
      <c r="AA409" t="str">
        <f>VLOOKUP($A409,SurveyData!$1:$1048576,24,FALSE)</f>
        <v>Yes</v>
      </c>
      <c r="AB409" t="s">
        <v>0</v>
      </c>
      <c r="AC409" t="str">
        <f>VLOOKUP($A409,SurveyData!$1:$1048576,25,FALSE)</f>
        <v>Yes</v>
      </c>
      <c r="AD409">
        <f>VLOOKUP($A409,SurveyData!$1:$1048576,26,FALSE)</f>
        <v>5</v>
      </c>
      <c r="AE409">
        <f>VLOOKUP($A409,SurveyData!$1:$1048576,27,FALSE)</f>
        <v>2</v>
      </c>
      <c r="AF409">
        <f>VLOOKUP($A409,SurveyData!$1:$1048576,28,FALSE)</f>
        <v>4</v>
      </c>
      <c r="AG409">
        <f>VLOOKUP($A409,SurveyData!$1:$1048576,29,FALSE)</f>
        <v>1</v>
      </c>
      <c r="AH409">
        <f>VLOOKUP($A409,SurveyData!$1:$1048576,30,FALSE)</f>
        <v>2</v>
      </c>
      <c r="AI409">
        <f>VLOOKUP($A409,SurveyData!$1:$1048576,31,FALSE)</f>
        <v>1</v>
      </c>
      <c r="AJ409">
        <f>VLOOKUP($A409,SurveyData!$1:$1048576,32,FALSE)</f>
        <v>3</v>
      </c>
      <c r="AK409">
        <f>VLOOKUP($A409,SurveyData!$1:$1048576,33,FALSE)</f>
        <v>4</v>
      </c>
      <c r="AL409">
        <f>VLOOKUP($A409,SurveyData!$1:$1048576,34,FALSE)</f>
        <v>4</v>
      </c>
      <c r="AM409">
        <f>VLOOKUP($A409,SurveyData!$1:$1048576,35,FALSE)</f>
        <v>4</v>
      </c>
      <c r="AN409">
        <f>VLOOKUP($A409,SurveyData!$1:$1048576,36,FALSE)</f>
        <v>3</v>
      </c>
      <c r="AO409">
        <f>VLOOKUP($A409,SurveyData!$1:$1048576,37,FALSE)</f>
        <v>3</v>
      </c>
      <c r="AP409">
        <f>VLOOKUP($A409,SurveyData!$1:$1048576,38,FALSE)</f>
        <v>4</v>
      </c>
      <c r="AQ409">
        <f>VLOOKUP($A409,SurveyData!$1:$1048576,39,FALSE)</f>
        <v>1</v>
      </c>
      <c r="AR409">
        <f>VLOOKUP($A409,SurveyData!$1:$1048576,40,FALSE)</f>
        <v>3</v>
      </c>
      <c r="AS409">
        <f>VLOOKUP($A409,SurveyData!$1:$1048576,41,FALSE)</f>
        <v>3</v>
      </c>
      <c r="AT409">
        <f>VLOOKUP($A409,SurveyData!$1:$1048576,42,FALSE)</f>
        <v>3</v>
      </c>
      <c r="AU409">
        <f>VLOOKUP($A409,SurveyData!$1:$1048576,43,FALSE)</f>
        <v>2</v>
      </c>
      <c r="AV409">
        <f>VLOOKUP($A409,SurveyData!$1:$1048576,44,FALSE)</f>
        <v>2</v>
      </c>
      <c r="AW409">
        <f>VLOOKUP($A409,SurveyData!$1:$1048576,45,FALSE)</f>
        <v>5</v>
      </c>
    </row>
    <row r="410" spans="1:49" x14ac:dyDescent="0.2">
      <c r="A410" s="2">
        <v>503</v>
      </c>
      <c r="B410" s="1" t="s">
        <v>10</v>
      </c>
      <c r="C410" s="2"/>
      <c r="D410" s="3">
        <v>162</v>
      </c>
      <c r="E410" s="2">
        <v>14</v>
      </c>
      <c r="F410">
        <f>VLOOKUP($A410,SurveyData!$1:$1048576,3,FALSE)</f>
        <v>58</v>
      </c>
      <c r="G410">
        <f>VLOOKUP($A410,SurveyData!$1:$1048576,4,FALSE)</f>
        <v>1.59</v>
      </c>
      <c r="H410">
        <f>VLOOKUP($A410,SurveyData!$1:$1048576,5,FALSE)</f>
        <v>61</v>
      </c>
      <c r="I410" t="str">
        <f>VLOOKUP($A410,SurveyData!$1:$1048576,6,FALSE)</f>
        <v>Nil</v>
      </c>
      <c r="J410" t="str">
        <f>VLOOKUP($A410,SurveyData!$1:$1048576,7,FALSE)</f>
        <v>No</v>
      </c>
      <c r="K410">
        <f>VLOOKUP($A410,SurveyData!$1:$1048576,8,FALSE)</f>
        <v>60</v>
      </c>
      <c r="L410" t="str">
        <f>VLOOKUP($A410,SurveyData!$1:$1048576,9,FALSE)</f>
        <v>Nil</v>
      </c>
      <c r="M410" t="str">
        <f>VLOOKUP($A410,SurveyData!$1:$1048576,10,FALSE)</f>
        <v>Nil</v>
      </c>
      <c r="N410">
        <f>VLOOKUP($A410,SurveyData!$1:$1048576,11,FALSE)</f>
        <v>60</v>
      </c>
      <c r="O410" t="str">
        <f>VLOOKUP($A410,SurveyData!$1:$1048576,12,FALSE)</f>
        <v>Nil</v>
      </c>
      <c r="P410" t="str">
        <f>VLOOKUP($A410,SurveyData!$1:$1048576,13,FALSE)</f>
        <v>Nil</v>
      </c>
      <c r="Q410" t="str">
        <f>VLOOKUP($A410,SurveyData!$1:$1048576,14,FALSE)</f>
        <v>Nil</v>
      </c>
      <c r="R410" t="str">
        <f>VLOOKUP($A410,SurveyData!$1:$1048576,15,FALSE)</f>
        <v>Yes</v>
      </c>
      <c r="S410" t="str">
        <f>VLOOKUP($A410,SurveyData!$1:$1048576,16,FALSE)</f>
        <v>DK</v>
      </c>
      <c r="T410" t="str">
        <f>VLOOKUP($A410,SurveyData!$1:$1048576,17,FALSE)</f>
        <v>DK</v>
      </c>
      <c r="U410" t="str">
        <f>VLOOKUP($A410,SurveyData!$1:$1048576,18,FALSE)</f>
        <v>DK</v>
      </c>
      <c r="V410" t="str">
        <f>VLOOKUP($A410,SurveyData!$1:$1048576,19,FALSE)</f>
        <v>No</v>
      </c>
      <c r="W410" t="str">
        <f>VLOOKUP($A410,SurveyData!$1:$1048576,20,FALSE)</f>
        <v>No</v>
      </c>
      <c r="X410" t="str">
        <f>VLOOKUP($A410,SurveyData!$1:$1048576,21,FALSE)</f>
        <v>Nil</v>
      </c>
      <c r="Y410" t="str">
        <f>VLOOKUP($A410,SurveyData!$1:$1048576,22,FALSE)</f>
        <v>Nil</v>
      </c>
      <c r="Z410" t="str">
        <f>VLOOKUP($A410,SurveyData!$1:$1048576,23,FALSE)</f>
        <v>Nil</v>
      </c>
      <c r="AA410" t="str">
        <f>VLOOKUP($A410,SurveyData!$1:$1048576,24,FALSE)</f>
        <v>Nil</v>
      </c>
      <c r="AB410" t="s">
        <v>0</v>
      </c>
      <c r="AC410" t="str">
        <f>VLOOKUP($A410,SurveyData!$1:$1048576,25,FALSE)</f>
        <v>Nil</v>
      </c>
      <c r="AD410">
        <f>VLOOKUP($A410,SurveyData!$1:$1048576,26,FALSE)</f>
        <v>3</v>
      </c>
      <c r="AE410" t="str">
        <f>VLOOKUP($A410,SurveyData!$1:$1048576,27,FALSE)</f>
        <v>Nil</v>
      </c>
      <c r="AF410">
        <f>VLOOKUP($A410,SurveyData!$1:$1048576,28,FALSE)</f>
        <v>3</v>
      </c>
      <c r="AG410">
        <f>VLOOKUP($A410,SurveyData!$1:$1048576,29,FALSE)</f>
        <v>3</v>
      </c>
      <c r="AH410">
        <f>VLOOKUP($A410,SurveyData!$1:$1048576,30,FALSE)</f>
        <v>3</v>
      </c>
      <c r="AI410">
        <f>VLOOKUP($A410,SurveyData!$1:$1048576,31,FALSE)</f>
        <v>3</v>
      </c>
      <c r="AJ410">
        <f>VLOOKUP($A410,SurveyData!$1:$1048576,32,FALSE)</f>
        <v>2</v>
      </c>
      <c r="AK410">
        <f>VLOOKUP($A410,SurveyData!$1:$1048576,33,FALSE)</f>
        <v>3</v>
      </c>
      <c r="AL410">
        <f>VLOOKUP($A410,SurveyData!$1:$1048576,34,FALSE)</f>
        <v>4</v>
      </c>
      <c r="AM410">
        <f>VLOOKUP($A410,SurveyData!$1:$1048576,35,FALSE)</f>
        <v>4</v>
      </c>
      <c r="AN410">
        <f>VLOOKUP($A410,SurveyData!$1:$1048576,36,FALSE)</f>
        <v>3</v>
      </c>
      <c r="AO410">
        <f>VLOOKUP($A410,SurveyData!$1:$1048576,37,FALSE)</f>
        <v>4</v>
      </c>
      <c r="AP410">
        <f>VLOOKUP($A410,SurveyData!$1:$1048576,38,FALSE)</f>
        <v>4</v>
      </c>
      <c r="AQ410">
        <f>VLOOKUP($A410,SurveyData!$1:$1048576,39,FALSE)</f>
        <v>4</v>
      </c>
      <c r="AR410">
        <f>VLOOKUP($A410,SurveyData!$1:$1048576,40,FALSE)</f>
        <v>2</v>
      </c>
      <c r="AS410">
        <f>VLOOKUP($A410,SurveyData!$1:$1048576,41,FALSE)</f>
        <v>3</v>
      </c>
      <c r="AT410">
        <f>VLOOKUP($A410,SurveyData!$1:$1048576,42,FALSE)</f>
        <v>3</v>
      </c>
      <c r="AU410">
        <f>VLOOKUP($A410,SurveyData!$1:$1048576,43,FALSE)</f>
        <v>4</v>
      </c>
      <c r="AV410">
        <f>VLOOKUP($A410,SurveyData!$1:$1048576,44,FALSE)</f>
        <v>4</v>
      </c>
      <c r="AW410">
        <f>VLOOKUP($A410,SurveyData!$1:$1048576,45,FALSE)</f>
        <v>3</v>
      </c>
    </row>
    <row r="411" spans="1:49" x14ac:dyDescent="0.2">
      <c r="A411" s="2">
        <v>504</v>
      </c>
      <c r="B411" s="1" t="s">
        <v>10</v>
      </c>
      <c r="C411" s="2"/>
      <c r="D411" s="2">
        <v>30</v>
      </c>
      <c r="E411" s="2">
        <v>12.5</v>
      </c>
      <c r="F411">
        <f>VLOOKUP($A411,SurveyData!$1:$1048576,3,FALSE)</f>
        <v>24</v>
      </c>
      <c r="G411">
        <f>VLOOKUP($A411,SurveyData!$1:$1048576,4,FALSE)</f>
        <v>1.6</v>
      </c>
      <c r="H411">
        <f>VLOOKUP($A411,SurveyData!$1:$1048576,5,FALSE)</f>
        <v>52</v>
      </c>
      <c r="I411" t="str">
        <f>VLOOKUP($A411,SurveyData!$1:$1048576,6,FALSE)</f>
        <v>Nil</v>
      </c>
      <c r="J411" t="str">
        <f>VLOOKUP($A411,SurveyData!$1:$1048576,7,FALSE)</f>
        <v>No</v>
      </c>
      <c r="K411">
        <f>VLOOKUP($A411,SurveyData!$1:$1048576,8,FALSE)</f>
        <v>0</v>
      </c>
      <c r="L411">
        <f>VLOOKUP($A411,SurveyData!$1:$1048576,9,FALSE)</f>
        <v>0</v>
      </c>
      <c r="M411">
        <f>VLOOKUP($A411,SurveyData!$1:$1048576,10,FALSE)</f>
        <v>0</v>
      </c>
      <c r="N411" t="str">
        <f>VLOOKUP($A411,SurveyData!$1:$1048576,11,FALSE)</f>
        <v>Nil</v>
      </c>
      <c r="O411">
        <f>VLOOKUP($A411,SurveyData!$1:$1048576,12,FALSE)</f>
        <v>1</v>
      </c>
      <c r="P411">
        <f>VLOOKUP($A411,SurveyData!$1:$1048576,13,FALSE)</f>
        <v>10</v>
      </c>
      <c r="Q411" t="str">
        <f>VLOOKUP($A411,SurveyData!$1:$1048576,14,FALSE)</f>
        <v>No</v>
      </c>
      <c r="R411" t="str">
        <f>VLOOKUP($A411,SurveyData!$1:$1048576,15,FALSE)</f>
        <v>Yes</v>
      </c>
      <c r="S411" t="str">
        <f>VLOOKUP($A411,SurveyData!$1:$1048576,16,FALSE)</f>
        <v>DK</v>
      </c>
      <c r="T411" t="str">
        <f>VLOOKUP($A411,SurveyData!$1:$1048576,17,FALSE)</f>
        <v>Yes</v>
      </c>
      <c r="U411" t="str">
        <f>VLOOKUP($A411,SurveyData!$1:$1048576,18,FALSE)</f>
        <v>DK</v>
      </c>
      <c r="V411" t="str">
        <f>VLOOKUP($A411,SurveyData!$1:$1048576,19,FALSE)</f>
        <v>Yes</v>
      </c>
      <c r="W411" t="str">
        <f>VLOOKUP($A411,SurveyData!$1:$1048576,20,FALSE)</f>
        <v>No</v>
      </c>
      <c r="X411" t="str">
        <f>VLOOKUP($A411,SurveyData!$1:$1048576,21,FALSE)</f>
        <v>Nil</v>
      </c>
      <c r="Y411" t="str">
        <f>VLOOKUP($A411,SurveyData!$1:$1048576,22,FALSE)</f>
        <v>Nil</v>
      </c>
      <c r="Z411" t="str">
        <f>VLOOKUP($A411,SurveyData!$1:$1048576,23,FALSE)</f>
        <v>Nil</v>
      </c>
      <c r="AA411" t="str">
        <f>VLOOKUP($A411,SurveyData!$1:$1048576,24,FALSE)</f>
        <v>Yes</v>
      </c>
      <c r="AB411" t="s">
        <v>0</v>
      </c>
      <c r="AC411" t="str">
        <f>VLOOKUP($A411,SurveyData!$1:$1048576,25,FALSE)</f>
        <v>Yes</v>
      </c>
      <c r="AD411">
        <f>VLOOKUP($A411,SurveyData!$1:$1048576,26,FALSE)</f>
        <v>2</v>
      </c>
      <c r="AE411">
        <f>VLOOKUP($A411,SurveyData!$1:$1048576,27,FALSE)</f>
        <v>4</v>
      </c>
      <c r="AF411">
        <f>VLOOKUP($A411,SurveyData!$1:$1048576,28,FALSE)</f>
        <v>3</v>
      </c>
      <c r="AG411">
        <f>VLOOKUP($A411,SurveyData!$1:$1048576,29,FALSE)</f>
        <v>1</v>
      </c>
      <c r="AH411">
        <f>VLOOKUP($A411,SurveyData!$1:$1048576,30,FALSE)</f>
        <v>2</v>
      </c>
      <c r="AI411">
        <f>VLOOKUP($A411,SurveyData!$1:$1048576,31,FALSE)</f>
        <v>2</v>
      </c>
      <c r="AJ411">
        <f>VLOOKUP($A411,SurveyData!$1:$1048576,32,FALSE)</f>
        <v>2</v>
      </c>
      <c r="AK411">
        <f>VLOOKUP($A411,SurveyData!$1:$1048576,33,FALSE)</f>
        <v>2</v>
      </c>
      <c r="AL411">
        <f>VLOOKUP($A411,SurveyData!$1:$1048576,34,FALSE)</f>
        <v>3</v>
      </c>
      <c r="AM411">
        <f>VLOOKUP($A411,SurveyData!$1:$1048576,35,FALSE)</f>
        <v>4</v>
      </c>
      <c r="AN411">
        <f>VLOOKUP($A411,SurveyData!$1:$1048576,36,FALSE)</f>
        <v>2</v>
      </c>
      <c r="AO411">
        <f>VLOOKUP($A411,SurveyData!$1:$1048576,37,FALSE)</f>
        <v>3</v>
      </c>
      <c r="AP411">
        <f>VLOOKUP($A411,SurveyData!$1:$1048576,38,FALSE)</f>
        <v>2</v>
      </c>
      <c r="AQ411">
        <f>VLOOKUP($A411,SurveyData!$1:$1048576,39,FALSE)</f>
        <v>4</v>
      </c>
      <c r="AR411">
        <f>VLOOKUP($A411,SurveyData!$1:$1048576,40,FALSE)</f>
        <v>2</v>
      </c>
      <c r="AS411">
        <f>VLOOKUP($A411,SurveyData!$1:$1048576,41,FALSE)</f>
        <v>3</v>
      </c>
      <c r="AT411">
        <f>VLOOKUP($A411,SurveyData!$1:$1048576,42,FALSE)</f>
        <v>3</v>
      </c>
      <c r="AU411">
        <f>VLOOKUP($A411,SurveyData!$1:$1048576,43,FALSE)</f>
        <v>4</v>
      </c>
      <c r="AV411">
        <f>VLOOKUP($A411,SurveyData!$1:$1048576,44,FALSE)</f>
        <v>4</v>
      </c>
      <c r="AW411">
        <f>VLOOKUP($A411,SurveyData!$1:$1048576,45,FALSE)</f>
        <v>3</v>
      </c>
    </row>
    <row r="412" spans="1:49" x14ac:dyDescent="0.2">
      <c r="A412" s="2">
        <v>505</v>
      </c>
      <c r="B412" s="1" t="s">
        <v>10</v>
      </c>
      <c r="C412" s="2"/>
      <c r="D412" s="3">
        <v>171</v>
      </c>
      <c r="E412" s="2">
        <v>13.7</v>
      </c>
      <c r="F412">
        <f>VLOOKUP($A412,SurveyData!$1:$1048576,3,FALSE)</f>
        <v>59</v>
      </c>
      <c r="G412">
        <f>VLOOKUP($A412,SurveyData!$1:$1048576,4,FALSE)</f>
        <v>1.58</v>
      </c>
      <c r="H412">
        <f>VLOOKUP($A412,SurveyData!$1:$1048576,5,FALSE)</f>
        <v>56</v>
      </c>
      <c r="I412" t="str">
        <f>VLOOKUP($A412,SurveyData!$1:$1048576,6,FALSE)</f>
        <v>Nil</v>
      </c>
      <c r="J412" t="str">
        <f>VLOOKUP($A412,SurveyData!$1:$1048576,7,FALSE)</f>
        <v>Yes</v>
      </c>
      <c r="K412" t="str">
        <f>VLOOKUP($A412,SurveyData!$1:$1048576,8,FALSE)</f>
        <v>Nil</v>
      </c>
      <c r="L412" t="str">
        <f>VLOOKUP($A412,SurveyData!$1:$1048576,9,FALSE)</f>
        <v>Nil</v>
      </c>
      <c r="M412" t="str">
        <f>VLOOKUP($A412,SurveyData!$1:$1048576,10,FALSE)</f>
        <v>Nil</v>
      </c>
      <c r="N412" t="str">
        <f>VLOOKUP($A412,SurveyData!$1:$1048576,11,FALSE)</f>
        <v>Nil</v>
      </c>
      <c r="O412">
        <f>VLOOKUP($A412,SurveyData!$1:$1048576,12,FALSE)</f>
        <v>1</v>
      </c>
      <c r="P412" t="str">
        <f>VLOOKUP($A412,SurveyData!$1:$1048576,13,FALSE)</f>
        <v>Nil</v>
      </c>
      <c r="Q412" t="str">
        <f>VLOOKUP($A412,SurveyData!$1:$1048576,14,FALSE)</f>
        <v>No</v>
      </c>
      <c r="R412" t="str">
        <f>VLOOKUP($A412,SurveyData!$1:$1048576,15,FALSE)</f>
        <v>No</v>
      </c>
      <c r="S412" t="str">
        <f>VLOOKUP($A412,SurveyData!$1:$1048576,16,FALSE)</f>
        <v>DK</v>
      </c>
      <c r="T412" t="str">
        <f>VLOOKUP($A412,SurveyData!$1:$1048576,17,FALSE)</f>
        <v>No</v>
      </c>
      <c r="U412" t="str">
        <f>VLOOKUP($A412,SurveyData!$1:$1048576,18,FALSE)</f>
        <v>DK</v>
      </c>
      <c r="V412" t="str">
        <f>VLOOKUP($A412,SurveyData!$1:$1048576,19,FALSE)</f>
        <v>No</v>
      </c>
      <c r="W412" t="str">
        <f>VLOOKUP($A412,SurveyData!$1:$1048576,20,FALSE)</f>
        <v>No</v>
      </c>
      <c r="X412" t="str">
        <f>VLOOKUP($A412,SurveyData!$1:$1048576,21,FALSE)</f>
        <v>Yes</v>
      </c>
      <c r="Y412" t="str">
        <f>VLOOKUP($A412,SurveyData!$1:$1048576,22,FALSE)</f>
        <v>Nil</v>
      </c>
      <c r="Z412" t="str">
        <f>VLOOKUP($A412,SurveyData!$1:$1048576,23,FALSE)</f>
        <v>Nil</v>
      </c>
      <c r="AA412" t="str">
        <f>VLOOKUP($A412,SurveyData!$1:$1048576,24,FALSE)</f>
        <v>Nil</v>
      </c>
      <c r="AB412" t="s">
        <v>0</v>
      </c>
      <c r="AC412" t="str">
        <f>VLOOKUP($A412,SurveyData!$1:$1048576,25,FALSE)</f>
        <v>No</v>
      </c>
      <c r="AD412">
        <f>VLOOKUP($A412,SurveyData!$1:$1048576,26,FALSE)</f>
        <v>2</v>
      </c>
      <c r="AE412">
        <f>VLOOKUP($A412,SurveyData!$1:$1048576,27,FALSE)</f>
        <v>2</v>
      </c>
      <c r="AF412">
        <f>VLOOKUP($A412,SurveyData!$1:$1048576,28,FALSE)</f>
        <v>2</v>
      </c>
      <c r="AG412">
        <f>VLOOKUP($A412,SurveyData!$1:$1048576,29,FALSE)</f>
        <v>1</v>
      </c>
      <c r="AH412">
        <f>VLOOKUP($A412,SurveyData!$1:$1048576,30,FALSE)</f>
        <v>2</v>
      </c>
      <c r="AI412">
        <f>VLOOKUP($A412,SurveyData!$1:$1048576,31,FALSE)</f>
        <v>2</v>
      </c>
      <c r="AJ412">
        <f>VLOOKUP($A412,SurveyData!$1:$1048576,32,FALSE)</f>
        <v>1</v>
      </c>
      <c r="AK412">
        <f>VLOOKUP($A412,SurveyData!$1:$1048576,33,FALSE)</f>
        <v>2</v>
      </c>
      <c r="AL412">
        <f>VLOOKUP($A412,SurveyData!$1:$1048576,34,FALSE)</f>
        <v>4</v>
      </c>
      <c r="AM412">
        <f>VLOOKUP($A412,SurveyData!$1:$1048576,35,FALSE)</f>
        <v>5</v>
      </c>
      <c r="AN412">
        <f>VLOOKUP($A412,SurveyData!$1:$1048576,36,FALSE)</f>
        <v>1</v>
      </c>
      <c r="AO412">
        <f>VLOOKUP($A412,SurveyData!$1:$1048576,37,FALSE)</f>
        <v>2</v>
      </c>
      <c r="AP412">
        <f>VLOOKUP($A412,SurveyData!$1:$1048576,38,FALSE)</f>
        <v>4</v>
      </c>
      <c r="AQ412">
        <f>VLOOKUP($A412,SurveyData!$1:$1048576,39,FALSE)</f>
        <v>4</v>
      </c>
      <c r="AR412">
        <f>VLOOKUP($A412,SurveyData!$1:$1048576,40,FALSE)</f>
        <v>4</v>
      </c>
      <c r="AS412">
        <f>VLOOKUP($A412,SurveyData!$1:$1048576,41,FALSE)</f>
        <v>4</v>
      </c>
      <c r="AT412">
        <f>VLOOKUP($A412,SurveyData!$1:$1048576,42,FALSE)</f>
        <v>5</v>
      </c>
      <c r="AU412">
        <f>VLOOKUP($A412,SurveyData!$1:$1048576,43,FALSE)</f>
        <v>5</v>
      </c>
      <c r="AV412">
        <f>VLOOKUP($A412,SurveyData!$1:$1048576,44,FALSE)</f>
        <v>5</v>
      </c>
      <c r="AW412">
        <f>VLOOKUP($A412,SurveyData!$1:$1048576,45,FALSE)</f>
        <v>3</v>
      </c>
    </row>
    <row r="413" spans="1:49" x14ac:dyDescent="0.2">
      <c r="A413" s="2">
        <v>506</v>
      </c>
      <c r="B413" s="1" t="s">
        <v>10</v>
      </c>
      <c r="C413" s="2"/>
      <c r="D413" s="2">
        <v>98</v>
      </c>
      <c r="E413" s="2">
        <v>13.5</v>
      </c>
      <c r="F413">
        <f>VLOOKUP($A413,SurveyData!$1:$1048576,3,FALSE)</f>
        <v>53</v>
      </c>
      <c r="G413">
        <f>VLOOKUP($A413,SurveyData!$1:$1048576,4,FALSE)</f>
        <v>1.66</v>
      </c>
      <c r="H413">
        <f>VLOOKUP($A413,SurveyData!$1:$1048576,5,FALSE)</f>
        <v>52.9</v>
      </c>
      <c r="I413" t="str">
        <f>VLOOKUP($A413,SurveyData!$1:$1048576,6,FALSE)</f>
        <v>Nil</v>
      </c>
      <c r="J413" t="str">
        <f>VLOOKUP($A413,SurveyData!$1:$1048576,7,FALSE)</f>
        <v>No</v>
      </c>
      <c r="K413" t="str">
        <f>VLOOKUP($A413,SurveyData!$1:$1048576,8,FALSE)</f>
        <v>Nil</v>
      </c>
      <c r="L413" t="str">
        <f>VLOOKUP($A413,SurveyData!$1:$1048576,9,FALSE)</f>
        <v>Nil</v>
      </c>
      <c r="M413" t="str">
        <f>VLOOKUP($A413,SurveyData!$1:$1048576,10,FALSE)</f>
        <v>Nil</v>
      </c>
      <c r="N413" t="str">
        <f>VLOOKUP($A413,SurveyData!$1:$1048576,11,FALSE)</f>
        <v>Nil</v>
      </c>
      <c r="O413" t="str">
        <f>VLOOKUP($A413,SurveyData!$1:$1048576,12,FALSE)</f>
        <v>1 to 6</v>
      </c>
      <c r="P413" t="str">
        <f>VLOOKUP($A413,SurveyData!$1:$1048576,13,FALSE)</f>
        <v>No</v>
      </c>
      <c r="Q413" t="str">
        <f>VLOOKUP($A413,SurveyData!$1:$1048576,14,FALSE)</f>
        <v>No</v>
      </c>
      <c r="R413" t="str">
        <f>VLOOKUP($A413,SurveyData!$1:$1048576,15,FALSE)</f>
        <v>No</v>
      </c>
      <c r="S413" t="str">
        <f>VLOOKUP($A413,SurveyData!$1:$1048576,16,FALSE)</f>
        <v>No</v>
      </c>
      <c r="T413" t="str">
        <f>VLOOKUP($A413,SurveyData!$1:$1048576,17,FALSE)</f>
        <v>No</v>
      </c>
      <c r="U413" t="str">
        <f>VLOOKUP($A413,SurveyData!$1:$1048576,18,FALSE)</f>
        <v>No</v>
      </c>
      <c r="V413" t="str">
        <f>VLOOKUP($A413,SurveyData!$1:$1048576,19,FALSE)</f>
        <v>No</v>
      </c>
      <c r="W413" t="str">
        <f>VLOOKUP($A413,SurveyData!$1:$1048576,20,FALSE)</f>
        <v>No</v>
      </c>
      <c r="X413" t="str">
        <f>VLOOKUP($A413,SurveyData!$1:$1048576,21,FALSE)</f>
        <v>Nil</v>
      </c>
      <c r="Y413" t="str">
        <f>VLOOKUP($A413,SurveyData!$1:$1048576,22,FALSE)</f>
        <v>Nil</v>
      </c>
      <c r="Z413" t="str">
        <f>VLOOKUP($A413,SurveyData!$1:$1048576,23,FALSE)</f>
        <v>Nil</v>
      </c>
      <c r="AA413" t="str">
        <f>VLOOKUP($A413,SurveyData!$1:$1048576,24,FALSE)</f>
        <v>Nil</v>
      </c>
      <c r="AB413" t="s">
        <v>0</v>
      </c>
      <c r="AC413" t="str">
        <f>VLOOKUP($A413,SurveyData!$1:$1048576,25,FALSE)</f>
        <v>No</v>
      </c>
      <c r="AD413">
        <f>VLOOKUP($A413,SurveyData!$1:$1048576,26,FALSE)</f>
        <v>3</v>
      </c>
      <c r="AE413">
        <f>VLOOKUP($A413,SurveyData!$1:$1048576,27,FALSE)</f>
        <v>3</v>
      </c>
      <c r="AF413">
        <f>VLOOKUP($A413,SurveyData!$1:$1048576,28,FALSE)</f>
        <v>3</v>
      </c>
      <c r="AG413">
        <f>VLOOKUP($A413,SurveyData!$1:$1048576,29,FALSE)</f>
        <v>3</v>
      </c>
      <c r="AH413">
        <f>VLOOKUP($A413,SurveyData!$1:$1048576,30,FALSE)</f>
        <v>3</v>
      </c>
      <c r="AI413">
        <f>VLOOKUP($A413,SurveyData!$1:$1048576,31,FALSE)</f>
        <v>3</v>
      </c>
      <c r="AJ413">
        <f>VLOOKUP($A413,SurveyData!$1:$1048576,32,FALSE)</f>
        <v>3</v>
      </c>
      <c r="AK413">
        <f>VLOOKUP($A413,SurveyData!$1:$1048576,33,FALSE)</f>
        <v>3</v>
      </c>
      <c r="AL413">
        <f>VLOOKUP($A413,SurveyData!$1:$1048576,34,FALSE)</f>
        <v>3</v>
      </c>
      <c r="AM413">
        <f>VLOOKUP($A413,SurveyData!$1:$1048576,35,FALSE)</f>
        <v>5</v>
      </c>
      <c r="AN413">
        <f>VLOOKUP($A413,SurveyData!$1:$1048576,36,FALSE)</f>
        <v>3</v>
      </c>
      <c r="AO413">
        <f>VLOOKUP($A413,SurveyData!$1:$1048576,37,FALSE)</f>
        <v>2</v>
      </c>
      <c r="AP413">
        <f>VLOOKUP($A413,SurveyData!$1:$1048576,38,FALSE)</f>
        <v>2</v>
      </c>
      <c r="AQ413">
        <f>VLOOKUP($A413,SurveyData!$1:$1048576,39,FALSE)</f>
        <v>5</v>
      </c>
      <c r="AR413">
        <f>VLOOKUP($A413,SurveyData!$1:$1048576,40,FALSE)</f>
        <v>5</v>
      </c>
      <c r="AS413">
        <f>VLOOKUP($A413,SurveyData!$1:$1048576,41,FALSE)</f>
        <v>3</v>
      </c>
      <c r="AT413">
        <f>VLOOKUP($A413,SurveyData!$1:$1048576,42,FALSE)</f>
        <v>3</v>
      </c>
      <c r="AU413">
        <f>VLOOKUP($A413,SurveyData!$1:$1048576,43,FALSE)</f>
        <v>5</v>
      </c>
      <c r="AV413">
        <f>VLOOKUP($A413,SurveyData!$1:$1048576,44,FALSE)</f>
        <v>5</v>
      </c>
      <c r="AW413">
        <f>VLOOKUP($A413,SurveyData!$1:$1048576,45,FALSE)</f>
        <v>3</v>
      </c>
    </row>
    <row r="414" spans="1:49" x14ac:dyDescent="0.2">
      <c r="A414" s="2">
        <v>507</v>
      </c>
      <c r="B414" s="1" t="s">
        <v>10</v>
      </c>
      <c r="C414" s="2"/>
      <c r="D414" s="3">
        <v>143</v>
      </c>
      <c r="E414" s="2">
        <v>12.8</v>
      </c>
      <c r="F414">
        <f>VLOOKUP($A414,SurveyData!$1:$1048576,3,FALSE)</f>
        <v>55</v>
      </c>
      <c r="G414">
        <f>VLOOKUP($A414,SurveyData!$1:$1048576,4,FALSE)</f>
        <v>1.59</v>
      </c>
      <c r="H414">
        <f>VLOOKUP($A414,SurveyData!$1:$1048576,5,FALSE)</f>
        <v>59</v>
      </c>
      <c r="I414" t="str">
        <f>VLOOKUP($A414,SurveyData!$1:$1048576,6,FALSE)</f>
        <v>Nil</v>
      </c>
      <c r="J414" t="str">
        <f>VLOOKUP($A414,SurveyData!$1:$1048576,7,FALSE)</f>
        <v>No</v>
      </c>
      <c r="K414" t="str">
        <f>VLOOKUP($A414,SurveyData!$1:$1048576,8,FALSE)</f>
        <v>Nil</v>
      </c>
      <c r="L414" t="str">
        <f>VLOOKUP($A414,SurveyData!$1:$1048576,9,FALSE)</f>
        <v>Nil</v>
      </c>
      <c r="M414" t="str">
        <f>VLOOKUP($A414,SurveyData!$1:$1048576,10,FALSE)</f>
        <v>Nil</v>
      </c>
      <c r="N414" t="str">
        <f>VLOOKUP($A414,SurveyData!$1:$1048576,11,FALSE)</f>
        <v>Nil</v>
      </c>
      <c r="O414" t="str">
        <f>VLOOKUP($A414,SurveyData!$1:$1048576,12,FALSE)</f>
        <v>Nil</v>
      </c>
      <c r="P414" t="str">
        <f>VLOOKUP($A414,SurveyData!$1:$1048576,13,FALSE)</f>
        <v>No</v>
      </c>
      <c r="Q414" t="str">
        <f>VLOOKUP($A414,SurveyData!$1:$1048576,14,FALSE)</f>
        <v>DK</v>
      </c>
      <c r="R414" t="str">
        <f>VLOOKUP($A414,SurveyData!$1:$1048576,15,FALSE)</f>
        <v>DK</v>
      </c>
      <c r="S414" t="str">
        <f>VLOOKUP($A414,SurveyData!$1:$1048576,16,FALSE)</f>
        <v>DK</v>
      </c>
      <c r="T414" t="str">
        <f>VLOOKUP($A414,SurveyData!$1:$1048576,17,FALSE)</f>
        <v>DK</v>
      </c>
      <c r="U414" t="str">
        <f>VLOOKUP($A414,SurveyData!$1:$1048576,18,FALSE)</f>
        <v>DK</v>
      </c>
      <c r="V414" t="str">
        <f>VLOOKUP($A414,SurveyData!$1:$1048576,19,FALSE)</f>
        <v>Dk</v>
      </c>
      <c r="W414" t="str">
        <f>VLOOKUP($A414,SurveyData!$1:$1048576,20,FALSE)</f>
        <v>No</v>
      </c>
      <c r="X414" t="str">
        <f>VLOOKUP($A414,SurveyData!$1:$1048576,21,FALSE)</f>
        <v>Nil</v>
      </c>
      <c r="Y414" t="str">
        <f>VLOOKUP($A414,SurveyData!$1:$1048576,22,FALSE)</f>
        <v>Nil</v>
      </c>
      <c r="Z414" t="str">
        <f>VLOOKUP($A414,SurveyData!$1:$1048576,23,FALSE)</f>
        <v>Nil</v>
      </c>
      <c r="AA414" t="str">
        <f>VLOOKUP($A414,SurveyData!$1:$1048576,24,FALSE)</f>
        <v>Nil</v>
      </c>
      <c r="AB414" t="s">
        <v>0</v>
      </c>
      <c r="AC414" t="str">
        <f>VLOOKUP($A414,SurveyData!$1:$1048576,25,FALSE)</f>
        <v>Nil</v>
      </c>
      <c r="AD414">
        <f>VLOOKUP($A414,SurveyData!$1:$1048576,26,FALSE)</f>
        <v>1</v>
      </c>
      <c r="AE414">
        <f>VLOOKUP($A414,SurveyData!$1:$1048576,27,FALSE)</f>
        <v>5</v>
      </c>
      <c r="AF414">
        <f>VLOOKUP($A414,SurveyData!$1:$1048576,28,FALSE)</f>
        <v>1</v>
      </c>
      <c r="AG414">
        <f>VLOOKUP($A414,SurveyData!$1:$1048576,29,FALSE)</f>
        <v>2</v>
      </c>
      <c r="AH414">
        <f>VLOOKUP($A414,SurveyData!$1:$1048576,30,FALSE)</f>
        <v>2</v>
      </c>
      <c r="AI414">
        <f>VLOOKUP($A414,SurveyData!$1:$1048576,31,FALSE)</f>
        <v>2</v>
      </c>
      <c r="AJ414">
        <f>VLOOKUP($A414,SurveyData!$1:$1048576,32,FALSE)</f>
        <v>3</v>
      </c>
      <c r="AK414">
        <f>VLOOKUP($A414,SurveyData!$1:$1048576,33,FALSE)</f>
        <v>2</v>
      </c>
      <c r="AL414">
        <f>VLOOKUP($A414,SurveyData!$1:$1048576,34,FALSE)</f>
        <v>4</v>
      </c>
      <c r="AM414">
        <f>VLOOKUP($A414,SurveyData!$1:$1048576,35,FALSE)</f>
        <v>4</v>
      </c>
      <c r="AN414">
        <f>VLOOKUP($A414,SurveyData!$1:$1048576,36,FALSE)</f>
        <v>2</v>
      </c>
      <c r="AO414">
        <f>VLOOKUP($A414,SurveyData!$1:$1048576,37,FALSE)</f>
        <v>2</v>
      </c>
      <c r="AP414">
        <f>VLOOKUP($A414,SurveyData!$1:$1048576,38,FALSE)</f>
        <v>3</v>
      </c>
      <c r="AQ414">
        <f>VLOOKUP($A414,SurveyData!$1:$1048576,39,FALSE)</f>
        <v>3</v>
      </c>
      <c r="AR414">
        <f>VLOOKUP($A414,SurveyData!$1:$1048576,40,FALSE)</f>
        <v>2</v>
      </c>
      <c r="AS414">
        <f>VLOOKUP($A414,SurveyData!$1:$1048576,41,FALSE)</f>
        <v>1</v>
      </c>
      <c r="AT414">
        <f>VLOOKUP($A414,SurveyData!$1:$1048576,42,FALSE)</f>
        <v>5</v>
      </c>
      <c r="AU414">
        <f>VLOOKUP($A414,SurveyData!$1:$1048576,43,FALSE)</f>
        <v>5</v>
      </c>
      <c r="AV414">
        <f>VLOOKUP($A414,SurveyData!$1:$1048576,44,FALSE)</f>
        <v>3</v>
      </c>
      <c r="AW414">
        <f>VLOOKUP($A414,SurveyData!$1:$1048576,45,FALSE)</f>
        <v>3</v>
      </c>
    </row>
    <row r="415" spans="1:49" x14ac:dyDescent="0.2">
      <c r="A415" s="2">
        <v>508</v>
      </c>
      <c r="B415" s="1" t="s">
        <v>10</v>
      </c>
      <c r="C415" s="2"/>
      <c r="D415" s="2">
        <v>80</v>
      </c>
      <c r="E415" s="2">
        <v>14.2</v>
      </c>
      <c r="F415">
        <f>VLOOKUP($A415,SurveyData!$1:$1048576,3,FALSE)</f>
        <v>39</v>
      </c>
      <c r="G415">
        <f>VLOOKUP($A415,SurveyData!$1:$1048576,4,FALSE)</f>
        <v>1.6</v>
      </c>
      <c r="H415">
        <f>VLOOKUP($A415,SurveyData!$1:$1048576,5,FALSE)</f>
        <v>63</v>
      </c>
      <c r="I415" t="str">
        <f>VLOOKUP($A415,SurveyData!$1:$1048576,6,FALSE)</f>
        <v>Nil</v>
      </c>
      <c r="J415" t="str">
        <f>VLOOKUP($A415,SurveyData!$1:$1048576,7,FALSE)</f>
        <v>No</v>
      </c>
      <c r="K415" t="str">
        <f>VLOOKUP($A415,SurveyData!$1:$1048576,8,FALSE)</f>
        <v>Nil</v>
      </c>
      <c r="L415" t="str">
        <f>VLOOKUP($A415,SurveyData!$1:$1048576,9,FALSE)</f>
        <v>Nil</v>
      </c>
      <c r="M415">
        <f>VLOOKUP($A415,SurveyData!$1:$1048576,10,FALSE)</f>
        <v>30</v>
      </c>
      <c r="N415" t="str">
        <f>VLOOKUP($A415,SurveyData!$1:$1048576,11,FALSE)</f>
        <v>Nil</v>
      </c>
      <c r="O415">
        <f>VLOOKUP($A415,SurveyData!$1:$1048576,12,FALSE)</f>
        <v>2</v>
      </c>
      <c r="P415">
        <f>VLOOKUP($A415,SurveyData!$1:$1048576,13,FALSE)</f>
        <v>10</v>
      </c>
      <c r="Q415" t="str">
        <f>VLOOKUP($A415,SurveyData!$1:$1048576,14,FALSE)</f>
        <v>Yes</v>
      </c>
      <c r="R415" t="str">
        <f>VLOOKUP($A415,SurveyData!$1:$1048576,15,FALSE)</f>
        <v>No</v>
      </c>
      <c r="S415" t="str">
        <f>VLOOKUP($A415,SurveyData!$1:$1048576,16,FALSE)</f>
        <v>Nil</v>
      </c>
      <c r="T415" t="str">
        <f>VLOOKUP($A415,SurveyData!$1:$1048576,17,FALSE)</f>
        <v>No</v>
      </c>
      <c r="U415" t="str">
        <f>VLOOKUP($A415,SurveyData!$1:$1048576,18,FALSE)</f>
        <v>Nil</v>
      </c>
      <c r="V415" t="str">
        <f>VLOOKUP($A415,SurveyData!$1:$1048576,19,FALSE)</f>
        <v>No</v>
      </c>
      <c r="W415" t="str">
        <f>VLOOKUP($A415,SurveyData!$1:$1048576,20,FALSE)</f>
        <v>Nil</v>
      </c>
      <c r="X415" t="str">
        <f>VLOOKUP($A415,SurveyData!$1:$1048576,21,FALSE)</f>
        <v>Nil</v>
      </c>
      <c r="Y415" t="str">
        <f>VLOOKUP($A415,SurveyData!$1:$1048576,22,FALSE)</f>
        <v>Nil</v>
      </c>
      <c r="Z415" t="str">
        <f>VLOOKUP($A415,SurveyData!$1:$1048576,23,FALSE)</f>
        <v>Nil</v>
      </c>
      <c r="AA415" t="str">
        <f>VLOOKUP($A415,SurveyData!$1:$1048576,24,FALSE)</f>
        <v>Nil</v>
      </c>
      <c r="AB415" t="s">
        <v>0</v>
      </c>
      <c r="AC415" t="str">
        <f>VLOOKUP($A415,SurveyData!$1:$1048576,25,FALSE)</f>
        <v>No</v>
      </c>
      <c r="AD415">
        <f>VLOOKUP($A415,SurveyData!$1:$1048576,26,FALSE)</f>
        <v>2</v>
      </c>
      <c r="AE415">
        <f>VLOOKUP($A415,SurveyData!$1:$1048576,27,FALSE)</f>
        <v>2</v>
      </c>
      <c r="AF415">
        <f>VLOOKUP($A415,SurveyData!$1:$1048576,28,FALSE)</f>
        <v>3</v>
      </c>
      <c r="AG415">
        <f>VLOOKUP($A415,SurveyData!$1:$1048576,29,FALSE)</f>
        <v>1</v>
      </c>
      <c r="AH415">
        <f>VLOOKUP($A415,SurveyData!$1:$1048576,30,FALSE)</f>
        <v>4</v>
      </c>
      <c r="AI415">
        <f>VLOOKUP($A415,SurveyData!$1:$1048576,31,FALSE)</f>
        <v>2</v>
      </c>
      <c r="AJ415">
        <f>VLOOKUP($A415,SurveyData!$1:$1048576,32,FALSE)</f>
        <v>1</v>
      </c>
      <c r="AK415">
        <f>VLOOKUP($A415,SurveyData!$1:$1048576,33,FALSE)</f>
        <v>2</v>
      </c>
      <c r="AL415">
        <f>VLOOKUP($A415,SurveyData!$1:$1048576,34,FALSE)</f>
        <v>5</v>
      </c>
      <c r="AM415">
        <f>VLOOKUP($A415,SurveyData!$1:$1048576,35,FALSE)</f>
        <v>4</v>
      </c>
      <c r="AN415">
        <f>VLOOKUP($A415,SurveyData!$1:$1048576,36,FALSE)</f>
        <v>2</v>
      </c>
      <c r="AO415">
        <f>VLOOKUP($A415,SurveyData!$1:$1048576,37,FALSE)</f>
        <v>2</v>
      </c>
      <c r="AP415">
        <f>VLOOKUP($A415,SurveyData!$1:$1048576,38,FALSE)</f>
        <v>4</v>
      </c>
      <c r="AQ415">
        <f>VLOOKUP($A415,SurveyData!$1:$1048576,39,FALSE)</f>
        <v>5</v>
      </c>
      <c r="AR415">
        <f>VLOOKUP($A415,SurveyData!$1:$1048576,40,FALSE)</f>
        <v>2</v>
      </c>
      <c r="AS415">
        <f>VLOOKUP($A415,SurveyData!$1:$1048576,41,FALSE)</f>
        <v>4</v>
      </c>
      <c r="AT415">
        <f>VLOOKUP($A415,SurveyData!$1:$1048576,42,FALSE)</f>
        <v>4</v>
      </c>
      <c r="AU415">
        <f>VLOOKUP($A415,SurveyData!$1:$1048576,43,FALSE)</f>
        <v>4</v>
      </c>
      <c r="AV415">
        <f>VLOOKUP($A415,SurveyData!$1:$1048576,44,FALSE)</f>
        <v>5</v>
      </c>
      <c r="AW415">
        <f>VLOOKUP($A415,SurveyData!$1:$1048576,45,FALSE)</f>
        <v>4</v>
      </c>
    </row>
    <row r="416" spans="1:49" x14ac:dyDescent="0.2">
      <c r="A416" s="2">
        <v>509</v>
      </c>
      <c r="B416" s="1" t="s">
        <v>10</v>
      </c>
      <c r="C416" s="2"/>
      <c r="D416" s="4">
        <v>6</v>
      </c>
      <c r="E416" s="2">
        <v>11.5</v>
      </c>
      <c r="F416">
        <f>VLOOKUP($A416,SurveyData!$1:$1048576,3,FALSE)</f>
        <v>46</v>
      </c>
      <c r="G416">
        <f>VLOOKUP($A416,SurveyData!$1:$1048576,4,FALSE)</f>
        <v>1.57</v>
      </c>
      <c r="H416">
        <f>VLOOKUP($A416,SurveyData!$1:$1048576,5,FALSE)</f>
        <v>49</v>
      </c>
      <c r="I416" t="str">
        <f>VLOOKUP($A416,SurveyData!$1:$1048576,6,FALSE)</f>
        <v>Nil</v>
      </c>
      <c r="J416" t="str">
        <f>VLOOKUP($A416,SurveyData!$1:$1048576,7,FALSE)</f>
        <v>Yes</v>
      </c>
      <c r="K416" t="str">
        <f>VLOOKUP($A416,SurveyData!$1:$1048576,8,FALSE)</f>
        <v>Nil</v>
      </c>
      <c r="L416" t="str">
        <f>VLOOKUP($A416,SurveyData!$1:$1048576,9,FALSE)</f>
        <v>Nil</v>
      </c>
      <c r="M416" t="str">
        <f>VLOOKUP($A416,SurveyData!$1:$1048576,10,FALSE)</f>
        <v>Nil</v>
      </c>
      <c r="N416">
        <f>VLOOKUP($A416,SurveyData!$1:$1048576,11,FALSE)</f>
        <v>20</v>
      </c>
      <c r="O416" t="str">
        <f>VLOOKUP($A416,SurveyData!$1:$1048576,12,FALSE)</f>
        <v>Nil</v>
      </c>
      <c r="P416" t="str">
        <f>VLOOKUP($A416,SurveyData!$1:$1048576,13,FALSE)</f>
        <v>Nil</v>
      </c>
      <c r="Q416" t="str">
        <f>VLOOKUP($A416,SurveyData!$1:$1048576,14,FALSE)</f>
        <v>No</v>
      </c>
      <c r="R416" t="str">
        <f>VLOOKUP($A416,SurveyData!$1:$1048576,15,FALSE)</f>
        <v>Yes</v>
      </c>
      <c r="S416" t="str">
        <f>VLOOKUP($A416,SurveyData!$1:$1048576,16,FALSE)</f>
        <v>No</v>
      </c>
      <c r="T416" t="str">
        <f>VLOOKUP($A416,SurveyData!$1:$1048576,17,FALSE)</f>
        <v>Yes</v>
      </c>
      <c r="U416" t="str">
        <f>VLOOKUP($A416,SurveyData!$1:$1048576,18,FALSE)</f>
        <v>No</v>
      </c>
      <c r="V416" t="str">
        <f>VLOOKUP($A416,SurveyData!$1:$1048576,19,FALSE)</f>
        <v>Yes</v>
      </c>
      <c r="W416" t="str">
        <f>VLOOKUP($A416,SurveyData!$1:$1048576,20,FALSE)</f>
        <v>No</v>
      </c>
      <c r="X416" t="str">
        <f>VLOOKUP($A416,SurveyData!$1:$1048576,21,FALSE)</f>
        <v>Nil</v>
      </c>
      <c r="Y416" t="str">
        <f>VLOOKUP($A416,SurveyData!$1:$1048576,22,FALSE)</f>
        <v>Nil</v>
      </c>
      <c r="Z416" t="str">
        <f>VLOOKUP($A416,SurveyData!$1:$1048576,23,FALSE)</f>
        <v>Nil</v>
      </c>
      <c r="AA416" t="str">
        <f>VLOOKUP($A416,SurveyData!$1:$1048576,24,FALSE)</f>
        <v>Nil</v>
      </c>
      <c r="AB416" t="s">
        <v>0</v>
      </c>
      <c r="AC416" t="str">
        <f>VLOOKUP($A416,SurveyData!$1:$1048576,25,FALSE)</f>
        <v>No</v>
      </c>
      <c r="AD416">
        <f>VLOOKUP($A416,SurveyData!$1:$1048576,26,FALSE)</f>
        <v>1</v>
      </c>
      <c r="AE416">
        <f>VLOOKUP($A416,SurveyData!$1:$1048576,27,FALSE)</f>
        <v>5</v>
      </c>
      <c r="AF416">
        <f>VLOOKUP($A416,SurveyData!$1:$1048576,28,FALSE)</f>
        <v>1</v>
      </c>
      <c r="AG416" t="str">
        <f>VLOOKUP($A416,SurveyData!$1:$1048576,29,FALSE)</f>
        <v>Nil</v>
      </c>
      <c r="AH416">
        <f>VLOOKUP($A416,SurveyData!$1:$1048576,30,FALSE)</f>
        <v>2</v>
      </c>
      <c r="AI416">
        <f>VLOOKUP($A416,SurveyData!$1:$1048576,31,FALSE)</f>
        <v>2</v>
      </c>
      <c r="AJ416">
        <f>VLOOKUP($A416,SurveyData!$1:$1048576,32,FALSE)</f>
        <v>2</v>
      </c>
      <c r="AK416">
        <f>VLOOKUP($A416,SurveyData!$1:$1048576,33,FALSE)</f>
        <v>2</v>
      </c>
      <c r="AL416">
        <f>VLOOKUP($A416,SurveyData!$1:$1048576,34,FALSE)</f>
        <v>4</v>
      </c>
      <c r="AM416">
        <f>VLOOKUP($A416,SurveyData!$1:$1048576,35,FALSE)</f>
        <v>4</v>
      </c>
      <c r="AN416">
        <f>VLOOKUP($A416,SurveyData!$1:$1048576,36,FALSE)</f>
        <v>2</v>
      </c>
      <c r="AO416">
        <f>VLOOKUP($A416,SurveyData!$1:$1048576,37,FALSE)</f>
        <v>2</v>
      </c>
      <c r="AP416">
        <f>VLOOKUP($A416,SurveyData!$1:$1048576,38,FALSE)</f>
        <v>4</v>
      </c>
      <c r="AQ416">
        <f>VLOOKUP($A416,SurveyData!$1:$1048576,39,FALSE)</f>
        <v>4</v>
      </c>
      <c r="AR416">
        <f>VLOOKUP($A416,SurveyData!$1:$1048576,40,FALSE)</f>
        <v>2</v>
      </c>
      <c r="AS416">
        <f>VLOOKUP($A416,SurveyData!$1:$1048576,41,FALSE)</f>
        <v>4</v>
      </c>
      <c r="AT416">
        <f>VLOOKUP($A416,SurveyData!$1:$1048576,42,FALSE)</f>
        <v>4</v>
      </c>
      <c r="AU416">
        <f>VLOOKUP($A416,SurveyData!$1:$1048576,43,FALSE)</f>
        <v>4</v>
      </c>
      <c r="AV416">
        <f>VLOOKUP($A416,SurveyData!$1:$1048576,44,FALSE)</f>
        <v>3</v>
      </c>
      <c r="AW416">
        <f>VLOOKUP($A416,SurveyData!$1:$1048576,45,FALSE)</f>
        <v>3</v>
      </c>
    </row>
    <row r="417" spans="1:49" x14ac:dyDescent="0.2">
      <c r="A417" s="2">
        <v>510</v>
      </c>
      <c r="B417" s="1" t="s">
        <v>10</v>
      </c>
      <c r="C417" s="2"/>
      <c r="D417" s="2">
        <v>25</v>
      </c>
      <c r="E417" s="2">
        <v>12.4</v>
      </c>
      <c r="F417">
        <f>VLOOKUP($A417,SurveyData!$1:$1048576,3,FALSE)</f>
        <v>52</v>
      </c>
      <c r="G417">
        <f>VLOOKUP($A417,SurveyData!$1:$1048576,4,FALSE)</f>
        <v>1.59</v>
      </c>
      <c r="H417">
        <f>VLOOKUP($A417,SurveyData!$1:$1048576,5,FALSE)</f>
        <v>51</v>
      </c>
      <c r="I417" t="str">
        <f>VLOOKUP($A417,SurveyData!$1:$1048576,6,FALSE)</f>
        <v>Nil</v>
      </c>
      <c r="J417" t="str">
        <f>VLOOKUP($A417,SurveyData!$1:$1048576,7,FALSE)</f>
        <v>No</v>
      </c>
      <c r="K417" t="str">
        <f>VLOOKUP($A417,SurveyData!$1:$1048576,8,FALSE)</f>
        <v>Nil</v>
      </c>
      <c r="L417" t="str">
        <f>VLOOKUP($A417,SurveyData!$1:$1048576,9,FALSE)</f>
        <v>Nil</v>
      </c>
      <c r="M417" t="str">
        <f>VLOOKUP($A417,SurveyData!$1:$1048576,10,FALSE)</f>
        <v>Nil</v>
      </c>
      <c r="N417" t="str">
        <f>VLOOKUP($A417,SurveyData!$1:$1048576,11,FALSE)</f>
        <v>Nil</v>
      </c>
      <c r="O417" t="str">
        <f>VLOOKUP($A417,SurveyData!$1:$1048576,12,FALSE)</f>
        <v xml:space="preserve">Nil </v>
      </c>
      <c r="P417">
        <f>VLOOKUP($A417,SurveyData!$1:$1048576,13,FALSE)</f>
        <v>10</v>
      </c>
      <c r="Q417" t="str">
        <f>VLOOKUP($A417,SurveyData!$1:$1048576,14,FALSE)</f>
        <v>No</v>
      </c>
      <c r="R417" t="str">
        <f>VLOOKUP($A417,SurveyData!$1:$1048576,15,FALSE)</f>
        <v>No</v>
      </c>
      <c r="S417" t="str">
        <f>VLOOKUP($A417,SurveyData!$1:$1048576,16,FALSE)</f>
        <v>Nil</v>
      </c>
      <c r="T417" t="str">
        <f>VLOOKUP($A417,SurveyData!$1:$1048576,17,FALSE)</f>
        <v>No</v>
      </c>
      <c r="U417" t="str">
        <f>VLOOKUP($A417,SurveyData!$1:$1048576,18,FALSE)</f>
        <v>Nil</v>
      </c>
      <c r="V417" t="str">
        <f>VLOOKUP($A417,SurveyData!$1:$1048576,19,FALSE)</f>
        <v>No</v>
      </c>
      <c r="W417" t="str">
        <f>VLOOKUP($A417,SurveyData!$1:$1048576,20,FALSE)</f>
        <v>Nil</v>
      </c>
      <c r="X417" t="str">
        <f>VLOOKUP($A417,SurveyData!$1:$1048576,21,FALSE)</f>
        <v>Nil</v>
      </c>
      <c r="Y417" t="str">
        <f>VLOOKUP($A417,SurveyData!$1:$1048576,22,FALSE)</f>
        <v>Nil</v>
      </c>
      <c r="Z417" t="str">
        <f>VLOOKUP($A417,SurveyData!$1:$1048576,23,FALSE)</f>
        <v>Nil</v>
      </c>
      <c r="AA417" t="str">
        <f>VLOOKUP($A417,SurveyData!$1:$1048576,24,FALSE)</f>
        <v>Nil</v>
      </c>
      <c r="AB417" t="s">
        <v>0</v>
      </c>
      <c r="AC417" t="str">
        <f>VLOOKUP($A417,SurveyData!$1:$1048576,25,FALSE)</f>
        <v>No</v>
      </c>
      <c r="AD417">
        <f>VLOOKUP($A417,SurveyData!$1:$1048576,26,FALSE)</f>
        <v>3</v>
      </c>
      <c r="AE417">
        <f>VLOOKUP($A417,SurveyData!$1:$1048576,27,FALSE)</f>
        <v>3</v>
      </c>
      <c r="AF417">
        <f>VLOOKUP($A417,SurveyData!$1:$1048576,28,FALSE)</f>
        <v>2</v>
      </c>
      <c r="AG417">
        <f>VLOOKUP($A417,SurveyData!$1:$1048576,29,FALSE)</f>
        <v>2</v>
      </c>
      <c r="AH417">
        <f>VLOOKUP($A417,SurveyData!$1:$1048576,30,FALSE)</f>
        <v>4</v>
      </c>
      <c r="AI417">
        <f>VLOOKUP($A417,SurveyData!$1:$1048576,31,FALSE)</f>
        <v>4</v>
      </c>
      <c r="AJ417">
        <f>VLOOKUP($A417,SurveyData!$1:$1048576,32,FALSE)</f>
        <v>2</v>
      </c>
      <c r="AK417">
        <f>VLOOKUP($A417,SurveyData!$1:$1048576,33,FALSE)</f>
        <v>3</v>
      </c>
      <c r="AL417">
        <f>VLOOKUP($A417,SurveyData!$1:$1048576,34,FALSE)</f>
        <v>4</v>
      </c>
      <c r="AM417">
        <f>VLOOKUP($A417,SurveyData!$1:$1048576,35,FALSE)</f>
        <v>4</v>
      </c>
      <c r="AN417">
        <f>VLOOKUP($A417,SurveyData!$1:$1048576,36,FALSE)</f>
        <v>2</v>
      </c>
      <c r="AO417">
        <f>VLOOKUP($A417,SurveyData!$1:$1048576,37,FALSE)</f>
        <v>4</v>
      </c>
      <c r="AP417">
        <f>VLOOKUP($A417,SurveyData!$1:$1048576,38,FALSE)</f>
        <v>4</v>
      </c>
      <c r="AQ417">
        <f>VLOOKUP($A417,SurveyData!$1:$1048576,39,FALSE)</f>
        <v>3</v>
      </c>
      <c r="AR417">
        <f>VLOOKUP($A417,SurveyData!$1:$1048576,40,FALSE)</f>
        <v>4</v>
      </c>
      <c r="AS417">
        <f>VLOOKUP($A417,SurveyData!$1:$1048576,41,FALSE)</f>
        <v>4</v>
      </c>
      <c r="AT417">
        <f>VLOOKUP($A417,SurveyData!$1:$1048576,42,FALSE)</f>
        <v>3</v>
      </c>
      <c r="AU417">
        <f>VLOOKUP($A417,SurveyData!$1:$1048576,43,FALSE)</f>
        <v>3</v>
      </c>
      <c r="AV417">
        <f>VLOOKUP($A417,SurveyData!$1:$1048576,44,FALSE)</f>
        <v>4</v>
      </c>
      <c r="AW417">
        <f>VLOOKUP($A417,SurveyData!$1:$1048576,45,FALSE)</f>
        <v>3</v>
      </c>
    </row>
    <row r="418" spans="1:49" x14ac:dyDescent="0.2">
      <c r="A418" s="2">
        <v>512</v>
      </c>
      <c r="B418" s="1" t="s">
        <v>10</v>
      </c>
      <c r="C418" s="2"/>
      <c r="D418" s="2">
        <v>98</v>
      </c>
      <c r="E418" s="2">
        <v>14</v>
      </c>
      <c r="F418">
        <f>VLOOKUP($A418,SurveyData!$1:$1048576,3,FALSE)</f>
        <v>52</v>
      </c>
      <c r="G418">
        <f>VLOOKUP($A418,SurveyData!$1:$1048576,4,FALSE)</f>
        <v>1.46</v>
      </c>
      <c r="H418">
        <f>VLOOKUP($A418,SurveyData!$1:$1048576,5,FALSE)</f>
        <v>52</v>
      </c>
      <c r="I418" t="str">
        <f>VLOOKUP($A418,SurveyData!$1:$1048576,6,FALSE)</f>
        <v>Nil</v>
      </c>
      <c r="J418" t="str">
        <f>VLOOKUP($A418,SurveyData!$1:$1048576,7,FALSE)</f>
        <v>Yes</v>
      </c>
      <c r="K418" t="str">
        <f>VLOOKUP($A418,SurveyData!$1:$1048576,8,FALSE)</f>
        <v>Nil</v>
      </c>
      <c r="L418" t="str">
        <f>VLOOKUP($A418,SurveyData!$1:$1048576,9,FALSE)</f>
        <v>Nil</v>
      </c>
      <c r="M418">
        <f>VLOOKUP($A418,SurveyData!$1:$1048576,10,FALSE)</f>
        <v>60</v>
      </c>
      <c r="N418">
        <f>VLOOKUP($A418,SurveyData!$1:$1048576,11,FALSE)</f>
        <v>180</v>
      </c>
      <c r="O418">
        <f>VLOOKUP($A418,SurveyData!$1:$1048576,12,FALSE)</f>
        <v>2</v>
      </c>
      <c r="P418" t="str">
        <f>VLOOKUP($A418,SurveyData!$1:$1048576,13,FALSE)</f>
        <v>No</v>
      </c>
      <c r="Q418" t="str">
        <f>VLOOKUP($A418,SurveyData!$1:$1048576,14,FALSE)</f>
        <v>No</v>
      </c>
      <c r="R418" t="str">
        <f>VLOOKUP($A418,SurveyData!$1:$1048576,15,FALSE)</f>
        <v>No</v>
      </c>
      <c r="S418" t="str">
        <f>VLOOKUP($A418,SurveyData!$1:$1048576,16,FALSE)</f>
        <v>No</v>
      </c>
      <c r="T418" t="str">
        <f>VLOOKUP($A418,SurveyData!$1:$1048576,17,FALSE)</f>
        <v>No</v>
      </c>
      <c r="U418" t="str">
        <f>VLOOKUP($A418,SurveyData!$1:$1048576,18,FALSE)</f>
        <v>No</v>
      </c>
      <c r="V418" t="str">
        <f>VLOOKUP($A418,SurveyData!$1:$1048576,19,FALSE)</f>
        <v>No</v>
      </c>
      <c r="W418" t="str">
        <f>VLOOKUP($A418,SurveyData!$1:$1048576,20,FALSE)</f>
        <v>No</v>
      </c>
      <c r="X418" t="str">
        <f>VLOOKUP($A418,SurveyData!$1:$1048576,21,FALSE)</f>
        <v>Yes</v>
      </c>
      <c r="Y418" t="str">
        <f>VLOOKUP($A418,SurveyData!$1:$1048576,22,FALSE)</f>
        <v>Yes</v>
      </c>
      <c r="Z418" t="str">
        <f>VLOOKUP($A418,SurveyData!$1:$1048576,23,FALSE)</f>
        <v>Yes</v>
      </c>
      <c r="AA418" t="str">
        <f>VLOOKUP($A418,SurveyData!$1:$1048576,24,FALSE)</f>
        <v>Yes</v>
      </c>
      <c r="AB418" t="s">
        <v>62</v>
      </c>
      <c r="AC418" t="str">
        <f>VLOOKUP($A418,SurveyData!$1:$1048576,25,FALSE)</f>
        <v>No</v>
      </c>
      <c r="AD418">
        <f>VLOOKUP($A418,SurveyData!$1:$1048576,26,FALSE)</f>
        <v>3</v>
      </c>
      <c r="AE418">
        <f>VLOOKUP($A418,SurveyData!$1:$1048576,27,FALSE)</f>
        <v>3</v>
      </c>
      <c r="AF418">
        <f>VLOOKUP($A418,SurveyData!$1:$1048576,28,FALSE)</f>
        <v>3</v>
      </c>
      <c r="AG418">
        <f>VLOOKUP($A418,SurveyData!$1:$1048576,29,FALSE)</f>
        <v>5</v>
      </c>
      <c r="AH418">
        <f>VLOOKUP($A418,SurveyData!$1:$1048576,30,FALSE)</f>
        <v>2</v>
      </c>
      <c r="AI418">
        <f>VLOOKUP($A418,SurveyData!$1:$1048576,31,FALSE)</f>
        <v>2</v>
      </c>
      <c r="AJ418">
        <f>VLOOKUP($A418,SurveyData!$1:$1048576,32,FALSE)</f>
        <v>2</v>
      </c>
      <c r="AK418">
        <f>VLOOKUP($A418,SurveyData!$1:$1048576,33,FALSE)</f>
        <v>2</v>
      </c>
      <c r="AL418">
        <f>VLOOKUP($A418,SurveyData!$1:$1048576,34,FALSE)</f>
        <v>3</v>
      </c>
      <c r="AM418">
        <f>VLOOKUP($A418,SurveyData!$1:$1048576,35,FALSE)</f>
        <v>3</v>
      </c>
      <c r="AN418">
        <f>VLOOKUP($A418,SurveyData!$1:$1048576,36,FALSE)</f>
        <v>3</v>
      </c>
      <c r="AO418">
        <f>VLOOKUP($A418,SurveyData!$1:$1048576,37,FALSE)</f>
        <v>4</v>
      </c>
      <c r="AP418">
        <f>VLOOKUP($A418,SurveyData!$1:$1048576,38,FALSE)</f>
        <v>3</v>
      </c>
      <c r="AQ418">
        <f>VLOOKUP($A418,SurveyData!$1:$1048576,39,FALSE)</f>
        <v>4</v>
      </c>
      <c r="AR418">
        <f>VLOOKUP($A418,SurveyData!$1:$1048576,40,FALSE)</f>
        <v>2</v>
      </c>
      <c r="AS418">
        <f>VLOOKUP($A418,SurveyData!$1:$1048576,41,FALSE)</f>
        <v>3</v>
      </c>
      <c r="AT418">
        <f>VLOOKUP($A418,SurveyData!$1:$1048576,42,FALSE)</f>
        <v>3</v>
      </c>
      <c r="AU418">
        <f>VLOOKUP($A418,SurveyData!$1:$1048576,43,FALSE)</f>
        <v>4</v>
      </c>
      <c r="AV418">
        <f>VLOOKUP($A418,SurveyData!$1:$1048576,44,FALSE)</f>
        <v>3</v>
      </c>
      <c r="AW418">
        <f>VLOOKUP($A418,SurveyData!$1:$1048576,45,FALSE)</f>
        <v>3</v>
      </c>
    </row>
    <row r="419" spans="1:49" x14ac:dyDescent="0.2">
      <c r="A419" s="2">
        <v>513</v>
      </c>
      <c r="B419" s="1" t="s">
        <v>10</v>
      </c>
      <c r="C419" s="2"/>
      <c r="D419" s="2">
        <v>44</v>
      </c>
      <c r="E419" s="2">
        <v>14.4</v>
      </c>
      <c r="F419">
        <f>VLOOKUP($A419,SurveyData!$1:$1048576,3,FALSE)</f>
        <v>22</v>
      </c>
      <c r="G419">
        <f>VLOOKUP($A419,SurveyData!$1:$1048576,4,FALSE)</f>
        <v>1.58</v>
      </c>
      <c r="H419">
        <f>VLOOKUP($A419,SurveyData!$1:$1048576,5,FALSE)</f>
        <v>52</v>
      </c>
      <c r="I419" t="str">
        <f>VLOOKUP($A419,SurveyData!$1:$1048576,6,FALSE)</f>
        <v>Nil</v>
      </c>
      <c r="J419" t="str">
        <f>VLOOKUP($A419,SurveyData!$1:$1048576,7,FALSE)</f>
        <v>No</v>
      </c>
      <c r="K419" t="str">
        <f>VLOOKUP($A419,SurveyData!$1:$1048576,8,FALSE)</f>
        <v>Nil</v>
      </c>
      <c r="L419" t="str">
        <f>VLOOKUP($A419,SurveyData!$1:$1048576,9,FALSE)</f>
        <v>Nil</v>
      </c>
      <c r="M419" t="str">
        <f>VLOOKUP($A419,SurveyData!$1:$1048576,10,FALSE)</f>
        <v>Nil</v>
      </c>
      <c r="N419" t="str">
        <f>VLOOKUP($A419,SurveyData!$1:$1048576,11,FALSE)</f>
        <v>Nil</v>
      </c>
      <c r="O419" t="str">
        <f>VLOOKUP($A419,SurveyData!$1:$1048576,12,FALSE)</f>
        <v>Nil</v>
      </c>
      <c r="P419">
        <f>VLOOKUP($A419,SurveyData!$1:$1048576,13,FALSE)</f>
        <v>12</v>
      </c>
      <c r="Q419" t="str">
        <f>VLOOKUP($A419,SurveyData!$1:$1048576,14,FALSE)</f>
        <v>No</v>
      </c>
      <c r="R419" t="str">
        <f>VLOOKUP($A419,SurveyData!$1:$1048576,15,FALSE)</f>
        <v>DK</v>
      </c>
      <c r="S419" t="str">
        <f>VLOOKUP($A419,SurveyData!$1:$1048576,16,FALSE)</f>
        <v>Nil</v>
      </c>
      <c r="T419" t="str">
        <f>VLOOKUP($A419,SurveyData!$1:$1048576,17,FALSE)</f>
        <v>DK</v>
      </c>
      <c r="U419" t="str">
        <f>VLOOKUP($A419,SurveyData!$1:$1048576,18,FALSE)</f>
        <v>Nil</v>
      </c>
      <c r="V419" t="str">
        <f>VLOOKUP($A419,SurveyData!$1:$1048576,19,FALSE)</f>
        <v>No</v>
      </c>
      <c r="W419" t="str">
        <f>VLOOKUP($A419,SurveyData!$1:$1048576,20,FALSE)</f>
        <v>Nil</v>
      </c>
      <c r="X419" t="str">
        <f>VLOOKUP($A419,SurveyData!$1:$1048576,21,FALSE)</f>
        <v>Nil</v>
      </c>
      <c r="Y419" t="str">
        <f>VLOOKUP($A419,SurveyData!$1:$1048576,22,FALSE)</f>
        <v>Nil</v>
      </c>
      <c r="Z419" t="str">
        <f>VLOOKUP($A419,SurveyData!$1:$1048576,23,FALSE)</f>
        <v>Nil</v>
      </c>
      <c r="AA419" t="str">
        <f>VLOOKUP($A419,SurveyData!$1:$1048576,24,FALSE)</f>
        <v>Nil</v>
      </c>
      <c r="AB419" t="s">
        <v>0</v>
      </c>
      <c r="AC419" t="str">
        <f>VLOOKUP($A419,SurveyData!$1:$1048576,25,FALSE)</f>
        <v>No</v>
      </c>
      <c r="AD419">
        <f>VLOOKUP($A419,SurveyData!$1:$1048576,26,FALSE)</f>
        <v>3</v>
      </c>
      <c r="AE419">
        <f>VLOOKUP($A419,SurveyData!$1:$1048576,27,FALSE)</f>
        <v>4</v>
      </c>
      <c r="AF419">
        <f>VLOOKUP($A419,SurveyData!$1:$1048576,28,FALSE)</f>
        <v>3</v>
      </c>
      <c r="AG419">
        <f>VLOOKUP($A419,SurveyData!$1:$1048576,29,FALSE)</f>
        <v>3</v>
      </c>
      <c r="AH419">
        <f>VLOOKUP($A419,SurveyData!$1:$1048576,30,FALSE)</f>
        <v>3</v>
      </c>
      <c r="AI419">
        <f>VLOOKUP($A419,SurveyData!$1:$1048576,31,FALSE)</f>
        <v>2</v>
      </c>
      <c r="AJ419">
        <f>VLOOKUP($A419,SurveyData!$1:$1048576,32,FALSE)</f>
        <v>3</v>
      </c>
      <c r="AK419">
        <f>VLOOKUP($A419,SurveyData!$1:$1048576,33,FALSE)</f>
        <v>3</v>
      </c>
      <c r="AL419">
        <f>VLOOKUP($A419,SurveyData!$1:$1048576,34,FALSE)</f>
        <v>4</v>
      </c>
      <c r="AM419">
        <f>VLOOKUP($A419,SurveyData!$1:$1048576,35,FALSE)</f>
        <v>4</v>
      </c>
      <c r="AN419">
        <f>VLOOKUP($A419,SurveyData!$1:$1048576,36,FALSE)</f>
        <v>3</v>
      </c>
      <c r="AO419">
        <f>VLOOKUP($A419,SurveyData!$1:$1048576,37,FALSE)</f>
        <v>3</v>
      </c>
      <c r="AP419">
        <f>VLOOKUP($A419,SurveyData!$1:$1048576,38,FALSE)</f>
        <v>4</v>
      </c>
      <c r="AQ419">
        <f>VLOOKUP($A419,SurveyData!$1:$1048576,39,FALSE)</f>
        <v>5</v>
      </c>
      <c r="AR419">
        <f>VLOOKUP($A419,SurveyData!$1:$1048576,40,FALSE)</f>
        <v>2</v>
      </c>
      <c r="AS419">
        <f>VLOOKUP($A419,SurveyData!$1:$1048576,41,FALSE)</f>
        <v>3</v>
      </c>
      <c r="AT419">
        <f>VLOOKUP($A419,SurveyData!$1:$1048576,42,FALSE)</f>
        <v>4</v>
      </c>
      <c r="AU419">
        <f>VLOOKUP($A419,SurveyData!$1:$1048576,43,FALSE)</f>
        <v>4</v>
      </c>
      <c r="AV419">
        <f>VLOOKUP($A419,SurveyData!$1:$1048576,44,FALSE)</f>
        <v>2</v>
      </c>
      <c r="AW419">
        <f>VLOOKUP($A419,SurveyData!$1:$1048576,45,FALSE)</f>
        <v>3</v>
      </c>
    </row>
    <row r="420" spans="1:49" x14ac:dyDescent="0.2">
      <c r="A420" s="2">
        <v>514</v>
      </c>
      <c r="B420" s="1" t="s">
        <v>10</v>
      </c>
      <c r="C420" s="2"/>
      <c r="D420" s="4">
        <v>8</v>
      </c>
      <c r="E420" s="2">
        <v>12</v>
      </c>
      <c r="F420">
        <f>VLOOKUP($A420,SurveyData!$1:$1048576,3,FALSE)</f>
        <v>36</v>
      </c>
      <c r="G420">
        <f>VLOOKUP($A420,SurveyData!$1:$1048576,4,FALSE)</f>
        <v>1.75</v>
      </c>
      <c r="H420">
        <f>VLOOKUP($A420,SurveyData!$1:$1048576,5,FALSE)</f>
        <v>44.3</v>
      </c>
      <c r="I420" t="str">
        <f>VLOOKUP($A420,SurveyData!$1:$1048576,6,FALSE)</f>
        <v>Nil</v>
      </c>
      <c r="J420" t="str">
        <f>VLOOKUP($A420,SurveyData!$1:$1048576,7,FALSE)</f>
        <v>No</v>
      </c>
      <c r="K420">
        <f>VLOOKUP($A420,SurveyData!$1:$1048576,8,FALSE)</f>
        <v>10</v>
      </c>
      <c r="L420" t="str">
        <f>VLOOKUP($A420,SurveyData!$1:$1048576,9,FALSE)</f>
        <v>Nil</v>
      </c>
      <c r="M420" t="str">
        <f>VLOOKUP($A420,SurveyData!$1:$1048576,10,FALSE)</f>
        <v>Nil</v>
      </c>
      <c r="N420" t="str">
        <f>VLOOKUP($A420,SurveyData!$1:$1048576,11,FALSE)</f>
        <v>Nil</v>
      </c>
      <c r="O420">
        <f>VLOOKUP($A420,SurveyData!$1:$1048576,12,FALSE)</f>
        <v>2</v>
      </c>
      <c r="P420" t="str">
        <f>VLOOKUP($A420,SurveyData!$1:$1048576,13,FALSE)</f>
        <v>No</v>
      </c>
      <c r="Q420" t="str">
        <f>VLOOKUP($A420,SurveyData!$1:$1048576,14,FALSE)</f>
        <v>No</v>
      </c>
      <c r="R420" t="str">
        <f>VLOOKUP($A420,SurveyData!$1:$1048576,15,FALSE)</f>
        <v>No</v>
      </c>
      <c r="S420" t="str">
        <f>VLOOKUP($A420,SurveyData!$1:$1048576,16,FALSE)</f>
        <v>No</v>
      </c>
      <c r="T420" t="str">
        <f>VLOOKUP($A420,SurveyData!$1:$1048576,17,FALSE)</f>
        <v>No</v>
      </c>
      <c r="U420" t="str">
        <f>VLOOKUP($A420,SurveyData!$1:$1048576,18,FALSE)</f>
        <v>No</v>
      </c>
      <c r="V420" t="str">
        <f>VLOOKUP($A420,SurveyData!$1:$1048576,19,FALSE)</f>
        <v>No</v>
      </c>
      <c r="W420" t="str">
        <f>VLOOKUP($A420,SurveyData!$1:$1048576,20,FALSE)</f>
        <v>Nil</v>
      </c>
      <c r="X420" t="str">
        <f>VLOOKUP($A420,SurveyData!$1:$1048576,21,FALSE)</f>
        <v>Nil</v>
      </c>
      <c r="Y420" t="str">
        <f>VLOOKUP($A420,SurveyData!$1:$1048576,22,FALSE)</f>
        <v>Nil</v>
      </c>
      <c r="Z420" t="str">
        <f>VLOOKUP($A420,SurveyData!$1:$1048576,23,FALSE)</f>
        <v>Yes</v>
      </c>
      <c r="AA420" t="str">
        <f>VLOOKUP($A420,SurveyData!$1:$1048576,24,FALSE)</f>
        <v>Nil</v>
      </c>
      <c r="AB420" t="s">
        <v>0</v>
      </c>
      <c r="AC420" t="str">
        <f>VLOOKUP($A420,SurveyData!$1:$1048576,25,FALSE)</f>
        <v>No</v>
      </c>
      <c r="AD420">
        <f>VLOOKUP($A420,SurveyData!$1:$1048576,26,FALSE)</f>
        <v>3</v>
      </c>
      <c r="AE420">
        <f>VLOOKUP($A420,SurveyData!$1:$1048576,27,FALSE)</f>
        <v>2</v>
      </c>
      <c r="AF420">
        <f>VLOOKUP($A420,SurveyData!$1:$1048576,28,FALSE)</f>
        <v>2</v>
      </c>
      <c r="AG420">
        <f>VLOOKUP($A420,SurveyData!$1:$1048576,29,FALSE)</f>
        <v>2</v>
      </c>
      <c r="AH420">
        <f>VLOOKUP($A420,SurveyData!$1:$1048576,30,FALSE)</f>
        <v>5</v>
      </c>
      <c r="AI420">
        <f>VLOOKUP($A420,SurveyData!$1:$1048576,31,FALSE)</f>
        <v>2</v>
      </c>
      <c r="AJ420">
        <f>VLOOKUP($A420,SurveyData!$1:$1048576,32,FALSE)</f>
        <v>2</v>
      </c>
      <c r="AK420">
        <f>VLOOKUP($A420,SurveyData!$1:$1048576,33,FALSE)</f>
        <v>4</v>
      </c>
      <c r="AL420">
        <f>VLOOKUP($A420,SurveyData!$1:$1048576,34,FALSE)</f>
        <v>3</v>
      </c>
      <c r="AM420">
        <f>VLOOKUP($A420,SurveyData!$1:$1048576,35,FALSE)</f>
        <v>2</v>
      </c>
      <c r="AN420">
        <f>VLOOKUP($A420,SurveyData!$1:$1048576,36,FALSE)</f>
        <v>3</v>
      </c>
      <c r="AO420">
        <f>VLOOKUP($A420,SurveyData!$1:$1048576,37,FALSE)</f>
        <v>4</v>
      </c>
      <c r="AP420">
        <f>VLOOKUP($A420,SurveyData!$1:$1048576,38,FALSE)</f>
        <v>3</v>
      </c>
      <c r="AQ420">
        <f>VLOOKUP($A420,SurveyData!$1:$1048576,39,FALSE)</f>
        <v>5</v>
      </c>
      <c r="AR420">
        <f>VLOOKUP($A420,SurveyData!$1:$1048576,40,FALSE)</f>
        <v>4</v>
      </c>
      <c r="AS420">
        <f>VLOOKUP($A420,SurveyData!$1:$1048576,41,FALSE)</f>
        <v>5</v>
      </c>
      <c r="AT420">
        <f>VLOOKUP($A420,SurveyData!$1:$1048576,42,FALSE)</f>
        <v>3</v>
      </c>
      <c r="AU420">
        <f>VLOOKUP($A420,SurveyData!$1:$1048576,43,FALSE)</f>
        <v>4</v>
      </c>
      <c r="AV420">
        <f>VLOOKUP($A420,SurveyData!$1:$1048576,44,FALSE)</f>
        <v>2</v>
      </c>
      <c r="AW420">
        <f>VLOOKUP($A420,SurveyData!$1:$1048576,45,FALSE)</f>
        <v>3</v>
      </c>
    </row>
    <row r="421" spans="1:49" x14ac:dyDescent="0.2">
      <c r="A421" s="2">
        <v>515</v>
      </c>
      <c r="B421" s="1" t="s">
        <v>10</v>
      </c>
      <c r="C421" s="2"/>
      <c r="D421" s="2">
        <v>30</v>
      </c>
      <c r="E421" s="2">
        <v>12.2</v>
      </c>
      <c r="F421">
        <f>VLOOKUP($A421,SurveyData!$1:$1048576,3,FALSE)</f>
        <v>31</v>
      </c>
      <c r="G421">
        <f>VLOOKUP($A421,SurveyData!$1:$1048576,4,FALSE)</f>
        <v>1.6</v>
      </c>
      <c r="H421">
        <f>VLOOKUP($A421,SurveyData!$1:$1048576,5,FALSE)</f>
        <v>47.9</v>
      </c>
      <c r="I421" t="str">
        <f>VLOOKUP($A421,SurveyData!$1:$1048576,6,FALSE)</f>
        <v>Nil</v>
      </c>
      <c r="J421" t="str">
        <f>VLOOKUP($A421,SurveyData!$1:$1048576,7,FALSE)</f>
        <v>No</v>
      </c>
      <c r="K421" t="str">
        <f>VLOOKUP($A421,SurveyData!$1:$1048576,8,FALSE)</f>
        <v>Nil</v>
      </c>
      <c r="L421" t="str">
        <f>VLOOKUP($A421,SurveyData!$1:$1048576,9,FALSE)</f>
        <v>Nil</v>
      </c>
      <c r="M421" t="str">
        <f>VLOOKUP($A421,SurveyData!$1:$1048576,10,FALSE)</f>
        <v>Nil</v>
      </c>
      <c r="N421" t="str">
        <f>VLOOKUP($A421,SurveyData!$1:$1048576,11,FALSE)</f>
        <v>Nil</v>
      </c>
      <c r="O421">
        <f>VLOOKUP($A421,SurveyData!$1:$1048576,12,FALSE)</f>
        <v>1</v>
      </c>
      <c r="P421">
        <f>VLOOKUP($A421,SurveyData!$1:$1048576,13,FALSE)</f>
        <v>12</v>
      </c>
      <c r="Q421" t="str">
        <f>VLOOKUP($A421,SurveyData!$1:$1048576,14,FALSE)</f>
        <v>No</v>
      </c>
      <c r="R421" t="str">
        <f>VLOOKUP($A421,SurveyData!$1:$1048576,15,FALSE)</f>
        <v>DK</v>
      </c>
      <c r="S421" t="str">
        <f>VLOOKUP($A421,SurveyData!$1:$1048576,16,FALSE)</f>
        <v>DK</v>
      </c>
      <c r="T421" t="str">
        <f>VLOOKUP($A421,SurveyData!$1:$1048576,17,FALSE)</f>
        <v>Yes</v>
      </c>
      <c r="U421" t="str">
        <f>VLOOKUP($A421,SurveyData!$1:$1048576,18,FALSE)</f>
        <v>DK</v>
      </c>
      <c r="V421" t="str">
        <f>VLOOKUP($A421,SurveyData!$1:$1048576,19,FALSE)</f>
        <v>No</v>
      </c>
      <c r="W421" t="str">
        <f>VLOOKUP($A421,SurveyData!$1:$1048576,20,FALSE)</f>
        <v>No</v>
      </c>
      <c r="X421" t="str">
        <f>VLOOKUP($A421,SurveyData!$1:$1048576,21,FALSE)</f>
        <v>Nil</v>
      </c>
      <c r="Y421" t="str">
        <f>VLOOKUP($A421,SurveyData!$1:$1048576,22,FALSE)</f>
        <v>Nil</v>
      </c>
      <c r="Z421" t="str">
        <f>VLOOKUP($A421,SurveyData!$1:$1048576,23,FALSE)</f>
        <v>Nil</v>
      </c>
      <c r="AA421" t="str">
        <f>VLOOKUP($A421,SurveyData!$1:$1048576,24,FALSE)</f>
        <v>Yes</v>
      </c>
      <c r="AB421" t="s">
        <v>0</v>
      </c>
      <c r="AC421" t="str">
        <f>VLOOKUP($A421,SurveyData!$1:$1048576,25,FALSE)</f>
        <v>Yes</v>
      </c>
      <c r="AD421">
        <f>VLOOKUP($A421,SurveyData!$1:$1048576,26,FALSE)</f>
        <v>3</v>
      </c>
      <c r="AE421">
        <f>VLOOKUP($A421,SurveyData!$1:$1048576,27,FALSE)</f>
        <v>3</v>
      </c>
      <c r="AF421">
        <f>VLOOKUP($A421,SurveyData!$1:$1048576,28,FALSE)</f>
        <v>3</v>
      </c>
      <c r="AG421">
        <f>VLOOKUP($A421,SurveyData!$1:$1048576,29,FALSE)</f>
        <v>3</v>
      </c>
      <c r="AH421">
        <f>VLOOKUP($A421,SurveyData!$1:$1048576,30,FALSE)</f>
        <v>1</v>
      </c>
      <c r="AI421">
        <f>VLOOKUP($A421,SurveyData!$1:$1048576,31,FALSE)</f>
        <v>3</v>
      </c>
      <c r="AJ421">
        <f>VLOOKUP($A421,SurveyData!$1:$1048576,32,FALSE)</f>
        <v>3</v>
      </c>
      <c r="AK421">
        <f>VLOOKUP($A421,SurveyData!$1:$1048576,33,FALSE)</f>
        <v>4</v>
      </c>
      <c r="AL421">
        <f>VLOOKUP($A421,SurveyData!$1:$1048576,34,FALSE)</f>
        <v>4</v>
      </c>
      <c r="AM421">
        <f>VLOOKUP($A421,SurveyData!$1:$1048576,35,FALSE)</f>
        <v>3</v>
      </c>
      <c r="AN421">
        <f>VLOOKUP($A421,SurveyData!$1:$1048576,36,FALSE)</f>
        <v>4</v>
      </c>
      <c r="AO421">
        <f>VLOOKUP($A421,SurveyData!$1:$1048576,37,FALSE)</f>
        <v>4</v>
      </c>
      <c r="AP421">
        <f>VLOOKUP($A421,SurveyData!$1:$1048576,38,FALSE)</f>
        <v>2</v>
      </c>
      <c r="AQ421">
        <f>VLOOKUP($A421,SurveyData!$1:$1048576,39,FALSE)</f>
        <v>2</v>
      </c>
      <c r="AR421">
        <f>VLOOKUP($A421,SurveyData!$1:$1048576,40,FALSE)</f>
        <v>2</v>
      </c>
      <c r="AS421">
        <f>VLOOKUP($A421,SurveyData!$1:$1048576,41,FALSE)</f>
        <v>2</v>
      </c>
      <c r="AT421">
        <f>VLOOKUP($A421,SurveyData!$1:$1048576,42,FALSE)</f>
        <v>3</v>
      </c>
      <c r="AU421">
        <f>VLOOKUP($A421,SurveyData!$1:$1048576,43,FALSE)</f>
        <v>4</v>
      </c>
      <c r="AV421">
        <f>VLOOKUP($A421,SurveyData!$1:$1048576,44,FALSE)</f>
        <v>3</v>
      </c>
      <c r="AW421">
        <f>VLOOKUP($A421,SurveyData!$1:$1048576,45,FALSE)</f>
        <v>4</v>
      </c>
    </row>
    <row r="422" spans="1:49" x14ac:dyDescent="0.2">
      <c r="A422" s="2">
        <v>516</v>
      </c>
      <c r="B422" s="1" t="s">
        <v>10</v>
      </c>
      <c r="C422" s="2"/>
      <c r="D422" s="2">
        <v>98</v>
      </c>
      <c r="E422" s="2">
        <v>13.2</v>
      </c>
      <c r="F422">
        <f>VLOOKUP($A422,SurveyData!$1:$1048576,3,FALSE)</f>
        <v>60</v>
      </c>
      <c r="G422">
        <f>VLOOKUP($A422,SurveyData!$1:$1048576,4,FALSE)</f>
        <v>1.58</v>
      </c>
      <c r="H422">
        <f>VLOOKUP($A422,SurveyData!$1:$1048576,5,FALSE)</f>
        <v>63.2</v>
      </c>
      <c r="I422" t="str">
        <f>VLOOKUP($A422,SurveyData!$1:$1048576,6,FALSE)</f>
        <v>High Cholestrol</v>
      </c>
      <c r="J422" t="str">
        <f>VLOOKUP($A422,SurveyData!$1:$1048576,7,FALSE)</f>
        <v>No</v>
      </c>
      <c r="K422">
        <f>VLOOKUP($A422,SurveyData!$1:$1048576,8,FALSE)</f>
        <v>0</v>
      </c>
      <c r="L422">
        <f>VLOOKUP($A422,SurveyData!$1:$1048576,9,FALSE)</f>
        <v>0</v>
      </c>
      <c r="M422">
        <f>VLOOKUP($A422,SurveyData!$1:$1048576,10,FALSE)</f>
        <v>0</v>
      </c>
      <c r="N422">
        <f>VLOOKUP($A422,SurveyData!$1:$1048576,11,FALSE)</f>
        <v>0</v>
      </c>
      <c r="O422">
        <f>VLOOKUP($A422,SurveyData!$1:$1048576,12,FALSE)</f>
        <v>0</v>
      </c>
      <c r="P422">
        <f>VLOOKUP($A422,SurveyData!$1:$1048576,13,FALSE)</f>
        <v>0</v>
      </c>
      <c r="Q422">
        <f>VLOOKUP($A422,SurveyData!$1:$1048576,14,FALSE)</f>
        <v>0</v>
      </c>
      <c r="R422" t="str">
        <f>VLOOKUP($A422,SurveyData!$1:$1048576,15,FALSE)</f>
        <v>DK</v>
      </c>
      <c r="S422">
        <f>VLOOKUP($A422,SurveyData!$1:$1048576,16,FALSE)</f>
        <v>0</v>
      </c>
      <c r="T422">
        <f>VLOOKUP($A422,SurveyData!$1:$1048576,17,FALSE)</f>
        <v>0</v>
      </c>
      <c r="U422">
        <f>VLOOKUP($A422,SurveyData!$1:$1048576,18,FALSE)</f>
        <v>0</v>
      </c>
      <c r="V422" t="str">
        <f>VLOOKUP($A422,SurveyData!$1:$1048576,19,FALSE)</f>
        <v>No</v>
      </c>
      <c r="W422">
        <f>VLOOKUP($A422,SurveyData!$1:$1048576,20,FALSE)</f>
        <v>0</v>
      </c>
      <c r="X422" t="str">
        <f>VLOOKUP($A422,SurveyData!$1:$1048576,21,FALSE)</f>
        <v>No</v>
      </c>
      <c r="Y422" t="str">
        <f>VLOOKUP($A422,SurveyData!$1:$1048576,22,FALSE)</f>
        <v>No</v>
      </c>
      <c r="Z422" t="str">
        <f>VLOOKUP($A422,SurveyData!$1:$1048576,23,FALSE)</f>
        <v>No</v>
      </c>
      <c r="AA422" t="str">
        <f>VLOOKUP($A422,SurveyData!$1:$1048576,24,FALSE)</f>
        <v>Yes</v>
      </c>
      <c r="AB422" t="s">
        <v>0</v>
      </c>
      <c r="AC422">
        <f>VLOOKUP($A422,SurveyData!$1:$1048576,25,FALSE)</f>
        <v>0</v>
      </c>
      <c r="AD422">
        <f>VLOOKUP($A422,SurveyData!$1:$1048576,26,FALSE)</f>
        <v>3</v>
      </c>
      <c r="AE422">
        <f>VLOOKUP($A422,SurveyData!$1:$1048576,27,FALSE)</f>
        <v>0</v>
      </c>
      <c r="AF422">
        <f>VLOOKUP($A422,SurveyData!$1:$1048576,28,FALSE)</f>
        <v>1</v>
      </c>
      <c r="AG422">
        <f>VLOOKUP($A422,SurveyData!$1:$1048576,29,FALSE)</f>
        <v>1</v>
      </c>
      <c r="AH422">
        <f>VLOOKUP($A422,SurveyData!$1:$1048576,30,FALSE)</f>
        <v>1</v>
      </c>
      <c r="AI422">
        <f>VLOOKUP($A422,SurveyData!$1:$1048576,31,FALSE)</f>
        <v>2</v>
      </c>
      <c r="AJ422">
        <f>VLOOKUP($A422,SurveyData!$1:$1048576,32,FALSE)</f>
        <v>3</v>
      </c>
      <c r="AK422">
        <f>VLOOKUP($A422,SurveyData!$1:$1048576,33,FALSE)</f>
        <v>0</v>
      </c>
      <c r="AL422">
        <f>VLOOKUP($A422,SurveyData!$1:$1048576,34,FALSE)</f>
        <v>3</v>
      </c>
      <c r="AM422">
        <f>VLOOKUP($A422,SurveyData!$1:$1048576,35,FALSE)</f>
        <v>2</v>
      </c>
      <c r="AN422">
        <f>VLOOKUP($A422,SurveyData!$1:$1048576,36,FALSE)</f>
        <v>4</v>
      </c>
      <c r="AO422">
        <f>VLOOKUP($A422,SurveyData!$1:$1048576,37,FALSE)</f>
        <v>2</v>
      </c>
      <c r="AP422">
        <f>VLOOKUP($A422,SurveyData!$1:$1048576,38,FALSE)</f>
        <v>2</v>
      </c>
      <c r="AQ422">
        <f>VLOOKUP($A422,SurveyData!$1:$1048576,39,FALSE)</f>
        <v>2</v>
      </c>
      <c r="AR422">
        <f>VLOOKUP($A422,SurveyData!$1:$1048576,40,FALSE)</f>
        <v>2</v>
      </c>
      <c r="AS422">
        <f>VLOOKUP($A422,SurveyData!$1:$1048576,41,FALSE)</f>
        <v>0</v>
      </c>
      <c r="AT422">
        <f>VLOOKUP($A422,SurveyData!$1:$1048576,42,FALSE)</f>
        <v>0</v>
      </c>
      <c r="AU422">
        <f>VLOOKUP($A422,SurveyData!$1:$1048576,43,FALSE)</f>
        <v>0</v>
      </c>
      <c r="AV422">
        <f>VLOOKUP($A422,SurveyData!$1:$1048576,44,FALSE)</f>
        <v>2</v>
      </c>
      <c r="AW422">
        <f>VLOOKUP($A422,SurveyData!$1:$1048576,45,FALSE)</f>
        <v>4</v>
      </c>
    </row>
    <row r="423" spans="1:49" x14ac:dyDescent="0.2">
      <c r="A423" s="2">
        <v>517</v>
      </c>
      <c r="B423" s="1" t="s">
        <v>10</v>
      </c>
      <c r="C423" s="2"/>
      <c r="D423" s="2">
        <v>19</v>
      </c>
      <c r="E423" s="2">
        <v>12.9</v>
      </c>
      <c r="F423">
        <f>VLOOKUP($A423,SurveyData!$1:$1048576,3,FALSE)</f>
        <v>27</v>
      </c>
      <c r="G423">
        <f>VLOOKUP($A423,SurveyData!$1:$1048576,4,FALSE)</f>
        <v>1.55</v>
      </c>
      <c r="H423">
        <f>VLOOKUP($A423,SurveyData!$1:$1048576,5,FALSE)</f>
        <v>45</v>
      </c>
      <c r="I423" t="str">
        <f>VLOOKUP($A423,SurveyData!$1:$1048576,6,FALSE)</f>
        <v>Nil</v>
      </c>
      <c r="J423" t="str">
        <f>VLOOKUP($A423,SurveyData!$1:$1048576,7,FALSE)</f>
        <v>No</v>
      </c>
      <c r="K423" t="str">
        <f>VLOOKUP($A423,SurveyData!$1:$1048576,8,FALSE)</f>
        <v>Nil</v>
      </c>
      <c r="L423" t="str">
        <f>VLOOKUP($A423,SurveyData!$1:$1048576,9,FALSE)</f>
        <v>Nil</v>
      </c>
      <c r="M423" t="str">
        <f>VLOOKUP($A423,SurveyData!$1:$1048576,10,FALSE)</f>
        <v>Nil</v>
      </c>
      <c r="N423" t="str">
        <f>VLOOKUP($A423,SurveyData!$1:$1048576,11,FALSE)</f>
        <v>Nil</v>
      </c>
      <c r="O423" t="str">
        <f>VLOOKUP($A423,SurveyData!$1:$1048576,12,FALSE)</f>
        <v>Nil</v>
      </c>
      <c r="P423">
        <f>VLOOKUP($A423,SurveyData!$1:$1048576,13,FALSE)</f>
        <v>12</v>
      </c>
      <c r="Q423" t="str">
        <f>VLOOKUP($A423,SurveyData!$1:$1048576,14,FALSE)</f>
        <v>No</v>
      </c>
      <c r="R423" t="str">
        <f>VLOOKUP($A423,SurveyData!$1:$1048576,15,FALSE)</f>
        <v>DK</v>
      </c>
      <c r="S423" t="str">
        <f>VLOOKUP($A423,SurveyData!$1:$1048576,16,FALSE)</f>
        <v>Nil</v>
      </c>
      <c r="T423" t="str">
        <f>VLOOKUP($A423,SurveyData!$1:$1048576,17,FALSE)</f>
        <v>DK</v>
      </c>
      <c r="U423" t="str">
        <f>VLOOKUP($A423,SurveyData!$1:$1048576,18,FALSE)</f>
        <v>Nil</v>
      </c>
      <c r="V423" t="str">
        <f>VLOOKUP($A423,SurveyData!$1:$1048576,19,FALSE)</f>
        <v>No</v>
      </c>
      <c r="W423" t="str">
        <f>VLOOKUP($A423,SurveyData!$1:$1048576,20,FALSE)</f>
        <v>Nil</v>
      </c>
      <c r="X423" t="str">
        <f>VLOOKUP($A423,SurveyData!$1:$1048576,21,FALSE)</f>
        <v>Nil</v>
      </c>
      <c r="Y423" t="str">
        <f>VLOOKUP($A423,SurveyData!$1:$1048576,22,FALSE)</f>
        <v>Nil</v>
      </c>
      <c r="Z423" t="str">
        <f>VLOOKUP($A423,SurveyData!$1:$1048576,23,FALSE)</f>
        <v>Nil</v>
      </c>
      <c r="AA423" t="str">
        <f>VLOOKUP($A423,SurveyData!$1:$1048576,24,FALSE)</f>
        <v>Nil</v>
      </c>
      <c r="AB423" t="s">
        <v>0</v>
      </c>
      <c r="AC423" t="str">
        <f>VLOOKUP($A423,SurveyData!$1:$1048576,25,FALSE)</f>
        <v>Yes</v>
      </c>
      <c r="AD423">
        <f>VLOOKUP($A423,SurveyData!$1:$1048576,26,FALSE)</f>
        <v>3</v>
      </c>
      <c r="AE423">
        <f>VLOOKUP($A423,SurveyData!$1:$1048576,27,FALSE)</f>
        <v>3</v>
      </c>
      <c r="AF423">
        <f>VLOOKUP($A423,SurveyData!$1:$1048576,28,FALSE)</f>
        <v>4</v>
      </c>
      <c r="AG423">
        <f>VLOOKUP($A423,SurveyData!$1:$1048576,29,FALSE)</f>
        <v>3</v>
      </c>
      <c r="AH423">
        <f>VLOOKUP($A423,SurveyData!$1:$1048576,30,FALSE)</f>
        <v>2</v>
      </c>
      <c r="AI423">
        <f>VLOOKUP($A423,SurveyData!$1:$1048576,31,FALSE)</f>
        <v>1</v>
      </c>
      <c r="AJ423">
        <f>VLOOKUP($A423,SurveyData!$1:$1048576,32,FALSE)</f>
        <v>3</v>
      </c>
      <c r="AK423">
        <f>VLOOKUP($A423,SurveyData!$1:$1048576,33,FALSE)</f>
        <v>3</v>
      </c>
      <c r="AL423">
        <f>VLOOKUP($A423,SurveyData!$1:$1048576,34,FALSE)</f>
        <v>3</v>
      </c>
      <c r="AM423">
        <f>VLOOKUP($A423,SurveyData!$1:$1048576,35,FALSE)</f>
        <v>5</v>
      </c>
      <c r="AN423">
        <f>VLOOKUP($A423,SurveyData!$1:$1048576,36,FALSE)</f>
        <v>3</v>
      </c>
      <c r="AO423">
        <f>VLOOKUP($A423,SurveyData!$1:$1048576,37,FALSE)</f>
        <v>4</v>
      </c>
      <c r="AP423">
        <f>VLOOKUP($A423,SurveyData!$1:$1048576,38,FALSE)</f>
        <v>3</v>
      </c>
      <c r="AQ423">
        <f>VLOOKUP($A423,SurveyData!$1:$1048576,39,FALSE)</f>
        <v>2</v>
      </c>
      <c r="AR423">
        <f>VLOOKUP($A423,SurveyData!$1:$1048576,40,FALSE)</f>
        <v>3</v>
      </c>
      <c r="AS423">
        <f>VLOOKUP($A423,SurveyData!$1:$1048576,41,FALSE)</f>
        <v>2</v>
      </c>
      <c r="AT423">
        <f>VLOOKUP($A423,SurveyData!$1:$1048576,42,FALSE)</f>
        <v>3</v>
      </c>
      <c r="AU423">
        <f>VLOOKUP($A423,SurveyData!$1:$1048576,43,FALSE)</f>
        <v>2</v>
      </c>
      <c r="AV423">
        <f>VLOOKUP($A423,SurveyData!$1:$1048576,44,FALSE)</f>
        <v>3</v>
      </c>
      <c r="AW423">
        <f>VLOOKUP($A423,SurveyData!$1:$1048576,45,FALSE)</f>
        <v>3</v>
      </c>
    </row>
    <row r="424" spans="1:49" x14ac:dyDescent="0.2">
      <c r="A424" s="2">
        <v>518</v>
      </c>
      <c r="B424" s="1" t="s">
        <v>10</v>
      </c>
      <c r="C424" s="2"/>
      <c r="D424" s="2">
        <v>19</v>
      </c>
      <c r="E424" s="2">
        <v>13.2</v>
      </c>
      <c r="F424">
        <f>VLOOKUP($A424,SurveyData!$1:$1048576,3,FALSE)</f>
        <v>21</v>
      </c>
      <c r="G424">
        <f>VLOOKUP($A424,SurveyData!$1:$1048576,4,FALSE)</f>
        <v>1.58</v>
      </c>
      <c r="H424">
        <f>VLOOKUP($A424,SurveyData!$1:$1048576,5,FALSE)</f>
        <v>75</v>
      </c>
      <c r="I424" t="str">
        <f>VLOOKUP($A424,SurveyData!$1:$1048576,6,FALSE)</f>
        <v>Nil</v>
      </c>
      <c r="J424" t="str">
        <f>VLOOKUP($A424,SurveyData!$1:$1048576,7,FALSE)</f>
        <v>Yes</v>
      </c>
      <c r="K424" t="str">
        <f>VLOOKUP($A424,SurveyData!$1:$1048576,8,FALSE)</f>
        <v>Nil</v>
      </c>
      <c r="L424" t="str">
        <f>VLOOKUP($A424,SurveyData!$1:$1048576,9,FALSE)</f>
        <v>Nil</v>
      </c>
      <c r="M424" t="str">
        <f>VLOOKUP($A424,SurveyData!$1:$1048576,10,FALSE)</f>
        <v>Nil</v>
      </c>
      <c r="N424" t="str">
        <f>VLOOKUP($A424,SurveyData!$1:$1048576,11,FALSE)</f>
        <v>Nil</v>
      </c>
      <c r="O424" t="str">
        <f>VLOOKUP($A424,SurveyData!$1:$1048576,12,FALSE)</f>
        <v>Nil</v>
      </c>
      <c r="P424">
        <f>VLOOKUP($A424,SurveyData!$1:$1048576,13,FALSE)</f>
        <v>10</v>
      </c>
      <c r="Q424" t="str">
        <f>VLOOKUP($A424,SurveyData!$1:$1048576,14,FALSE)</f>
        <v>No</v>
      </c>
      <c r="R424" t="str">
        <f>VLOOKUP($A424,SurveyData!$1:$1048576,15,FALSE)</f>
        <v>No</v>
      </c>
      <c r="S424" t="str">
        <f>VLOOKUP($A424,SurveyData!$1:$1048576,16,FALSE)</f>
        <v>DK</v>
      </c>
      <c r="T424" t="str">
        <f>VLOOKUP($A424,SurveyData!$1:$1048576,17,FALSE)</f>
        <v>DK</v>
      </c>
      <c r="U424" t="str">
        <f>VLOOKUP($A424,SurveyData!$1:$1048576,18,FALSE)</f>
        <v>DK</v>
      </c>
      <c r="V424" t="str">
        <f>VLOOKUP($A424,SurveyData!$1:$1048576,19,FALSE)</f>
        <v>No</v>
      </c>
      <c r="W424" t="str">
        <f>VLOOKUP($A424,SurveyData!$1:$1048576,20,FALSE)</f>
        <v>Nil</v>
      </c>
      <c r="X424" t="str">
        <f>VLOOKUP($A424,SurveyData!$1:$1048576,21,FALSE)</f>
        <v>Yes</v>
      </c>
      <c r="Y424" t="str">
        <f>VLOOKUP($A424,SurveyData!$1:$1048576,22,FALSE)</f>
        <v>Nil</v>
      </c>
      <c r="Z424" t="str">
        <f>VLOOKUP($A424,SurveyData!$1:$1048576,23,FALSE)</f>
        <v>Nil</v>
      </c>
      <c r="AA424" t="str">
        <f>VLOOKUP($A424,SurveyData!$1:$1048576,24,FALSE)</f>
        <v>Yes</v>
      </c>
      <c r="AB424" t="s">
        <v>62</v>
      </c>
      <c r="AC424" t="str">
        <f>VLOOKUP($A424,SurveyData!$1:$1048576,25,FALSE)</f>
        <v>Yes</v>
      </c>
      <c r="AD424">
        <f>VLOOKUP($A424,SurveyData!$1:$1048576,26,FALSE)</f>
        <v>4</v>
      </c>
      <c r="AE424">
        <f>VLOOKUP($A424,SurveyData!$1:$1048576,27,FALSE)</f>
        <v>4</v>
      </c>
      <c r="AF424">
        <f>VLOOKUP($A424,SurveyData!$1:$1048576,28,FALSE)</f>
        <v>3</v>
      </c>
      <c r="AG424">
        <f>VLOOKUP($A424,SurveyData!$1:$1048576,29,FALSE)</f>
        <v>3</v>
      </c>
      <c r="AH424">
        <f>VLOOKUP($A424,SurveyData!$1:$1048576,30,FALSE)</f>
        <v>2</v>
      </c>
      <c r="AI424">
        <f>VLOOKUP($A424,SurveyData!$1:$1048576,31,FALSE)</f>
        <v>2</v>
      </c>
      <c r="AJ424">
        <f>VLOOKUP($A424,SurveyData!$1:$1048576,32,FALSE)</f>
        <v>2</v>
      </c>
      <c r="AK424">
        <f>VLOOKUP($A424,SurveyData!$1:$1048576,33,FALSE)</f>
        <v>3</v>
      </c>
      <c r="AL424">
        <f>VLOOKUP($A424,SurveyData!$1:$1048576,34,FALSE)</f>
        <v>4</v>
      </c>
      <c r="AM424">
        <f>VLOOKUP($A424,SurveyData!$1:$1048576,35,FALSE)</f>
        <v>4</v>
      </c>
      <c r="AN424">
        <f>VLOOKUP($A424,SurveyData!$1:$1048576,36,FALSE)</f>
        <v>3</v>
      </c>
      <c r="AO424">
        <f>VLOOKUP($A424,SurveyData!$1:$1048576,37,FALSE)</f>
        <v>4</v>
      </c>
      <c r="AP424">
        <f>VLOOKUP($A424,SurveyData!$1:$1048576,38,FALSE)</f>
        <v>3</v>
      </c>
      <c r="AQ424">
        <f>VLOOKUP($A424,SurveyData!$1:$1048576,39,FALSE)</f>
        <v>2</v>
      </c>
      <c r="AR424">
        <f>VLOOKUP($A424,SurveyData!$1:$1048576,40,FALSE)</f>
        <v>3</v>
      </c>
      <c r="AS424">
        <f>VLOOKUP($A424,SurveyData!$1:$1048576,41,FALSE)</f>
        <v>2</v>
      </c>
      <c r="AT424">
        <f>VLOOKUP($A424,SurveyData!$1:$1048576,42,FALSE)</f>
        <v>3</v>
      </c>
      <c r="AU424">
        <f>VLOOKUP($A424,SurveyData!$1:$1048576,43,FALSE)</f>
        <v>3</v>
      </c>
      <c r="AV424">
        <f>VLOOKUP($A424,SurveyData!$1:$1048576,44,FALSE)</f>
        <v>3</v>
      </c>
      <c r="AW424">
        <f>VLOOKUP($A424,SurveyData!$1:$1048576,45,FALSE)</f>
        <v>4</v>
      </c>
    </row>
    <row r="425" spans="1:49" x14ac:dyDescent="0.2">
      <c r="A425" s="2">
        <v>519</v>
      </c>
      <c r="B425" s="1" t="s">
        <v>10</v>
      </c>
      <c r="C425" s="2"/>
      <c r="D425" s="4">
        <v>8</v>
      </c>
      <c r="E425" s="2">
        <v>12.3</v>
      </c>
      <c r="F425">
        <f>VLOOKUP($A425,SurveyData!$1:$1048576,3,FALSE)</f>
        <v>26</v>
      </c>
      <c r="G425">
        <f>VLOOKUP($A425,SurveyData!$1:$1048576,4,FALSE)</f>
        <v>1.62</v>
      </c>
      <c r="H425">
        <f>VLOOKUP($A425,SurveyData!$1:$1048576,5,FALSE)</f>
        <v>58.6</v>
      </c>
      <c r="I425" t="str">
        <f>VLOOKUP($A425,SurveyData!$1:$1048576,6,FALSE)</f>
        <v>Nil</v>
      </c>
      <c r="J425" t="str">
        <f>VLOOKUP($A425,SurveyData!$1:$1048576,7,FALSE)</f>
        <v>No</v>
      </c>
      <c r="K425" t="str">
        <f>VLOOKUP($A425,SurveyData!$1:$1048576,8,FALSE)</f>
        <v>Nil</v>
      </c>
      <c r="L425" t="str">
        <f>VLOOKUP($A425,SurveyData!$1:$1048576,9,FALSE)</f>
        <v>Nil</v>
      </c>
      <c r="M425" t="str">
        <f>VLOOKUP($A425,SurveyData!$1:$1048576,10,FALSE)</f>
        <v>Nil</v>
      </c>
      <c r="N425" t="str">
        <f>VLOOKUP($A425,SurveyData!$1:$1048576,11,FALSE)</f>
        <v>Nil</v>
      </c>
      <c r="O425">
        <f>VLOOKUP($A425,SurveyData!$1:$1048576,12,FALSE)</f>
        <v>1</v>
      </c>
      <c r="P425">
        <f>VLOOKUP($A425,SurveyData!$1:$1048576,13,FALSE)</f>
        <v>12</v>
      </c>
      <c r="Q425" t="str">
        <f>VLOOKUP($A425,SurveyData!$1:$1048576,14,FALSE)</f>
        <v>No</v>
      </c>
      <c r="R425" t="str">
        <f>VLOOKUP($A425,SurveyData!$1:$1048576,15,FALSE)</f>
        <v>No</v>
      </c>
      <c r="S425" t="str">
        <f>VLOOKUP($A425,SurveyData!$1:$1048576,16,FALSE)</f>
        <v>Nil</v>
      </c>
      <c r="T425" t="str">
        <f>VLOOKUP($A425,SurveyData!$1:$1048576,17,FALSE)</f>
        <v>No</v>
      </c>
      <c r="U425" t="str">
        <f>VLOOKUP($A425,SurveyData!$1:$1048576,18,FALSE)</f>
        <v>Nil</v>
      </c>
      <c r="V425" t="str">
        <f>VLOOKUP($A425,SurveyData!$1:$1048576,19,FALSE)</f>
        <v>No</v>
      </c>
      <c r="W425" t="str">
        <f>VLOOKUP($A425,SurveyData!$1:$1048576,20,FALSE)</f>
        <v>Nil</v>
      </c>
      <c r="X425" t="str">
        <f>VLOOKUP($A425,SurveyData!$1:$1048576,21,FALSE)</f>
        <v>Nil</v>
      </c>
      <c r="Y425" t="str">
        <f>VLOOKUP($A425,SurveyData!$1:$1048576,22,FALSE)</f>
        <v>Nil</v>
      </c>
      <c r="Z425" t="str">
        <f>VLOOKUP($A425,SurveyData!$1:$1048576,23,FALSE)</f>
        <v>Nil</v>
      </c>
      <c r="AA425" t="str">
        <f>VLOOKUP($A425,SurveyData!$1:$1048576,24,FALSE)</f>
        <v>Yes</v>
      </c>
      <c r="AB425" t="s">
        <v>0</v>
      </c>
      <c r="AC425" t="str">
        <f>VLOOKUP($A425,SurveyData!$1:$1048576,25,FALSE)</f>
        <v>No</v>
      </c>
      <c r="AD425">
        <f>VLOOKUP($A425,SurveyData!$1:$1048576,26,FALSE)</f>
        <v>3</v>
      </c>
      <c r="AE425">
        <f>VLOOKUP($A425,SurveyData!$1:$1048576,27,FALSE)</f>
        <v>4</v>
      </c>
      <c r="AF425">
        <f>VLOOKUP($A425,SurveyData!$1:$1048576,28,FALSE)</f>
        <v>3</v>
      </c>
      <c r="AG425">
        <f>VLOOKUP($A425,SurveyData!$1:$1048576,29,FALSE)</f>
        <v>1</v>
      </c>
      <c r="AH425">
        <f>VLOOKUP($A425,SurveyData!$1:$1048576,30,FALSE)</f>
        <v>3</v>
      </c>
      <c r="AI425">
        <f>VLOOKUP($A425,SurveyData!$1:$1048576,31,FALSE)</f>
        <v>3</v>
      </c>
      <c r="AJ425">
        <f>VLOOKUP($A425,SurveyData!$1:$1048576,32,FALSE)</f>
        <v>3</v>
      </c>
      <c r="AK425">
        <f>VLOOKUP($A425,SurveyData!$1:$1048576,33,FALSE)</f>
        <v>2</v>
      </c>
      <c r="AL425">
        <f>VLOOKUP($A425,SurveyData!$1:$1048576,34,FALSE)</f>
        <v>3</v>
      </c>
      <c r="AM425">
        <f>VLOOKUP($A425,SurveyData!$1:$1048576,35,FALSE)</f>
        <v>4</v>
      </c>
      <c r="AN425">
        <f>VLOOKUP($A425,SurveyData!$1:$1048576,36,FALSE)</f>
        <v>2</v>
      </c>
      <c r="AO425">
        <f>VLOOKUP($A425,SurveyData!$1:$1048576,37,FALSE)</f>
        <v>3</v>
      </c>
      <c r="AP425">
        <f>VLOOKUP($A425,SurveyData!$1:$1048576,38,FALSE)</f>
        <v>2</v>
      </c>
      <c r="AQ425">
        <f>VLOOKUP($A425,SurveyData!$1:$1048576,39,FALSE)</f>
        <v>3</v>
      </c>
      <c r="AR425">
        <f>VLOOKUP($A425,SurveyData!$1:$1048576,40,FALSE)</f>
        <v>2</v>
      </c>
      <c r="AS425">
        <f>VLOOKUP($A425,SurveyData!$1:$1048576,41,FALSE)</f>
        <v>2</v>
      </c>
      <c r="AT425">
        <f>VLOOKUP($A425,SurveyData!$1:$1048576,42,FALSE)</f>
        <v>3</v>
      </c>
      <c r="AU425">
        <f>VLOOKUP($A425,SurveyData!$1:$1048576,43,FALSE)</f>
        <v>3</v>
      </c>
      <c r="AV425">
        <f>VLOOKUP($A425,SurveyData!$1:$1048576,44,FALSE)</f>
        <v>2</v>
      </c>
      <c r="AW425">
        <f>VLOOKUP($A425,SurveyData!$1:$1048576,45,FALSE)</f>
        <v>4</v>
      </c>
    </row>
    <row r="426" spans="1:49" x14ac:dyDescent="0.2">
      <c r="A426" s="2">
        <v>520</v>
      </c>
      <c r="B426" s="1" t="s">
        <v>10</v>
      </c>
      <c r="C426" s="2"/>
      <c r="D426" s="4">
        <v>8</v>
      </c>
      <c r="E426" s="2">
        <v>12.3</v>
      </c>
      <c r="F426">
        <f>VLOOKUP($A426,SurveyData!$1:$1048576,3,FALSE)</f>
        <v>25</v>
      </c>
      <c r="G426">
        <f>VLOOKUP($A426,SurveyData!$1:$1048576,4,FALSE)</f>
        <v>1.62</v>
      </c>
      <c r="H426">
        <f>VLOOKUP($A426,SurveyData!$1:$1048576,5,FALSE)</f>
        <v>51</v>
      </c>
      <c r="I426" t="str">
        <f>VLOOKUP($A426,SurveyData!$1:$1048576,6,FALSE)</f>
        <v>Nil</v>
      </c>
      <c r="J426" t="str">
        <f>VLOOKUP($A426,SurveyData!$1:$1048576,7,FALSE)</f>
        <v>No</v>
      </c>
      <c r="K426">
        <f>VLOOKUP($A426,SurveyData!$1:$1048576,8,FALSE)</f>
        <v>10</v>
      </c>
      <c r="L426">
        <f>VLOOKUP($A426,SurveyData!$1:$1048576,9,FALSE)</f>
        <v>5</v>
      </c>
      <c r="M426" t="str">
        <f>VLOOKUP($A426,SurveyData!$1:$1048576,10,FALSE)</f>
        <v>Nil</v>
      </c>
      <c r="N426" t="str">
        <f>VLOOKUP($A426,SurveyData!$1:$1048576,11,FALSE)</f>
        <v>Nil</v>
      </c>
      <c r="O426">
        <f>VLOOKUP($A426,SurveyData!$1:$1048576,12,FALSE)</f>
        <v>2</v>
      </c>
      <c r="P426">
        <f>VLOOKUP($A426,SurveyData!$1:$1048576,13,FALSE)</f>
        <v>12</v>
      </c>
      <c r="Q426" t="str">
        <f>VLOOKUP($A426,SurveyData!$1:$1048576,14,FALSE)</f>
        <v>No</v>
      </c>
      <c r="R426" t="str">
        <f>VLOOKUP($A426,SurveyData!$1:$1048576,15,FALSE)</f>
        <v>No</v>
      </c>
      <c r="S426" t="str">
        <f>VLOOKUP($A426,SurveyData!$1:$1048576,16,FALSE)</f>
        <v>Nil</v>
      </c>
      <c r="T426" t="str">
        <f>VLOOKUP($A426,SurveyData!$1:$1048576,17,FALSE)</f>
        <v>No</v>
      </c>
      <c r="U426" t="str">
        <f>VLOOKUP($A426,SurveyData!$1:$1048576,18,FALSE)</f>
        <v>Nil</v>
      </c>
      <c r="V426" t="str">
        <f>VLOOKUP($A426,SurveyData!$1:$1048576,19,FALSE)</f>
        <v>No</v>
      </c>
      <c r="W426" t="str">
        <f>VLOOKUP($A426,SurveyData!$1:$1048576,20,FALSE)</f>
        <v>Nil</v>
      </c>
      <c r="X426" t="str">
        <f>VLOOKUP($A426,SurveyData!$1:$1048576,21,FALSE)</f>
        <v>Nil</v>
      </c>
      <c r="Y426" t="str">
        <f>VLOOKUP($A426,SurveyData!$1:$1048576,22,FALSE)</f>
        <v>Nil</v>
      </c>
      <c r="Z426" t="str">
        <f>VLOOKUP($A426,SurveyData!$1:$1048576,23,FALSE)</f>
        <v>Nil</v>
      </c>
      <c r="AA426" t="str">
        <f>VLOOKUP($A426,SurveyData!$1:$1048576,24,FALSE)</f>
        <v>Nil</v>
      </c>
      <c r="AB426" t="s">
        <v>0</v>
      </c>
      <c r="AC426" t="str">
        <f>VLOOKUP($A426,SurveyData!$1:$1048576,25,FALSE)</f>
        <v>No</v>
      </c>
      <c r="AD426">
        <f>VLOOKUP($A426,SurveyData!$1:$1048576,26,FALSE)</f>
        <v>1</v>
      </c>
      <c r="AE426">
        <f>VLOOKUP($A426,SurveyData!$1:$1048576,27,FALSE)</f>
        <v>1</v>
      </c>
      <c r="AF426">
        <f>VLOOKUP($A426,SurveyData!$1:$1048576,28,FALSE)</f>
        <v>2</v>
      </c>
      <c r="AG426">
        <f>VLOOKUP($A426,SurveyData!$1:$1048576,29,FALSE)</f>
        <v>2</v>
      </c>
      <c r="AH426">
        <f>VLOOKUP($A426,SurveyData!$1:$1048576,30,FALSE)</f>
        <v>3</v>
      </c>
      <c r="AI426">
        <f>VLOOKUP($A426,SurveyData!$1:$1048576,31,FALSE)</f>
        <v>2</v>
      </c>
      <c r="AJ426">
        <f>VLOOKUP($A426,SurveyData!$1:$1048576,32,FALSE)</f>
        <v>2</v>
      </c>
      <c r="AK426">
        <f>VLOOKUP($A426,SurveyData!$1:$1048576,33,FALSE)</f>
        <v>2</v>
      </c>
      <c r="AL426">
        <f>VLOOKUP($A426,SurveyData!$1:$1048576,34,FALSE)</f>
        <v>3</v>
      </c>
      <c r="AM426">
        <f>VLOOKUP($A426,SurveyData!$1:$1048576,35,FALSE)</f>
        <v>4</v>
      </c>
      <c r="AN426">
        <f>VLOOKUP($A426,SurveyData!$1:$1048576,36,FALSE)</f>
        <v>3</v>
      </c>
      <c r="AO426">
        <f>VLOOKUP($A426,SurveyData!$1:$1048576,37,FALSE)</f>
        <v>4</v>
      </c>
      <c r="AP426">
        <f>VLOOKUP($A426,SurveyData!$1:$1048576,38,FALSE)</f>
        <v>4</v>
      </c>
      <c r="AQ426">
        <f>VLOOKUP($A426,SurveyData!$1:$1048576,39,FALSE)</f>
        <v>5</v>
      </c>
      <c r="AR426">
        <f>VLOOKUP($A426,SurveyData!$1:$1048576,40,FALSE)</f>
        <v>2</v>
      </c>
      <c r="AS426">
        <f>VLOOKUP($A426,SurveyData!$1:$1048576,41,FALSE)</f>
        <v>4</v>
      </c>
      <c r="AT426">
        <f>VLOOKUP($A426,SurveyData!$1:$1048576,42,FALSE)</f>
        <v>4</v>
      </c>
      <c r="AU426">
        <f>VLOOKUP($A426,SurveyData!$1:$1048576,43,FALSE)</f>
        <v>5</v>
      </c>
      <c r="AV426">
        <f>VLOOKUP($A426,SurveyData!$1:$1048576,44,FALSE)</f>
        <v>3</v>
      </c>
      <c r="AW426">
        <f>VLOOKUP($A426,SurveyData!$1:$1048576,45,FALSE)</f>
        <v>3</v>
      </c>
    </row>
    <row r="427" spans="1:49" x14ac:dyDescent="0.2">
      <c r="A427" s="2">
        <v>521</v>
      </c>
      <c r="B427" s="1" t="s">
        <v>10</v>
      </c>
      <c r="C427" s="2"/>
      <c r="D427" s="2">
        <v>16</v>
      </c>
      <c r="E427" s="2">
        <v>12.9</v>
      </c>
      <c r="F427">
        <f>VLOOKUP($A427,SurveyData!$1:$1048576,3,FALSE)</f>
        <v>23</v>
      </c>
      <c r="G427">
        <f>VLOOKUP($A427,SurveyData!$1:$1048576,4,FALSE)</f>
        <v>1.62</v>
      </c>
      <c r="H427">
        <f>VLOOKUP($A427,SurveyData!$1:$1048576,5,FALSE)</f>
        <v>51</v>
      </c>
      <c r="I427" t="str">
        <f>VLOOKUP($A427,SurveyData!$1:$1048576,6,FALSE)</f>
        <v>Nil</v>
      </c>
      <c r="J427" t="str">
        <f>VLOOKUP($A427,SurveyData!$1:$1048576,7,FALSE)</f>
        <v>No</v>
      </c>
      <c r="K427">
        <f>VLOOKUP($A427,SurveyData!$1:$1048576,8,FALSE)</f>
        <v>10</v>
      </c>
      <c r="L427">
        <f>VLOOKUP($A427,SurveyData!$1:$1048576,9,FALSE)</f>
        <v>15</v>
      </c>
      <c r="M427">
        <f>VLOOKUP($A427,SurveyData!$1:$1048576,10,FALSE)</f>
        <v>60</v>
      </c>
      <c r="N427" t="str">
        <f>VLOOKUP($A427,SurveyData!$1:$1048576,11,FALSE)</f>
        <v>Nil</v>
      </c>
      <c r="O427">
        <f>VLOOKUP($A427,SurveyData!$1:$1048576,12,FALSE)</f>
        <v>2</v>
      </c>
      <c r="P427">
        <f>VLOOKUP($A427,SurveyData!$1:$1048576,13,FALSE)</f>
        <v>12</v>
      </c>
      <c r="Q427" t="str">
        <f>VLOOKUP($A427,SurveyData!$1:$1048576,14,FALSE)</f>
        <v>No</v>
      </c>
      <c r="R427" t="str">
        <f>VLOOKUP($A427,SurveyData!$1:$1048576,15,FALSE)</f>
        <v>No</v>
      </c>
      <c r="S427" t="str">
        <f>VLOOKUP($A427,SurveyData!$1:$1048576,16,FALSE)</f>
        <v>No</v>
      </c>
      <c r="T427" t="str">
        <f>VLOOKUP($A427,SurveyData!$1:$1048576,17,FALSE)</f>
        <v>No</v>
      </c>
      <c r="U427" t="str">
        <f>VLOOKUP($A427,SurveyData!$1:$1048576,18,FALSE)</f>
        <v>No</v>
      </c>
      <c r="V427" t="str">
        <f>VLOOKUP($A427,SurveyData!$1:$1048576,19,FALSE)</f>
        <v>No</v>
      </c>
      <c r="W427" t="str">
        <f>VLOOKUP($A427,SurveyData!$1:$1048576,20,FALSE)</f>
        <v>No</v>
      </c>
      <c r="X427" t="str">
        <f>VLOOKUP($A427,SurveyData!$1:$1048576,21,FALSE)</f>
        <v>Nil</v>
      </c>
      <c r="Y427" t="str">
        <f>VLOOKUP($A427,SurveyData!$1:$1048576,22,FALSE)</f>
        <v>Nil</v>
      </c>
      <c r="Z427" t="str">
        <f>VLOOKUP($A427,SurveyData!$1:$1048576,23,FALSE)</f>
        <v>Nil</v>
      </c>
      <c r="AA427" t="str">
        <f>VLOOKUP($A427,SurveyData!$1:$1048576,24,FALSE)</f>
        <v>Nil</v>
      </c>
      <c r="AB427" t="s">
        <v>0</v>
      </c>
      <c r="AC427" t="str">
        <f>VLOOKUP($A427,SurveyData!$1:$1048576,25,FALSE)</f>
        <v>No</v>
      </c>
      <c r="AD427">
        <f>VLOOKUP($A427,SurveyData!$1:$1048576,26,FALSE)</f>
        <v>1</v>
      </c>
      <c r="AE427">
        <f>VLOOKUP($A427,SurveyData!$1:$1048576,27,FALSE)</f>
        <v>5</v>
      </c>
      <c r="AF427">
        <f>VLOOKUP($A427,SurveyData!$1:$1048576,28,FALSE)</f>
        <v>1</v>
      </c>
      <c r="AG427">
        <f>VLOOKUP($A427,SurveyData!$1:$1048576,29,FALSE)</f>
        <v>1</v>
      </c>
      <c r="AH427">
        <f>VLOOKUP($A427,SurveyData!$1:$1048576,30,FALSE)</f>
        <v>2</v>
      </c>
      <c r="AI427">
        <f>VLOOKUP($A427,SurveyData!$1:$1048576,31,FALSE)</f>
        <v>2</v>
      </c>
      <c r="AJ427">
        <f>VLOOKUP($A427,SurveyData!$1:$1048576,32,FALSE)</f>
        <v>1</v>
      </c>
      <c r="AK427">
        <f>VLOOKUP($A427,SurveyData!$1:$1048576,33,FALSE)</f>
        <v>1</v>
      </c>
      <c r="AL427">
        <f>VLOOKUP($A427,SurveyData!$1:$1048576,34,FALSE)</f>
        <v>2</v>
      </c>
      <c r="AM427">
        <f>VLOOKUP($A427,SurveyData!$1:$1048576,35,FALSE)</f>
        <v>5</v>
      </c>
      <c r="AN427">
        <f>VLOOKUP($A427,SurveyData!$1:$1048576,36,FALSE)</f>
        <v>1</v>
      </c>
      <c r="AO427">
        <f>VLOOKUP($A427,SurveyData!$1:$1048576,37,FALSE)</f>
        <v>5</v>
      </c>
      <c r="AP427">
        <f>VLOOKUP($A427,SurveyData!$1:$1048576,38,FALSE)</f>
        <v>5</v>
      </c>
      <c r="AQ427">
        <f>VLOOKUP($A427,SurveyData!$1:$1048576,39,FALSE)</f>
        <v>5</v>
      </c>
      <c r="AR427">
        <f>VLOOKUP($A427,SurveyData!$1:$1048576,40,FALSE)</f>
        <v>1</v>
      </c>
      <c r="AS427">
        <f>VLOOKUP($A427,SurveyData!$1:$1048576,41,FALSE)</f>
        <v>5</v>
      </c>
      <c r="AT427">
        <f>VLOOKUP($A427,SurveyData!$1:$1048576,42,FALSE)</f>
        <v>5</v>
      </c>
      <c r="AU427">
        <f>VLOOKUP($A427,SurveyData!$1:$1048576,43,FALSE)</f>
        <v>5</v>
      </c>
      <c r="AV427">
        <f>VLOOKUP($A427,SurveyData!$1:$1048576,44,FALSE)</f>
        <v>5</v>
      </c>
      <c r="AW427">
        <f>VLOOKUP($A427,SurveyData!$1:$1048576,45,FALSE)</f>
        <v>1</v>
      </c>
    </row>
    <row r="428" spans="1:49" x14ac:dyDescent="0.2">
      <c r="A428" s="2">
        <v>522</v>
      </c>
      <c r="B428" s="1" t="s">
        <v>10</v>
      </c>
      <c r="C428" s="2"/>
      <c r="D428" s="2">
        <v>22</v>
      </c>
      <c r="E428" s="2">
        <v>13.6</v>
      </c>
      <c r="F428">
        <f>VLOOKUP($A428,SurveyData!$1:$1048576,3,FALSE)</f>
        <v>24</v>
      </c>
      <c r="G428">
        <f>VLOOKUP($A428,SurveyData!$1:$1048576,4,FALSE)</f>
        <v>1.6</v>
      </c>
      <c r="H428">
        <f>VLOOKUP($A428,SurveyData!$1:$1048576,5,FALSE)</f>
        <v>57</v>
      </c>
      <c r="I428" t="str">
        <f>VLOOKUP($A428,SurveyData!$1:$1048576,6,FALSE)</f>
        <v>Nil</v>
      </c>
      <c r="J428" t="str">
        <f>VLOOKUP($A428,SurveyData!$1:$1048576,7,FALSE)</f>
        <v>No</v>
      </c>
      <c r="K428" t="str">
        <f>VLOOKUP($A428,SurveyData!$1:$1048576,8,FALSE)</f>
        <v>Nil</v>
      </c>
      <c r="L428" t="str">
        <f>VLOOKUP($A428,SurveyData!$1:$1048576,9,FALSE)</f>
        <v>Nil</v>
      </c>
      <c r="M428" t="str">
        <f>VLOOKUP($A428,SurveyData!$1:$1048576,10,FALSE)</f>
        <v>Nil</v>
      </c>
      <c r="N428">
        <f>VLOOKUP($A428,SurveyData!$1:$1048576,11,FALSE)</f>
        <v>240</v>
      </c>
      <c r="O428">
        <f>VLOOKUP($A428,SurveyData!$1:$1048576,12,FALSE)</f>
        <v>2</v>
      </c>
      <c r="P428">
        <f>VLOOKUP($A428,SurveyData!$1:$1048576,13,FALSE)</f>
        <v>12</v>
      </c>
      <c r="Q428" t="str">
        <f>VLOOKUP($A428,SurveyData!$1:$1048576,14,FALSE)</f>
        <v>No</v>
      </c>
      <c r="R428" t="str">
        <f>VLOOKUP($A428,SurveyData!$1:$1048576,15,FALSE)</f>
        <v>No</v>
      </c>
      <c r="S428" t="str">
        <f>VLOOKUP($A428,SurveyData!$1:$1048576,16,FALSE)</f>
        <v>No</v>
      </c>
      <c r="T428" t="str">
        <f>VLOOKUP($A428,SurveyData!$1:$1048576,17,FALSE)</f>
        <v>Dk</v>
      </c>
      <c r="U428" t="str">
        <f>VLOOKUP($A428,SurveyData!$1:$1048576,18,FALSE)</f>
        <v>Dk</v>
      </c>
      <c r="V428" t="str">
        <f>VLOOKUP($A428,SurveyData!$1:$1048576,19,FALSE)</f>
        <v>No</v>
      </c>
      <c r="W428" t="str">
        <f>VLOOKUP($A428,SurveyData!$1:$1048576,20,FALSE)</f>
        <v>No</v>
      </c>
      <c r="X428" t="str">
        <f>VLOOKUP($A428,SurveyData!$1:$1048576,21,FALSE)</f>
        <v>Nil</v>
      </c>
      <c r="Y428" t="str">
        <f>VLOOKUP($A428,SurveyData!$1:$1048576,22,FALSE)</f>
        <v>Yes</v>
      </c>
      <c r="Z428" t="str">
        <f>VLOOKUP($A428,SurveyData!$1:$1048576,23,FALSE)</f>
        <v>Nil</v>
      </c>
      <c r="AA428" t="str">
        <f>VLOOKUP($A428,SurveyData!$1:$1048576,24,FALSE)</f>
        <v>Yes</v>
      </c>
      <c r="AB428" t="s">
        <v>314</v>
      </c>
      <c r="AC428" t="str">
        <f>VLOOKUP($A428,SurveyData!$1:$1048576,25,FALSE)</f>
        <v>Yes</v>
      </c>
      <c r="AD428">
        <f>VLOOKUP($A428,SurveyData!$1:$1048576,26,FALSE)</f>
        <v>4</v>
      </c>
      <c r="AE428">
        <f>VLOOKUP($A428,SurveyData!$1:$1048576,27,FALSE)</f>
        <v>4</v>
      </c>
      <c r="AF428">
        <f>VLOOKUP($A428,SurveyData!$1:$1048576,28,FALSE)</f>
        <v>3</v>
      </c>
      <c r="AG428">
        <f>VLOOKUP($A428,SurveyData!$1:$1048576,29,FALSE)</f>
        <v>3</v>
      </c>
      <c r="AH428">
        <f>VLOOKUP($A428,SurveyData!$1:$1048576,30,FALSE)</f>
        <v>4</v>
      </c>
      <c r="AI428">
        <f>VLOOKUP($A428,SurveyData!$1:$1048576,31,FALSE)</f>
        <v>4</v>
      </c>
      <c r="AJ428">
        <f>VLOOKUP($A428,SurveyData!$1:$1048576,32,FALSE)</f>
        <v>2</v>
      </c>
      <c r="AK428">
        <f>VLOOKUP($A428,SurveyData!$1:$1048576,33,FALSE)</f>
        <v>3</v>
      </c>
      <c r="AL428">
        <f>VLOOKUP($A428,SurveyData!$1:$1048576,34,FALSE)</f>
        <v>4</v>
      </c>
      <c r="AM428">
        <f>VLOOKUP($A428,SurveyData!$1:$1048576,35,FALSE)</f>
        <v>5</v>
      </c>
      <c r="AN428">
        <f>VLOOKUP($A428,SurveyData!$1:$1048576,36,FALSE)</f>
        <v>3</v>
      </c>
      <c r="AO428">
        <f>VLOOKUP($A428,SurveyData!$1:$1048576,37,FALSE)</f>
        <v>4</v>
      </c>
      <c r="AP428">
        <f>VLOOKUP($A428,SurveyData!$1:$1048576,38,FALSE)</f>
        <v>3</v>
      </c>
      <c r="AQ428">
        <f>VLOOKUP($A428,SurveyData!$1:$1048576,39,FALSE)</f>
        <v>3</v>
      </c>
      <c r="AR428">
        <f>VLOOKUP($A428,SurveyData!$1:$1048576,40,FALSE)</f>
        <v>2</v>
      </c>
      <c r="AS428">
        <f>VLOOKUP($A428,SurveyData!$1:$1048576,41,FALSE)</f>
        <v>2</v>
      </c>
      <c r="AT428">
        <f>VLOOKUP($A428,SurveyData!$1:$1048576,42,FALSE)</f>
        <v>4</v>
      </c>
      <c r="AU428">
        <f>VLOOKUP($A428,SurveyData!$1:$1048576,43,FALSE)</f>
        <v>3</v>
      </c>
      <c r="AV428">
        <f>VLOOKUP($A428,SurveyData!$1:$1048576,44,FALSE)</f>
        <v>2</v>
      </c>
      <c r="AW428">
        <f>VLOOKUP($A428,SurveyData!$1:$1048576,45,FALSE)</f>
        <v>3</v>
      </c>
    </row>
    <row r="429" spans="1:49" x14ac:dyDescent="0.2">
      <c r="A429" s="2">
        <v>523</v>
      </c>
      <c r="B429" s="1" t="s">
        <v>10</v>
      </c>
      <c r="C429" s="2">
        <v>35</v>
      </c>
      <c r="D429" s="2">
        <v>104</v>
      </c>
      <c r="E429" s="2">
        <v>14.8</v>
      </c>
      <c r="F429">
        <f>VLOOKUP($A429,SurveyData!$1:$1048576,3,FALSE)</f>
        <v>51</v>
      </c>
      <c r="G429">
        <f>VLOOKUP($A429,SurveyData!$1:$1048576,4,FALSE)</f>
        <v>1.55</v>
      </c>
      <c r="H429">
        <f>VLOOKUP($A429,SurveyData!$1:$1048576,5,FALSE)</f>
        <v>44</v>
      </c>
      <c r="I429" t="str">
        <f>VLOOKUP($A429,SurveyData!$1:$1048576,6,FALSE)</f>
        <v>Nil</v>
      </c>
      <c r="J429" t="str">
        <f>VLOOKUP($A429,SurveyData!$1:$1048576,7,FALSE)</f>
        <v>Yes</v>
      </c>
      <c r="K429" t="str">
        <f>VLOOKUP($A429,SurveyData!$1:$1048576,8,FALSE)</f>
        <v>Nil</v>
      </c>
      <c r="L429" t="str">
        <f>VLOOKUP($A429,SurveyData!$1:$1048576,9,FALSE)</f>
        <v>Nil</v>
      </c>
      <c r="M429" t="str">
        <f>VLOOKUP($A429,SurveyData!$1:$1048576,10,FALSE)</f>
        <v>Nil</v>
      </c>
      <c r="N429" t="str">
        <f>VLOOKUP($A429,SurveyData!$1:$1048576,11,FALSE)</f>
        <v>Nil</v>
      </c>
      <c r="O429">
        <f>VLOOKUP($A429,SurveyData!$1:$1048576,12,FALSE)</f>
        <v>1</v>
      </c>
      <c r="P429">
        <f>VLOOKUP($A429,SurveyData!$1:$1048576,13,FALSE)</f>
        <v>1</v>
      </c>
      <c r="Q429" t="str">
        <f>VLOOKUP($A429,SurveyData!$1:$1048576,14,FALSE)</f>
        <v>No</v>
      </c>
      <c r="R429" t="str">
        <f>VLOOKUP($A429,SurveyData!$1:$1048576,15,FALSE)</f>
        <v>Dk</v>
      </c>
      <c r="S429" t="str">
        <f>VLOOKUP($A429,SurveyData!$1:$1048576,16,FALSE)</f>
        <v>Nil</v>
      </c>
      <c r="T429" t="str">
        <f>VLOOKUP($A429,SurveyData!$1:$1048576,17,FALSE)</f>
        <v>Dk</v>
      </c>
      <c r="U429" t="str">
        <f>VLOOKUP($A429,SurveyData!$1:$1048576,18,FALSE)</f>
        <v>Nil</v>
      </c>
      <c r="V429" t="str">
        <f>VLOOKUP($A429,SurveyData!$1:$1048576,19,FALSE)</f>
        <v>Nil</v>
      </c>
      <c r="W429" t="str">
        <f>VLOOKUP($A429,SurveyData!$1:$1048576,20,FALSE)</f>
        <v>No</v>
      </c>
      <c r="X429" t="str">
        <f>VLOOKUP($A429,SurveyData!$1:$1048576,21,FALSE)</f>
        <v>Nil</v>
      </c>
      <c r="Y429" t="str">
        <f>VLOOKUP($A429,SurveyData!$1:$1048576,22,FALSE)</f>
        <v>Nil</v>
      </c>
      <c r="Z429" t="str">
        <f>VLOOKUP($A429,SurveyData!$1:$1048576,23,FALSE)</f>
        <v>Nil</v>
      </c>
      <c r="AA429" t="str">
        <f>VLOOKUP($A429,SurveyData!$1:$1048576,24,FALSE)</f>
        <v>Nil</v>
      </c>
      <c r="AB429" t="s">
        <v>0</v>
      </c>
      <c r="AC429" t="str">
        <f>VLOOKUP($A429,SurveyData!$1:$1048576,25,FALSE)</f>
        <v>No</v>
      </c>
      <c r="AD429">
        <f>VLOOKUP($A429,SurveyData!$1:$1048576,26,FALSE)</f>
        <v>3</v>
      </c>
      <c r="AE429">
        <f>VLOOKUP($A429,SurveyData!$1:$1048576,27,FALSE)</f>
        <v>4</v>
      </c>
      <c r="AF429">
        <f>VLOOKUP($A429,SurveyData!$1:$1048576,28,FALSE)</f>
        <v>3</v>
      </c>
      <c r="AG429">
        <f>VLOOKUP($A429,SurveyData!$1:$1048576,29,FALSE)</f>
        <v>3</v>
      </c>
      <c r="AH429">
        <f>VLOOKUP($A429,SurveyData!$1:$1048576,30,FALSE)</f>
        <v>2</v>
      </c>
      <c r="AI429">
        <f>VLOOKUP($A429,SurveyData!$1:$1048576,31,FALSE)</f>
        <v>3</v>
      </c>
      <c r="AJ429">
        <f>VLOOKUP($A429,SurveyData!$1:$1048576,32,FALSE)</f>
        <v>3</v>
      </c>
      <c r="AK429">
        <f>VLOOKUP($A429,SurveyData!$1:$1048576,33,FALSE)</f>
        <v>3</v>
      </c>
      <c r="AL429">
        <f>VLOOKUP($A429,SurveyData!$1:$1048576,34,FALSE)</f>
        <v>3</v>
      </c>
      <c r="AM429">
        <f>VLOOKUP($A429,SurveyData!$1:$1048576,35,FALSE)</f>
        <v>3</v>
      </c>
      <c r="AN429">
        <f>VLOOKUP($A429,SurveyData!$1:$1048576,36,FALSE)</f>
        <v>3</v>
      </c>
      <c r="AO429">
        <f>VLOOKUP($A429,SurveyData!$1:$1048576,37,FALSE)</f>
        <v>3</v>
      </c>
      <c r="AP429">
        <f>VLOOKUP($A429,SurveyData!$1:$1048576,38,FALSE)</f>
        <v>3</v>
      </c>
      <c r="AQ429">
        <f>VLOOKUP($A429,SurveyData!$1:$1048576,39,FALSE)</f>
        <v>4</v>
      </c>
      <c r="AR429">
        <f>VLOOKUP($A429,SurveyData!$1:$1048576,40,FALSE)</f>
        <v>3</v>
      </c>
      <c r="AS429">
        <f>VLOOKUP($A429,SurveyData!$1:$1048576,41,FALSE)</f>
        <v>3</v>
      </c>
      <c r="AT429">
        <f>VLOOKUP($A429,SurveyData!$1:$1048576,42,FALSE)</f>
        <v>3</v>
      </c>
      <c r="AU429">
        <f>VLOOKUP($A429,SurveyData!$1:$1048576,43,FALSE)</f>
        <v>3</v>
      </c>
      <c r="AV429">
        <f>VLOOKUP($A429,SurveyData!$1:$1048576,44,FALSE)</f>
        <v>3</v>
      </c>
      <c r="AW429">
        <f>VLOOKUP($A429,SurveyData!$1:$1048576,45,FALSE)</f>
        <v>3</v>
      </c>
    </row>
    <row r="430" spans="1:49" x14ac:dyDescent="0.2">
      <c r="A430" s="2">
        <v>525</v>
      </c>
      <c r="B430" s="1" t="s">
        <v>10</v>
      </c>
      <c r="C430" s="2"/>
      <c r="D430" s="4">
        <v>9</v>
      </c>
      <c r="E430" s="2">
        <v>12.1</v>
      </c>
      <c r="F430">
        <f>VLOOKUP($A430,SurveyData!$1:$1048576,3,FALSE)</f>
        <v>38</v>
      </c>
      <c r="G430">
        <f>VLOOKUP($A430,SurveyData!$1:$1048576,4,FALSE)</f>
        <v>1.67</v>
      </c>
      <c r="H430">
        <f>VLOOKUP($A430,SurveyData!$1:$1048576,5,FALSE)</f>
        <v>69</v>
      </c>
      <c r="I430" t="str">
        <f>VLOOKUP($A430,SurveyData!$1:$1048576,6,FALSE)</f>
        <v>Nil</v>
      </c>
      <c r="J430" t="str">
        <f>VLOOKUP($A430,SurveyData!$1:$1048576,7,FALSE)</f>
        <v>No</v>
      </c>
      <c r="K430" t="str">
        <f>VLOOKUP($A430,SurveyData!$1:$1048576,8,FALSE)</f>
        <v>Nil</v>
      </c>
      <c r="L430" t="str">
        <f>VLOOKUP($A430,SurveyData!$1:$1048576,9,FALSE)</f>
        <v>Nil</v>
      </c>
      <c r="M430" t="str">
        <f>VLOOKUP($A430,SurveyData!$1:$1048576,10,FALSE)</f>
        <v>Nil</v>
      </c>
      <c r="N430" t="str">
        <f>VLOOKUP($A430,SurveyData!$1:$1048576,11,FALSE)</f>
        <v>Nil</v>
      </c>
      <c r="O430">
        <f>VLOOKUP($A430,SurveyData!$1:$1048576,12,FALSE)</f>
        <v>2</v>
      </c>
      <c r="P430">
        <f>VLOOKUP($A430,SurveyData!$1:$1048576,13,FALSE)</f>
        <v>12</v>
      </c>
      <c r="Q430" t="str">
        <f>VLOOKUP($A430,SurveyData!$1:$1048576,14,FALSE)</f>
        <v>No</v>
      </c>
      <c r="R430" t="str">
        <f>VLOOKUP($A430,SurveyData!$1:$1048576,15,FALSE)</f>
        <v>No</v>
      </c>
      <c r="S430" t="str">
        <f>VLOOKUP($A430,SurveyData!$1:$1048576,16,FALSE)</f>
        <v>Nil</v>
      </c>
      <c r="T430" t="str">
        <f>VLOOKUP($A430,SurveyData!$1:$1048576,17,FALSE)</f>
        <v>No</v>
      </c>
      <c r="U430" t="str">
        <f>VLOOKUP($A430,SurveyData!$1:$1048576,18,FALSE)</f>
        <v>Nil</v>
      </c>
      <c r="V430" t="str">
        <f>VLOOKUP($A430,SurveyData!$1:$1048576,19,FALSE)</f>
        <v>No</v>
      </c>
      <c r="W430" t="str">
        <f>VLOOKUP($A430,SurveyData!$1:$1048576,20,FALSE)</f>
        <v>Nil</v>
      </c>
      <c r="X430" t="str">
        <f>VLOOKUP($A430,SurveyData!$1:$1048576,21,FALSE)</f>
        <v>Yes</v>
      </c>
      <c r="Y430" t="str">
        <f>VLOOKUP($A430,SurveyData!$1:$1048576,22,FALSE)</f>
        <v>Yes</v>
      </c>
      <c r="Z430" t="str">
        <f>VLOOKUP($A430,SurveyData!$1:$1048576,23,FALSE)</f>
        <v>Yes</v>
      </c>
      <c r="AA430" t="str">
        <f>VLOOKUP($A430,SurveyData!$1:$1048576,24,FALSE)</f>
        <v>Yes</v>
      </c>
      <c r="AB430" t="s">
        <v>62</v>
      </c>
      <c r="AC430" t="str">
        <f>VLOOKUP($A430,SurveyData!$1:$1048576,25,FALSE)</f>
        <v>Yes</v>
      </c>
      <c r="AD430">
        <f>VLOOKUP($A430,SurveyData!$1:$1048576,26,FALSE)</f>
        <v>5</v>
      </c>
      <c r="AE430">
        <f>VLOOKUP($A430,SurveyData!$1:$1048576,27,FALSE)</f>
        <v>3</v>
      </c>
      <c r="AF430">
        <f>VLOOKUP($A430,SurveyData!$1:$1048576,28,FALSE)</f>
        <v>5</v>
      </c>
      <c r="AG430">
        <f>VLOOKUP($A430,SurveyData!$1:$1048576,29,FALSE)</f>
        <v>2</v>
      </c>
      <c r="AH430">
        <f>VLOOKUP($A430,SurveyData!$1:$1048576,30,FALSE)</f>
        <v>3</v>
      </c>
      <c r="AI430">
        <f>VLOOKUP($A430,SurveyData!$1:$1048576,31,FALSE)</f>
        <v>5</v>
      </c>
      <c r="AJ430">
        <f>VLOOKUP($A430,SurveyData!$1:$1048576,32,FALSE)</f>
        <v>3</v>
      </c>
      <c r="AK430">
        <f>VLOOKUP($A430,SurveyData!$1:$1048576,33,FALSE)</f>
        <v>3</v>
      </c>
      <c r="AL430">
        <f>VLOOKUP($A430,SurveyData!$1:$1048576,34,FALSE)</f>
        <v>4</v>
      </c>
      <c r="AM430">
        <f>VLOOKUP($A430,SurveyData!$1:$1048576,35,FALSE)</f>
        <v>1</v>
      </c>
      <c r="AN430">
        <f>VLOOKUP($A430,SurveyData!$1:$1048576,36,FALSE)</f>
        <v>4</v>
      </c>
      <c r="AO430">
        <f>VLOOKUP($A430,SurveyData!$1:$1048576,37,FALSE)</f>
        <v>5</v>
      </c>
      <c r="AP430">
        <f>VLOOKUP($A430,SurveyData!$1:$1048576,38,FALSE)</f>
        <v>4</v>
      </c>
      <c r="AQ430">
        <f>VLOOKUP($A430,SurveyData!$1:$1048576,39,FALSE)</f>
        <v>2</v>
      </c>
      <c r="AR430">
        <f>VLOOKUP($A430,SurveyData!$1:$1048576,40,FALSE)</f>
        <v>3</v>
      </c>
      <c r="AS430">
        <f>VLOOKUP($A430,SurveyData!$1:$1048576,41,FALSE)</f>
        <v>3</v>
      </c>
      <c r="AT430">
        <f>VLOOKUP($A430,SurveyData!$1:$1048576,42,FALSE)</f>
        <v>2</v>
      </c>
      <c r="AU430">
        <f>VLOOKUP($A430,SurveyData!$1:$1048576,43,FALSE)</f>
        <v>2</v>
      </c>
      <c r="AV430">
        <f>VLOOKUP($A430,SurveyData!$1:$1048576,44,FALSE)</f>
        <v>3</v>
      </c>
      <c r="AW430">
        <f>VLOOKUP($A430,SurveyData!$1:$1048576,45,FALSE)</f>
        <v>5</v>
      </c>
    </row>
    <row r="431" spans="1:49" x14ac:dyDescent="0.2">
      <c r="A431" s="2">
        <v>526</v>
      </c>
      <c r="B431" s="1" t="s">
        <v>10</v>
      </c>
      <c r="C431" s="2"/>
      <c r="D431" s="4">
        <v>4</v>
      </c>
      <c r="E431" s="4">
        <v>9.1</v>
      </c>
      <c r="F431">
        <f>VLOOKUP($A431,SurveyData!$1:$1048576,3,FALSE)</f>
        <v>29</v>
      </c>
      <c r="G431">
        <f>VLOOKUP($A431,SurveyData!$1:$1048576,4,FALSE)</f>
        <v>1.53</v>
      </c>
      <c r="H431">
        <f>VLOOKUP($A431,SurveyData!$1:$1048576,5,FALSE)</f>
        <v>47.4</v>
      </c>
      <c r="I431" t="str">
        <f>VLOOKUP($A431,SurveyData!$1:$1048576,6,FALSE)</f>
        <v>Nil</v>
      </c>
      <c r="J431" t="str">
        <f>VLOOKUP($A431,SurveyData!$1:$1048576,7,FALSE)</f>
        <v>No</v>
      </c>
      <c r="K431" t="str">
        <f>VLOOKUP($A431,SurveyData!$1:$1048576,8,FALSE)</f>
        <v>Nil</v>
      </c>
      <c r="L431" t="str">
        <f>VLOOKUP($A431,SurveyData!$1:$1048576,9,FALSE)</f>
        <v>Nil</v>
      </c>
      <c r="M431" t="str">
        <f>VLOOKUP($A431,SurveyData!$1:$1048576,10,FALSE)</f>
        <v>Nil</v>
      </c>
      <c r="N431" t="str">
        <f>VLOOKUP($A431,SurveyData!$1:$1048576,11,FALSE)</f>
        <v>Nil</v>
      </c>
      <c r="O431">
        <f>VLOOKUP($A431,SurveyData!$1:$1048576,12,FALSE)</f>
        <v>2</v>
      </c>
      <c r="P431">
        <f>VLOOKUP($A431,SurveyData!$1:$1048576,13,FALSE)</f>
        <v>12</v>
      </c>
      <c r="Q431" t="str">
        <f>VLOOKUP($A431,SurveyData!$1:$1048576,14,FALSE)</f>
        <v>No</v>
      </c>
      <c r="R431" t="str">
        <f>VLOOKUP($A431,SurveyData!$1:$1048576,15,FALSE)</f>
        <v>Yes</v>
      </c>
      <c r="S431" t="str">
        <f>VLOOKUP($A431,SurveyData!$1:$1048576,16,FALSE)</f>
        <v>No</v>
      </c>
      <c r="T431" t="str">
        <f>VLOOKUP($A431,SurveyData!$1:$1048576,17,FALSE)</f>
        <v>DK</v>
      </c>
      <c r="U431" t="str">
        <f>VLOOKUP($A431,SurveyData!$1:$1048576,18,FALSE)</f>
        <v>Nil</v>
      </c>
      <c r="V431" t="str">
        <f>VLOOKUP($A431,SurveyData!$1:$1048576,19,FALSE)</f>
        <v>No</v>
      </c>
      <c r="W431" t="str">
        <f>VLOOKUP($A431,SurveyData!$1:$1048576,20,FALSE)</f>
        <v>Nil</v>
      </c>
      <c r="X431" t="str">
        <f>VLOOKUP($A431,SurveyData!$1:$1048576,21,FALSE)</f>
        <v>Yes</v>
      </c>
      <c r="Y431" t="str">
        <f>VLOOKUP($A431,SurveyData!$1:$1048576,22,FALSE)</f>
        <v>Yes</v>
      </c>
      <c r="Z431" t="str">
        <f>VLOOKUP($A431,SurveyData!$1:$1048576,23,FALSE)</f>
        <v>Nil</v>
      </c>
      <c r="AA431" t="str">
        <f>VLOOKUP($A431,SurveyData!$1:$1048576,24,FALSE)</f>
        <v>Nil</v>
      </c>
      <c r="AB431" t="s">
        <v>62</v>
      </c>
      <c r="AC431" t="str">
        <f>VLOOKUP($A431,SurveyData!$1:$1048576,25,FALSE)</f>
        <v>No</v>
      </c>
      <c r="AD431">
        <f>VLOOKUP($A431,SurveyData!$1:$1048576,26,FALSE)</f>
        <v>5</v>
      </c>
      <c r="AE431">
        <f>VLOOKUP($A431,SurveyData!$1:$1048576,27,FALSE)</f>
        <v>2</v>
      </c>
      <c r="AF431">
        <f>VLOOKUP($A431,SurveyData!$1:$1048576,28,FALSE)</f>
        <v>4</v>
      </c>
      <c r="AG431">
        <f>VLOOKUP($A431,SurveyData!$1:$1048576,29,FALSE)</f>
        <v>4</v>
      </c>
      <c r="AH431">
        <f>VLOOKUP($A431,SurveyData!$1:$1048576,30,FALSE)</f>
        <v>1</v>
      </c>
      <c r="AI431">
        <f>VLOOKUP($A431,SurveyData!$1:$1048576,31,FALSE)</f>
        <v>4</v>
      </c>
      <c r="AJ431">
        <f>VLOOKUP($A431,SurveyData!$1:$1048576,32,FALSE)</f>
        <v>3</v>
      </c>
      <c r="AK431">
        <f>VLOOKUP($A431,SurveyData!$1:$1048576,33,FALSE)</f>
        <v>3</v>
      </c>
      <c r="AL431">
        <f>VLOOKUP($A431,SurveyData!$1:$1048576,34,FALSE)</f>
        <v>2</v>
      </c>
      <c r="AM431">
        <f>VLOOKUP($A431,SurveyData!$1:$1048576,35,FALSE)</f>
        <v>2</v>
      </c>
      <c r="AN431">
        <f>VLOOKUP($A431,SurveyData!$1:$1048576,36,FALSE)</f>
        <v>4</v>
      </c>
      <c r="AO431">
        <f>VLOOKUP($A431,SurveyData!$1:$1048576,37,FALSE)</f>
        <v>4</v>
      </c>
      <c r="AP431">
        <f>VLOOKUP($A431,SurveyData!$1:$1048576,38,FALSE)</f>
        <v>2</v>
      </c>
      <c r="AQ431">
        <f>VLOOKUP($A431,SurveyData!$1:$1048576,39,FALSE)</f>
        <v>4</v>
      </c>
      <c r="AR431">
        <f>VLOOKUP($A431,SurveyData!$1:$1048576,40,FALSE)</f>
        <v>2</v>
      </c>
      <c r="AS431">
        <f>VLOOKUP($A431,SurveyData!$1:$1048576,41,FALSE)</f>
        <v>4</v>
      </c>
      <c r="AT431">
        <f>VLOOKUP($A431,SurveyData!$1:$1048576,42,FALSE)</f>
        <v>3</v>
      </c>
      <c r="AU431">
        <f>VLOOKUP($A431,SurveyData!$1:$1048576,43,FALSE)</f>
        <v>3</v>
      </c>
      <c r="AV431">
        <f>VLOOKUP($A431,SurveyData!$1:$1048576,44,FALSE)</f>
        <v>1</v>
      </c>
      <c r="AW431">
        <f>VLOOKUP($A431,SurveyData!$1:$1048576,45,FALSE)</f>
        <v>3</v>
      </c>
    </row>
    <row r="432" spans="1:49" x14ac:dyDescent="0.2">
      <c r="A432" s="2">
        <v>527</v>
      </c>
      <c r="B432" s="1" t="s">
        <v>10</v>
      </c>
      <c r="C432" s="2"/>
      <c r="D432" s="2">
        <v>14</v>
      </c>
      <c r="E432" s="2">
        <v>11.8</v>
      </c>
      <c r="F432">
        <f>VLOOKUP($A432,SurveyData!$1:$1048576,3,FALSE)</f>
        <v>28</v>
      </c>
      <c r="G432">
        <f>VLOOKUP($A432,SurveyData!$1:$1048576,4,FALSE)</f>
        <v>1.59</v>
      </c>
      <c r="H432">
        <f>VLOOKUP($A432,SurveyData!$1:$1048576,5,FALSE)</f>
        <v>46.3</v>
      </c>
      <c r="I432" t="str">
        <f>VLOOKUP($A432,SurveyData!$1:$1048576,6,FALSE)</f>
        <v>Nil</v>
      </c>
      <c r="J432" t="str">
        <f>VLOOKUP($A432,SurveyData!$1:$1048576,7,FALSE)</f>
        <v>Nil</v>
      </c>
      <c r="K432" t="str">
        <f>VLOOKUP($A432,SurveyData!$1:$1048576,8,FALSE)</f>
        <v>Nil</v>
      </c>
      <c r="L432" t="str">
        <f>VLOOKUP($A432,SurveyData!$1:$1048576,9,FALSE)</f>
        <v>Nil</v>
      </c>
      <c r="M432" t="str">
        <f>VLOOKUP($A432,SurveyData!$1:$1048576,10,FALSE)</f>
        <v>Nil</v>
      </c>
      <c r="N432" t="str">
        <f>VLOOKUP($A432,SurveyData!$1:$1048576,11,FALSE)</f>
        <v>Nil</v>
      </c>
      <c r="O432">
        <f>VLOOKUP($A432,SurveyData!$1:$1048576,12,FALSE)</f>
        <v>2</v>
      </c>
      <c r="P432" t="str">
        <f>VLOOKUP($A432,SurveyData!$1:$1048576,13,FALSE)</f>
        <v>Nil</v>
      </c>
      <c r="Q432" t="str">
        <f>VLOOKUP($A432,SurveyData!$1:$1048576,14,FALSE)</f>
        <v>No</v>
      </c>
      <c r="R432" t="str">
        <f>VLOOKUP($A432,SurveyData!$1:$1048576,15,FALSE)</f>
        <v>Yes</v>
      </c>
      <c r="S432" t="str">
        <f>VLOOKUP($A432,SurveyData!$1:$1048576,16,FALSE)</f>
        <v>Yes</v>
      </c>
      <c r="T432" t="str">
        <f>VLOOKUP($A432,SurveyData!$1:$1048576,17,FALSE)</f>
        <v>DK</v>
      </c>
      <c r="U432" t="str">
        <f>VLOOKUP($A432,SurveyData!$1:$1048576,18,FALSE)</f>
        <v>Nil</v>
      </c>
      <c r="V432" t="str">
        <f>VLOOKUP($A432,SurveyData!$1:$1048576,19,FALSE)</f>
        <v>No</v>
      </c>
      <c r="W432" t="str">
        <f>VLOOKUP($A432,SurveyData!$1:$1048576,20,FALSE)</f>
        <v>Nil</v>
      </c>
      <c r="X432" t="str">
        <f>VLOOKUP($A432,SurveyData!$1:$1048576,21,FALSE)</f>
        <v>Nil</v>
      </c>
      <c r="Y432" t="str">
        <f>VLOOKUP($A432,SurveyData!$1:$1048576,22,FALSE)</f>
        <v>Nil</v>
      </c>
      <c r="Z432" t="str">
        <f>VLOOKUP($A432,SurveyData!$1:$1048576,23,FALSE)</f>
        <v>Nil</v>
      </c>
      <c r="AA432" t="str">
        <f>VLOOKUP($A432,SurveyData!$1:$1048576,24,FALSE)</f>
        <v>Nil</v>
      </c>
      <c r="AB432" t="s">
        <v>0</v>
      </c>
      <c r="AC432" t="str">
        <f>VLOOKUP($A432,SurveyData!$1:$1048576,25,FALSE)</f>
        <v>No</v>
      </c>
      <c r="AD432">
        <f>VLOOKUP($A432,SurveyData!$1:$1048576,26,FALSE)</f>
        <v>2</v>
      </c>
      <c r="AE432">
        <f>VLOOKUP($A432,SurveyData!$1:$1048576,27,FALSE)</f>
        <v>3</v>
      </c>
      <c r="AF432">
        <f>VLOOKUP($A432,SurveyData!$1:$1048576,28,FALSE)</f>
        <v>2</v>
      </c>
      <c r="AG432">
        <f>VLOOKUP($A432,SurveyData!$1:$1048576,29,FALSE)</f>
        <v>1</v>
      </c>
      <c r="AH432">
        <f>VLOOKUP($A432,SurveyData!$1:$1048576,30,FALSE)</f>
        <v>2</v>
      </c>
      <c r="AI432">
        <f>VLOOKUP($A432,SurveyData!$1:$1048576,31,FALSE)</f>
        <v>2</v>
      </c>
      <c r="AJ432">
        <f>VLOOKUP($A432,SurveyData!$1:$1048576,32,FALSE)</f>
        <v>3</v>
      </c>
      <c r="AK432">
        <f>VLOOKUP($A432,SurveyData!$1:$1048576,33,FALSE)</f>
        <v>3</v>
      </c>
      <c r="AL432">
        <f>VLOOKUP($A432,SurveyData!$1:$1048576,34,FALSE)</f>
        <v>2</v>
      </c>
      <c r="AM432">
        <f>VLOOKUP($A432,SurveyData!$1:$1048576,35,FALSE)</f>
        <v>2</v>
      </c>
      <c r="AN432">
        <f>VLOOKUP($A432,SurveyData!$1:$1048576,36,FALSE)</f>
        <v>1</v>
      </c>
      <c r="AO432">
        <f>VLOOKUP($A432,SurveyData!$1:$1048576,37,FALSE)</f>
        <v>1</v>
      </c>
      <c r="AP432">
        <f>VLOOKUP($A432,SurveyData!$1:$1048576,38,FALSE)</f>
        <v>2</v>
      </c>
      <c r="AQ432">
        <f>VLOOKUP($A432,SurveyData!$1:$1048576,39,FALSE)</f>
        <v>2</v>
      </c>
      <c r="AR432">
        <f>VLOOKUP($A432,SurveyData!$1:$1048576,40,FALSE)</f>
        <v>2</v>
      </c>
      <c r="AS432">
        <f>VLOOKUP($A432,SurveyData!$1:$1048576,41,FALSE)</f>
        <v>2</v>
      </c>
      <c r="AT432">
        <f>VLOOKUP($A432,SurveyData!$1:$1048576,42,FALSE)</f>
        <v>2</v>
      </c>
      <c r="AU432">
        <f>VLOOKUP($A432,SurveyData!$1:$1048576,43,FALSE)</f>
        <v>3</v>
      </c>
      <c r="AV432">
        <f>VLOOKUP($A432,SurveyData!$1:$1048576,44,FALSE)</f>
        <v>2</v>
      </c>
      <c r="AW432">
        <f>VLOOKUP($A432,SurveyData!$1:$1048576,45,FALSE)</f>
        <v>3</v>
      </c>
    </row>
    <row r="433" spans="1:49" x14ac:dyDescent="0.2">
      <c r="A433" s="2">
        <v>529</v>
      </c>
      <c r="B433" s="1" t="s">
        <v>10</v>
      </c>
      <c r="C433" s="2"/>
      <c r="D433" s="2">
        <v>92</v>
      </c>
      <c r="E433" s="2">
        <v>13.2</v>
      </c>
      <c r="F433">
        <f>VLOOKUP($A433,SurveyData!$1:$1048576,3,FALSE)</f>
        <v>60</v>
      </c>
      <c r="G433">
        <f>VLOOKUP($A433,SurveyData!$1:$1048576,4,FALSE)</f>
        <v>1.56</v>
      </c>
      <c r="H433">
        <f>VLOOKUP($A433,SurveyData!$1:$1048576,5,FALSE)</f>
        <v>45</v>
      </c>
      <c r="I433" t="str">
        <f>VLOOKUP($A433,SurveyData!$1:$1048576,6,FALSE)</f>
        <v>Nil</v>
      </c>
      <c r="J433" t="str">
        <f>VLOOKUP($A433,SurveyData!$1:$1048576,7,FALSE)</f>
        <v>Nil</v>
      </c>
      <c r="K433" t="str">
        <f>VLOOKUP($A433,SurveyData!$1:$1048576,8,FALSE)</f>
        <v>Nil</v>
      </c>
      <c r="L433" t="str">
        <f>VLOOKUP($A433,SurveyData!$1:$1048576,9,FALSE)</f>
        <v>Nil</v>
      </c>
      <c r="M433" t="str">
        <f>VLOOKUP($A433,SurveyData!$1:$1048576,10,FALSE)</f>
        <v>Nil</v>
      </c>
      <c r="N433" t="str">
        <f>VLOOKUP($A433,SurveyData!$1:$1048576,11,FALSE)</f>
        <v>Nil</v>
      </c>
      <c r="O433" t="str">
        <f>VLOOKUP($A433,SurveyData!$1:$1048576,12,FALSE)</f>
        <v>Nil</v>
      </c>
      <c r="P433" t="str">
        <f>VLOOKUP($A433,SurveyData!$1:$1048576,13,FALSE)</f>
        <v>Nil</v>
      </c>
      <c r="Q433" t="str">
        <f>VLOOKUP($A433,SurveyData!$1:$1048576,14,FALSE)</f>
        <v>Nil</v>
      </c>
      <c r="R433" t="str">
        <f>VLOOKUP($A433,SurveyData!$1:$1048576,15,FALSE)</f>
        <v>Nil</v>
      </c>
      <c r="S433" t="str">
        <f>VLOOKUP($A433,SurveyData!$1:$1048576,16,FALSE)</f>
        <v>Nil</v>
      </c>
      <c r="T433" t="str">
        <f>VLOOKUP($A433,SurveyData!$1:$1048576,17,FALSE)</f>
        <v>Nil</v>
      </c>
      <c r="U433" t="str">
        <f>VLOOKUP($A433,SurveyData!$1:$1048576,18,FALSE)</f>
        <v>Nil</v>
      </c>
      <c r="V433" t="str">
        <f>VLOOKUP($A433,SurveyData!$1:$1048576,19,FALSE)</f>
        <v>Nil</v>
      </c>
      <c r="W433" t="str">
        <f>VLOOKUP($A433,SurveyData!$1:$1048576,20,FALSE)</f>
        <v>Nil</v>
      </c>
      <c r="X433" t="str">
        <f>VLOOKUP($A433,SurveyData!$1:$1048576,21,FALSE)</f>
        <v>Nil</v>
      </c>
      <c r="Y433" t="str">
        <f>VLOOKUP($A433,SurveyData!$1:$1048576,22,FALSE)</f>
        <v>Nil</v>
      </c>
      <c r="Z433" t="str">
        <f>VLOOKUP($A433,SurveyData!$1:$1048576,23,FALSE)</f>
        <v>Nil</v>
      </c>
      <c r="AA433" t="str">
        <f>VLOOKUP($A433,SurveyData!$1:$1048576,24,FALSE)</f>
        <v>Nil</v>
      </c>
      <c r="AB433" t="s">
        <v>0</v>
      </c>
      <c r="AC433" t="str">
        <f>VLOOKUP($A433,SurveyData!$1:$1048576,25,FALSE)</f>
        <v>Nil</v>
      </c>
      <c r="AD433" t="str">
        <f>VLOOKUP($A433,SurveyData!$1:$1048576,26,FALSE)</f>
        <v>Nil</v>
      </c>
      <c r="AE433" t="str">
        <f>VLOOKUP($A433,SurveyData!$1:$1048576,27,FALSE)</f>
        <v>Nil</v>
      </c>
      <c r="AF433" t="str">
        <f>VLOOKUP($A433,SurveyData!$1:$1048576,28,FALSE)</f>
        <v>Nil</v>
      </c>
      <c r="AG433" t="str">
        <f>VLOOKUP($A433,SurveyData!$1:$1048576,29,FALSE)</f>
        <v>Nil</v>
      </c>
      <c r="AH433" t="str">
        <f>VLOOKUP($A433,SurveyData!$1:$1048576,30,FALSE)</f>
        <v>Nil</v>
      </c>
      <c r="AI433" t="str">
        <f>VLOOKUP($A433,SurveyData!$1:$1048576,31,FALSE)</f>
        <v>Nil</v>
      </c>
      <c r="AJ433" t="str">
        <f>VLOOKUP($A433,SurveyData!$1:$1048576,32,FALSE)</f>
        <v>Nil</v>
      </c>
      <c r="AK433" t="str">
        <f>VLOOKUP($A433,SurveyData!$1:$1048576,33,FALSE)</f>
        <v>Nil</v>
      </c>
      <c r="AL433" t="str">
        <f>VLOOKUP($A433,SurveyData!$1:$1048576,34,FALSE)</f>
        <v>Nil</v>
      </c>
      <c r="AM433" t="str">
        <f>VLOOKUP($A433,SurveyData!$1:$1048576,35,FALSE)</f>
        <v>Nil</v>
      </c>
      <c r="AN433" t="str">
        <f>VLOOKUP($A433,SurveyData!$1:$1048576,36,FALSE)</f>
        <v>Nil</v>
      </c>
      <c r="AO433" t="str">
        <f>VLOOKUP($A433,SurveyData!$1:$1048576,37,FALSE)</f>
        <v>Nil</v>
      </c>
      <c r="AP433" t="str">
        <f>VLOOKUP($A433,SurveyData!$1:$1048576,38,FALSE)</f>
        <v>Nil</v>
      </c>
      <c r="AQ433" t="str">
        <f>VLOOKUP($A433,SurveyData!$1:$1048576,39,FALSE)</f>
        <v>Nil</v>
      </c>
      <c r="AR433" t="str">
        <f>VLOOKUP($A433,SurveyData!$1:$1048576,40,FALSE)</f>
        <v>Nil</v>
      </c>
      <c r="AS433" t="str">
        <f>VLOOKUP($A433,SurveyData!$1:$1048576,41,FALSE)</f>
        <v>Nil</v>
      </c>
      <c r="AT433" t="str">
        <f>VLOOKUP($A433,SurveyData!$1:$1048576,42,FALSE)</f>
        <v>Nil</v>
      </c>
      <c r="AU433" t="str">
        <f>VLOOKUP($A433,SurveyData!$1:$1048576,43,FALSE)</f>
        <v>Nil</v>
      </c>
      <c r="AV433" t="str">
        <f>VLOOKUP($A433,SurveyData!$1:$1048576,44,FALSE)</f>
        <v>Nil</v>
      </c>
      <c r="AW433" t="str">
        <f>VLOOKUP($A433,SurveyData!$1:$1048576,45,FALSE)</f>
        <v>Nil</v>
      </c>
    </row>
    <row r="434" spans="1:49" x14ac:dyDescent="0.2">
      <c r="A434" s="2">
        <v>530</v>
      </c>
      <c r="B434" s="1" t="s">
        <v>10</v>
      </c>
      <c r="C434" s="2"/>
      <c r="D434" s="2">
        <v>62</v>
      </c>
      <c r="E434" s="2">
        <v>13.4</v>
      </c>
      <c r="F434">
        <f>VLOOKUP($A434,SurveyData!$1:$1048576,3,FALSE)</f>
        <v>27</v>
      </c>
      <c r="G434">
        <f>VLOOKUP($A434,SurveyData!$1:$1048576,4,FALSE)</f>
        <v>1.56</v>
      </c>
      <c r="H434">
        <f>VLOOKUP($A434,SurveyData!$1:$1048576,5,FALSE)</f>
        <v>47.5</v>
      </c>
      <c r="I434" t="str">
        <f>VLOOKUP($A434,SurveyData!$1:$1048576,6,FALSE)</f>
        <v>Nil</v>
      </c>
      <c r="J434" t="str">
        <f>VLOOKUP($A434,SurveyData!$1:$1048576,7,FALSE)</f>
        <v>No</v>
      </c>
      <c r="K434" t="str">
        <f>VLOOKUP($A434,SurveyData!$1:$1048576,8,FALSE)</f>
        <v>Nil</v>
      </c>
      <c r="L434" t="str">
        <f>VLOOKUP($A434,SurveyData!$1:$1048576,9,FALSE)</f>
        <v>Nil</v>
      </c>
      <c r="M434" t="str">
        <f>VLOOKUP($A434,SurveyData!$1:$1048576,10,FALSE)</f>
        <v>Nil</v>
      </c>
      <c r="N434">
        <f>VLOOKUP($A434,SurveyData!$1:$1048576,11,FALSE)</f>
        <v>120</v>
      </c>
      <c r="O434">
        <f>VLOOKUP($A434,SurveyData!$1:$1048576,12,FALSE)</f>
        <v>2</v>
      </c>
      <c r="P434">
        <f>VLOOKUP($A434,SurveyData!$1:$1048576,13,FALSE)</f>
        <v>10</v>
      </c>
      <c r="Q434" t="str">
        <f>VLOOKUP($A434,SurveyData!$1:$1048576,14,FALSE)</f>
        <v>No</v>
      </c>
      <c r="R434" t="str">
        <f>VLOOKUP($A434,SurveyData!$1:$1048576,15,FALSE)</f>
        <v>No</v>
      </c>
      <c r="S434" t="str">
        <f>VLOOKUP($A434,SurveyData!$1:$1048576,16,FALSE)</f>
        <v>No</v>
      </c>
      <c r="T434" t="str">
        <f>VLOOKUP($A434,SurveyData!$1:$1048576,17,FALSE)</f>
        <v>No</v>
      </c>
      <c r="U434" t="str">
        <f>VLOOKUP($A434,SurveyData!$1:$1048576,18,FALSE)</f>
        <v>No</v>
      </c>
      <c r="V434" t="str">
        <f>VLOOKUP($A434,SurveyData!$1:$1048576,19,FALSE)</f>
        <v>No</v>
      </c>
      <c r="W434" t="str">
        <f>VLOOKUP($A434,SurveyData!$1:$1048576,20,FALSE)</f>
        <v>No</v>
      </c>
      <c r="X434" t="str">
        <f>VLOOKUP($A434,SurveyData!$1:$1048576,21,FALSE)</f>
        <v>Yes</v>
      </c>
      <c r="Y434" t="str">
        <f>VLOOKUP($A434,SurveyData!$1:$1048576,22,FALSE)</f>
        <v>Nil</v>
      </c>
      <c r="Z434" t="str">
        <f>VLOOKUP($A434,SurveyData!$1:$1048576,23,FALSE)</f>
        <v>Nil</v>
      </c>
      <c r="AA434" t="str">
        <f>VLOOKUP($A434,SurveyData!$1:$1048576,24,FALSE)</f>
        <v>Yes</v>
      </c>
      <c r="AB434" t="s">
        <v>62</v>
      </c>
      <c r="AC434" t="str">
        <f>VLOOKUP($A434,SurveyData!$1:$1048576,25,FALSE)</f>
        <v>No</v>
      </c>
      <c r="AD434">
        <f>VLOOKUP($A434,SurveyData!$1:$1048576,26,FALSE)</f>
        <v>2</v>
      </c>
      <c r="AE434">
        <f>VLOOKUP($A434,SurveyData!$1:$1048576,27,FALSE)</f>
        <v>2</v>
      </c>
      <c r="AF434">
        <f>VLOOKUP($A434,SurveyData!$1:$1048576,28,FALSE)</f>
        <v>4</v>
      </c>
      <c r="AG434">
        <f>VLOOKUP($A434,SurveyData!$1:$1048576,29,FALSE)</f>
        <v>3</v>
      </c>
      <c r="AH434">
        <f>VLOOKUP($A434,SurveyData!$1:$1048576,30,FALSE)</f>
        <v>2</v>
      </c>
      <c r="AI434">
        <f>VLOOKUP($A434,SurveyData!$1:$1048576,31,FALSE)</f>
        <v>3</v>
      </c>
      <c r="AJ434">
        <f>VLOOKUP($A434,SurveyData!$1:$1048576,32,FALSE)</f>
        <v>3</v>
      </c>
      <c r="AK434">
        <f>VLOOKUP($A434,SurveyData!$1:$1048576,33,FALSE)</f>
        <v>4</v>
      </c>
      <c r="AL434">
        <f>VLOOKUP($A434,SurveyData!$1:$1048576,34,FALSE)</f>
        <v>2</v>
      </c>
      <c r="AM434">
        <f>VLOOKUP($A434,SurveyData!$1:$1048576,35,FALSE)</f>
        <v>2</v>
      </c>
      <c r="AN434">
        <f>VLOOKUP($A434,SurveyData!$1:$1048576,36,FALSE)</f>
        <v>3</v>
      </c>
      <c r="AO434" t="str">
        <f>VLOOKUP($A434,SurveyData!$1:$1048576,37,FALSE)</f>
        <v>Nil</v>
      </c>
      <c r="AP434">
        <f>VLOOKUP($A434,SurveyData!$1:$1048576,38,FALSE)</f>
        <v>3</v>
      </c>
      <c r="AQ434">
        <f>VLOOKUP($A434,SurveyData!$1:$1048576,39,FALSE)</f>
        <v>3</v>
      </c>
      <c r="AR434">
        <f>VLOOKUP($A434,SurveyData!$1:$1048576,40,FALSE)</f>
        <v>2</v>
      </c>
      <c r="AS434">
        <f>VLOOKUP($A434,SurveyData!$1:$1048576,41,FALSE)</f>
        <v>2</v>
      </c>
      <c r="AT434">
        <f>VLOOKUP($A434,SurveyData!$1:$1048576,42,FALSE)</f>
        <v>2</v>
      </c>
      <c r="AU434">
        <f>VLOOKUP($A434,SurveyData!$1:$1048576,43,FALSE)</f>
        <v>1</v>
      </c>
      <c r="AV434">
        <f>VLOOKUP($A434,SurveyData!$1:$1048576,44,FALSE)</f>
        <v>2</v>
      </c>
      <c r="AW434">
        <f>VLOOKUP($A434,SurveyData!$1:$1048576,45,FALSE)</f>
        <v>4</v>
      </c>
    </row>
    <row r="435" spans="1:49" x14ac:dyDescent="0.2">
      <c r="A435" s="2">
        <v>531</v>
      </c>
      <c r="B435" s="1" t="s">
        <v>10</v>
      </c>
      <c r="C435" s="2"/>
      <c r="D435" s="7">
        <v>212</v>
      </c>
      <c r="E435" s="2">
        <v>12</v>
      </c>
      <c r="F435">
        <f>VLOOKUP($A435,SurveyData!$1:$1048576,3,FALSE)</f>
        <v>55</v>
      </c>
      <c r="G435">
        <f>VLOOKUP($A435,SurveyData!$1:$1048576,4,FALSE)</f>
        <v>1.45</v>
      </c>
      <c r="H435">
        <f>VLOOKUP($A435,SurveyData!$1:$1048576,5,FALSE)</f>
        <v>58</v>
      </c>
      <c r="I435" t="str">
        <f>VLOOKUP($A435,SurveyData!$1:$1048576,6,FALSE)</f>
        <v>Nil</v>
      </c>
      <c r="J435" t="str">
        <f>VLOOKUP($A435,SurveyData!$1:$1048576,7,FALSE)</f>
        <v>No</v>
      </c>
      <c r="K435" t="str">
        <f>VLOOKUP($A435,SurveyData!$1:$1048576,8,FALSE)</f>
        <v>Nil</v>
      </c>
      <c r="L435" t="str">
        <f>VLOOKUP($A435,SurveyData!$1:$1048576,9,FALSE)</f>
        <v>Nil</v>
      </c>
      <c r="M435" t="str">
        <f>VLOOKUP($A435,SurveyData!$1:$1048576,10,FALSE)</f>
        <v>Nil</v>
      </c>
      <c r="N435">
        <f>VLOOKUP($A435,SurveyData!$1:$1048576,11,FALSE)</f>
        <v>80</v>
      </c>
      <c r="O435" t="str">
        <f>VLOOKUP($A435,SurveyData!$1:$1048576,12,FALSE)</f>
        <v>Nil</v>
      </c>
      <c r="P435" t="str">
        <f>VLOOKUP($A435,SurveyData!$1:$1048576,13,FALSE)</f>
        <v>Nil</v>
      </c>
      <c r="Q435" t="str">
        <f>VLOOKUP($A435,SurveyData!$1:$1048576,14,FALSE)</f>
        <v>No</v>
      </c>
      <c r="R435" t="str">
        <f>VLOOKUP($A435,SurveyData!$1:$1048576,15,FALSE)</f>
        <v>No</v>
      </c>
      <c r="S435" t="str">
        <f>VLOOKUP($A435,SurveyData!$1:$1048576,16,FALSE)</f>
        <v>Nil</v>
      </c>
      <c r="T435" t="str">
        <f>VLOOKUP($A435,SurveyData!$1:$1048576,17,FALSE)</f>
        <v>No</v>
      </c>
      <c r="U435" t="str">
        <f>VLOOKUP($A435,SurveyData!$1:$1048576,18,FALSE)</f>
        <v>Nil</v>
      </c>
      <c r="V435" t="str">
        <f>VLOOKUP($A435,SurveyData!$1:$1048576,19,FALSE)</f>
        <v>No</v>
      </c>
      <c r="W435" t="str">
        <f>VLOOKUP($A435,SurveyData!$1:$1048576,20,FALSE)</f>
        <v>Nil</v>
      </c>
      <c r="X435" t="str">
        <f>VLOOKUP($A435,SurveyData!$1:$1048576,21,FALSE)</f>
        <v>Nil</v>
      </c>
      <c r="Y435" t="str">
        <f>VLOOKUP($A435,SurveyData!$1:$1048576,22,FALSE)</f>
        <v>Nil</v>
      </c>
      <c r="Z435" t="str">
        <f>VLOOKUP($A435,SurveyData!$1:$1048576,23,FALSE)</f>
        <v>Nil</v>
      </c>
      <c r="AA435" t="str">
        <f>VLOOKUP($A435,SurveyData!$1:$1048576,24,FALSE)</f>
        <v>Nil</v>
      </c>
      <c r="AB435" t="s">
        <v>0</v>
      </c>
      <c r="AC435" t="str">
        <f>VLOOKUP($A435,SurveyData!$1:$1048576,25,FALSE)</f>
        <v>No</v>
      </c>
      <c r="AD435">
        <f>VLOOKUP($A435,SurveyData!$1:$1048576,26,FALSE)</f>
        <v>2</v>
      </c>
      <c r="AE435">
        <f>VLOOKUP($A435,SurveyData!$1:$1048576,27,FALSE)</f>
        <v>3</v>
      </c>
      <c r="AF435">
        <f>VLOOKUP($A435,SurveyData!$1:$1048576,28,FALSE)</f>
        <v>2</v>
      </c>
      <c r="AG435">
        <f>VLOOKUP($A435,SurveyData!$1:$1048576,29,FALSE)</f>
        <v>3</v>
      </c>
      <c r="AH435">
        <f>VLOOKUP($A435,SurveyData!$1:$1048576,30,FALSE)</f>
        <v>3</v>
      </c>
      <c r="AI435">
        <f>VLOOKUP($A435,SurveyData!$1:$1048576,31,FALSE)</f>
        <v>3</v>
      </c>
      <c r="AJ435">
        <f>VLOOKUP($A435,SurveyData!$1:$1048576,32,FALSE)</f>
        <v>3</v>
      </c>
      <c r="AK435">
        <f>VLOOKUP($A435,SurveyData!$1:$1048576,33,FALSE)</f>
        <v>3</v>
      </c>
      <c r="AL435">
        <f>VLOOKUP($A435,SurveyData!$1:$1048576,34,FALSE)</f>
        <v>3</v>
      </c>
      <c r="AM435">
        <f>VLOOKUP($A435,SurveyData!$1:$1048576,35,FALSE)</f>
        <v>3</v>
      </c>
      <c r="AN435">
        <f>VLOOKUP($A435,SurveyData!$1:$1048576,36,FALSE)</f>
        <v>3</v>
      </c>
      <c r="AO435">
        <f>VLOOKUP($A435,SurveyData!$1:$1048576,37,FALSE)</f>
        <v>4</v>
      </c>
      <c r="AP435">
        <f>VLOOKUP($A435,SurveyData!$1:$1048576,38,FALSE)</f>
        <v>3</v>
      </c>
      <c r="AQ435">
        <f>VLOOKUP($A435,SurveyData!$1:$1048576,39,FALSE)</f>
        <v>3</v>
      </c>
      <c r="AR435">
        <f>VLOOKUP($A435,SurveyData!$1:$1048576,40,FALSE)</f>
        <v>3</v>
      </c>
      <c r="AS435">
        <f>VLOOKUP($A435,SurveyData!$1:$1048576,41,FALSE)</f>
        <v>3</v>
      </c>
      <c r="AT435">
        <f>VLOOKUP($A435,SurveyData!$1:$1048576,42,FALSE)</f>
        <v>3</v>
      </c>
      <c r="AU435">
        <f>VLOOKUP($A435,SurveyData!$1:$1048576,43,FALSE)</f>
        <v>3</v>
      </c>
      <c r="AV435">
        <f>VLOOKUP($A435,SurveyData!$1:$1048576,44,FALSE)</f>
        <v>3</v>
      </c>
      <c r="AW435">
        <f>VLOOKUP($A435,SurveyData!$1:$1048576,45,FALSE)</f>
        <v>3</v>
      </c>
    </row>
    <row r="436" spans="1:49" x14ac:dyDescent="0.2">
      <c r="A436" s="2">
        <v>533</v>
      </c>
      <c r="B436" s="1" t="s">
        <v>10</v>
      </c>
      <c r="C436" s="2">
        <v>17</v>
      </c>
      <c r="D436" s="2">
        <v>16</v>
      </c>
      <c r="E436" s="2">
        <v>12.7</v>
      </c>
      <c r="F436">
        <f>VLOOKUP($A436,SurveyData!$1:$1048576,3,FALSE)</f>
        <v>46</v>
      </c>
      <c r="G436">
        <f>VLOOKUP($A436,SurveyData!$1:$1048576,4,FALSE)</f>
        <v>1.48</v>
      </c>
      <c r="H436">
        <f>VLOOKUP($A436,SurveyData!$1:$1048576,5,FALSE)</f>
        <v>51</v>
      </c>
      <c r="I436" t="str">
        <f>VLOOKUP($A436,SurveyData!$1:$1048576,6,FALSE)</f>
        <v>Nil</v>
      </c>
      <c r="J436" t="str">
        <f>VLOOKUP($A436,SurveyData!$1:$1048576,7,FALSE)</f>
        <v>No</v>
      </c>
      <c r="K436" t="str">
        <f>VLOOKUP($A436,SurveyData!$1:$1048576,8,FALSE)</f>
        <v>Nil</v>
      </c>
      <c r="L436" t="str">
        <f>VLOOKUP($A436,SurveyData!$1:$1048576,9,FALSE)</f>
        <v>Nil</v>
      </c>
      <c r="M436" t="str">
        <f>VLOOKUP($A436,SurveyData!$1:$1048576,10,FALSE)</f>
        <v>Nil</v>
      </c>
      <c r="N436">
        <f>VLOOKUP($A436,SurveyData!$1:$1048576,11,FALSE)</f>
        <v>90</v>
      </c>
      <c r="O436">
        <f>VLOOKUP($A436,SurveyData!$1:$1048576,12,FALSE)</f>
        <v>2</v>
      </c>
      <c r="P436">
        <f>VLOOKUP($A436,SurveyData!$1:$1048576,13,FALSE)</f>
        <v>12</v>
      </c>
      <c r="Q436" t="str">
        <f>VLOOKUP($A436,SurveyData!$1:$1048576,14,FALSE)</f>
        <v>No</v>
      </c>
      <c r="R436" t="str">
        <f>VLOOKUP($A436,SurveyData!$1:$1048576,15,FALSE)</f>
        <v>No</v>
      </c>
      <c r="S436" t="str">
        <f>VLOOKUP($A436,SurveyData!$1:$1048576,16,FALSE)</f>
        <v>No</v>
      </c>
      <c r="T436" t="str">
        <f>VLOOKUP($A436,SurveyData!$1:$1048576,17,FALSE)</f>
        <v>Dk</v>
      </c>
      <c r="U436" t="str">
        <f>VLOOKUP($A436,SurveyData!$1:$1048576,18,FALSE)</f>
        <v>Dk</v>
      </c>
      <c r="V436" t="str">
        <f>VLOOKUP($A436,SurveyData!$1:$1048576,19,FALSE)</f>
        <v>No</v>
      </c>
      <c r="W436" t="str">
        <f>VLOOKUP($A436,SurveyData!$1:$1048576,20,FALSE)</f>
        <v>No</v>
      </c>
      <c r="X436" t="str">
        <f>VLOOKUP($A436,SurveyData!$1:$1048576,21,FALSE)</f>
        <v>Nil</v>
      </c>
      <c r="Y436" t="str">
        <f>VLOOKUP($A436,SurveyData!$1:$1048576,22,FALSE)</f>
        <v>Nil</v>
      </c>
      <c r="Z436" t="str">
        <f>VLOOKUP($A436,SurveyData!$1:$1048576,23,FALSE)</f>
        <v>Nil</v>
      </c>
      <c r="AA436" t="str">
        <f>VLOOKUP($A436,SurveyData!$1:$1048576,24,FALSE)</f>
        <v>Nil</v>
      </c>
      <c r="AB436" t="s">
        <v>0</v>
      </c>
      <c r="AC436" t="str">
        <f>VLOOKUP($A436,SurveyData!$1:$1048576,25,FALSE)</f>
        <v>No</v>
      </c>
      <c r="AD436">
        <f>VLOOKUP($A436,SurveyData!$1:$1048576,26,FALSE)</f>
        <v>1</v>
      </c>
      <c r="AE436">
        <f>VLOOKUP($A436,SurveyData!$1:$1048576,27,FALSE)</f>
        <v>2</v>
      </c>
      <c r="AF436">
        <f>VLOOKUP($A436,SurveyData!$1:$1048576,28,FALSE)</f>
        <v>2</v>
      </c>
      <c r="AG436">
        <f>VLOOKUP($A436,SurveyData!$1:$1048576,29,FALSE)</f>
        <v>2</v>
      </c>
      <c r="AH436">
        <f>VLOOKUP($A436,SurveyData!$1:$1048576,30,FALSE)</f>
        <v>3</v>
      </c>
      <c r="AI436">
        <f>VLOOKUP($A436,SurveyData!$1:$1048576,31,FALSE)</f>
        <v>4</v>
      </c>
      <c r="AJ436">
        <f>VLOOKUP($A436,SurveyData!$1:$1048576,32,FALSE)</f>
        <v>2</v>
      </c>
      <c r="AK436">
        <f>VLOOKUP($A436,SurveyData!$1:$1048576,33,FALSE)</f>
        <v>2</v>
      </c>
      <c r="AL436">
        <f>VLOOKUP($A436,SurveyData!$1:$1048576,34,FALSE)</f>
        <v>4</v>
      </c>
      <c r="AM436">
        <f>VLOOKUP($A436,SurveyData!$1:$1048576,35,FALSE)</f>
        <v>4</v>
      </c>
      <c r="AN436">
        <f>VLOOKUP($A436,SurveyData!$1:$1048576,36,FALSE)</f>
        <v>2</v>
      </c>
      <c r="AO436">
        <f>VLOOKUP($A436,SurveyData!$1:$1048576,37,FALSE)</f>
        <v>2</v>
      </c>
      <c r="AP436">
        <f>VLOOKUP($A436,SurveyData!$1:$1048576,38,FALSE)</f>
        <v>4</v>
      </c>
      <c r="AQ436">
        <f>VLOOKUP($A436,SurveyData!$1:$1048576,39,FALSE)</f>
        <v>4</v>
      </c>
      <c r="AR436">
        <f>VLOOKUP($A436,SurveyData!$1:$1048576,40,FALSE)</f>
        <v>4</v>
      </c>
      <c r="AS436">
        <f>VLOOKUP($A436,SurveyData!$1:$1048576,41,FALSE)</f>
        <v>4</v>
      </c>
      <c r="AT436">
        <f>VLOOKUP($A436,SurveyData!$1:$1048576,42,FALSE)</f>
        <v>4</v>
      </c>
      <c r="AU436">
        <f>VLOOKUP($A436,SurveyData!$1:$1048576,43,FALSE)</f>
        <v>4</v>
      </c>
      <c r="AV436">
        <f>VLOOKUP($A436,SurveyData!$1:$1048576,44,FALSE)</f>
        <v>4</v>
      </c>
      <c r="AW436">
        <f>VLOOKUP($A436,SurveyData!$1:$1048576,45,FALSE)</f>
        <v>2</v>
      </c>
    </row>
    <row r="437" spans="1:49" x14ac:dyDescent="0.2">
      <c r="A437" s="2">
        <v>534</v>
      </c>
      <c r="B437" s="1" t="s">
        <v>10</v>
      </c>
      <c r="C437" s="2"/>
      <c r="D437" s="3">
        <v>130</v>
      </c>
      <c r="E437" s="2">
        <v>12.7</v>
      </c>
      <c r="F437">
        <f>VLOOKUP($A437,SurveyData!$1:$1048576,3,FALSE)</f>
        <v>61</v>
      </c>
      <c r="G437">
        <f>VLOOKUP($A437,SurveyData!$1:$1048576,4,FALSE)</f>
        <v>1.6</v>
      </c>
      <c r="H437">
        <f>VLOOKUP($A437,SurveyData!$1:$1048576,5,FALSE)</f>
        <v>55</v>
      </c>
      <c r="I437" t="str">
        <f>VLOOKUP($A437,SurveyData!$1:$1048576,6,FALSE)</f>
        <v>Nil</v>
      </c>
      <c r="J437" t="str">
        <f>VLOOKUP($A437,SurveyData!$1:$1048576,7,FALSE)</f>
        <v>No</v>
      </c>
      <c r="K437">
        <f>VLOOKUP($A437,SurveyData!$1:$1048576,8,FALSE)</f>
        <v>0</v>
      </c>
      <c r="L437">
        <f>VLOOKUP($A437,SurveyData!$1:$1048576,9,FALSE)</f>
        <v>0</v>
      </c>
      <c r="M437">
        <f>VLOOKUP($A437,SurveyData!$1:$1048576,10,FALSE)</f>
        <v>0</v>
      </c>
      <c r="N437">
        <f>VLOOKUP($A437,SurveyData!$1:$1048576,11,FALSE)</f>
        <v>0</v>
      </c>
      <c r="O437">
        <f>VLOOKUP($A437,SurveyData!$1:$1048576,12,FALSE)</f>
        <v>1</v>
      </c>
      <c r="P437" t="str">
        <f>VLOOKUP($A437,SurveyData!$1:$1048576,13,FALSE)</f>
        <v>Nil</v>
      </c>
      <c r="Q437">
        <f>VLOOKUP($A437,SurveyData!$1:$1048576,14,FALSE)</f>
        <v>0</v>
      </c>
      <c r="R437" t="str">
        <f>VLOOKUP($A437,SurveyData!$1:$1048576,15,FALSE)</f>
        <v>DK</v>
      </c>
      <c r="S437">
        <f>VLOOKUP($A437,SurveyData!$1:$1048576,16,FALSE)</f>
        <v>0</v>
      </c>
      <c r="T437" t="str">
        <f>VLOOKUP($A437,SurveyData!$1:$1048576,17,FALSE)</f>
        <v>DK</v>
      </c>
      <c r="U437">
        <f>VLOOKUP($A437,SurveyData!$1:$1048576,18,FALSE)</f>
        <v>0</v>
      </c>
      <c r="V437" t="str">
        <f>VLOOKUP($A437,SurveyData!$1:$1048576,19,FALSE)</f>
        <v>Yes</v>
      </c>
      <c r="W437" t="str">
        <f>VLOOKUP($A437,SurveyData!$1:$1048576,20,FALSE)</f>
        <v>No</v>
      </c>
      <c r="X437" t="str">
        <f>VLOOKUP($A437,SurveyData!$1:$1048576,21,FALSE)</f>
        <v>Yes</v>
      </c>
      <c r="Y437" t="str">
        <f>VLOOKUP($A437,SurveyData!$1:$1048576,22,FALSE)</f>
        <v>Yes</v>
      </c>
      <c r="Z437" t="str">
        <f>VLOOKUP($A437,SurveyData!$1:$1048576,23,FALSE)</f>
        <v>Yes</v>
      </c>
      <c r="AA437" t="str">
        <f>VLOOKUP($A437,SurveyData!$1:$1048576,24,FALSE)</f>
        <v>Yes</v>
      </c>
      <c r="AB437" t="s">
        <v>62</v>
      </c>
      <c r="AC437" t="str">
        <f>VLOOKUP($A437,SurveyData!$1:$1048576,25,FALSE)</f>
        <v>Yes</v>
      </c>
      <c r="AD437">
        <f>VLOOKUP($A437,SurveyData!$1:$1048576,26,FALSE)</f>
        <v>1</v>
      </c>
      <c r="AE437">
        <f>VLOOKUP($A437,SurveyData!$1:$1048576,27,FALSE)</f>
        <v>4</v>
      </c>
      <c r="AF437">
        <f>VLOOKUP($A437,SurveyData!$1:$1048576,28,FALSE)</f>
        <v>2</v>
      </c>
      <c r="AG437">
        <f>VLOOKUP($A437,SurveyData!$1:$1048576,29,FALSE)</f>
        <v>2</v>
      </c>
      <c r="AH437">
        <f>VLOOKUP($A437,SurveyData!$1:$1048576,30,FALSE)</f>
        <v>2</v>
      </c>
      <c r="AI437">
        <f>VLOOKUP($A437,SurveyData!$1:$1048576,31,FALSE)</f>
        <v>3</v>
      </c>
      <c r="AJ437">
        <f>VLOOKUP($A437,SurveyData!$1:$1048576,32,FALSE)</f>
        <v>2</v>
      </c>
      <c r="AK437">
        <f>VLOOKUP($A437,SurveyData!$1:$1048576,33,FALSE)</f>
        <v>2</v>
      </c>
      <c r="AL437">
        <f>VLOOKUP($A437,SurveyData!$1:$1048576,34,FALSE)</f>
        <v>4</v>
      </c>
      <c r="AM437">
        <f>VLOOKUP($A437,SurveyData!$1:$1048576,35,FALSE)</f>
        <v>3</v>
      </c>
      <c r="AN437">
        <f>VLOOKUP($A437,SurveyData!$1:$1048576,36,FALSE)</f>
        <v>3</v>
      </c>
      <c r="AO437">
        <f>VLOOKUP($A437,SurveyData!$1:$1048576,37,FALSE)</f>
        <v>3</v>
      </c>
      <c r="AP437">
        <f>VLOOKUP($A437,SurveyData!$1:$1048576,38,FALSE)</f>
        <v>3</v>
      </c>
      <c r="AQ437">
        <f>VLOOKUP($A437,SurveyData!$1:$1048576,39,FALSE)</f>
        <v>5</v>
      </c>
      <c r="AR437">
        <f>VLOOKUP($A437,SurveyData!$1:$1048576,40,FALSE)</f>
        <v>3</v>
      </c>
      <c r="AS437">
        <f>VLOOKUP($A437,SurveyData!$1:$1048576,41,FALSE)</f>
        <v>3</v>
      </c>
      <c r="AT437">
        <f>VLOOKUP($A437,SurveyData!$1:$1048576,42,FALSE)</f>
        <v>3</v>
      </c>
      <c r="AU437">
        <f>VLOOKUP($A437,SurveyData!$1:$1048576,43,FALSE)</f>
        <v>3</v>
      </c>
      <c r="AV437">
        <f>VLOOKUP($A437,SurveyData!$1:$1048576,44,FALSE)</f>
        <v>1</v>
      </c>
      <c r="AW437">
        <f>VLOOKUP($A437,SurveyData!$1:$1048576,45,FALSE)</f>
        <v>2</v>
      </c>
    </row>
    <row r="438" spans="1:49" x14ac:dyDescent="0.2">
      <c r="A438" s="2">
        <v>535</v>
      </c>
      <c r="B438" s="1" t="s">
        <v>10</v>
      </c>
      <c r="C438" s="2">
        <v>21</v>
      </c>
      <c r="D438" s="3">
        <v>240</v>
      </c>
      <c r="E438" s="2">
        <v>15.1</v>
      </c>
      <c r="F438">
        <f>VLOOKUP($A438,SurveyData!$1:$1048576,3,FALSE)</f>
        <v>37</v>
      </c>
      <c r="G438">
        <f>VLOOKUP($A438,SurveyData!$1:$1048576,4,FALSE)</f>
        <v>1.68</v>
      </c>
      <c r="H438">
        <f>VLOOKUP($A438,SurveyData!$1:$1048576,5,FALSE)</f>
        <v>874</v>
      </c>
      <c r="I438" t="str">
        <f>VLOOKUP($A438,SurveyData!$1:$1048576,6,FALSE)</f>
        <v>Nil</v>
      </c>
      <c r="J438" t="str">
        <f>VLOOKUP($A438,SurveyData!$1:$1048576,7,FALSE)</f>
        <v>No</v>
      </c>
      <c r="K438" t="str">
        <f>VLOOKUP($A438,SurveyData!$1:$1048576,8,FALSE)</f>
        <v>Nil</v>
      </c>
      <c r="L438" t="str">
        <f>VLOOKUP($A438,SurveyData!$1:$1048576,9,FALSE)</f>
        <v>Nil</v>
      </c>
      <c r="M438" t="str">
        <f>VLOOKUP($A438,SurveyData!$1:$1048576,10,FALSE)</f>
        <v>Nil</v>
      </c>
      <c r="N438" t="str">
        <f>VLOOKUP($A438,SurveyData!$1:$1048576,11,FALSE)</f>
        <v>Nil</v>
      </c>
      <c r="O438" t="str">
        <f>VLOOKUP($A438,SurveyData!$1:$1048576,12,FALSE)</f>
        <v>Nil</v>
      </c>
      <c r="P438">
        <f>VLOOKUP($A438,SurveyData!$1:$1048576,13,FALSE)</f>
        <v>5</v>
      </c>
      <c r="Q438" t="str">
        <f>VLOOKUP($A438,SurveyData!$1:$1048576,14,FALSE)</f>
        <v>Yes</v>
      </c>
      <c r="R438" t="str">
        <f>VLOOKUP($A438,SurveyData!$1:$1048576,15,FALSE)</f>
        <v>Dk</v>
      </c>
      <c r="S438" t="str">
        <f>VLOOKUP($A438,SurveyData!$1:$1048576,16,FALSE)</f>
        <v>Nil</v>
      </c>
      <c r="T438" t="str">
        <f>VLOOKUP($A438,SurveyData!$1:$1048576,17,FALSE)</f>
        <v>Dk</v>
      </c>
      <c r="U438" t="str">
        <f>VLOOKUP($A438,SurveyData!$1:$1048576,18,FALSE)</f>
        <v>Nil</v>
      </c>
      <c r="V438" t="str">
        <f>VLOOKUP($A438,SurveyData!$1:$1048576,19,FALSE)</f>
        <v>Dk</v>
      </c>
      <c r="W438" t="str">
        <f>VLOOKUP($A438,SurveyData!$1:$1048576,20,FALSE)</f>
        <v>Nil</v>
      </c>
      <c r="X438" t="str">
        <f>VLOOKUP($A438,SurveyData!$1:$1048576,21,FALSE)</f>
        <v>Yes</v>
      </c>
      <c r="Y438" t="str">
        <f>VLOOKUP($A438,SurveyData!$1:$1048576,22,FALSE)</f>
        <v>Yes</v>
      </c>
      <c r="Z438" t="str">
        <f>VLOOKUP($A438,SurveyData!$1:$1048576,23,FALSE)</f>
        <v>Nil</v>
      </c>
      <c r="AA438" t="str">
        <f>VLOOKUP($A438,SurveyData!$1:$1048576,24,FALSE)</f>
        <v>Yes</v>
      </c>
      <c r="AB438" t="s">
        <v>62</v>
      </c>
      <c r="AC438" t="str">
        <f>VLOOKUP($A438,SurveyData!$1:$1048576,25,FALSE)</f>
        <v>Yes</v>
      </c>
      <c r="AD438">
        <f>VLOOKUP($A438,SurveyData!$1:$1048576,26,FALSE)</f>
        <v>4</v>
      </c>
      <c r="AE438">
        <f>VLOOKUP($A438,SurveyData!$1:$1048576,27,FALSE)</f>
        <v>3</v>
      </c>
      <c r="AF438">
        <f>VLOOKUP($A438,SurveyData!$1:$1048576,28,FALSE)</f>
        <v>5</v>
      </c>
      <c r="AG438">
        <f>VLOOKUP($A438,SurveyData!$1:$1048576,29,FALSE)</f>
        <v>4</v>
      </c>
      <c r="AH438">
        <f>VLOOKUP($A438,SurveyData!$1:$1048576,30,FALSE)</f>
        <v>1</v>
      </c>
      <c r="AI438">
        <f>VLOOKUP($A438,SurveyData!$1:$1048576,31,FALSE)</f>
        <v>3</v>
      </c>
      <c r="AJ438">
        <f>VLOOKUP($A438,SurveyData!$1:$1048576,32,FALSE)</f>
        <v>2</v>
      </c>
      <c r="AK438">
        <f>VLOOKUP($A438,SurveyData!$1:$1048576,33,FALSE)</f>
        <v>3</v>
      </c>
      <c r="AL438">
        <f>VLOOKUP($A438,SurveyData!$1:$1048576,34,FALSE)</f>
        <v>3</v>
      </c>
      <c r="AM438">
        <f>VLOOKUP($A438,SurveyData!$1:$1048576,35,FALSE)</f>
        <v>3</v>
      </c>
      <c r="AN438">
        <f>VLOOKUP($A438,SurveyData!$1:$1048576,36,FALSE)</f>
        <v>3</v>
      </c>
      <c r="AO438">
        <f>VLOOKUP($A438,SurveyData!$1:$1048576,37,FALSE)</f>
        <v>4</v>
      </c>
      <c r="AP438">
        <f>VLOOKUP($A438,SurveyData!$1:$1048576,38,FALSE)</f>
        <v>3</v>
      </c>
      <c r="AQ438">
        <f>VLOOKUP($A438,SurveyData!$1:$1048576,39,FALSE)</f>
        <v>2</v>
      </c>
      <c r="AR438">
        <f>VLOOKUP($A438,SurveyData!$1:$1048576,40,FALSE)</f>
        <v>3</v>
      </c>
      <c r="AS438">
        <f>VLOOKUP($A438,SurveyData!$1:$1048576,41,FALSE)</f>
        <v>1</v>
      </c>
      <c r="AT438">
        <f>VLOOKUP($A438,SurveyData!$1:$1048576,42,FALSE)</f>
        <v>3</v>
      </c>
      <c r="AU438">
        <f>VLOOKUP($A438,SurveyData!$1:$1048576,43,FALSE)</f>
        <v>2</v>
      </c>
      <c r="AV438">
        <f>VLOOKUP($A438,SurveyData!$1:$1048576,44,FALSE)</f>
        <v>2</v>
      </c>
      <c r="AW438">
        <f>VLOOKUP($A438,SurveyData!$1:$1048576,45,FALSE)</f>
        <v>4</v>
      </c>
    </row>
    <row r="439" spans="1:49" x14ac:dyDescent="0.2">
      <c r="A439" s="2">
        <v>543</v>
      </c>
      <c r="B439" s="1" t="s">
        <v>10</v>
      </c>
      <c r="C439" s="2"/>
      <c r="D439" s="2">
        <v>73</v>
      </c>
      <c r="E439" s="2">
        <v>13.6</v>
      </c>
      <c r="F439">
        <f>VLOOKUP($A439,SurveyData!$1:$1048576,3,FALSE)</f>
        <v>27</v>
      </c>
      <c r="G439">
        <f>VLOOKUP($A439,SurveyData!$1:$1048576,4,FALSE)</f>
        <v>1.51</v>
      </c>
      <c r="H439">
        <f>VLOOKUP($A439,SurveyData!$1:$1048576,5,FALSE)</f>
        <v>45</v>
      </c>
      <c r="I439" t="str">
        <f>VLOOKUP($A439,SurveyData!$1:$1048576,6,FALSE)</f>
        <v>Nil</v>
      </c>
      <c r="J439" t="str">
        <f>VLOOKUP($A439,SurveyData!$1:$1048576,7,FALSE)</f>
        <v>No</v>
      </c>
      <c r="K439" t="str">
        <f>VLOOKUP($A439,SurveyData!$1:$1048576,8,FALSE)</f>
        <v>Nil</v>
      </c>
      <c r="L439" t="str">
        <f>VLOOKUP($A439,SurveyData!$1:$1048576,9,FALSE)</f>
        <v>Nil</v>
      </c>
      <c r="M439" t="str">
        <f>VLOOKUP($A439,SurveyData!$1:$1048576,10,FALSE)</f>
        <v>Nil</v>
      </c>
      <c r="N439" t="str">
        <f>VLOOKUP($A439,SurveyData!$1:$1048576,11,FALSE)</f>
        <v>Nil</v>
      </c>
      <c r="O439" t="str">
        <f>VLOOKUP($A439,SurveyData!$1:$1048576,12,FALSE)</f>
        <v>Nil</v>
      </c>
      <c r="P439" t="str">
        <f>VLOOKUP($A439,SurveyData!$1:$1048576,13,FALSE)</f>
        <v>Nil</v>
      </c>
      <c r="Q439" t="str">
        <f>VLOOKUP($A439,SurveyData!$1:$1048576,14,FALSE)</f>
        <v>No</v>
      </c>
      <c r="R439" t="str">
        <f>VLOOKUP($A439,SurveyData!$1:$1048576,15,FALSE)</f>
        <v>DK</v>
      </c>
      <c r="S439" t="str">
        <f>VLOOKUP($A439,SurveyData!$1:$1048576,16,FALSE)</f>
        <v>Nil</v>
      </c>
      <c r="T439" t="str">
        <f>VLOOKUP($A439,SurveyData!$1:$1048576,17,FALSE)</f>
        <v>DK</v>
      </c>
      <c r="U439" t="str">
        <f>VLOOKUP($A439,SurveyData!$1:$1048576,18,FALSE)</f>
        <v>Nil</v>
      </c>
      <c r="V439" t="str">
        <f>VLOOKUP($A439,SurveyData!$1:$1048576,19,FALSE)</f>
        <v>Dk</v>
      </c>
      <c r="W439" t="str">
        <f>VLOOKUP($A439,SurveyData!$1:$1048576,20,FALSE)</f>
        <v>Nil</v>
      </c>
      <c r="X439" t="str">
        <f>VLOOKUP($A439,SurveyData!$1:$1048576,21,FALSE)</f>
        <v>Nil</v>
      </c>
      <c r="Y439" t="str">
        <f>VLOOKUP($A439,SurveyData!$1:$1048576,22,FALSE)</f>
        <v>Nil</v>
      </c>
      <c r="Z439" t="str">
        <f>VLOOKUP($A439,SurveyData!$1:$1048576,23,FALSE)</f>
        <v>Nil</v>
      </c>
      <c r="AA439" t="str">
        <f>VLOOKUP($A439,SurveyData!$1:$1048576,24,FALSE)</f>
        <v>Nil</v>
      </c>
      <c r="AB439" t="s">
        <v>0</v>
      </c>
      <c r="AC439" t="str">
        <f>VLOOKUP($A439,SurveyData!$1:$1048576,25,FALSE)</f>
        <v>Nil</v>
      </c>
      <c r="AD439">
        <f>VLOOKUP($A439,SurveyData!$1:$1048576,26,FALSE)</f>
        <v>3</v>
      </c>
      <c r="AE439">
        <f>VLOOKUP($A439,SurveyData!$1:$1048576,27,FALSE)</f>
        <v>3</v>
      </c>
      <c r="AF439">
        <f>VLOOKUP($A439,SurveyData!$1:$1048576,28,FALSE)</f>
        <v>3</v>
      </c>
      <c r="AG439">
        <f>VLOOKUP($A439,SurveyData!$1:$1048576,29,FALSE)</f>
        <v>3</v>
      </c>
      <c r="AH439">
        <f>VLOOKUP($A439,SurveyData!$1:$1048576,30,FALSE)</f>
        <v>3</v>
      </c>
      <c r="AI439">
        <f>VLOOKUP($A439,SurveyData!$1:$1048576,31,FALSE)</f>
        <v>3</v>
      </c>
      <c r="AJ439">
        <f>VLOOKUP($A439,SurveyData!$1:$1048576,32,FALSE)</f>
        <v>3</v>
      </c>
      <c r="AK439">
        <f>VLOOKUP($A439,SurveyData!$1:$1048576,33,FALSE)</f>
        <v>3</v>
      </c>
      <c r="AL439">
        <f>VLOOKUP($A439,SurveyData!$1:$1048576,34,FALSE)</f>
        <v>3</v>
      </c>
      <c r="AM439">
        <f>VLOOKUP($A439,SurveyData!$1:$1048576,35,FALSE)</f>
        <v>3</v>
      </c>
      <c r="AN439">
        <f>VLOOKUP($A439,SurveyData!$1:$1048576,36,FALSE)</f>
        <v>3</v>
      </c>
      <c r="AO439">
        <f>VLOOKUP($A439,SurveyData!$1:$1048576,37,FALSE)</f>
        <v>3</v>
      </c>
      <c r="AP439">
        <f>VLOOKUP($A439,SurveyData!$1:$1048576,38,FALSE)</f>
        <v>3</v>
      </c>
      <c r="AQ439">
        <f>VLOOKUP($A439,SurveyData!$1:$1048576,39,FALSE)</f>
        <v>3</v>
      </c>
      <c r="AR439">
        <f>VLOOKUP($A439,SurveyData!$1:$1048576,40,FALSE)</f>
        <v>3</v>
      </c>
      <c r="AS439">
        <f>VLOOKUP($A439,SurveyData!$1:$1048576,41,FALSE)</f>
        <v>3</v>
      </c>
      <c r="AT439">
        <f>VLOOKUP($A439,SurveyData!$1:$1048576,42,FALSE)</f>
        <v>3</v>
      </c>
      <c r="AU439">
        <f>VLOOKUP($A439,SurveyData!$1:$1048576,43,FALSE)</f>
        <v>3</v>
      </c>
      <c r="AV439">
        <f>VLOOKUP($A439,SurveyData!$1:$1048576,44,FALSE)</f>
        <v>3</v>
      </c>
      <c r="AW439">
        <f>VLOOKUP($A439,SurveyData!$1:$1048576,45,FALSE)</f>
        <v>3</v>
      </c>
    </row>
    <row r="440" spans="1:49" x14ac:dyDescent="0.2">
      <c r="A440" s="2">
        <v>551</v>
      </c>
      <c r="B440" s="1" t="s">
        <v>10</v>
      </c>
      <c r="C440" s="2">
        <v>8</v>
      </c>
      <c r="D440" s="2">
        <v>64</v>
      </c>
      <c r="E440" s="2">
        <v>11.9</v>
      </c>
      <c r="F440">
        <f>VLOOKUP($A440,SurveyData!$1:$1048576,3,FALSE)</f>
        <v>44</v>
      </c>
      <c r="G440">
        <f>VLOOKUP($A440,SurveyData!$1:$1048576,4,FALSE)</f>
        <v>1.52</v>
      </c>
      <c r="H440">
        <f>VLOOKUP($A440,SurveyData!$1:$1048576,5,FALSE)</f>
        <v>83</v>
      </c>
      <c r="I440" t="str">
        <f>VLOOKUP($A440,SurveyData!$1:$1048576,6,FALSE)</f>
        <v>Nil</v>
      </c>
      <c r="J440" t="str">
        <f>VLOOKUP($A440,SurveyData!$1:$1048576,7,FALSE)</f>
        <v>No</v>
      </c>
      <c r="K440" t="str">
        <f>VLOOKUP($A440,SurveyData!$1:$1048576,8,FALSE)</f>
        <v>Nil</v>
      </c>
      <c r="L440" t="str">
        <f>VLOOKUP($A440,SurveyData!$1:$1048576,9,FALSE)</f>
        <v>Nil</v>
      </c>
      <c r="M440" t="str">
        <f>VLOOKUP($A440,SurveyData!$1:$1048576,10,FALSE)</f>
        <v>Nil</v>
      </c>
      <c r="N440" t="str">
        <f>VLOOKUP($A440,SurveyData!$1:$1048576,11,FALSE)</f>
        <v>Nil</v>
      </c>
      <c r="O440" t="str">
        <f>VLOOKUP($A440,SurveyData!$1:$1048576,12,FALSE)</f>
        <v>Nil</v>
      </c>
      <c r="P440" t="str">
        <f>VLOOKUP($A440,SurveyData!$1:$1048576,13,FALSE)</f>
        <v>Nil</v>
      </c>
      <c r="Q440" t="str">
        <f>VLOOKUP($A440,SurveyData!$1:$1048576,14,FALSE)</f>
        <v>Yes</v>
      </c>
      <c r="R440" t="str">
        <f>VLOOKUP($A440,SurveyData!$1:$1048576,15,FALSE)</f>
        <v>DK</v>
      </c>
      <c r="S440" t="str">
        <f>VLOOKUP($A440,SurveyData!$1:$1048576,16,FALSE)</f>
        <v>Nil</v>
      </c>
      <c r="T440" t="str">
        <f>VLOOKUP($A440,SurveyData!$1:$1048576,17,FALSE)</f>
        <v>Yes</v>
      </c>
      <c r="U440" t="str">
        <f>VLOOKUP($A440,SurveyData!$1:$1048576,18,FALSE)</f>
        <v>DK</v>
      </c>
      <c r="V440" t="str">
        <f>VLOOKUP($A440,SurveyData!$1:$1048576,19,FALSE)</f>
        <v>Yes</v>
      </c>
      <c r="W440" t="str">
        <f>VLOOKUP($A440,SurveyData!$1:$1048576,20,FALSE)</f>
        <v>No</v>
      </c>
      <c r="X440" t="str">
        <f>VLOOKUP($A440,SurveyData!$1:$1048576,21,FALSE)</f>
        <v>Yes</v>
      </c>
      <c r="Y440" t="str">
        <f>VLOOKUP($A440,SurveyData!$1:$1048576,22,FALSE)</f>
        <v>Yes</v>
      </c>
      <c r="Z440" t="str">
        <f>VLOOKUP($A440,SurveyData!$1:$1048576,23,FALSE)</f>
        <v>Nil</v>
      </c>
      <c r="AA440" t="str">
        <f>VLOOKUP($A440,SurveyData!$1:$1048576,24,FALSE)</f>
        <v>Nil</v>
      </c>
      <c r="AB440" t="s">
        <v>62</v>
      </c>
      <c r="AC440" t="str">
        <f>VLOOKUP($A440,SurveyData!$1:$1048576,25,FALSE)</f>
        <v>Yes</v>
      </c>
      <c r="AD440">
        <f>VLOOKUP($A440,SurveyData!$1:$1048576,26,FALSE)</f>
        <v>4</v>
      </c>
      <c r="AE440">
        <f>VLOOKUP($A440,SurveyData!$1:$1048576,27,FALSE)</f>
        <v>4</v>
      </c>
      <c r="AF440">
        <f>VLOOKUP($A440,SurveyData!$1:$1048576,28,FALSE)</f>
        <v>3</v>
      </c>
      <c r="AG440">
        <f>VLOOKUP($A440,SurveyData!$1:$1048576,29,FALSE)</f>
        <v>4</v>
      </c>
      <c r="AH440">
        <f>VLOOKUP($A440,SurveyData!$1:$1048576,30,FALSE)</f>
        <v>3</v>
      </c>
      <c r="AI440">
        <f>VLOOKUP($A440,SurveyData!$1:$1048576,31,FALSE)</f>
        <v>1</v>
      </c>
      <c r="AJ440">
        <f>VLOOKUP($A440,SurveyData!$1:$1048576,32,FALSE)</f>
        <v>1</v>
      </c>
      <c r="AK440">
        <f>VLOOKUP($A440,SurveyData!$1:$1048576,33,FALSE)</f>
        <v>4</v>
      </c>
      <c r="AL440">
        <f>VLOOKUP($A440,SurveyData!$1:$1048576,34,FALSE)</f>
        <v>4</v>
      </c>
      <c r="AM440">
        <f>VLOOKUP($A440,SurveyData!$1:$1048576,35,FALSE)</f>
        <v>5</v>
      </c>
      <c r="AN440">
        <f>VLOOKUP($A440,SurveyData!$1:$1048576,36,FALSE)</f>
        <v>2</v>
      </c>
      <c r="AO440">
        <f>VLOOKUP($A440,SurveyData!$1:$1048576,37,FALSE)</f>
        <v>4</v>
      </c>
      <c r="AP440">
        <f>VLOOKUP($A440,SurveyData!$1:$1048576,38,FALSE)</f>
        <v>4</v>
      </c>
      <c r="AQ440">
        <f>VLOOKUP($A440,SurveyData!$1:$1048576,39,FALSE)</f>
        <v>1</v>
      </c>
      <c r="AR440">
        <f>VLOOKUP($A440,SurveyData!$1:$1048576,40,FALSE)</f>
        <v>4</v>
      </c>
      <c r="AS440">
        <f>VLOOKUP($A440,SurveyData!$1:$1048576,41,FALSE)</f>
        <v>3</v>
      </c>
      <c r="AT440">
        <f>VLOOKUP($A440,SurveyData!$1:$1048576,42,FALSE)</f>
        <v>4</v>
      </c>
      <c r="AU440">
        <f>VLOOKUP($A440,SurveyData!$1:$1048576,43,FALSE)</f>
        <v>5</v>
      </c>
      <c r="AV440">
        <f>VLOOKUP($A440,SurveyData!$1:$1048576,44,FALSE)</f>
        <v>2</v>
      </c>
      <c r="AW440">
        <f>VLOOKUP($A440,SurveyData!$1:$1048576,45,FALSE)</f>
        <v>5</v>
      </c>
    </row>
    <row r="441" spans="1:49" x14ac:dyDescent="0.2">
      <c r="A441" s="2">
        <v>552</v>
      </c>
      <c r="B441" s="1" t="s">
        <v>10</v>
      </c>
      <c r="C441" s="2">
        <v>19</v>
      </c>
      <c r="D441" s="2">
        <v>19</v>
      </c>
      <c r="E441" s="2">
        <v>12.4</v>
      </c>
      <c r="F441">
        <f>VLOOKUP($A441,SurveyData!$1:$1048576,3,FALSE)</f>
        <v>41</v>
      </c>
      <c r="G441">
        <f>VLOOKUP($A441,SurveyData!$1:$1048576,4,FALSE)</f>
        <v>1.51</v>
      </c>
      <c r="H441">
        <f>VLOOKUP($A441,SurveyData!$1:$1048576,5,FALSE)</f>
        <v>55</v>
      </c>
      <c r="I441" t="str">
        <f>VLOOKUP($A441,SurveyData!$1:$1048576,6,FALSE)</f>
        <v>Nil</v>
      </c>
      <c r="J441" t="str">
        <f>VLOOKUP($A441,SurveyData!$1:$1048576,7,FALSE)</f>
        <v>No</v>
      </c>
      <c r="K441" t="str">
        <f>VLOOKUP($A441,SurveyData!$1:$1048576,8,FALSE)</f>
        <v>Nil</v>
      </c>
      <c r="L441" t="str">
        <f>VLOOKUP($A441,SurveyData!$1:$1048576,9,FALSE)</f>
        <v>Nil</v>
      </c>
      <c r="M441" t="str">
        <f>VLOOKUP($A441,SurveyData!$1:$1048576,10,FALSE)</f>
        <v>Nil</v>
      </c>
      <c r="N441" t="str">
        <f>VLOOKUP($A441,SurveyData!$1:$1048576,11,FALSE)</f>
        <v>Nil</v>
      </c>
      <c r="O441">
        <f>VLOOKUP($A441,SurveyData!$1:$1048576,12,FALSE)</f>
        <v>1</v>
      </c>
      <c r="P441">
        <f>VLOOKUP($A441,SurveyData!$1:$1048576,13,FALSE)</f>
        <v>20</v>
      </c>
      <c r="Q441" t="str">
        <f>VLOOKUP($A441,SurveyData!$1:$1048576,14,FALSE)</f>
        <v>Yes</v>
      </c>
      <c r="R441" t="str">
        <f>VLOOKUP($A441,SurveyData!$1:$1048576,15,FALSE)</f>
        <v>DK</v>
      </c>
      <c r="S441" t="str">
        <f>VLOOKUP($A441,SurveyData!$1:$1048576,16,FALSE)</f>
        <v>DK</v>
      </c>
      <c r="T441" t="str">
        <f>VLOOKUP($A441,SurveyData!$1:$1048576,17,FALSE)</f>
        <v>DK</v>
      </c>
      <c r="U441" t="str">
        <f>VLOOKUP($A441,SurveyData!$1:$1048576,18,FALSE)</f>
        <v>DK</v>
      </c>
      <c r="V441" t="str">
        <f>VLOOKUP($A441,SurveyData!$1:$1048576,19,FALSE)</f>
        <v>Dk</v>
      </c>
      <c r="W441" t="str">
        <f>VLOOKUP($A441,SurveyData!$1:$1048576,20,FALSE)</f>
        <v>Dk</v>
      </c>
      <c r="X441" t="str">
        <f>VLOOKUP($A441,SurveyData!$1:$1048576,21,FALSE)</f>
        <v>Yes</v>
      </c>
      <c r="Y441" t="str">
        <f>VLOOKUP($A441,SurveyData!$1:$1048576,22,FALSE)</f>
        <v>Yes</v>
      </c>
      <c r="Z441" t="str">
        <f>VLOOKUP($A441,SurveyData!$1:$1048576,23,FALSE)</f>
        <v>Yes</v>
      </c>
      <c r="AA441" t="str">
        <f>VLOOKUP($A441,SurveyData!$1:$1048576,24,FALSE)</f>
        <v>Yes</v>
      </c>
      <c r="AB441" t="s">
        <v>62</v>
      </c>
      <c r="AC441" t="str">
        <f>VLOOKUP($A441,SurveyData!$1:$1048576,25,FALSE)</f>
        <v>No</v>
      </c>
      <c r="AD441">
        <f>VLOOKUP($A441,SurveyData!$1:$1048576,26,FALSE)</f>
        <v>3</v>
      </c>
      <c r="AE441">
        <f>VLOOKUP($A441,SurveyData!$1:$1048576,27,FALSE)</f>
        <v>2</v>
      </c>
      <c r="AF441">
        <f>VLOOKUP($A441,SurveyData!$1:$1048576,28,FALSE)</f>
        <v>3</v>
      </c>
      <c r="AG441">
        <f>VLOOKUP($A441,SurveyData!$1:$1048576,29,FALSE)</f>
        <v>2</v>
      </c>
      <c r="AH441">
        <f>VLOOKUP($A441,SurveyData!$1:$1048576,30,FALSE)</f>
        <v>2</v>
      </c>
      <c r="AI441">
        <f>VLOOKUP($A441,SurveyData!$1:$1048576,31,FALSE)</f>
        <v>2</v>
      </c>
      <c r="AJ441">
        <f>VLOOKUP($A441,SurveyData!$1:$1048576,32,FALSE)</f>
        <v>3</v>
      </c>
      <c r="AK441">
        <f>VLOOKUP($A441,SurveyData!$1:$1048576,33,FALSE)</f>
        <v>2</v>
      </c>
      <c r="AL441">
        <f>VLOOKUP($A441,SurveyData!$1:$1048576,34,FALSE)</f>
        <v>4</v>
      </c>
      <c r="AM441">
        <f>VLOOKUP($A441,SurveyData!$1:$1048576,35,FALSE)</f>
        <v>4</v>
      </c>
      <c r="AN441">
        <f>VLOOKUP($A441,SurveyData!$1:$1048576,36,FALSE)</f>
        <v>2</v>
      </c>
      <c r="AO441">
        <f>VLOOKUP($A441,SurveyData!$1:$1048576,37,FALSE)</f>
        <v>2</v>
      </c>
      <c r="AP441">
        <f>VLOOKUP($A441,SurveyData!$1:$1048576,38,FALSE)</f>
        <v>3</v>
      </c>
      <c r="AQ441">
        <f>VLOOKUP($A441,SurveyData!$1:$1048576,39,FALSE)</f>
        <v>3</v>
      </c>
      <c r="AR441">
        <f>VLOOKUP($A441,SurveyData!$1:$1048576,40,FALSE)</f>
        <v>2</v>
      </c>
      <c r="AS441">
        <f>VLOOKUP($A441,SurveyData!$1:$1048576,41,FALSE)</f>
        <v>3</v>
      </c>
      <c r="AT441">
        <f>VLOOKUP($A441,SurveyData!$1:$1048576,42,FALSE)</f>
        <v>3</v>
      </c>
      <c r="AU441">
        <f>VLOOKUP($A441,SurveyData!$1:$1048576,43,FALSE)</f>
        <v>4</v>
      </c>
      <c r="AV441">
        <f>VLOOKUP($A441,SurveyData!$1:$1048576,44,FALSE)</f>
        <v>3</v>
      </c>
      <c r="AW441">
        <f>VLOOKUP($A441,SurveyData!$1:$1048576,45,FALSE)</f>
        <v>3</v>
      </c>
    </row>
    <row r="442" spans="1:49" x14ac:dyDescent="0.2">
      <c r="A442" s="2">
        <v>553</v>
      </c>
      <c r="B442" s="1" t="s">
        <v>10</v>
      </c>
      <c r="C442" s="2">
        <v>36</v>
      </c>
      <c r="D442" s="2">
        <v>34</v>
      </c>
      <c r="E442" s="2">
        <v>14.8</v>
      </c>
      <c r="F442">
        <f>VLOOKUP($A442,SurveyData!$1:$1048576,3,FALSE)</f>
        <v>44</v>
      </c>
      <c r="G442">
        <f>VLOOKUP($A442,SurveyData!$1:$1048576,4,FALSE)</f>
        <v>1.61</v>
      </c>
      <c r="H442">
        <f>VLOOKUP($A442,SurveyData!$1:$1048576,5,FALSE)</f>
        <v>57.8</v>
      </c>
      <c r="I442" t="str">
        <f>VLOOKUP($A442,SurveyData!$1:$1048576,6,FALSE)</f>
        <v>Nil</v>
      </c>
      <c r="J442" t="str">
        <f>VLOOKUP($A442,SurveyData!$1:$1048576,7,FALSE)</f>
        <v>No</v>
      </c>
      <c r="K442">
        <f>VLOOKUP($A442,SurveyData!$1:$1048576,8,FALSE)</f>
        <v>40</v>
      </c>
      <c r="L442" t="str">
        <f>VLOOKUP($A442,SurveyData!$1:$1048576,9,FALSE)</f>
        <v>Nil</v>
      </c>
      <c r="M442" t="str">
        <f>VLOOKUP($A442,SurveyData!$1:$1048576,10,FALSE)</f>
        <v>Nil</v>
      </c>
      <c r="N442" t="str">
        <f>VLOOKUP($A442,SurveyData!$1:$1048576,11,FALSE)</f>
        <v>Nil</v>
      </c>
      <c r="O442" t="str">
        <f>VLOOKUP($A442,SurveyData!$1:$1048576,12,FALSE)</f>
        <v>Nil</v>
      </c>
      <c r="P442">
        <f>VLOOKUP($A442,SurveyData!$1:$1048576,13,FALSE)</f>
        <v>12</v>
      </c>
      <c r="Q442" t="str">
        <f>VLOOKUP($A442,SurveyData!$1:$1048576,14,FALSE)</f>
        <v>No</v>
      </c>
      <c r="R442" t="str">
        <f>VLOOKUP($A442,SurveyData!$1:$1048576,15,FALSE)</f>
        <v>No</v>
      </c>
      <c r="S442" t="str">
        <f>VLOOKUP($A442,SurveyData!$1:$1048576,16,FALSE)</f>
        <v>Nil</v>
      </c>
      <c r="T442" t="str">
        <f>VLOOKUP($A442,SurveyData!$1:$1048576,17,FALSE)</f>
        <v>DK</v>
      </c>
      <c r="U442" t="str">
        <f>VLOOKUP($A442,SurveyData!$1:$1048576,18,FALSE)</f>
        <v>Nil</v>
      </c>
      <c r="V442" t="str">
        <f>VLOOKUP($A442,SurveyData!$1:$1048576,19,FALSE)</f>
        <v>No</v>
      </c>
      <c r="W442" t="str">
        <f>VLOOKUP($A442,SurveyData!$1:$1048576,20,FALSE)</f>
        <v>Nil</v>
      </c>
      <c r="X442" t="str">
        <f>VLOOKUP($A442,SurveyData!$1:$1048576,21,FALSE)</f>
        <v>Nil</v>
      </c>
      <c r="Y442" t="str">
        <f>VLOOKUP($A442,SurveyData!$1:$1048576,22,FALSE)</f>
        <v>Nil</v>
      </c>
      <c r="Z442" t="str">
        <f>VLOOKUP($A442,SurveyData!$1:$1048576,23,FALSE)</f>
        <v>Nil</v>
      </c>
      <c r="AA442" t="str">
        <f>VLOOKUP($A442,SurveyData!$1:$1048576,24,FALSE)</f>
        <v>Nil</v>
      </c>
      <c r="AB442" t="s">
        <v>0</v>
      </c>
      <c r="AC442" t="str">
        <f>VLOOKUP($A442,SurveyData!$1:$1048576,25,FALSE)</f>
        <v>No</v>
      </c>
      <c r="AD442">
        <f>VLOOKUP($A442,SurveyData!$1:$1048576,26,FALSE)</f>
        <v>3</v>
      </c>
      <c r="AE442">
        <f>VLOOKUP($A442,SurveyData!$1:$1048576,27,FALSE)</f>
        <v>4</v>
      </c>
      <c r="AF442">
        <f>VLOOKUP($A442,SurveyData!$1:$1048576,28,FALSE)</f>
        <v>3</v>
      </c>
      <c r="AG442">
        <f>VLOOKUP($A442,SurveyData!$1:$1048576,29,FALSE)</f>
        <v>3</v>
      </c>
      <c r="AH442">
        <f>VLOOKUP($A442,SurveyData!$1:$1048576,30,FALSE)</f>
        <v>4</v>
      </c>
      <c r="AI442">
        <f>VLOOKUP($A442,SurveyData!$1:$1048576,31,FALSE)</f>
        <v>3</v>
      </c>
      <c r="AJ442">
        <f>VLOOKUP($A442,SurveyData!$1:$1048576,32,FALSE)</f>
        <v>3</v>
      </c>
      <c r="AK442">
        <f>VLOOKUP($A442,SurveyData!$1:$1048576,33,FALSE)</f>
        <v>3</v>
      </c>
      <c r="AL442">
        <f>VLOOKUP($A442,SurveyData!$1:$1048576,34,FALSE)</f>
        <v>4</v>
      </c>
      <c r="AM442">
        <f>VLOOKUP($A442,SurveyData!$1:$1048576,35,FALSE)</f>
        <v>4</v>
      </c>
      <c r="AN442">
        <f>VLOOKUP($A442,SurveyData!$1:$1048576,36,FALSE)</f>
        <v>4</v>
      </c>
      <c r="AO442">
        <f>VLOOKUP($A442,SurveyData!$1:$1048576,37,FALSE)</f>
        <v>3</v>
      </c>
      <c r="AP442">
        <f>VLOOKUP($A442,SurveyData!$1:$1048576,38,FALSE)</f>
        <v>4</v>
      </c>
      <c r="AQ442">
        <f>VLOOKUP($A442,SurveyData!$1:$1048576,39,FALSE)</f>
        <v>4</v>
      </c>
      <c r="AR442">
        <f>VLOOKUP($A442,SurveyData!$1:$1048576,40,FALSE)</f>
        <v>4</v>
      </c>
      <c r="AS442">
        <f>VLOOKUP($A442,SurveyData!$1:$1048576,41,FALSE)</f>
        <v>4</v>
      </c>
      <c r="AT442">
        <f>VLOOKUP($A442,SurveyData!$1:$1048576,42,FALSE)</f>
        <v>4</v>
      </c>
      <c r="AU442">
        <f>VLOOKUP($A442,SurveyData!$1:$1048576,43,FALSE)</f>
        <v>5</v>
      </c>
      <c r="AV442">
        <f>VLOOKUP($A442,SurveyData!$1:$1048576,44,FALSE)</f>
        <v>5</v>
      </c>
      <c r="AW442">
        <f>VLOOKUP($A442,SurveyData!$1:$1048576,45,FALSE)</f>
        <v>3</v>
      </c>
    </row>
    <row r="443" spans="1:49" x14ac:dyDescent="0.2">
      <c r="A443" s="2">
        <v>554</v>
      </c>
      <c r="B443" s="1" t="s">
        <v>10</v>
      </c>
      <c r="C443" s="2">
        <v>17</v>
      </c>
      <c r="D443" s="2">
        <v>11</v>
      </c>
      <c r="E443" s="4">
        <v>11</v>
      </c>
      <c r="F443">
        <f>VLOOKUP($A443,SurveyData!$1:$1048576,3,FALSE)</f>
        <v>44</v>
      </c>
      <c r="G443">
        <f>VLOOKUP($A443,SurveyData!$1:$1048576,4,FALSE)</f>
        <v>1.58</v>
      </c>
      <c r="H443">
        <f>VLOOKUP($A443,SurveyData!$1:$1048576,5,FALSE)</f>
        <v>59</v>
      </c>
      <c r="I443" t="str">
        <f>VLOOKUP($A443,SurveyData!$1:$1048576,6,FALSE)</f>
        <v>Nil</v>
      </c>
      <c r="J443" t="str">
        <f>VLOOKUP($A443,SurveyData!$1:$1048576,7,FALSE)</f>
        <v>No</v>
      </c>
      <c r="K443" t="str">
        <f>VLOOKUP($A443,SurveyData!$1:$1048576,8,FALSE)</f>
        <v>Nil</v>
      </c>
      <c r="L443">
        <f>VLOOKUP($A443,SurveyData!$1:$1048576,9,FALSE)</f>
        <v>240</v>
      </c>
      <c r="M443" t="str">
        <f>VLOOKUP($A443,SurveyData!$1:$1048576,10,FALSE)</f>
        <v>Nil</v>
      </c>
      <c r="N443" t="str">
        <f>VLOOKUP($A443,SurveyData!$1:$1048576,11,FALSE)</f>
        <v>Nil</v>
      </c>
      <c r="O443">
        <f>VLOOKUP($A443,SurveyData!$1:$1048576,12,FALSE)</f>
        <v>1</v>
      </c>
      <c r="P443">
        <f>VLOOKUP($A443,SurveyData!$1:$1048576,13,FALSE)</f>
        <v>12</v>
      </c>
      <c r="Q443" t="str">
        <f>VLOOKUP($A443,SurveyData!$1:$1048576,14,FALSE)</f>
        <v>No</v>
      </c>
      <c r="R443" t="str">
        <f>VLOOKUP($A443,SurveyData!$1:$1048576,15,FALSE)</f>
        <v>No</v>
      </c>
      <c r="S443" t="str">
        <f>VLOOKUP($A443,SurveyData!$1:$1048576,16,FALSE)</f>
        <v>No</v>
      </c>
      <c r="T443" t="str">
        <f>VLOOKUP($A443,SurveyData!$1:$1048576,17,FALSE)</f>
        <v>DK</v>
      </c>
      <c r="U443" t="str">
        <f>VLOOKUP($A443,SurveyData!$1:$1048576,18,FALSE)</f>
        <v>DK</v>
      </c>
      <c r="V443" t="str">
        <f>VLOOKUP($A443,SurveyData!$1:$1048576,19,FALSE)</f>
        <v>No</v>
      </c>
      <c r="W443" t="str">
        <f>VLOOKUP($A443,SurveyData!$1:$1048576,20,FALSE)</f>
        <v>No</v>
      </c>
      <c r="X443" t="str">
        <f>VLOOKUP($A443,SurveyData!$1:$1048576,21,FALSE)</f>
        <v>Nil</v>
      </c>
      <c r="Y443" t="str">
        <f>VLOOKUP($A443,SurveyData!$1:$1048576,22,FALSE)</f>
        <v>Nil</v>
      </c>
      <c r="Z443" t="str">
        <f>VLOOKUP($A443,SurveyData!$1:$1048576,23,FALSE)</f>
        <v>Nil</v>
      </c>
      <c r="AA443" t="str">
        <f>VLOOKUP($A443,SurveyData!$1:$1048576,24,FALSE)</f>
        <v>Nil</v>
      </c>
      <c r="AB443" t="s">
        <v>0</v>
      </c>
      <c r="AC443" t="str">
        <f>VLOOKUP($A443,SurveyData!$1:$1048576,25,FALSE)</f>
        <v>No</v>
      </c>
      <c r="AD443">
        <f>VLOOKUP($A443,SurveyData!$1:$1048576,26,FALSE)</f>
        <v>1</v>
      </c>
      <c r="AE443">
        <f>VLOOKUP($A443,SurveyData!$1:$1048576,27,FALSE)</f>
        <v>5</v>
      </c>
      <c r="AF443">
        <f>VLOOKUP($A443,SurveyData!$1:$1048576,28,FALSE)</f>
        <v>1</v>
      </c>
      <c r="AG443">
        <f>VLOOKUP($A443,SurveyData!$1:$1048576,29,FALSE)</f>
        <v>2</v>
      </c>
      <c r="AH443">
        <f>VLOOKUP($A443,SurveyData!$1:$1048576,30,FALSE)</f>
        <v>3</v>
      </c>
      <c r="AI443">
        <f>VLOOKUP($A443,SurveyData!$1:$1048576,31,FALSE)</f>
        <v>3</v>
      </c>
      <c r="AJ443">
        <f>VLOOKUP($A443,SurveyData!$1:$1048576,32,FALSE)</f>
        <v>2</v>
      </c>
      <c r="AK443">
        <f>VLOOKUP($A443,SurveyData!$1:$1048576,33,FALSE)</f>
        <v>1</v>
      </c>
      <c r="AL443">
        <f>VLOOKUP($A443,SurveyData!$1:$1048576,34,FALSE)</f>
        <v>3</v>
      </c>
      <c r="AM443">
        <f>VLOOKUP($A443,SurveyData!$1:$1048576,35,FALSE)</f>
        <v>4</v>
      </c>
      <c r="AN443">
        <f>VLOOKUP($A443,SurveyData!$1:$1048576,36,FALSE)</f>
        <v>2</v>
      </c>
      <c r="AO443">
        <f>VLOOKUP($A443,SurveyData!$1:$1048576,37,FALSE)</f>
        <v>3</v>
      </c>
      <c r="AP443">
        <f>VLOOKUP($A443,SurveyData!$1:$1048576,38,FALSE)</f>
        <v>2</v>
      </c>
      <c r="AQ443">
        <f>VLOOKUP($A443,SurveyData!$1:$1048576,39,FALSE)</f>
        <v>3</v>
      </c>
      <c r="AR443">
        <f>VLOOKUP($A443,SurveyData!$1:$1048576,40,FALSE)</f>
        <v>1</v>
      </c>
      <c r="AS443">
        <f>VLOOKUP($A443,SurveyData!$1:$1048576,41,FALSE)</f>
        <v>3</v>
      </c>
      <c r="AT443">
        <f>VLOOKUP($A443,SurveyData!$1:$1048576,42,FALSE)</f>
        <v>4</v>
      </c>
      <c r="AU443">
        <f>VLOOKUP($A443,SurveyData!$1:$1048576,43,FALSE)</f>
        <v>3</v>
      </c>
      <c r="AV443">
        <f>VLOOKUP($A443,SurveyData!$1:$1048576,44,FALSE)</f>
        <v>4</v>
      </c>
      <c r="AW443">
        <f>VLOOKUP($A443,SurveyData!$1:$1048576,45,FALSE)</f>
        <v>2</v>
      </c>
    </row>
    <row r="444" spans="1:49" x14ac:dyDescent="0.2">
      <c r="A444" s="2">
        <v>555</v>
      </c>
      <c r="B444" s="1" t="s">
        <v>10</v>
      </c>
      <c r="C444" s="2">
        <v>14</v>
      </c>
      <c r="D444" s="2">
        <v>14</v>
      </c>
      <c r="E444" s="2">
        <v>11.5</v>
      </c>
      <c r="F444">
        <f>VLOOKUP($A444,SurveyData!$1:$1048576,3,FALSE)</f>
        <v>53</v>
      </c>
      <c r="G444" t="str">
        <f>VLOOKUP($A444,SurveyData!$1:$1048576,4,FALSE)</f>
        <v>Nil</v>
      </c>
      <c r="H444">
        <f>VLOOKUP($A444,SurveyData!$1:$1048576,5,FALSE)</f>
        <v>68</v>
      </c>
      <c r="I444" t="str">
        <f>VLOOKUP($A444,SurveyData!$1:$1048576,6,FALSE)</f>
        <v>Nil</v>
      </c>
      <c r="J444" t="str">
        <f>VLOOKUP($A444,SurveyData!$1:$1048576,7,FALSE)</f>
        <v>Yes</v>
      </c>
      <c r="K444" t="str">
        <f>VLOOKUP($A444,SurveyData!$1:$1048576,8,FALSE)</f>
        <v>Nil</v>
      </c>
      <c r="L444" t="str">
        <f>VLOOKUP($A444,SurveyData!$1:$1048576,9,FALSE)</f>
        <v>Nil</v>
      </c>
      <c r="M444" t="str">
        <f>VLOOKUP($A444,SurveyData!$1:$1048576,10,FALSE)</f>
        <v>Nil</v>
      </c>
      <c r="N444" t="str">
        <f>VLOOKUP($A444,SurveyData!$1:$1048576,11,FALSE)</f>
        <v>Nil</v>
      </c>
      <c r="O444">
        <f>VLOOKUP($A444,SurveyData!$1:$1048576,12,FALSE)</f>
        <v>1</v>
      </c>
      <c r="P444">
        <f>VLOOKUP($A444,SurveyData!$1:$1048576,13,FALSE)</f>
        <v>12</v>
      </c>
      <c r="Q444" t="str">
        <f>VLOOKUP($A444,SurveyData!$1:$1048576,14,FALSE)</f>
        <v>No</v>
      </c>
      <c r="R444" t="str">
        <f>VLOOKUP($A444,SurveyData!$1:$1048576,15,FALSE)</f>
        <v>DK</v>
      </c>
      <c r="S444" t="str">
        <f>VLOOKUP($A444,SurveyData!$1:$1048576,16,FALSE)</f>
        <v>No</v>
      </c>
      <c r="T444" t="str">
        <f>VLOOKUP($A444,SurveyData!$1:$1048576,17,FALSE)</f>
        <v>Yes</v>
      </c>
      <c r="U444" t="str">
        <f>VLOOKUP($A444,SurveyData!$1:$1048576,18,FALSE)</f>
        <v>Yes</v>
      </c>
      <c r="V444" t="str">
        <f>VLOOKUP($A444,SurveyData!$1:$1048576,19,FALSE)</f>
        <v>No</v>
      </c>
      <c r="W444" t="str">
        <f>VLOOKUP($A444,SurveyData!$1:$1048576,20,FALSE)</f>
        <v>No</v>
      </c>
      <c r="X444" t="str">
        <f>VLOOKUP($A444,SurveyData!$1:$1048576,21,FALSE)</f>
        <v>Nil</v>
      </c>
      <c r="Y444" t="str">
        <f>VLOOKUP($A444,SurveyData!$1:$1048576,22,FALSE)</f>
        <v>Nil</v>
      </c>
      <c r="Z444" t="str">
        <f>VLOOKUP($A444,SurveyData!$1:$1048576,23,FALSE)</f>
        <v>Nil</v>
      </c>
      <c r="AA444" t="str">
        <f>VLOOKUP($A444,SurveyData!$1:$1048576,24,FALSE)</f>
        <v>Nil</v>
      </c>
      <c r="AB444" t="s">
        <v>0</v>
      </c>
      <c r="AC444" t="str">
        <f>VLOOKUP($A444,SurveyData!$1:$1048576,25,FALSE)</f>
        <v>No</v>
      </c>
      <c r="AD444">
        <f>VLOOKUP($A444,SurveyData!$1:$1048576,26,FALSE)</f>
        <v>4</v>
      </c>
      <c r="AE444">
        <f>VLOOKUP($A444,SurveyData!$1:$1048576,27,FALSE)</f>
        <v>4</v>
      </c>
      <c r="AF444">
        <f>VLOOKUP($A444,SurveyData!$1:$1048576,28,FALSE)</f>
        <v>4</v>
      </c>
      <c r="AG444" t="str">
        <f>VLOOKUP($A444,SurveyData!$1:$1048576,29,FALSE)</f>
        <v>Nil</v>
      </c>
      <c r="AH444" t="str">
        <f>VLOOKUP($A444,SurveyData!$1:$1048576,30,FALSE)</f>
        <v>1 &amp; 4</v>
      </c>
      <c r="AI444" t="str">
        <f>VLOOKUP($A444,SurveyData!$1:$1048576,31,FALSE)</f>
        <v>Nil</v>
      </c>
      <c r="AJ444">
        <f>VLOOKUP($A444,SurveyData!$1:$1048576,32,FALSE)</f>
        <v>4</v>
      </c>
      <c r="AK444">
        <f>VLOOKUP($A444,SurveyData!$1:$1048576,33,FALSE)</f>
        <v>5</v>
      </c>
      <c r="AL444">
        <f>VLOOKUP($A444,SurveyData!$1:$1048576,34,FALSE)</f>
        <v>4</v>
      </c>
      <c r="AM444">
        <f>VLOOKUP($A444,SurveyData!$1:$1048576,35,FALSE)</f>
        <v>3</v>
      </c>
      <c r="AN444">
        <f>VLOOKUP($A444,SurveyData!$1:$1048576,36,FALSE)</f>
        <v>4</v>
      </c>
      <c r="AO444">
        <f>VLOOKUP($A444,SurveyData!$1:$1048576,37,FALSE)</f>
        <v>4</v>
      </c>
      <c r="AP444">
        <f>VLOOKUP($A444,SurveyData!$1:$1048576,38,FALSE)</f>
        <v>2</v>
      </c>
      <c r="AQ444">
        <f>VLOOKUP($A444,SurveyData!$1:$1048576,39,FALSE)</f>
        <v>3</v>
      </c>
      <c r="AR444" t="str">
        <f>VLOOKUP($A444,SurveyData!$1:$1048576,40,FALSE)</f>
        <v>Nil</v>
      </c>
      <c r="AS444">
        <f>VLOOKUP($A444,SurveyData!$1:$1048576,41,FALSE)</f>
        <v>1</v>
      </c>
      <c r="AT444">
        <f>VLOOKUP($A444,SurveyData!$1:$1048576,42,FALSE)</f>
        <v>2</v>
      </c>
      <c r="AU444">
        <f>VLOOKUP($A444,SurveyData!$1:$1048576,43,FALSE)</f>
        <v>1</v>
      </c>
      <c r="AV444">
        <f>VLOOKUP($A444,SurveyData!$1:$1048576,44,FALSE)</f>
        <v>2</v>
      </c>
      <c r="AW444">
        <f>VLOOKUP($A444,SurveyData!$1:$1048576,45,FALSE)</f>
        <v>4</v>
      </c>
    </row>
    <row r="445" spans="1:49" x14ac:dyDescent="0.2">
      <c r="A445" s="2">
        <v>557</v>
      </c>
      <c r="B445" s="1" t="s">
        <v>10</v>
      </c>
      <c r="C445" s="2">
        <v>15</v>
      </c>
      <c r="D445" s="2">
        <v>52</v>
      </c>
      <c r="E445" s="2">
        <v>15.1</v>
      </c>
      <c r="F445">
        <f>VLOOKUP($A445,SurveyData!$1:$1048576,3,FALSE)</f>
        <v>34</v>
      </c>
      <c r="G445">
        <f>VLOOKUP($A445,SurveyData!$1:$1048576,4,FALSE)</f>
        <v>1.63</v>
      </c>
      <c r="H445">
        <f>VLOOKUP($A445,SurveyData!$1:$1048576,5,FALSE)</f>
        <v>74</v>
      </c>
      <c r="I445" t="str">
        <f>VLOOKUP($A445,SurveyData!$1:$1048576,6,FALSE)</f>
        <v>Nil</v>
      </c>
      <c r="J445" t="str">
        <f>VLOOKUP($A445,SurveyData!$1:$1048576,7,FALSE)</f>
        <v>No</v>
      </c>
      <c r="K445" t="str">
        <f>VLOOKUP($A445,SurveyData!$1:$1048576,8,FALSE)</f>
        <v>Nil</v>
      </c>
      <c r="L445" t="str">
        <f>VLOOKUP($A445,SurveyData!$1:$1048576,9,FALSE)</f>
        <v>Nil</v>
      </c>
      <c r="M445" t="str">
        <f>VLOOKUP($A445,SurveyData!$1:$1048576,10,FALSE)</f>
        <v>Nil</v>
      </c>
      <c r="N445" t="str">
        <f>VLOOKUP($A445,SurveyData!$1:$1048576,11,FALSE)</f>
        <v>Nil</v>
      </c>
      <c r="O445">
        <f>VLOOKUP($A445,SurveyData!$1:$1048576,12,FALSE)</f>
        <v>1</v>
      </c>
      <c r="P445">
        <f>VLOOKUP($A445,SurveyData!$1:$1048576,13,FALSE)</f>
        <v>12</v>
      </c>
      <c r="Q445" t="str">
        <f>VLOOKUP($A445,SurveyData!$1:$1048576,14,FALSE)</f>
        <v>No</v>
      </c>
      <c r="R445" t="str">
        <f>VLOOKUP($A445,SurveyData!$1:$1048576,15,FALSE)</f>
        <v>DK</v>
      </c>
      <c r="S445" t="str">
        <f>VLOOKUP($A445,SurveyData!$1:$1048576,16,FALSE)</f>
        <v>Nil</v>
      </c>
      <c r="T445" t="str">
        <f>VLOOKUP($A445,SurveyData!$1:$1048576,17,FALSE)</f>
        <v>No</v>
      </c>
      <c r="U445" t="str">
        <f>VLOOKUP($A445,SurveyData!$1:$1048576,18,FALSE)</f>
        <v>Nil</v>
      </c>
      <c r="V445" t="str">
        <f>VLOOKUP($A445,SurveyData!$1:$1048576,19,FALSE)</f>
        <v>No</v>
      </c>
      <c r="W445" t="str">
        <f>VLOOKUP($A445,SurveyData!$1:$1048576,20,FALSE)</f>
        <v>No</v>
      </c>
      <c r="X445" t="str">
        <f>VLOOKUP($A445,SurveyData!$1:$1048576,21,FALSE)</f>
        <v>Nil</v>
      </c>
      <c r="Y445" t="str">
        <f>VLOOKUP($A445,SurveyData!$1:$1048576,22,FALSE)</f>
        <v>Nil</v>
      </c>
      <c r="Z445" t="str">
        <f>VLOOKUP($A445,SurveyData!$1:$1048576,23,FALSE)</f>
        <v>Nil</v>
      </c>
      <c r="AA445" t="str">
        <f>VLOOKUP($A445,SurveyData!$1:$1048576,24,FALSE)</f>
        <v>Nil</v>
      </c>
      <c r="AB445" t="s">
        <v>0</v>
      </c>
      <c r="AC445" t="str">
        <f>VLOOKUP($A445,SurveyData!$1:$1048576,25,FALSE)</f>
        <v>No</v>
      </c>
      <c r="AD445">
        <f>VLOOKUP($A445,SurveyData!$1:$1048576,26,FALSE)</f>
        <v>5</v>
      </c>
      <c r="AE445">
        <f>VLOOKUP($A445,SurveyData!$1:$1048576,27,FALSE)</f>
        <v>3</v>
      </c>
      <c r="AF445">
        <f>VLOOKUP($A445,SurveyData!$1:$1048576,28,FALSE)</f>
        <v>4</v>
      </c>
      <c r="AG445">
        <f>VLOOKUP($A445,SurveyData!$1:$1048576,29,FALSE)</f>
        <v>3</v>
      </c>
      <c r="AH445">
        <f>VLOOKUP($A445,SurveyData!$1:$1048576,30,FALSE)</f>
        <v>2</v>
      </c>
      <c r="AI445">
        <f>VLOOKUP($A445,SurveyData!$1:$1048576,31,FALSE)</f>
        <v>3</v>
      </c>
      <c r="AJ445">
        <f>VLOOKUP($A445,SurveyData!$1:$1048576,32,FALSE)</f>
        <v>3</v>
      </c>
      <c r="AK445">
        <f>VLOOKUP($A445,SurveyData!$1:$1048576,33,FALSE)</f>
        <v>3</v>
      </c>
      <c r="AL445">
        <f>VLOOKUP($A445,SurveyData!$1:$1048576,34,FALSE)</f>
        <v>3</v>
      </c>
      <c r="AM445">
        <f>VLOOKUP($A445,SurveyData!$1:$1048576,35,FALSE)</f>
        <v>4</v>
      </c>
      <c r="AN445">
        <f>VLOOKUP($A445,SurveyData!$1:$1048576,36,FALSE)</f>
        <v>4</v>
      </c>
      <c r="AO445">
        <f>VLOOKUP($A445,SurveyData!$1:$1048576,37,FALSE)</f>
        <v>4</v>
      </c>
      <c r="AP445">
        <f>VLOOKUP($A445,SurveyData!$1:$1048576,38,FALSE)</f>
        <v>3</v>
      </c>
      <c r="AQ445">
        <f>VLOOKUP($A445,SurveyData!$1:$1048576,39,FALSE)</f>
        <v>3</v>
      </c>
      <c r="AR445">
        <f>VLOOKUP($A445,SurveyData!$1:$1048576,40,FALSE)</f>
        <v>3</v>
      </c>
      <c r="AS445">
        <f>VLOOKUP($A445,SurveyData!$1:$1048576,41,FALSE)</f>
        <v>2</v>
      </c>
      <c r="AT445" t="str">
        <f>VLOOKUP($A445,SurveyData!$1:$1048576,42,FALSE)</f>
        <v>Nil</v>
      </c>
      <c r="AU445">
        <f>VLOOKUP($A445,SurveyData!$1:$1048576,43,FALSE)</f>
        <v>3</v>
      </c>
      <c r="AV445">
        <f>VLOOKUP($A445,SurveyData!$1:$1048576,44,FALSE)</f>
        <v>3</v>
      </c>
      <c r="AW445">
        <f>VLOOKUP($A445,SurveyData!$1:$1048576,45,FALSE)</f>
        <v>3</v>
      </c>
    </row>
    <row r="446" spans="1:49" x14ac:dyDescent="0.2">
      <c r="A446" s="2">
        <v>558</v>
      </c>
      <c r="B446" s="1" t="s">
        <v>10</v>
      </c>
      <c r="C446" s="2">
        <v>39</v>
      </c>
      <c r="D446" s="3">
        <v>176</v>
      </c>
      <c r="E446" s="2">
        <v>12.2</v>
      </c>
      <c r="F446">
        <f>VLOOKUP($A446,SurveyData!$1:$1048576,3,FALSE)</f>
        <v>42</v>
      </c>
      <c r="G446">
        <f>VLOOKUP($A446,SurveyData!$1:$1048576,4,FALSE)</f>
        <v>1.58</v>
      </c>
      <c r="H446">
        <f>VLOOKUP($A446,SurveyData!$1:$1048576,5,FALSE)</f>
        <v>62</v>
      </c>
      <c r="I446" t="str">
        <f>VLOOKUP($A446,SurveyData!$1:$1048576,6,FALSE)</f>
        <v>Nil</v>
      </c>
      <c r="J446" t="str">
        <f>VLOOKUP($A446,SurveyData!$1:$1048576,7,FALSE)</f>
        <v>No</v>
      </c>
      <c r="K446">
        <f>VLOOKUP($A446,SurveyData!$1:$1048576,8,FALSE)</f>
        <v>60</v>
      </c>
      <c r="L446" t="str">
        <f>VLOOKUP($A446,SurveyData!$1:$1048576,9,FALSE)</f>
        <v>Nil</v>
      </c>
      <c r="M446" t="str">
        <f>VLOOKUP($A446,SurveyData!$1:$1048576,10,FALSE)</f>
        <v>Nil</v>
      </c>
      <c r="N446">
        <f>VLOOKUP($A446,SurveyData!$1:$1048576,11,FALSE)</f>
        <v>120</v>
      </c>
      <c r="O446" t="str">
        <f>VLOOKUP($A446,SurveyData!$1:$1048576,12,FALSE)</f>
        <v>Nil</v>
      </c>
      <c r="P446" t="str">
        <f>VLOOKUP($A446,SurveyData!$1:$1048576,13,FALSE)</f>
        <v>Nil</v>
      </c>
      <c r="Q446" t="str">
        <f>VLOOKUP($A446,SurveyData!$1:$1048576,14,FALSE)</f>
        <v>Nil</v>
      </c>
      <c r="R446" t="str">
        <f>VLOOKUP($A446,SurveyData!$1:$1048576,15,FALSE)</f>
        <v>DK</v>
      </c>
      <c r="S446" t="str">
        <f>VLOOKUP($A446,SurveyData!$1:$1048576,16,FALSE)</f>
        <v>DK</v>
      </c>
      <c r="T446" t="str">
        <f>VLOOKUP($A446,SurveyData!$1:$1048576,17,FALSE)</f>
        <v>DK</v>
      </c>
      <c r="U446" t="str">
        <f>VLOOKUP($A446,SurveyData!$1:$1048576,18,FALSE)</f>
        <v>DK</v>
      </c>
      <c r="V446" t="str">
        <f>VLOOKUP($A446,SurveyData!$1:$1048576,19,FALSE)</f>
        <v>No</v>
      </c>
      <c r="W446" t="str">
        <f>VLOOKUP($A446,SurveyData!$1:$1048576,20,FALSE)</f>
        <v>Nil</v>
      </c>
      <c r="X446" t="str">
        <f>VLOOKUP($A446,SurveyData!$1:$1048576,21,FALSE)</f>
        <v>Nil</v>
      </c>
      <c r="Y446" t="str">
        <f>VLOOKUP($A446,SurveyData!$1:$1048576,22,FALSE)</f>
        <v>Nil</v>
      </c>
      <c r="Z446" t="str">
        <f>VLOOKUP($A446,SurveyData!$1:$1048576,23,FALSE)</f>
        <v>Nil</v>
      </c>
      <c r="AA446" t="str">
        <f>VLOOKUP($A446,SurveyData!$1:$1048576,24,FALSE)</f>
        <v>Nil</v>
      </c>
      <c r="AB446" t="s">
        <v>0</v>
      </c>
      <c r="AC446" t="str">
        <f>VLOOKUP($A446,SurveyData!$1:$1048576,25,FALSE)</f>
        <v>Nil</v>
      </c>
      <c r="AD446">
        <f>VLOOKUP($A446,SurveyData!$1:$1048576,26,FALSE)</f>
        <v>3</v>
      </c>
      <c r="AE446">
        <f>VLOOKUP($A446,SurveyData!$1:$1048576,27,FALSE)</f>
        <v>2</v>
      </c>
      <c r="AF446">
        <f>VLOOKUP($A446,SurveyData!$1:$1048576,28,FALSE)</f>
        <v>3</v>
      </c>
      <c r="AG446">
        <f>VLOOKUP($A446,SurveyData!$1:$1048576,29,FALSE)</f>
        <v>3</v>
      </c>
      <c r="AH446">
        <f>VLOOKUP($A446,SurveyData!$1:$1048576,30,FALSE)</f>
        <v>3</v>
      </c>
      <c r="AI446">
        <f>VLOOKUP($A446,SurveyData!$1:$1048576,31,FALSE)</f>
        <v>3</v>
      </c>
      <c r="AJ446">
        <f>VLOOKUP($A446,SurveyData!$1:$1048576,32,FALSE)</f>
        <v>3</v>
      </c>
      <c r="AK446">
        <f>VLOOKUP($A446,SurveyData!$1:$1048576,33,FALSE)</f>
        <v>3</v>
      </c>
      <c r="AL446">
        <f>VLOOKUP($A446,SurveyData!$1:$1048576,34,FALSE)</f>
        <v>4</v>
      </c>
      <c r="AM446">
        <f>VLOOKUP($A446,SurveyData!$1:$1048576,35,FALSE)</f>
        <v>4</v>
      </c>
      <c r="AN446">
        <f>VLOOKUP($A446,SurveyData!$1:$1048576,36,FALSE)</f>
        <v>3</v>
      </c>
      <c r="AO446">
        <f>VLOOKUP($A446,SurveyData!$1:$1048576,37,FALSE)</f>
        <v>3</v>
      </c>
      <c r="AP446">
        <f>VLOOKUP($A446,SurveyData!$1:$1048576,38,FALSE)</f>
        <v>4</v>
      </c>
      <c r="AQ446">
        <f>VLOOKUP($A446,SurveyData!$1:$1048576,39,FALSE)</f>
        <v>4</v>
      </c>
      <c r="AR446">
        <f>VLOOKUP($A446,SurveyData!$1:$1048576,40,FALSE)</f>
        <v>3</v>
      </c>
      <c r="AS446">
        <f>VLOOKUP($A446,SurveyData!$1:$1048576,41,FALSE)</f>
        <v>3</v>
      </c>
      <c r="AT446">
        <f>VLOOKUP($A446,SurveyData!$1:$1048576,42,FALSE)</f>
        <v>3</v>
      </c>
      <c r="AU446">
        <f>VLOOKUP($A446,SurveyData!$1:$1048576,43,FALSE)</f>
        <v>5</v>
      </c>
      <c r="AV446">
        <f>VLOOKUP($A446,SurveyData!$1:$1048576,44,FALSE)</f>
        <v>5</v>
      </c>
      <c r="AW446">
        <f>VLOOKUP($A446,SurveyData!$1:$1048576,45,FALSE)</f>
        <v>3</v>
      </c>
    </row>
    <row r="447" spans="1:49" x14ac:dyDescent="0.2">
      <c r="A447" s="2">
        <v>559</v>
      </c>
      <c r="B447" s="1" t="s">
        <v>10</v>
      </c>
      <c r="C447" s="2">
        <v>9</v>
      </c>
      <c r="D447" s="2">
        <v>10</v>
      </c>
      <c r="E447" s="2">
        <v>12</v>
      </c>
      <c r="F447">
        <f>VLOOKUP($A447,SurveyData!$1:$1048576,3,FALSE)</f>
        <v>38</v>
      </c>
      <c r="G447">
        <f>VLOOKUP($A447,SurveyData!$1:$1048576,4,FALSE)</f>
        <v>1.54</v>
      </c>
      <c r="H447">
        <f>VLOOKUP($A447,SurveyData!$1:$1048576,5,FALSE)</f>
        <v>46</v>
      </c>
      <c r="I447" t="str">
        <f>VLOOKUP($A447,SurveyData!$1:$1048576,6,FALSE)</f>
        <v>Nil</v>
      </c>
      <c r="J447" t="str">
        <f>VLOOKUP($A447,SurveyData!$1:$1048576,7,FALSE)</f>
        <v>Nil</v>
      </c>
      <c r="K447" t="str">
        <f>VLOOKUP($A447,SurveyData!$1:$1048576,8,FALSE)</f>
        <v>Nil</v>
      </c>
      <c r="L447" t="str">
        <f>VLOOKUP($A447,SurveyData!$1:$1048576,9,FALSE)</f>
        <v>Nil</v>
      </c>
      <c r="M447" t="str">
        <f>VLOOKUP($A447,SurveyData!$1:$1048576,10,FALSE)</f>
        <v>Nil</v>
      </c>
      <c r="N447" t="str">
        <f>VLOOKUP($A447,SurveyData!$1:$1048576,11,FALSE)</f>
        <v>Nil</v>
      </c>
      <c r="O447" t="str">
        <f>VLOOKUP($A447,SurveyData!$1:$1048576,12,FALSE)</f>
        <v>Nil</v>
      </c>
      <c r="P447" t="str">
        <f>VLOOKUP($A447,SurveyData!$1:$1048576,13,FALSE)</f>
        <v>Nil</v>
      </c>
      <c r="Q447" t="str">
        <f>VLOOKUP($A447,SurveyData!$1:$1048576,14,FALSE)</f>
        <v>Nil</v>
      </c>
      <c r="R447" t="str">
        <f>VLOOKUP($A447,SurveyData!$1:$1048576,15,FALSE)</f>
        <v>Nil</v>
      </c>
      <c r="S447" t="str">
        <f>VLOOKUP($A447,SurveyData!$1:$1048576,16,FALSE)</f>
        <v>Nil</v>
      </c>
      <c r="T447" t="str">
        <f>VLOOKUP($A447,SurveyData!$1:$1048576,17,FALSE)</f>
        <v>Nil</v>
      </c>
      <c r="U447" t="str">
        <f>VLOOKUP($A447,SurveyData!$1:$1048576,18,FALSE)</f>
        <v>Nil</v>
      </c>
      <c r="V447" t="str">
        <f>VLOOKUP($A447,SurveyData!$1:$1048576,19,FALSE)</f>
        <v>Nil</v>
      </c>
      <c r="W447" t="str">
        <f>VLOOKUP($A447,SurveyData!$1:$1048576,20,FALSE)</f>
        <v>Nil</v>
      </c>
      <c r="X447" t="str">
        <f>VLOOKUP($A447,SurveyData!$1:$1048576,21,FALSE)</f>
        <v>Nil</v>
      </c>
      <c r="Y447" t="str">
        <f>VLOOKUP($A447,SurveyData!$1:$1048576,22,FALSE)</f>
        <v>Nil</v>
      </c>
      <c r="Z447" t="str">
        <f>VLOOKUP($A447,SurveyData!$1:$1048576,23,FALSE)</f>
        <v>Nil</v>
      </c>
      <c r="AA447" t="str">
        <f>VLOOKUP($A447,SurveyData!$1:$1048576,24,FALSE)</f>
        <v>Nil</v>
      </c>
      <c r="AB447" t="s">
        <v>0</v>
      </c>
      <c r="AC447" t="str">
        <f>VLOOKUP($A447,SurveyData!$1:$1048576,25,FALSE)</f>
        <v>Nil</v>
      </c>
      <c r="AD447" t="str">
        <f>VLOOKUP($A447,SurveyData!$1:$1048576,26,FALSE)</f>
        <v>Nil</v>
      </c>
      <c r="AE447" t="str">
        <f>VLOOKUP($A447,SurveyData!$1:$1048576,27,FALSE)</f>
        <v>Nil</v>
      </c>
      <c r="AF447" t="str">
        <f>VLOOKUP($A447,SurveyData!$1:$1048576,28,FALSE)</f>
        <v>Nil</v>
      </c>
      <c r="AG447" t="str">
        <f>VLOOKUP($A447,SurveyData!$1:$1048576,29,FALSE)</f>
        <v>Nil</v>
      </c>
      <c r="AH447" t="str">
        <f>VLOOKUP($A447,SurveyData!$1:$1048576,30,FALSE)</f>
        <v>Nil</v>
      </c>
      <c r="AI447" t="str">
        <f>VLOOKUP($A447,SurveyData!$1:$1048576,31,FALSE)</f>
        <v>Nil</v>
      </c>
      <c r="AJ447" t="str">
        <f>VLOOKUP($A447,SurveyData!$1:$1048576,32,FALSE)</f>
        <v>Nil</v>
      </c>
      <c r="AK447" t="str">
        <f>VLOOKUP($A447,SurveyData!$1:$1048576,33,FALSE)</f>
        <v>Nil</v>
      </c>
      <c r="AL447" t="str">
        <f>VLOOKUP($A447,SurveyData!$1:$1048576,34,FALSE)</f>
        <v>Nil</v>
      </c>
      <c r="AM447" t="str">
        <f>VLOOKUP($A447,SurveyData!$1:$1048576,35,FALSE)</f>
        <v>Nil</v>
      </c>
      <c r="AN447" t="str">
        <f>VLOOKUP($A447,SurveyData!$1:$1048576,36,FALSE)</f>
        <v>Nil</v>
      </c>
      <c r="AO447" t="str">
        <f>VLOOKUP($A447,SurveyData!$1:$1048576,37,FALSE)</f>
        <v>Nil</v>
      </c>
      <c r="AP447" t="str">
        <f>VLOOKUP($A447,SurveyData!$1:$1048576,38,FALSE)</f>
        <v>Nil</v>
      </c>
      <c r="AQ447" t="str">
        <f>VLOOKUP($A447,SurveyData!$1:$1048576,39,FALSE)</f>
        <v>Nil</v>
      </c>
      <c r="AR447" t="str">
        <f>VLOOKUP($A447,SurveyData!$1:$1048576,40,FALSE)</f>
        <v>Nil</v>
      </c>
      <c r="AS447" t="str">
        <f>VLOOKUP($A447,SurveyData!$1:$1048576,41,FALSE)</f>
        <v>Nil</v>
      </c>
      <c r="AT447" t="str">
        <f>VLOOKUP($A447,SurveyData!$1:$1048576,42,FALSE)</f>
        <v>Nil</v>
      </c>
      <c r="AU447" t="str">
        <f>VLOOKUP($A447,SurveyData!$1:$1048576,43,FALSE)</f>
        <v>Nil</v>
      </c>
      <c r="AV447" t="str">
        <f>VLOOKUP($A447,SurveyData!$1:$1048576,44,FALSE)</f>
        <v>Nil</v>
      </c>
      <c r="AW447" t="str">
        <f>VLOOKUP($A447,SurveyData!$1:$1048576,45,FALSE)</f>
        <v>Nil</v>
      </c>
    </row>
    <row r="448" spans="1:49" x14ac:dyDescent="0.2">
      <c r="A448" s="2">
        <v>560</v>
      </c>
      <c r="B448" s="1" t="s">
        <v>10</v>
      </c>
      <c r="C448" s="2">
        <v>31</v>
      </c>
      <c r="D448" s="2">
        <v>113</v>
      </c>
      <c r="E448" s="2">
        <v>13.7</v>
      </c>
      <c r="F448">
        <f>VLOOKUP($A448,SurveyData!$1:$1048576,3,FALSE)</f>
        <v>62</v>
      </c>
      <c r="G448">
        <f>VLOOKUP($A448,SurveyData!$1:$1048576,4,FALSE)</f>
        <v>1.62</v>
      </c>
      <c r="H448">
        <f>VLOOKUP($A448,SurveyData!$1:$1048576,5,FALSE)</f>
        <v>61</v>
      </c>
      <c r="I448" t="str">
        <f>VLOOKUP($A448,SurveyData!$1:$1048576,6,FALSE)</f>
        <v>Nil</v>
      </c>
      <c r="J448" t="str">
        <f>VLOOKUP($A448,SurveyData!$1:$1048576,7,FALSE)</f>
        <v>Yes</v>
      </c>
      <c r="K448" t="str">
        <f>VLOOKUP($A448,SurveyData!$1:$1048576,8,FALSE)</f>
        <v>Nil</v>
      </c>
      <c r="L448">
        <f>VLOOKUP($A448,SurveyData!$1:$1048576,9,FALSE)</f>
        <v>10</v>
      </c>
      <c r="M448" t="str">
        <f>VLOOKUP($A448,SurveyData!$1:$1048576,10,FALSE)</f>
        <v>Nil</v>
      </c>
      <c r="N448" t="str">
        <f>VLOOKUP($A448,SurveyData!$1:$1048576,11,FALSE)</f>
        <v>Nil</v>
      </c>
      <c r="O448">
        <f>VLOOKUP($A448,SurveyData!$1:$1048576,12,FALSE)</f>
        <v>1</v>
      </c>
      <c r="P448" t="str">
        <f>VLOOKUP($A448,SurveyData!$1:$1048576,13,FALSE)</f>
        <v>Nil</v>
      </c>
      <c r="Q448" t="str">
        <f>VLOOKUP($A448,SurveyData!$1:$1048576,14,FALSE)</f>
        <v>No</v>
      </c>
      <c r="R448" t="str">
        <f>VLOOKUP($A448,SurveyData!$1:$1048576,15,FALSE)</f>
        <v>No</v>
      </c>
      <c r="S448" t="str">
        <f>VLOOKUP($A448,SurveyData!$1:$1048576,16,FALSE)</f>
        <v>No</v>
      </c>
      <c r="T448" t="str">
        <f>VLOOKUP($A448,SurveyData!$1:$1048576,17,FALSE)</f>
        <v>DK</v>
      </c>
      <c r="U448" t="str">
        <f>VLOOKUP($A448,SurveyData!$1:$1048576,18,FALSE)</f>
        <v>DK</v>
      </c>
      <c r="V448" t="str">
        <f>VLOOKUP($A448,SurveyData!$1:$1048576,19,FALSE)</f>
        <v>No</v>
      </c>
      <c r="W448" t="str">
        <f>VLOOKUP($A448,SurveyData!$1:$1048576,20,FALSE)</f>
        <v>No</v>
      </c>
      <c r="X448" t="str">
        <f>VLOOKUP($A448,SurveyData!$1:$1048576,21,FALSE)</f>
        <v>Nil</v>
      </c>
      <c r="Y448" t="str">
        <f>VLOOKUP($A448,SurveyData!$1:$1048576,22,FALSE)</f>
        <v>Nil</v>
      </c>
      <c r="Z448" t="str">
        <f>VLOOKUP($A448,SurveyData!$1:$1048576,23,FALSE)</f>
        <v>Nil</v>
      </c>
      <c r="AA448" t="str">
        <f>VLOOKUP($A448,SurveyData!$1:$1048576,24,FALSE)</f>
        <v>Nil</v>
      </c>
      <c r="AB448" t="s">
        <v>0</v>
      </c>
      <c r="AC448" t="str">
        <f>VLOOKUP($A448,SurveyData!$1:$1048576,25,FALSE)</f>
        <v>No</v>
      </c>
      <c r="AD448">
        <f>VLOOKUP($A448,SurveyData!$1:$1048576,26,FALSE)</f>
        <v>1</v>
      </c>
      <c r="AE448">
        <f>VLOOKUP($A448,SurveyData!$1:$1048576,27,FALSE)</f>
        <v>4</v>
      </c>
      <c r="AF448">
        <f>VLOOKUP($A448,SurveyData!$1:$1048576,28,FALSE)</f>
        <v>3</v>
      </c>
      <c r="AG448">
        <f>VLOOKUP($A448,SurveyData!$1:$1048576,29,FALSE)</f>
        <v>1</v>
      </c>
      <c r="AH448">
        <f>VLOOKUP($A448,SurveyData!$1:$1048576,30,FALSE)</f>
        <v>4</v>
      </c>
      <c r="AI448">
        <f>VLOOKUP($A448,SurveyData!$1:$1048576,31,FALSE)</f>
        <v>1</v>
      </c>
      <c r="AJ448">
        <f>VLOOKUP($A448,SurveyData!$1:$1048576,32,FALSE)</f>
        <v>1</v>
      </c>
      <c r="AK448">
        <f>VLOOKUP($A448,SurveyData!$1:$1048576,33,FALSE)</f>
        <v>3</v>
      </c>
      <c r="AL448">
        <f>VLOOKUP($A448,SurveyData!$1:$1048576,34,FALSE)</f>
        <v>5</v>
      </c>
      <c r="AM448">
        <f>VLOOKUP($A448,SurveyData!$1:$1048576,35,FALSE)</f>
        <v>5</v>
      </c>
      <c r="AN448">
        <f>VLOOKUP($A448,SurveyData!$1:$1048576,36,FALSE)</f>
        <v>2</v>
      </c>
      <c r="AO448">
        <f>VLOOKUP($A448,SurveyData!$1:$1048576,37,FALSE)</f>
        <v>3</v>
      </c>
      <c r="AP448">
        <f>VLOOKUP($A448,SurveyData!$1:$1048576,38,FALSE)</f>
        <v>5</v>
      </c>
      <c r="AQ448">
        <f>VLOOKUP($A448,SurveyData!$1:$1048576,39,FALSE)</f>
        <v>5</v>
      </c>
      <c r="AR448">
        <f>VLOOKUP($A448,SurveyData!$1:$1048576,40,FALSE)</f>
        <v>1</v>
      </c>
      <c r="AS448">
        <f>VLOOKUP($A448,SurveyData!$1:$1048576,41,FALSE)</f>
        <v>4</v>
      </c>
      <c r="AT448">
        <f>VLOOKUP($A448,SurveyData!$1:$1048576,42,FALSE)</f>
        <v>4</v>
      </c>
      <c r="AU448">
        <f>VLOOKUP($A448,SurveyData!$1:$1048576,43,FALSE)</f>
        <v>5</v>
      </c>
      <c r="AV448">
        <f>VLOOKUP($A448,SurveyData!$1:$1048576,44,FALSE)</f>
        <v>5</v>
      </c>
      <c r="AW448">
        <f>VLOOKUP($A448,SurveyData!$1:$1048576,45,FALSE)</f>
        <v>2</v>
      </c>
    </row>
    <row r="449" spans="1:49" x14ac:dyDescent="0.2">
      <c r="A449" s="2">
        <v>561</v>
      </c>
      <c r="B449" s="1" t="s">
        <v>10</v>
      </c>
      <c r="C449" s="2">
        <v>30</v>
      </c>
      <c r="D449" s="2">
        <v>111</v>
      </c>
      <c r="E449" s="2">
        <v>13.6</v>
      </c>
      <c r="F449">
        <f>VLOOKUP($A449,SurveyData!$1:$1048576,3,FALSE)</f>
        <v>32</v>
      </c>
      <c r="G449">
        <f>VLOOKUP($A449,SurveyData!$1:$1048576,4,FALSE)</f>
        <v>1.46</v>
      </c>
      <c r="H449">
        <f>VLOOKUP($A449,SurveyData!$1:$1048576,5,FALSE)</f>
        <v>66</v>
      </c>
      <c r="I449" t="str">
        <f>VLOOKUP($A449,SurveyData!$1:$1048576,6,FALSE)</f>
        <v>Nil</v>
      </c>
      <c r="J449" t="str">
        <f>VLOOKUP($A449,SurveyData!$1:$1048576,7,FALSE)</f>
        <v>No</v>
      </c>
      <c r="K449" t="str">
        <f>VLOOKUP($A449,SurveyData!$1:$1048576,8,FALSE)</f>
        <v>Nil</v>
      </c>
      <c r="L449" t="str">
        <f>VLOOKUP($A449,SurveyData!$1:$1048576,9,FALSE)</f>
        <v>Nil</v>
      </c>
      <c r="M449" t="str">
        <f>VLOOKUP($A449,SurveyData!$1:$1048576,10,FALSE)</f>
        <v>Nil</v>
      </c>
      <c r="N449">
        <f>VLOOKUP($A449,SurveyData!$1:$1048576,11,FALSE)</f>
        <v>30</v>
      </c>
      <c r="O449">
        <f>VLOOKUP($A449,SurveyData!$1:$1048576,12,FALSE)</f>
        <v>2</v>
      </c>
      <c r="P449">
        <f>VLOOKUP($A449,SurveyData!$1:$1048576,13,FALSE)</f>
        <v>12</v>
      </c>
      <c r="Q449" t="str">
        <f>VLOOKUP($A449,SurveyData!$1:$1048576,14,FALSE)</f>
        <v>No</v>
      </c>
      <c r="R449" t="str">
        <f>VLOOKUP($A449,SurveyData!$1:$1048576,15,FALSE)</f>
        <v>No</v>
      </c>
      <c r="S449" t="str">
        <f>VLOOKUP($A449,SurveyData!$1:$1048576,16,FALSE)</f>
        <v>No</v>
      </c>
      <c r="T449" t="str">
        <f>VLOOKUP($A449,SurveyData!$1:$1048576,17,FALSE)</f>
        <v>DK</v>
      </c>
      <c r="U449" t="str">
        <f>VLOOKUP($A449,SurveyData!$1:$1048576,18,FALSE)</f>
        <v>DK</v>
      </c>
      <c r="V449" t="str">
        <f>VLOOKUP($A449,SurveyData!$1:$1048576,19,FALSE)</f>
        <v>Dk</v>
      </c>
      <c r="W449" t="str">
        <f>VLOOKUP($A449,SurveyData!$1:$1048576,20,FALSE)</f>
        <v>Dk</v>
      </c>
      <c r="X449" t="str">
        <f>VLOOKUP($A449,SurveyData!$1:$1048576,21,FALSE)</f>
        <v>Nil</v>
      </c>
      <c r="Y449" t="str">
        <f>VLOOKUP($A449,SurveyData!$1:$1048576,22,FALSE)</f>
        <v>Nil</v>
      </c>
      <c r="Z449" t="str">
        <f>VLOOKUP($A449,SurveyData!$1:$1048576,23,FALSE)</f>
        <v>Nil</v>
      </c>
      <c r="AA449" t="str">
        <f>VLOOKUP($A449,SurveyData!$1:$1048576,24,FALSE)</f>
        <v>Nil</v>
      </c>
      <c r="AB449" t="s">
        <v>0</v>
      </c>
      <c r="AC449" t="str">
        <f>VLOOKUP($A449,SurveyData!$1:$1048576,25,FALSE)</f>
        <v>No</v>
      </c>
      <c r="AD449">
        <f>VLOOKUP($A449,SurveyData!$1:$1048576,26,FALSE)</f>
        <v>5</v>
      </c>
      <c r="AE449">
        <f>VLOOKUP($A449,SurveyData!$1:$1048576,27,FALSE)</f>
        <v>3</v>
      </c>
      <c r="AF449">
        <f>VLOOKUP($A449,SurveyData!$1:$1048576,28,FALSE)</f>
        <v>2</v>
      </c>
      <c r="AG449">
        <f>VLOOKUP($A449,SurveyData!$1:$1048576,29,FALSE)</f>
        <v>4</v>
      </c>
      <c r="AH449">
        <f>VLOOKUP($A449,SurveyData!$1:$1048576,30,FALSE)</f>
        <v>3</v>
      </c>
      <c r="AI449">
        <f>VLOOKUP($A449,SurveyData!$1:$1048576,31,FALSE)</f>
        <v>2</v>
      </c>
      <c r="AJ449" t="str">
        <f>VLOOKUP($A449,SurveyData!$1:$1048576,32,FALSE)</f>
        <v>Nil</v>
      </c>
      <c r="AK449">
        <f>VLOOKUP($A449,SurveyData!$1:$1048576,33,FALSE)</f>
        <v>3</v>
      </c>
      <c r="AL449">
        <f>VLOOKUP($A449,SurveyData!$1:$1048576,34,FALSE)</f>
        <v>4</v>
      </c>
      <c r="AM449">
        <f>VLOOKUP($A449,SurveyData!$1:$1048576,35,FALSE)</f>
        <v>3</v>
      </c>
      <c r="AN449">
        <f>VLOOKUP($A449,SurveyData!$1:$1048576,36,FALSE)</f>
        <v>3</v>
      </c>
      <c r="AO449">
        <f>VLOOKUP($A449,SurveyData!$1:$1048576,37,FALSE)</f>
        <v>3</v>
      </c>
      <c r="AP449">
        <f>VLOOKUP($A449,SurveyData!$1:$1048576,38,FALSE)</f>
        <v>4</v>
      </c>
      <c r="AQ449">
        <f>VLOOKUP($A449,SurveyData!$1:$1048576,39,FALSE)</f>
        <v>4</v>
      </c>
      <c r="AR449">
        <f>VLOOKUP($A449,SurveyData!$1:$1048576,40,FALSE)</f>
        <v>1</v>
      </c>
      <c r="AS449">
        <f>VLOOKUP($A449,SurveyData!$1:$1048576,41,FALSE)</f>
        <v>3</v>
      </c>
      <c r="AT449">
        <f>VLOOKUP($A449,SurveyData!$1:$1048576,42,FALSE)</f>
        <v>3</v>
      </c>
      <c r="AU449">
        <f>VLOOKUP($A449,SurveyData!$1:$1048576,43,FALSE)</f>
        <v>5</v>
      </c>
      <c r="AV449">
        <f>VLOOKUP($A449,SurveyData!$1:$1048576,44,FALSE)</f>
        <v>3</v>
      </c>
      <c r="AW449">
        <f>VLOOKUP($A449,SurveyData!$1:$1048576,45,FALSE)</f>
        <v>4</v>
      </c>
    </row>
    <row r="450" spans="1:49" x14ac:dyDescent="0.2">
      <c r="A450" s="2">
        <v>562</v>
      </c>
      <c r="B450" s="1" t="s">
        <v>10</v>
      </c>
      <c r="C450" s="2">
        <v>20</v>
      </c>
      <c r="D450" s="3">
        <v>345</v>
      </c>
      <c r="E450" s="2">
        <v>12.4</v>
      </c>
      <c r="F450" t="str">
        <f>VLOOKUP($A450,SurveyData!$1:$1048576,3,FALSE)</f>
        <v>Nil</v>
      </c>
      <c r="G450">
        <f>VLOOKUP($A450,SurveyData!$1:$1048576,4,FALSE)</f>
        <v>1.62</v>
      </c>
      <c r="H450">
        <f>VLOOKUP($A450,SurveyData!$1:$1048576,5,FALSE)</f>
        <v>51</v>
      </c>
      <c r="I450" t="str">
        <f>VLOOKUP($A450,SurveyData!$1:$1048576,6,FALSE)</f>
        <v>Nil</v>
      </c>
      <c r="J450" t="str">
        <f>VLOOKUP($A450,SurveyData!$1:$1048576,7,FALSE)</f>
        <v>Nil</v>
      </c>
      <c r="K450" t="str">
        <f>VLOOKUP($A450,SurveyData!$1:$1048576,8,FALSE)</f>
        <v>Nil</v>
      </c>
      <c r="L450" t="str">
        <f>VLOOKUP($A450,SurveyData!$1:$1048576,9,FALSE)</f>
        <v>Nil</v>
      </c>
      <c r="M450" t="str">
        <f>VLOOKUP($A450,SurveyData!$1:$1048576,10,FALSE)</f>
        <v>Nil</v>
      </c>
      <c r="N450" t="str">
        <f>VLOOKUP($A450,SurveyData!$1:$1048576,11,FALSE)</f>
        <v>Nil</v>
      </c>
      <c r="O450">
        <f>VLOOKUP($A450,SurveyData!$1:$1048576,12,FALSE)</f>
        <v>1</v>
      </c>
      <c r="P450" t="str">
        <f>VLOOKUP($A450,SurveyData!$1:$1048576,13,FALSE)</f>
        <v>Nil</v>
      </c>
      <c r="Q450" t="str">
        <f>VLOOKUP($A450,SurveyData!$1:$1048576,14,FALSE)</f>
        <v>No</v>
      </c>
      <c r="R450" t="str">
        <f>VLOOKUP($A450,SurveyData!$1:$1048576,15,FALSE)</f>
        <v>DK</v>
      </c>
      <c r="S450" t="str">
        <f>VLOOKUP($A450,SurveyData!$1:$1048576,16,FALSE)</f>
        <v>No</v>
      </c>
      <c r="T450" t="str">
        <f>VLOOKUP($A450,SurveyData!$1:$1048576,17,FALSE)</f>
        <v>No</v>
      </c>
      <c r="U450" t="str">
        <f>VLOOKUP($A450,SurveyData!$1:$1048576,18,FALSE)</f>
        <v>No</v>
      </c>
      <c r="V450" t="str">
        <f>VLOOKUP($A450,SurveyData!$1:$1048576,19,FALSE)</f>
        <v>No</v>
      </c>
      <c r="W450" t="str">
        <f>VLOOKUP($A450,SurveyData!$1:$1048576,20,FALSE)</f>
        <v>No</v>
      </c>
      <c r="X450" t="str">
        <f>VLOOKUP($A450,SurveyData!$1:$1048576,21,FALSE)</f>
        <v>Nil</v>
      </c>
      <c r="Y450" t="str">
        <f>VLOOKUP($A450,SurveyData!$1:$1048576,22,FALSE)</f>
        <v>Nil</v>
      </c>
      <c r="Z450" t="str">
        <f>VLOOKUP($A450,SurveyData!$1:$1048576,23,FALSE)</f>
        <v>Nil</v>
      </c>
      <c r="AA450" t="str">
        <f>VLOOKUP($A450,SurveyData!$1:$1048576,24,FALSE)</f>
        <v>Nil</v>
      </c>
      <c r="AB450" t="s">
        <v>0</v>
      </c>
      <c r="AC450" t="str">
        <f>VLOOKUP($A450,SurveyData!$1:$1048576,25,FALSE)</f>
        <v>Yes</v>
      </c>
      <c r="AD450">
        <f>VLOOKUP($A450,SurveyData!$1:$1048576,26,FALSE)</f>
        <v>1</v>
      </c>
      <c r="AE450">
        <f>VLOOKUP($A450,SurveyData!$1:$1048576,27,FALSE)</f>
        <v>1</v>
      </c>
      <c r="AF450">
        <f>VLOOKUP($A450,SurveyData!$1:$1048576,28,FALSE)</f>
        <v>1</v>
      </c>
      <c r="AG450">
        <f>VLOOKUP($A450,SurveyData!$1:$1048576,29,FALSE)</f>
        <v>2</v>
      </c>
      <c r="AH450">
        <f>VLOOKUP($A450,SurveyData!$1:$1048576,30,FALSE)</f>
        <v>1</v>
      </c>
      <c r="AI450">
        <f>VLOOKUP($A450,SurveyData!$1:$1048576,31,FALSE)</f>
        <v>1</v>
      </c>
      <c r="AJ450">
        <f>VLOOKUP($A450,SurveyData!$1:$1048576,32,FALSE)</f>
        <v>1</v>
      </c>
      <c r="AK450">
        <f>VLOOKUP($A450,SurveyData!$1:$1048576,33,FALSE)</f>
        <v>2</v>
      </c>
      <c r="AL450">
        <f>VLOOKUP($A450,SurveyData!$1:$1048576,34,FALSE)</f>
        <v>2</v>
      </c>
      <c r="AM450">
        <f>VLOOKUP($A450,SurveyData!$1:$1048576,35,FALSE)</f>
        <v>2</v>
      </c>
      <c r="AN450">
        <f>VLOOKUP($A450,SurveyData!$1:$1048576,36,FALSE)</f>
        <v>2</v>
      </c>
      <c r="AO450">
        <f>VLOOKUP($A450,SurveyData!$1:$1048576,37,FALSE)</f>
        <v>2</v>
      </c>
      <c r="AP450">
        <f>VLOOKUP($A450,SurveyData!$1:$1048576,38,FALSE)</f>
        <v>2</v>
      </c>
      <c r="AQ450">
        <f>VLOOKUP($A450,SurveyData!$1:$1048576,39,FALSE)</f>
        <v>5</v>
      </c>
      <c r="AR450">
        <f>VLOOKUP($A450,SurveyData!$1:$1048576,40,FALSE)</f>
        <v>3</v>
      </c>
      <c r="AS450">
        <f>VLOOKUP($A450,SurveyData!$1:$1048576,41,FALSE)</f>
        <v>5</v>
      </c>
      <c r="AT450">
        <f>VLOOKUP($A450,SurveyData!$1:$1048576,42,FALSE)</f>
        <v>1</v>
      </c>
      <c r="AU450">
        <f>VLOOKUP($A450,SurveyData!$1:$1048576,43,FALSE)</f>
        <v>5</v>
      </c>
      <c r="AV450">
        <f>VLOOKUP($A450,SurveyData!$1:$1048576,44,FALSE)</f>
        <v>5</v>
      </c>
      <c r="AW450">
        <f>VLOOKUP($A450,SurveyData!$1:$1048576,45,FALSE)</f>
        <v>1</v>
      </c>
    </row>
    <row r="451" spans="1:49" x14ac:dyDescent="0.2">
      <c r="A451" s="2">
        <v>563</v>
      </c>
      <c r="B451" s="1" t="s">
        <v>10</v>
      </c>
      <c r="C451" s="2">
        <v>12</v>
      </c>
      <c r="D451" s="2">
        <v>62</v>
      </c>
      <c r="E451" s="2">
        <v>12.6</v>
      </c>
      <c r="F451">
        <f>VLOOKUP($A451,SurveyData!$1:$1048576,3,FALSE)</f>
        <v>54</v>
      </c>
      <c r="G451">
        <f>VLOOKUP($A451,SurveyData!$1:$1048576,4,FALSE)</f>
        <v>1.58</v>
      </c>
      <c r="H451">
        <f>VLOOKUP($A451,SurveyData!$1:$1048576,5,FALSE)</f>
        <v>65</v>
      </c>
      <c r="I451" t="str">
        <f>VLOOKUP($A451,SurveyData!$1:$1048576,6,FALSE)</f>
        <v>Nil</v>
      </c>
      <c r="J451" t="str">
        <f>VLOOKUP($A451,SurveyData!$1:$1048576,7,FALSE)</f>
        <v>Yes</v>
      </c>
      <c r="K451" t="str">
        <f>VLOOKUP($A451,SurveyData!$1:$1048576,8,FALSE)</f>
        <v>Nil</v>
      </c>
      <c r="L451" t="str">
        <f>VLOOKUP($A451,SurveyData!$1:$1048576,9,FALSE)</f>
        <v>Nil</v>
      </c>
      <c r="M451" t="str">
        <f>VLOOKUP($A451,SurveyData!$1:$1048576,10,FALSE)</f>
        <v>Nil</v>
      </c>
      <c r="N451" t="str">
        <f>VLOOKUP($A451,SurveyData!$1:$1048576,11,FALSE)</f>
        <v>Nil</v>
      </c>
      <c r="O451">
        <f>VLOOKUP($A451,SurveyData!$1:$1048576,12,FALSE)</f>
        <v>2</v>
      </c>
      <c r="P451">
        <f>VLOOKUP($A451,SurveyData!$1:$1048576,13,FALSE)</f>
        <v>4</v>
      </c>
      <c r="Q451" t="str">
        <f>VLOOKUP($A451,SurveyData!$1:$1048576,14,FALSE)</f>
        <v>No</v>
      </c>
      <c r="R451" t="str">
        <f>VLOOKUP($A451,SurveyData!$1:$1048576,15,FALSE)</f>
        <v>No</v>
      </c>
      <c r="S451" t="str">
        <f>VLOOKUP($A451,SurveyData!$1:$1048576,16,FALSE)</f>
        <v>DK</v>
      </c>
      <c r="T451" t="str">
        <f>VLOOKUP($A451,SurveyData!$1:$1048576,17,FALSE)</f>
        <v>DK</v>
      </c>
      <c r="U451" t="str">
        <f>VLOOKUP($A451,SurveyData!$1:$1048576,18,FALSE)</f>
        <v>Nil</v>
      </c>
      <c r="V451" t="str">
        <f>VLOOKUP($A451,SurveyData!$1:$1048576,19,FALSE)</f>
        <v>No</v>
      </c>
      <c r="W451" t="str">
        <f>VLOOKUP($A451,SurveyData!$1:$1048576,20,FALSE)</f>
        <v>Nil</v>
      </c>
      <c r="X451" t="str">
        <f>VLOOKUP($A451,SurveyData!$1:$1048576,21,FALSE)</f>
        <v>Yes</v>
      </c>
      <c r="Y451" t="str">
        <f>VLOOKUP($A451,SurveyData!$1:$1048576,22,FALSE)</f>
        <v>Nil</v>
      </c>
      <c r="Z451" t="str">
        <f>VLOOKUP($A451,SurveyData!$1:$1048576,23,FALSE)</f>
        <v>Nil</v>
      </c>
      <c r="AA451" t="str">
        <f>VLOOKUP($A451,SurveyData!$1:$1048576,24,FALSE)</f>
        <v>Nil</v>
      </c>
      <c r="AB451" t="s">
        <v>0</v>
      </c>
      <c r="AC451" t="str">
        <f>VLOOKUP($A451,SurveyData!$1:$1048576,25,FALSE)</f>
        <v>Yes</v>
      </c>
      <c r="AD451">
        <f>VLOOKUP($A451,SurveyData!$1:$1048576,26,FALSE)</f>
        <v>1</v>
      </c>
      <c r="AE451">
        <f>VLOOKUP($A451,SurveyData!$1:$1048576,27,FALSE)</f>
        <v>2</v>
      </c>
      <c r="AF451">
        <f>VLOOKUP($A451,SurveyData!$1:$1048576,28,FALSE)</f>
        <v>3</v>
      </c>
      <c r="AG451">
        <f>VLOOKUP($A451,SurveyData!$1:$1048576,29,FALSE)</f>
        <v>3</v>
      </c>
      <c r="AH451">
        <f>VLOOKUP($A451,SurveyData!$1:$1048576,30,FALSE)</f>
        <v>1</v>
      </c>
      <c r="AI451">
        <f>VLOOKUP($A451,SurveyData!$1:$1048576,31,FALSE)</f>
        <v>2</v>
      </c>
      <c r="AJ451">
        <f>VLOOKUP($A451,SurveyData!$1:$1048576,32,FALSE)</f>
        <v>4</v>
      </c>
      <c r="AK451">
        <f>VLOOKUP($A451,SurveyData!$1:$1048576,33,FALSE)</f>
        <v>4</v>
      </c>
      <c r="AL451">
        <f>VLOOKUP($A451,SurveyData!$1:$1048576,34,FALSE)</f>
        <v>4</v>
      </c>
      <c r="AM451">
        <f>VLOOKUP($A451,SurveyData!$1:$1048576,35,FALSE)</f>
        <v>3</v>
      </c>
      <c r="AN451">
        <f>VLOOKUP($A451,SurveyData!$1:$1048576,36,FALSE)</f>
        <v>3</v>
      </c>
      <c r="AO451">
        <f>VLOOKUP($A451,SurveyData!$1:$1048576,37,FALSE)</f>
        <v>3</v>
      </c>
      <c r="AP451">
        <f>VLOOKUP($A451,SurveyData!$1:$1048576,38,FALSE)</f>
        <v>3</v>
      </c>
      <c r="AQ451">
        <f>VLOOKUP($A451,SurveyData!$1:$1048576,39,FALSE)</f>
        <v>3</v>
      </c>
      <c r="AR451">
        <f>VLOOKUP($A451,SurveyData!$1:$1048576,40,FALSE)</f>
        <v>3</v>
      </c>
      <c r="AS451">
        <f>VLOOKUP($A451,SurveyData!$1:$1048576,41,FALSE)</f>
        <v>3</v>
      </c>
      <c r="AT451">
        <f>VLOOKUP($A451,SurveyData!$1:$1048576,42,FALSE)</f>
        <v>3</v>
      </c>
      <c r="AU451">
        <f>VLOOKUP($A451,SurveyData!$1:$1048576,43,FALSE)</f>
        <v>3</v>
      </c>
      <c r="AV451">
        <f>VLOOKUP($A451,SurveyData!$1:$1048576,44,FALSE)</f>
        <v>3</v>
      </c>
      <c r="AW451">
        <f>VLOOKUP($A451,SurveyData!$1:$1048576,45,FALSE)</f>
        <v>3</v>
      </c>
    </row>
    <row r="452" spans="1:49" x14ac:dyDescent="0.2">
      <c r="A452" s="2">
        <v>564</v>
      </c>
      <c r="B452" s="1" t="s">
        <v>10</v>
      </c>
      <c r="C452" s="2">
        <v>11</v>
      </c>
      <c r="D452" s="2">
        <v>11</v>
      </c>
      <c r="E452" s="2">
        <v>11.9</v>
      </c>
      <c r="F452">
        <f>VLOOKUP($A452,SurveyData!$1:$1048576,3,FALSE)</f>
        <v>36</v>
      </c>
      <c r="G452">
        <f>VLOOKUP($A452,SurveyData!$1:$1048576,4,FALSE)</f>
        <v>1.58</v>
      </c>
      <c r="H452">
        <f>VLOOKUP($A452,SurveyData!$1:$1048576,5,FALSE)</f>
        <v>55.1</v>
      </c>
      <c r="I452" t="str">
        <f>VLOOKUP($A452,SurveyData!$1:$1048576,6,FALSE)</f>
        <v>Nil</v>
      </c>
      <c r="J452" t="str">
        <f>VLOOKUP($A452,SurveyData!$1:$1048576,7,FALSE)</f>
        <v>No</v>
      </c>
      <c r="K452" t="str">
        <f>VLOOKUP($A452,SurveyData!$1:$1048576,8,FALSE)</f>
        <v>Nil</v>
      </c>
      <c r="L452" t="str">
        <f>VLOOKUP($A452,SurveyData!$1:$1048576,9,FALSE)</f>
        <v>Nil</v>
      </c>
      <c r="M452" t="str">
        <f>VLOOKUP($A452,SurveyData!$1:$1048576,10,FALSE)</f>
        <v>Nil</v>
      </c>
      <c r="N452" t="str">
        <f>VLOOKUP($A452,SurveyData!$1:$1048576,11,FALSE)</f>
        <v>Nil</v>
      </c>
      <c r="O452">
        <f>VLOOKUP($A452,SurveyData!$1:$1048576,12,FALSE)</f>
        <v>2</v>
      </c>
      <c r="P452">
        <f>VLOOKUP($A452,SurveyData!$1:$1048576,13,FALSE)</f>
        <v>12</v>
      </c>
      <c r="Q452" t="str">
        <f>VLOOKUP($A452,SurveyData!$1:$1048576,14,FALSE)</f>
        <v>No</v>
      </c>
      <c r="R452" t="str">
        <f>VLOOKUP($A452,SurveyData!$1:$1048576,15,FALSE)</f>
        <v>Yes</v>
      </c>
      <c r="S452" t="str">
        <f>VLOOKUP($A452,SurveyData!$1:$1048576,16,FALSE)</f>
        <v>Yes</v>
      </c>
      <c r="T452" t="str">
        <f>VLOOKUP($A452,SurveyData!$1:$1048576,17,FALSE)</f>
        <v>DK</v>
      </c>
      <c r="U452" t="str">
        <f>VLOOKUP($A452,SurveyData!$1:$1048576,18,FALSE)</f>
        <v>DK</v>
      </c>
      <c r="V452" t="str">
        <f>VLOOKUP($A452,SurveyData!$1:$1048576,19,FALSE)</f>
        <v>No</v>
      </c>
      <c r="W452" t="str">
        <f>VLOOKUP($A452,SurveyData!$1:$1048576,20,FALSE)</f>
        <v>No</v>
      </c>
      <c r="X452" t="str">
        <f>VLOOKUP($A452,SurveyData!$1:$1048576,21,FALSE)</f>
        <v>Nil</v>
      </c>
      <c r="Y452" t="str">
        <f>VLOOKUP($A452,SurveyData!$1:$1048576,22,FALSE)</f>
        <v>Yes</v>
      </c>
      <c r="Z452" t="str">
        <f>VLOOKUP($A452,SurveyData!$1:$1048576,23,FALSE)</f>
        <v>Yes</v>
      </c>
      <c r="AA452" t="str">
        <f>VLOOKUP($A452,SurveyData!$1:$1048576,24,FALSE)</f>
        <v>Yes</v>
      </c>
      <c r="AB452" t="s">
        <v>314</v>
      </c>
      <c r="AC452" t="str">
        <f>VLOOKUP($A452,SurveyData!$1:$1048576,25,FALSE)</f>
        <v>No</v>
      </c>
      <c r="AD452">
        <f>VLOOKUP($A452,SurveyData!$1:$1048576,26,FALSE)</f>
        <v>3</v>
      </c>
      <c r="AE452">
        <f>VLOOKUP($A452,SurveyData!$1:$1048576,27,FALSE)</f>
        <v>3</v>
      </c>
      <c r="AF452">
        <f>VLOOKUP($A452,SurveyData!$1:$1048576,28,FALSE)</f>
        <v>5</v>
      </c>
      <c r="AG452">
        <f>VLOOKUP($A452,SurveyData!$1:$1048576,29,FALSE)</f>
        <v>3</v>
      </c>
      <c r="AH452">
        <f>VLOOKUP($A452,SurveyData!$1:$1048576,30,FALSE)</f>
        <v>4</v>
      </c>
      <c r="AI452">
        <f>VLOOKUP($A452,SurveyData!$1:$1048576,31,FALSE)</f>
        <v>1</v>
      </c>
      <c r="AJ452">
        <f>VLOOKUP($A452,SurveyData!$1:$1048576,32,FALSE)</f>
        <v>4</v>
      </c>
      <c r="AK452">
        <f>VLOOKUP($A452,SurveyData!$1:$1048576,33,FALSE)</f>
        <v>3</v>
      </c>
      <c r="AL452">
        <f>VLOOKUP($A452,SurveyData!$1:$1048576,34,FALSE)</f>
        <v>3</v>
      </c>
      <c r="AM452">
        <f>VLOOKUP($A452,SurveyData!$1:$1048576,35,FALSE)</f>
        <v>4</v>
      </c>
      <c r="AN452">
        <f>VLOOKUP($A452,SurveyData!$1:$1048576,36,FALSE)</f>
        <v>3</v>
      </c>
      <c r="AO452">
        <f>VLOOKUP($A452,SurveyData!$1:$1048576,37,FALSE)</f>
        <v>3</v>
      </c>
      <c r="AP452">
        <f>VLOOKUP($A452,SurveyData!$1:$1048576,38,FALSE)</f>
        <v>4</v>
      </c>
      <c r="AQ452">
        <f>VLOOKUP($A452,SurveyData!$1:$1048576,39,FALSE)</f>
        <v>5</v>
      </c>
      <c r="AR452">
        <f>VLOOKUP($A452,SurveyData!$1:$1048576,40,FALSE)</f>
        <v>3</v>
      </c>
      <c r="AS452">
        <f>VLOOKUP($A452,SurveyData!$1:$1048576,41,FALSE)</f>
        <v>3</v>
      </c>
      <c r="AT452">
        <f>VLOOKUP($A452,SurveyData!$1:$1048576,42,FALSE)</f>
        <v>3</v>
      </c>
      <c r="AU452">
        <f>VLOOKUP($A452,SurveyData!$1:$1048576,43,FALSE)</f>
        <v>5</v>
      </c>
      <c r="AV452">
        <f>VLOOKUP($A452,SurveyData!$1:$1048576,44,FALSE)</f>
        <v>5</v>
      </c>
      <c r="AW452">
        <f>VLOOKUP($A452,SurveyData!$1:$1048576,45,FALSE)</f>
        <v>3</v>
      </c>
    </row>
    <row r="453" spans="1:49" x14ac:dyDescent="0.2">
      <c r="A453" s="2">
        <v>566</v>
      </c>
      <c r="B453" s="1" t="s">
        <v>10</v>
      </c>
      <c r="C453" s="2">
        <v>20</v>
      </c>
      <c r="D453" s="2">
        <v>53</v>
      </c>
      <c r="E453" s="2">
        <v>13.1</v>
      </c>
      <c r="F453">
        <f>VLOOKUP($A453,SurveyData!$1:$1048576,3,FALSE)</f>
        <v>48</v>
      </c>
      <c r="G453">
        <f>VLOOKUP($A453,SurveyData!$1:$1048576,4,FALSE)</f>
        <v>1.53</v>
      </c>
      <c r="H453">
        <f>VLOOKUP($A453,SurveyData!$1:$1048576,5,FALSE)</f>
        <v>60</v>
      </c>
      <c r="I453" t="str">
        <f>VLOOKUP($A453,SurveyData!$1:$1048576,6,FALSE)</f>
        <v>Nil</v>
      </c>
      <c r="J453" t="str">
        <f>VLOOKUP($A453,SurveyData!$1:$1048576,7,FALSE)</f>
        <v>Yes</v>
      </c>
      <c r="K453" t="str">
        <f>VLOOKUP($A453,SurveyData!$1:$1048576,8,FALSE)</f>
        <v>Nil</v>
      </c>
      <c r="L453" t="str">
        <f>VLOOKUP($A453,SurveyData!$1:$1048576,9,FALSE)</f>
        <v>Nil</v>
      </c>
      <c r="M453" t="str">
        <f>VLOOKUP($A453,SurveyData!$1:$1048576,10,FALSE)</f>
        <v>Nil</v>
      </c>
      <c r="N453" t="str">
        <f>VLOOKUP($A453,SurveyData!$1:$1048576,11,FALSE)</f>
        <v>Nil</v>
      </c>
      <c r="O453">
        <f>VLOOKUP($A453,SurveyData!$1:$1048576,12,FALSE)</f>
        <v>2</v>
      </c>
      <c r="P453">
        <f>VLOOKUP($A453,SurveyData!$1:$1048576,13,FALSE)</f>
        <v>11</v>
      </c>
      <c r="Q453" t="str">
        <f>VLOOKUP($A453,SurveyData!$1:$1048576,14,FALSE)</f>
        <v>No</v>
      </c>
      <c r="R453" t="str">
        <f>VLOOKUP($A453,SurveyData!$1:$1048576,15,FALSE)</f>
        <v>DK</v>
      </c>
      <c r="S453" t="str">
        <f>VLOOKUP($A453,SurveyData!$1:$1048576,16,FALSE)</f>
        <v>No</v>
      </c>
      <c r="T453" t="str">
        <f>VLOOKUP($A453,SurveyData!$1:$1048576,17,FALSE)</f>
        <v>DK</v>
      </c>
      <c r="U453" t="str">
        <f>VLOOKUP($A453,SurveyData!$1:$1048576,18,FALSE)</f>
        <v>DK</v>
      </c>
      <c r="V453" t="str">
        <f>VLOOKUP($A453,SurveyData!$1:$1048576,19,FALSE)</f>
        <v>No</v>
      </c>
      <c r="W453" t="str">
        <f>VLOOKUP($A453,SurveyData!$1:$1048576,20,FALSE)</f>
        <v>No</v>
      </c>
      <c r="X453" t="str">
        <f>VLOOKUP($A453,SurveyData!$1:$1048576,21,FALSE)</f>
        <v>Nil</v>
      </c>
      <c r="Y453" t="str">
        <f>VLOOKUP($A453,SurveyData!$1:$1048576,22,FALSE)</f>
        <v>Nil</v>
      </c>
      <c r="Z453" t="str">
        <f>VLOOKUP($A453,SurveyData!$1:$1048576,23,FALSE)</f>
        <v>Nil</v>
      </c>
      <c r="AA453" t="str">
        <f>VLOOKUP($A453,SurveyData!$1:$1048576,24,FALSE)</f>
        <v>Nil</v>
      </c>
      <c r="AB453" t="s">
        <v>0</v>
      </c>
      <c r="AC453" t="str">
        <f>VLOOKUP($A453,SurveyData!$1:$1048576,25,FALSE)</f>
        <v>No</v>
      </c>
      <c r="AD453">
        <f>VLOOKUP($A453,SurveyData!$1:$1048576,26,FALSE)</f>
        <v>3</v>
      </c>
      <c r="AE453">
        <f>VLOOKUP($A453,SurveyData!$1:$1048576,27,FALSE)</f>
        <v>3</v>
      </c>
      <c r="AF453">
        <f>VLOOKUP($A453,SurveyData!$1:$1048576,28,FALSE)</f>
        <v>3</v>
      </c>
      <c r="AG453">
        <f>VLOOKUP($A453,SurveyData!$1:$1048576,29,FALSE)</f>
        <v>1</v>
      </c>
      <c r="AH453">
        <f>VLOOKUP($A453,SurveyData!$1:$1048576,30,FALSE)</f>
        <v>3</v>
      </c>
      <c r="AI453">
        <f>VLOOKUP($A453,SurveyData!$1:$1048576,31,FALSE)</f>
        <v>3</v>
      </c>
      <c r="AJ453">
        <f>VLOOKUP($A453,SurveyData!$1:$1048576,32,FALSE)</f>
        <v>1</v>
      </c>
      <c r="AK453">
        <f>VLOOKUP($A453,SurveyData!$1:$1048576,33,FALSE)</f>
        <v>3</v>
      </c>
      <c r="AL453">
        <f>VLOOKUP($A453,SurveyData!$1:$1048576,34,FALSE)</f>
        <v>3</v>
      </c>
      <c r="AM453">
        <f>VLOOKUP($A453,SurveyData!$1:$1048576,35,FALSE)</f>
        <v>3</v>
      </c>
      <c r="AN453">
        <f>VLOOKUP($A453,SurveyData!$1:$1048576,36,FALSE)</f>
        <v>1</v>
      </c>
      <c r="AO453">
        <f>VLOOKUP($A453,SurveyData!$1:$1048576,37,FALSE)</f>
        <v>1</v>
      </c>
      <c r="AP453">
        <f>VLOOKUP($A453,SurveyData!$1:$1048576,38,FALSE)</f>
        <v>5</v>
      </c>
      <c r="AQ453">
        <f>VLOOKUP($A453,SurveyData!$1:$1048576,39,FALSE)</f>
        <v>4</v>
      </c>
      <c r="AR453">
        <f>VLOOKUP($A453,SurveyData!$1:$1048576,40,FALSE)</f>
        <v>1</v>
      </c>
      <c r="AS453">
        <f>VLOOKUP($A453,SurveyData!$1:$1048576,41,FALSE)</f>
        <v>3</v>
      </c>
      <c r="AT453">
        <f>VLOOKUP($A453,SurveyData!$1:$1048576,42,FALSE)</f>
        <v>3</v>
      </c>
      <c r="AU453">
        <f>VLOOKUP($A453,SurveyData!$1:$1048576,43,FALSE)</f>
        <v>3</v>
      </c>
      <c r="AV453">
        <f>VLOOKUP($A453,SurveyData!$1:$1048576,44,FALSE)</f>
        <v>5</v>
      </c>
      <c r="AW453">
        <f>VLOOKUP($A453,SurveyData!$1:$1048576,45,FALSE)</f>
        <v>3</v>
      </c>
    </row>
    <row r="454" spans="1:49" x14ac:dyDescent="0.2">
      <c r="A454" s="2">
        <v>567</v>
      </c>
      <c r="B454" s="1" t="s">
        <v>10</v>
      </c>
      <c r="C454" s="2">
        <v>32</v>
      </c>
      <c r="D454" s="2">
        <v>73</v>
      </c>
      <c r="E454" s="2">
        <v>13.5</v>
      </c>
      <c r="F454">
        <f>VLOOKUP($A454,SurveyData!$1:$1048576,3,FALSE)</f>
        <v>55</v>
      </c>
      <c r="G454">
        <f>VLOOKUP($A454,SurveyData!$1:$1048576,4,FALSE)</f>
        <v>1.53</v>
      </c>
      <c r="H454">
        <f>VLOOKUP($A454,SurveyData!$1:$1048576,5,FALSE)</f>
        <v>60</v>
      </c>
      <c r="I454" t="str">
        <f>VLOOKUP($A454,SurveyData!$1:$1048576,6,FALSE)</f>
        <v>High Blood Pressure</v>
      </c>
      <c r="J454" t="str">
        <f>VLOOKUP($A454,SurveyData!$1:$1048576,7,FALSE)</f>
        <v>No</v>
      </c>
      <c r="K454" t="str">
        <f>VLOOKUP($A454,SurveyData!$1:$1048576,8,FALSE)</f>
        <v>Nil</v>
      </c>
      <c r="L454" t="str">
        <f>VLOOKUP($A454,SurveyData!$1:$1048576,9,FALSE)</f>
        <v>Nil</v>
      </c>
      <c r="M454" t="str">
        <f>VLOOKUP($A454,SurveyData!$1:$1048576,10,FALSE)</f>
        <v>Nil</v>
      </c>
      <c r="N454" t="str">
        <f>VLOOKUP($A454,SurveyData!$1:$1048576,11,FALSE)</f>
        <v>Nil</v>
      </c>
      <c r="O454">
        <f>VLOOKUP($A454,SurveyData!$1:$1048576,12,FALSE)</f>
        <v>2</v>
      </c>
      <c r="P454" t="str">
        <f>VLOOKUP($A454,SurveyData!$1:$1048576,13,FALSE)</f>
        <v>Nil</v>
      </c>
      <c r="Q454" t="str">
        <f>VLOOKUP($A454,SurveyData!$1:$1048576,14,FALSE)</f>
        <v>No</v>
      </c>
      <c r="R454" t="str">
        <f>VLOOKUP($A454,SurveyData!$1:$1048576,15,FALSE)</f>
        <v>No</v>
      </c>
      <c r="S454" t="str">
        <f>VLOOKUP($A454,SurveyData!$1:$1048576,16,FALSE)</f>
        <v>Nil</v>
      </c>
      <c r="T454" t="str">
        <f>VLOOKUP($A454,SurveyData!$1:$1048576,17,FALSE)</f>
        <v>No</v>
      </c>
      <c r="U454" t="str">
        <f>VLOOKUP($A454,SurveyData!$1:$1048576,18,FALSE)</f>
        <v>Nil</v>
      </c>
      <c r="V454" t="str">
        <f>VLOOKUP($A454,SurveyData!$1:$1048576,19,FALSE)</f>
        <v>No</v>
      </c>
      <c r="W454" t="str">
        <f>VLOOKUP($A454,SurveyData!$1:$1048576,20,FALSE)</f>
        <v>Nil</v>
      </c>
      <c r="X454" t="str">
        <f>VLOOKUP($A454,SurveyData!$1:$1048576,21,FALSE)</f>
        <v>Nil</v>
      </c>
      <c r="Y454" t="str">
        <f>VLOOKUP($A454,SurveyData!$1:$1048576,22,FALSE)</f>
        <v>Nil</v>
      </c>
      <c r="Z454" t="str">
        <f>VLOOKUP($A454,SurveyData!$1:$1048576,23,FALSE)</f>
        <v>Nil</v>
      </c>
      <c r="AA454" t="str">
        <f>VLOOKUP($A454,SurveyData!$1:$1048576,24,FALSE)</f>
        <v>Nil</v>
      </c>
      <c r="AB454" t="s">
        <v>0</v>
      </c>
      <c r="AC454" t="str">
        <f>VLOOKUP($A454,SurveyData!$1:$1048576,25,FALSE)</f>
        <v>No</v>
      </c>
      <c r="AD454">
        <f>VLOOKUP($A454,SurveyData!$1:$1048576,26,FALSE)</f>
        <v>2</v>
      </c>
      <c r="AE454">
        <f>VLOOKUP($A454,SurveyData!$1:$1048576,27,FALSE)</f>
        <v>4</v>
      </c>
      <c r="AF454">
        <f>VLOOKUP($A454,SurveyData!$1:$1048576,28,FALSE)</f>
        <v>4</v>
      </c>
      <c r="AG454">
        <f>VLOOKUP($A454,SurveyData!$1:$1048576,29,FALSE)</f>
        <v>4</v>
      </c>
      <c r="AH454">
        <f>VLOOKUP($A454,SurveyData!$1:$1048576,30,FALSE)</f>
        <v>3</v>
      </c>
      <c r="AI454">
        <f>VLOOKUP($A454,SurveyData!$1:$1048576,31,FALSE)</f>
        <v>3</v>
      </c>
      <c r="AJ454">
        <f>VLOOKUP($A454,SurveyData!$1:$1048576,32,FALSE)</f>
        <v>1</v>
      </c>
      <c r="AK454">
        <f>VLOOKUP($A454,SurveyData!$1:$1048576,33,FALSE)</f>
        <v>1</v>
      </c>
      <c r="AL454">
        <f>VLOOKUP($A454,SurveyData!$1:$1048576,34,FALSE)</f>
        <v>5</v>
      </c>
      <c r="AM454">
        <f>VLOOKUP($A454,SurveyData!$1:$1048576,35,FALSE)</f>
        <v>3</v>
      </c>
      <c r="AN454">
        <f>VLOOKUP($A454,SurveyData!$1:$1048576,36,FALSE)</f>
        <v>1</v>
      </c>
      <c r="AO454">
        <f>VLOOKUP($A454,SurveyData!$1:$1048576,37,FALSE)</f>
        <v>1</v>
      </c>
      <c r="AP454">
        <f>VLOOKUP($A454,SurveyData!$1:$1048576,38,FALSE)</f>
        <v>4</v>
      </c>
      <c r="AQ454">
        <f>VLOOKUP($A454,SurveyData!$1:$1048576,39,FALSE)</f>
        <v>4</v>
      </c>
      <c r="AR454">
        <f>VLOOKUP($A454,SurveyData!$1:$1048576,40,FALSE)</f>
        <v>2</v>
      </c>
      <c r="AS454">
        <f>VLOOKUP($A454,SurveyData!$1:$1048576,41,FALSE)</f>
        <v>4</v>
      </c>
      <c r="AT454">
        <f>VLOOKUP($A454,SurveyData!$1:$1048576,42,FALSE)</f>
        <v>4</v>
      </c>
      <c r="AU454">
        <f>VLOOKUP($A454,SurveyData!$1:$1048576,43,FALSE)</f>
        <v>5</v>
      </c>
      <c r="AV454">
        <f>VLOOKUP($A454,SurveyData!$1:$1048576,44,FALSE)</f>
        <v>5</v>
      </c>
      <c r="AW454">
        <f>VLOOKUP($A454,SurveyData!$1:$1048576,45,FALSE)</f>
        <v>2</v>
      </c>
    </row>
    <row r="455" spans="1:49" x14ac:dyDescent="0.2">
      <c r="A455" s="2">
        <v>568</v>
      </c>
      <c r="B455" s="1" t="s">
        <v>10</v>
      </c>
      <c r="C455" s="2">
        <v>24</v>
      </c>
      <c r="D455" s="2">
        <v>104</v>
      </c>
      <c r="E455" s="2">
        <v>13.3</v>
      </c>
      <c r="F455">
        <f>VLOOKUP($A455,SurveyData!$1:$1048576,3,FALSE)</f>
        <v>64</v>
      </c>
      <c r="G455">
        <f>VLOOKUP($A455,SurveyData!$1:$1048576,4,FALSE)</f>
        <v>1.53</v>
      </c>
      <c r="H455">
        <f>VLOOKUP($A455,SurveyData!$1:$1048576,5,FALSE)</f>
        <v>57</v>
      </c>
      <c r="I455" t="str">
        <f>VLOOKUP($A455,SurveyData!$1:$1048576,6,FALSE)</f>
        <v>Nil</v>
      </c>
      <c r="J455" t="str">
        <f>VLOOKUP($A455,SurveyData!$1:$1048576,7,FALSE)</f>
        <v>No</v>
      </c>
      <c r="K455" t="str">
        <f>VLOOKUP($A455,SurveyData!$1:$1048576,8,FALSE)</f>
        <v>Nil</v>
      </c>
      <c r="L455" t="str">
        <f>VLOOKUP($A455,SurveyData!$1:$1048576,9,FALSE)</f>
        <v>Nil</v>
      </c>
      <c r="M455">
        <f>VLOOKUP($A455,SurveyData!$1:$1048576,10,FALSE)</f>
        <v>3</v>
      </c>
      <c r="N455" t="str">
        <f>VLOOKUP($A455,SurveyData!$1:$1048576,11,FALSE)</f>
        <v>Nil</v>
      </c>
      <c r="O455" t="str">
        <f>VLOOKUP($A455,SurveyData!$1:$1048576,12,FALSE)</f>
        <v>2 &amp; 4</v>
      </c>
      <c r="P455" t="str">
        <f>VLOOKUP($A455,SurveyData!$1:$1048576,13,FALSE)</f>
        <v>Nil</v>
      </c>
      <c r="Q455" t="str">
        <f>VLOOKUP($A455,SurveyData!$1:$1048576,14,FALSE)</f>
        <v xml:space="preserve"> No</v>
      </c>
      <c r="R455" t="str">
        <f>VLOOKUP($A455,SurveyData!$1:$1048576,15,FALSE)</f>
        <v>No</v>
      </c>
      <c r="S455" t="str">
        <f>VLOOKUP($A455,SurveyData!$1:$1048576,16,FALSE)</f>
        <v>Nil</v>
      </c>
      <c r="T455" t="str">
        <f>VLOOKUP($A455,SurveyData!$1:$1048576,17,FALSE)</f>
        <v xml:space="preserve"> No</v>
      </c>
      <c r="U455" t="str">
        <f>VLOOKUP($A455,SurveyData!$1:$1048576,18,FALSE)</f>
        <v>Nil</v>
      </c>
      <c r="V455" t="str">
        <f>VLOOKUP($A455,SurveyData!$1:$1048576,19,FALSE)</f>
        <v>No</v>
      </c>
      <c r="W455" t="str">
        <f>VLOOKUP($A455,SurveyData!$1:$1048576,20,FALSE)</f>
        <v>Nil</v>
      </c>
      <c r="X455" t="str">
        <f>VLOOKUP($A455,SurveyData!$1:$1048576,21,FALSE)</f>
        <v>Nil</v>
      </c>
      <c r="Y455" t="str">
        <f>VLOOKUP($A455,SurveyData!$1:$1048576,22,FALSE)</f>
        <v>Nil</v>
      </c>
      <c r="Z455" t="str">
        <f>VLOOKUP($A455,SurveyData!$1:$1048576,23,FALSE)</f>
        <v>Nil</v>
      </c>
      <c r="AA455" t="str">
        <f>VLOOKUP($A455,SurveyData!$1:$1048576,24,FALSE)</f>
        <v>Nil</v>
      </c>
      <c r="AB455" t="s">
        <v>0</v>
      </c>
      <c r="AC455" t="str">
        <f>VLOOKUP($A455,SurveyData!$1:$1048576,25,FALSE)</f>
        <v>Nil</v>
      </c>
      <c r="AD455">
        <f>VLOOKUP($A455,SurveyData!$1:$1048576,26,FALSE)</f>
        <v>1</v>
      </c>
      <c r="AE455">
        <f>VLOOKUP($A455,SurveyData!$1:$1048576,27,FALSE)</f>
        <v>1</v>
      </c>
      <c r="AF455">
        <f>VLOOKUP($A455,SurveyData!$1:$1048576,28,FALSE)</f>
        <v>1</v>
      </c>
      <c r="AG455">
        <f>VLOOKUP($A455,SurveyData!$1:$1048576,29,FALSE)</f>
        <v>1</v>
      </c>
      <c r="AH455">
        <f>VLOOKUP($A455,SurveyData!$1:$1048576,30,FALSE)</f>
        <v>4</v>
      </c>
      <c r="AI455">
        <f>VLOOKUP($A455,SurveyData!$1:$1048576,31,FALSE)</f>
        <v>4</v>
      </c>
      <c r="AJ455">
        <f>VLOOKUP($A455,SurveyData!$1:$1048576,32,FALSE)</f>
        <v>1</v>
      </c>
      <c r="AK455">
        <f>VLOOKUP($A455,SurveyData!$1:$1048576,33,FALSE)</f>
        <v>1</v>
      </c>
      <c r="AL455">
        <f>VLOOKUP($A455,SurveyData!$1:$1048576,34,FALSE)</f>
        <v>4</v>
      </c>
      <c r="AM455">
        <f>VLOOKUP($A455,SurveyData!$1:$1048576,35,FALSE)</f>
        <v>1</v>
      </c>
      <c r="AN455">
        <f>VLOOKUP($A455,SurveyData!$1:$1048576,36,FALSE)</f>
        <v>1</v>
      </c>
      <c r="AO455">
        <f>VLOOKUP($A455,SurveyData!$1:$1048576,37,FALSE)</f>
        <v>1</v>
      </c>
      <c r="AP455">
        <f>VLOOKUP($A455,SurveyData!$1:$1048576,38,FALSE)</f>
        <v>4</v>
      </c>
      <c r="AQ455">
        <f>VLOOKUP($A455,SurveyData!$1:$1048576,39,FALSE)</f>
        <v>4</v>
      </c>
      <c r="AR455">
        <f>VLOOKUP($A455,SurveyData!$1:$1048576,40,FALSE)</f>
        <v>1</v>
      </c>
      <c r="AS455">
        <f>VLOOKUP($A455,SurveyData!$1:$1048576,41,FALSE)</f>
        <v>4</v>
      </c>
      <c r="AT455">
        <f>VLOOKUP($A455,SurveyData!$1:$1048576,42,FALSE)</f>
        <v>4</v>
      </c>
      <c r="AU455">
        <f>VLOOKUP($A455,SurveyData!$1:$1048576,43,FALSE)</f>
        <v>4</v>
      </c>
      <c r="AV455">
        <f>VLOOKUP($A455,SurveyData!$1:$1048576,44,FALSE)</f>
        <v>4</v>
      </c>
      <c r="AW455">
        <f>VLOOKUP($A455,SurveyData!$1:$1048576,45,FALSE)</f>
        <v>1</v>
      </c>
    </row>
    <row r="456" spans="1:49" x14ac:dyDescent="0.2">
      <c r="A456" s="2">
        <v>569</v>
      </c>
      <c r="B456" s="1" t="s">
        <v>10</v>
      </c>
      <c r="C456" s="2">
        <v>5</v>
      </c>
      <c r="D456" s="4">
        <v>7</v>
      </c>
      <c r="E456" s="4">
        <v>10</v>
      </c>
      <c r="F456">
        <f>VLOOKUP($A456,SurveyData!$1:$1048576,3,FALSE)</f>
        <v>27</v>
      </c>
      <c r="G456">
        <f>VLOOKUP($A456,SurveyData!$1:$1048576,4,FALSE)</f>
        <v>1.62</v>
      </c>
      <c r="H456">
        <f>VLOOKUP($A456,SurveyData!$1:$1048576,5,FALSE)</f>
        <v>54.1</v>
      </c>
      <c r="I456" t="str">
        <f>VLOOKUP($A456,SurveyData!$1:$1048576,6,FALSE)</f>
        <v>Nil</v>
      </c>
      <c r="J456" t="str">
        <f>VLOOKUP($A456,SurveyData!$1:$1048576,7,FALSE)</f>
        <v>No</v>
      </c>
      <c r="K456">
        <f>VLOOKUP($A456,SurveyData!$1:$1048576,8,FALSE)</f>
        <v>60</v>
      </c>
      <c r="L456">
        <f>VLOOKUP($A456,SurveyData!$1:$1048576,9,FALSE)</f>
        <v>30</v>
      </c>
      <c r="M456">
        <f>VLOOKUP($A456,SurveyData!$1:$1048576,10,FALSE)</f>
        <v>120</v>
      </c>
      <c r="N456" t="str">
        <f>VLOOKUP($A456,SurveyData!$1:$1048576,11,FALSE)</f>
        <v>Nil</v>
      </c>
      <c r="O456">
        <f>VLOOKUP($A456,SurveyData!$1:$1048576,12,FALSE)</f>
        <v>2</v>
      </c>
      <c r="P456">
        <f>VLOOKUP($A456,SurveyData!$1:$1048576,13,FALSE)</f>
        <v>12</v>
      </c>
      <c r="Q456" t="str">
        <f>VLOOKUP($A456,SurveyData!$1:$1048576,14,FALSE)</f>
        <v>No</v>
      </c>
      <c r="R456" t="str">
        <f>VLOOKUP($A456,SurveyData!$1:$1048576,15,FALSE)</f>
        <v>Yes</v>
      </c>
      <c r="S456" t="str">
        <f>VLOOKUP($A456,SurveyData!$1:$1048576,16,FALSE)</f>
        <v>No</v>
      </c>
      <c r="T456" t="str">
        <f>VLOOKUP($A456,SurveyData!$1:$1048576,17,FALSE)</f>
        <v>Yes</v>
      </c>
      <c r="U456" t="str">
        <f>VLOOKUP($A456,SurveyData!$1:$1048576,18,FALSE)</f>
        <v>No</v>
      </c>
      <c r="V456" t="str">
        <f>VLOOKUP($A456,SurveyData!$1:$1048576,19,FALSE)</f>
        <v>Yes</v>
      </c>
      <c r="W456" t="str">
        <f>VLOOKUP($A456,SurveyData!$1:$1048576,20,FALSE)</f>
        <v>No</v>
      </c>
      <c r="X456" t="str">
        <f>VLOOKUP($A456,SurveyData!$1:$1048576,21,FALSE)</f>
        <v>Yes</v>
      </c>
      <c r="Y456" t="str">
        <f>VLOOKUP($A456,SurveyData!$1:$1048576,22,FALSE)</f>
        <v>Yes</v>
      </c>
      <c r="Z456" t="str">
        <f>VLOOKUP($A456,SurveyData!$1:$1048576,23,FALSE)</f>
        <v>Nil</v>
      </c>
      <c r="AA456" t="str">
        <f>VLOOKUP($A456,SurveyData!$1:$1048576,24,FALSE)</f>
        <v>Nil</v>
      </c>
      <c r="AB456" t="s">
        <v>62</v>
      </c>
      <c r="AC456" t="str">
        <f>VLOOKUP($A456,SurveyData!$1:$1048576,25,FALSE)</f>
        <v>No</v>
      </c>
      <c r="AD456">
        <f>VLOOKUP($A456,SurveyData!$1:$1048576,26,FALSE)</f>
        <v>1</v>
      </c>
      <c r="AE456">
        <f>VLOOKUP($A456,SurveyData!$1:$1048576,27,FALSE)</f>
        <v>5</v>
      </c>
      <c r="AF456">
        <f>VLOOKUP($A456,SurveyData!$1:$1048576,28,FALSE)</f>
        <v>1</v>
      </c>
      <c r="AG456">
        <f>VLOOKUP($A456,SurveyData!$1:$1048576,29,FALSE)</f>
        <v>1</v>
      </c>
      <c r="AH456">
        <f>VLOOKUP($A456,SurveyData!$1:$1048576,30,FALSE)</f>
        <v>4</v>
      </c>
      <c r="AI456">
        <f>VLOOKUP($A456,SurveyData!$1:$1048576,31,FALSE)</f>
        <v>1</v>
      </c>
      <c r="AJ456">
        <f>VLOOKUP($A456,SurveyData!$1:$1048576,32,FALSE)</f>
        <v>1</v>
      </c>
      <c r="AK456">
        <f>VLOOKUP($A456,SurveyData!$1:$1048576,33,FALSE)</f>
        <v>1</v>
      </c>
      <c r="AL456">
        <f>VLOOKUP($A456,SurveyData!$1:$1048576,34,FALSE)</f>
        <v>5</v>
      </c>
      <c r="AM456">
        <f>VLOOKUP($A456,SurveyData!$1:$1048576,35,FALSE)</f>
        <v>5</v>
      </c>
      <c r="AN456">
        <f>VLOOKUP($A456,SurveyData!$1:$1048576,36,FALSE)</f>
        <v>1</v>
      </c>
      <c r="AO456">
        <f>VLOOKUP($A456,SurveyData!$1:$1048576,37,FALSE)</f>
        <v>1</v>
      </c>
      <c r="AP456">
        <f>VLOOKUP($A456,SurveyData!$1:$1048576,38,FALSE)</f>
        <v>5</v>
      </c>
      <c r="AQ456">
        <f>VLOOKUP($A456,SurveyData!$1:$1048576,39,FALSE)</f>
        <v>5</v>
      </c>
      <c r="AR456">
        <f>VLOOKUP($A456,SurveyData!$1:$1048576,40,FALSE)</f>
        <v>1</v>
      </c>
      <c r="AS456">
        <f>VLOOKUP($A456,SurveyData!$1:$1048576,41,FALSE)</f>
        <v>5</v>
      </c>
      <c r="AT456">
        <f>VLOOKUP($A456,SurveyData!$1:$1048576,42,FALSE)</f>
        <v>5</v>
      </c>
      <c r="AU456">
        <f>VLOOKUP($A456,SurveyData!$1:$1048576,43,FALSE)</f>
        <v>5</v>
      </c>
      <c r="AV456">
        <f>VLOOKUP($A456,SurveyData!$1:$1048576,44,FALSE)</f>
        <v>1</v>
      </c>
      <c r="AW456">
        <f>VLOOKUP($A456,SurveyData!$1:$1048576,45,FALSE)</f>
        <v>1</v>
      </c>
    </row>
    <row r="457" spans="1:49" x14ac:dyDescent="0.2">
      <c r="A457" s="2">
        <v>570</v>
      </c>
      <c r="B457" s="1" t="s">
        <v>10</v>
      </c>
      <c r="C457" s="2">
        <v>13</v>
      </c>
      <c r="D457" s="2">
        <v>11</v>
      </c>
      <c r="E457" s="2">
        <v>12.1</v>
      </c>
      <c r="F457">
        <f>VLOOKUP($A457,SurveyData!$1:$1048576,3,FALSE)</f>
        <v>45</v>
      </c>
      <c r="G457">
        <f>VLOOKUP($A457,SurveyData!$1:$1048576,4,FALSE)</f>
        <v>1.58</v>
      </c>
      <c r="H457">
        <f>VLOOKUP($A457,SurveyData!$1:$1048576,5,FALSE)</f>
        <v>53.6</v>
      </c>
      <c r="I457" t="str">
        <f>VLOOKUP($A457,SurveyData!$1:$1048576,6,FALSE)</f>
        <v>Nil</v>
      </c>
      <c r="J457" t="str">
        <f>VLOOKUP($A457,SurveyData!$1:$1048576,7,FALSE)</f>
        <v>No</v>
      </c>
      <c r="K457" t="str">
        <f>VLOOKUP($A457,SurveyData!$1:$1048576,8,FALSE)</f>
        <v>Nil</v>
      </c>
      <c r="L457" t="str">
        <f>VLOOKUP($A457,SurveyData!$1:$1048576,9,FALSE)</f>
        <v>Nil</v>
      </c>
      <c r="M457" t="str">
        <f>VLOOKUP($A457,SurveyData!$1:$1048576,10,FALSE)</f>
        <v>Nil</v>
      </c>
      <c r="N457" t="str">
        <f>VLOOKUP($A457,SurveyData!$1:$1048576,11,FALSE)</f>
        <v>Nil</v>
      </c>
      <c r="O457">
        <f>VLOOKUP($A457,SurveyData!$1:$1048576,12,FALSE)</f>
        <v>1</v>
      </c>
      <c r="P457">
        <f>VLOOKUP($A457,SurveyData!$1:$1048576,13,FALSE)</f>
        <v>12</v>
      </c>
      <c r="Q457" t="str">
        <f>VLOOKUP($A457,SurveyData!$1:$1048576,14,FALSE)</f>
        <v>No</v>
      </c>
      <c r="R457" t="str">
        <f>VLOOKUP($A457,SurveyData!$1:$1048576,15,FALSE)</f>
        <v>DK</v>
      </c>
      <c r="S457" t="str">
        <f>VLOOKUP($A457,SurveyData!$1:$1048576,16,FALSE)</f>
        <v>DK</v>
      </c>
      <c r="T457" t="str">
        <f>VLOOKUP($A457,SurveyData!$1:$1048576,17,FALSE)</f>
        <v>DK</v>
      </c>
      <c r="U457" t="str">
        <f>VLOOKUP($A457,SurveyData!$1:$1048576,18,FALSE)</f>
        <v>DK</v>
      </c>
      <c r="V457" t="str">
        <f>VLOOKUP($A457,SurveyData!$1:$1048576,19,FALSE)</f>
        <v>Dk</v>
      </c>
      <c r="W457" t="str">
        <f>VLOOKUP($A457,SurveyData!$1:$1048576,20,FALSE)</f>
        <v>Dk</v>
      </c>
      <c r="X457" t="str">
        <f>VLOOKUP($A457,SurveyData!$1:$1048576,21,FALSE)</f>
        <v>Nil</v>
      </c>
      <c r="Y457" t="str">
        <f>VLOOKUP($A457,SurveyData!$1:$1048576,22,FALSE)</f>
        <v>Nil</v>
      </c>
      <c r="Z457" t="str">
        <f>VLOOKUP($A457,SurveyData!$1:$1048576,23,FALSE)</f>
        <v>Nil</v>
      </c>
      <c r="AA457" t="str">
        <f>VLOOKUP($A457,SurveyData!$1:$1048576,24,FALSE)</f>
        <v>Yes</v>
      </c>
      <c r="AB457" t="s">
        <v>0</v>
      </c>
      <c r="AC457" t="str">
        <f>VLOOKUP($A457,SurveyData!$1:$1048576,25,FALSE)</f>
        <v>No</v>
      </c>
      <c r="AD457">
        <f>VLOOKUP($A457,SurveyData!$1:$1048576,26,FALSE)</f>
        <v>3</v>
      </c>
      <c r="AE457">
        <f>VLOOKUP($A457,SurveyData!$1:$1048576,27,FALSE)</f>
        <v>2</v>
      </c>
      <c r="AF457">
        <f>VLOOKUP($A457,SurveyData!$1:$1048576,28,FALSE)</f>
        <v>2</v>
      </c>
      <c r="AG457">
        <f>VLOOKUP($A457,SurveyData!$1:$1048576,29,FALSE)</f>
        <v>2</v>
      </c>
      <c r="AH457">
        <f>VLOOKUP($A457,SurveyData!$1:$1048576,30,FALSE)</f>
        <v>1</v>
      </c>
      <c r="AI457">
        <f>VLOOKUP($A457,SurveyData!$1:$1048576,31,FALSE)</f>
        <v>3</v>
      </c>
      <c r="AJ457">
        <f>VLOOKUP($A457,SurveyData!$1:$1048576,32,FALSE)</f>
        <v>2</v>
      </c>
      <c r="AK457">
        <f>VLOOKUP($A457,SurveyData!$1:$1048576,33,FALSE)</f>
        <v>2</v>
      </c>
      <c r="AL457">
        <f>VLOOKUP($A457,SurveyData!$1:$1048576,34,FALSE)</f>
        <v>3</v>
      </c>
      <c r="AM457">
        <f>VLOOKUP($A457,SurveyData!$1:$1048576,35,FALSE)</f>
        <v>3</v>
      </c>
      <c r="AN457">
        <f>VLOOKUP($A457,SurveyData!$1:$1048576,36,FALSE)</f>
        <v>2</v>
      </c>
      <c r="AO457">
        <f>VLOOKUP($A457,SurveyData!$1:$1048576,37,FALSE)</f>
        <v>2</v>
      </c>
      <c r="AP457">
        <f>VLOOKUP($A457,SurveyData!$1:$1048576,38,FALSE)</f>
        <v>3</v>
      </c>
      <c r="AQ457">
        <f>VLOOKUP($A457,SurveyData!$1:$1048576,39,FALSE)</f>
        <v>3</v>
      </c>
      <c r="AR457">
        <f>VLOOKUP($A457,SurveyData!$1:$1048576,40,FALSE)</f>
        <v>1</v>
      </c>
      <c r="AS457">
        <f>VLOOKUP($A457,SurveyData!$1:$1048576,41,FALSE)</f>
        <v>1</v>
      </c>
      <c r="AT457">
        <f>VLOOKUP($A457,SurveyData!$1:$1048576,42,FALSE)</f>
        <v>1</v>
      </c>
      <c r="AU457">
        <f>VLOOKUP($A457,SurveyData!$1:$1048576,43,FALSE)</f>
        <v>2</v>
      </c>
      <c r="AV457">
        <f>VLOOKUP($A457,SurveyData!$1:$1048576,44,FALSE)</f>
        <v>2</v>
      </c>
      <c r="AW457">
        <f>VLOOKUP($A457,SurveyData!$1:$1048576,45,FALSE)</f>
        <v>2</v>
      </c>
    </row>
    <row r="458" spans="1:49" x14ac:dyDescent="0.2">
      <c r="A458" s="2">
        <v>571</v>
      </c>
      <c r="B458" s="1" t="s">
        <v>10</v>
      </c>
      <c r="C458" s="2">
        <v>43</v>
      </c>
      <c r="D458" s="2">
        <v>44</v>
      </c>
      <c r="E458" s="2">
        <v>12.4</v>
      </c>
      <c r="F458">
        <f>VLOOKUP($A458,SurveyData!$1:$1048576,3,FALSE)</f>
        <v>39</v>
      </c>
      <c r="G458">
        <f>VLOOKUP($A458,SurveyData!$1:$1048576,4,FALSE)</f>
        <v>1.52</v>
      </c>
      <c r="H458">
        <f>VLOOKUP($A458,SurveyData!$1:$1048576,5,FALSE)</f>
        <v>45.2</v>
      </c>
      <c r="I458" t="str">
        <f>VLOOKUP($A458,SurveyData!$1:$1048576,6,FALSE)</f>
        <v>Nil</v>
      </c>
      <c r="J458" t="str">
        <f>VLOOKUP($A458,SurveyData!$1:$1048576,7,FALSE)</f>
        <v>Yes</v>
      </c>
      <c r="K458" t="str">
        <f>VLOOKUP($A458,SurveyData!$1:$1048576,8,FALSE)</f>
        <v>Nil</v>
      </c>
      <c r="L458" t="str">
        <f>VLOOKUP($A458,SurveyData!$1:$1048576,9,FALSE)</f>
        <v>Nil</v>
      </c>
      <c r="M458" t="str">
        <f>VLOOKUP($A458,SurveyData!$1:$1048576,10,FALSE)</f>
        <v>Nil</v>
      </c>
      <c r="N458">
        <f>VLOOKUP($A458,SurveyData!$1:$1048576,11,FALSE)</f>
        <v>420</v>
      </c>
      <c r="O458">
        <f>VLOOKUP($A458,SurveyData!$1:$1048576,12,FALSE)</f>
        <v>2</v>
      </c>
      <c r="P458">
        <f>VLOOKUP($A458,SurveyData!$1:$1048576,13,FALSE)</f>
        <v>35</v>
      </c>
      <c r="Q458" t="str">
        <f>VLOOKUP($A458,SurveyData!$1:$1048576,14,FALSE)</f>
        <v>Yes</v>
      </c>
      <c r="R458" t="str">
        <f>VLOOKUP($A458,SurveyData!$1:$1048576,15,FALSE)</f>
        <v>No</v>
      </c>
      <c r="S458" t="str">
        <f>VLOOKUP($A458,SurveyData!$1:$1048576,16,FALSE)</f>
        <v>Nil</v>
      </c>
      <c r="T458" t="str">
        <f>VLOOKUP($A458,SurveyData!$1:$1048576,17,FALSE)</f>
        <v>No</v>
      </c>
      <c r="U458" t="str">
        <f>VLOOKUP($A458,SurveyData!$1:$1048576,18,FALSE)</f>
        <v>Nil</v>
      </c>
      <c r="V458" t="str">
        <f>VLOOKUP($A458,SurveyData!$1:$1048576,19,FALSE)</f>
        <v>No</v>
      </c>
      <c r="W458" t="str">
        <f>VLOOKUP($A458,SurveyData!$1:$1048576,20,FALSE)</f>
        <v>Nil</v>
      </c>
      <c r="X458" t="str">
        <f>VLOOKUP($A458,SurveyData!$1:$1048576,21,FALSE)</f>
        <v>Yes</v>
      </c>
      <c r="Y458" t="str">
        <f>VLOOKUP($A458,SurveyData!$1:$1048576,22,FALSE)</f>
        <v>Nil</v>
      </c>
      <c r="Z458" t="str">
        <f>VLOOKUP($A458,SurveyData!$1:$1048576,23,FALSE)</f>
        <v>Nil</v>
      </c>
      <c r="AA458" t="str">
        <f>VLOOKUP($A458,SurveyData!$1:$1048576,24,FALSE)</f>
        <v>Nil</v>
      </c>
      <c r="AB458" t="s">
        <v>0</v>
      </c>
      <c r="AC458" t="str">
        <f>VLOOKUP($A458,SurveyData!$1:$1048576,25,FALSE)</f>
        <v>No</v>
      </c>
      <c r="AD458">
        <f>VLOOKUP($A458,SurveyData!$1:$1048576,26,FALSE)</f>
        <v>3</v>
      </c>
      <c r="AE458">
        <f>VLOOKUP($A458,SurveyData!$1:$1048576,27,FALSE)</f>
        <v>4</v>
      </c>
      <c r="AF458">
        <f>VLOOKUP($A458,SurveyData!$1:$1048576,28,FALSE)</f>
        <v>5</v>
      </c>
      <c r="AG458">
        <f>VLOOKUP($A458,SurveyData!$1:$1048576,29,FALSE)</f>
        <v>4</v>
      </c>
      <c r="AH458">
        <f>VLOOKUP($A458,SurveyData!$1:$1048576,30,FALSE)</f>
        <v>5</v>
      </c>
      <c r="AI458">
        <f>VLOOKUP($A458,SurveyData!$1:$1048576,31,FALSE)</f>
        <v>4</v>
      </c>
      <c r="AJ458">
        <f>VLOOKUP($A458,SurveyData!$1:$1048576,32,FALSE)</f>
        <v>2</v>
      </c>
      <c r="AK458">
        <f>VLOOKUP($A458,SurveyData!$1:$1048576,33,FALSE)</f>
        <v>5</v>
      </c>
      <c r="AL458">
        <f>VLOOKUP($A458,SurveyData!$1:$1048576,34,FALSE)</f>
        <v>5</v>
      </c>
      <c r="AM458">
        <f>VLOOKUP($A458,SurveyData!$1:$1048576,35,FALSE)</f>
        <v>3</v>
      </c>
      <c r="AN458">
        <f>VLOOKUP($A458,SurveyData!$1:$1048576,36,FALSE)</f>
        <v>1</v>
      </c>
      <c r="AO458">
        <f>VLOOKUP($A458,SurveyData!$1:$1048576,37,FALSE)</f>
        <v>2</v>
      </c>
      <c r="AP458">
        <f>VLOOKUP($A458,SurveyData!$1:$1048576,38,FALSE)</f>
        <v>5</v>
      </c>
      <c r="AQ458">
        <f>VLOOKUP($A458,SurveyData!$1:$1048576,39,FALSE)</f>
        <v>4</v>
      </c>
      <c r="AR458">
        <f>VLOOKUP($A458,SurveyData!$1:$1048576,40,FALSE)</f>
        <v>3</v>
      </c>
      <c r="AS458">
        <f>VLOOKUP($A458,SurveyData!$1:$1048576,41,FALSE)</f>
        <v>1</v>
      </c>
      <c r="AT458">
        <f>VLOOKUP($A458,SurveyData!$1:$1048576,42,FALSE)</f>
        <v>3</v>
      </c>
      <c r="AU458">
        <f>VLOOKUP($A458,SurveyData!$1:$1048576,43,FALSE)</f>
        <v>3</v>
      </c>
      <c r="AV458">
        <f>VLOOKUP($A458,SurveyData!$1:$1048576,44,FALSE)</f>
        <v>5</v>
      </c>
      <c r="AW458">
        <f>VLOOKUP($A458,SurveyData!$1:$1048576,45,FALSE)</f>
        <v>3</v>
      </c>
    </row>
    <row r="459" spans="1:49" x14ac:dyDescent="0.2">
      <c r="A459" s="2">
        <v>572</v>
      </c>
      <c r="B459" s="1" t="s">
        <v>10</v>
      </c>
      <c r="C459" s="2"/>
      <c r="D459" s="3">
        <v>160</v>
      </c>
      <c r="E459" s="2">
        <v>12.5</v>
      </c>
      <c r="F459">
        <f>VLOOKUP($A459,SurveyData!$1:$1048576,3,FALSE)</f>
        <v>28</v>
      </c>
      <c r="G459">
        <f>VLOOKUP($A459,SurveyData!$1:$1048576,4,FALSE)</f>
        <v>1.55</v>
      </c>
      <c r="H459">
        <f>VLOOKUP($A459,SurveyData!$1:$1048576,5,FALSE)</f>
        <v>46.5</v>
      </c>
      <c r="I459" t="str">
        <f>VLOOKUP($A459,SurveyData!$1:$1048576,6,FALSE)</f>
        <v>Nil</v>
      </c>
      <c r="J459" t="str">
        <f>VLOOKUP($A459,SurveyData!$1:$1048576,7,FALSE)</f>
        <v>No</v>
      </c>
      <c r="K459" t="str">
        <f>VLOOKUP($A459,SurveyData!$1:$1048576,8,FALSE)</f>
        <v>Nil</v>
      </c>
      <c r="L459" t="str">
        <f>VLOOKUP($A459,SurveyData!$1:$1048576,9,FALSE)</f>
        <v>Nil</v>
      </c>
      <c r="M459" t="str">
        <f>VLOOKUP($A459,SurveyData!$1:$1048576,10,FALSE)</f>
        <v>Nil</v>
      </c>
      <c r="N459">
        <f>VLOOKUP($A459,SurveyData!$1:$1048576,11,FALSE)</f>
        <v>300</v>
      </c>
      <c r="O459">
        <f>VLOOKUP($A459,SurveyData!$1:$1048576,12,FALSE)</f>
        <v>2</v>
      </c>
      <c r="P459">
        <f>VLOOKUP($A459,SurveyData!$1:$1048576,13,FALSE)</f>
        <v>13</v>
      </c>
      <c r="Q459" t="str">
        <f>VLOOKUP($A459,SurveyData!$1:$1048576,14,FALSE)</f>
        <v>No</v>
      </c>
      <c r="R459" t="str">
        <f>VLOOKUP($A459,SurveyData!$1:$1048576,15,FALSE)</f>
        <v>Yes</v>
      </c>
      <c r="S459" t="str">
        <f>VLOOKUP($A459,SurveyData!$1:$1048576,16,FALSE)</f>
        <v>DK</v>
      </c>
      <c r="T459" t="str">
        <f>VLOOKUP($A459,SurveyData!$1:$1048576,17,FALSE)</f>
        <v>DK</v>
      </c>
      <c r="U459" t="str">
        <f>VLOOKUP($A459,SurveyData!$1:$1048576,18,FALSE)</f>
        <v>Nil</v>
      </c>
      <c r="V459" t="str">
        <f>VLOOKUP($A459,SurveyData!$1:$1048576,19,FALSE)</f>
        <v>Dk</v>
      </c>
      <c r="W459" t="str">
        <f>VLOOKUP($A459,SurveyData!$1:$1048576,20,FALSE)</f>
        <v>Nil</v>
      </c>
      <c r="X459" t="str">
        <f>VLOOKUP($A459,SurveyData!$1:$1048576,21,FALSE)</f>
        <v>Nil</v>
      </c>
      <c r="Y459" t="str">
        <f>VLOOKUP($A459,SurveyData!$1:$1048576,22,FALSE)</f>
        <v>Nil</v>
      </c>
      <c r="Z459" t="str">
        <f>VLOOKUP($A459,SurveyData!$1:$1048576,23,FALSE)</f>
        <v>Nil</v>
      </c>
      <c r="AA459" t="str">
        <f>VLOOKUP($A459,SurveyData!$1:$1048576,24,FALSE)</f>
        <v>Nil</v>
      </c>
      <c r="AB459" t="s">
        <v>0</v>
      </c>
      <c r="AC459" t="str">
        <f>VLOOKUP($A459,SurveyData!$1:$1048576,25,FALSE)</f>
        <v>No</v>
      </c>
      <c r="AD459">
        <f>VLOOKUP($A459,SurveyData!$1:$1048576,26,FALSE)</f>
        <v>1</v>
      </c>
      <c r="AE459">
        <f>VLOOKUP($A459,SurveyData!$1:$1048576,27,FALSE)</f>
        <v>4</v>
      </c>
      <c r="AF459">
        <f>VLOOKUP($A459,SurveyData!$1:$1048576,28,FALSE)</f>
        <v>2</v>
      </c>
      <c r="AG459">
        <f>VLOOKUP($A459,SurveyData!$1:$1048576,29,FALSE)</f>
        <v>1</v>
      </c>
      <c r="AH459">
        <f>VLOOKUP($A459,SurveyData!$1:$1048576,30,FALSE)</f>
        <v>3</v>
      </c>
      <c r="AI459">
        <f>VLOOKUP($A459,SurveyData!$1:$1048576,31,FALSE)</f>
        <v>2</v>
      </c>
      <c r="AJ459">
        <f>VLOOKUP($A459,SurveyData!$1:$1048576,32,FALSE)</f>
        <v>2</v>
      </c>
      <c r="AK459">
        <f>VLOOKUP($A459,SurveyData!$1:$1048576,33,FALSE)</f>
        <v>2</v>
      </c>
      <c r="AL459">
        <f>VLOOKUP($A459,SurveyData!$1:$1048576,34,FALSE)</f>
        <v>4</v>
      </c>
      <c r="AM459">
        <f>VLOOKUP($A459,SurveyData!$1:$1048576,35,FALSE)</f>
        <v>4</v>
      </c>
      <c r="AN459">
        <f>VLOOKUP($A459,SurveyData!$1:$1048576,36,FALSE)</f>
        <v>2</v>
      </c>
      <c r="AO459">
        <f>VLOOKUP($A459,SurveyData!$1:$1048576,37,FALSE)</f>
        <v>3</v>
      </c>
      <c r="AP459">
        <f>VLOOKUP($A459,SurveyData!$1:$1048576,38,FALSE)</f>
        <v>4</v>
      </c>
      <c r="AQ459">
        <f>VLOOKUP($A459,SurveyData!$1:$1048576,39,FALSE)</f>
        <v>4</v>
      </c>
      <c r="AR459">
        <f>VLOOKUP($A459,SurveyData!$1:$1048576,40,FALSE)</f>
        <v>2</v>
      </c>
      <c r="AS459">
        <f>VLOOKUP($A459,SurveyData!$1:$1048576,41,FALSE)</f>
        <v>4</v>
      </c>
      <c r="AT459">
        <f>VLOOKUP($A459,SurveyData!$1:$1048576,42,FALSE)</f>
        <v>4</v>
      </c>
      <c r="AU459">
        <f>VLOOKUP($A459,SurveyData!$1:$1048576,43,FALSE)</f>
        <v>4</v>
      </c>
      <c r="AV459">
        <f>VLOOKUP($A459,SurveyData!$1:$1048576,44,FALSE)</f>
        <v>4</v>
      </c>
      <c r="AW459">
        <f>VLOOKUP($A459,SurveyData!$1:$1048576,45,FALSE)</f>
        <v>2</v>
      </c>
    </row>
    <row r="460" spans="1:49" x14ac:dyDescent="0.2">
      <c r="A460" s="2">
        <v>572</v>
      </c>
      <c r="B460" s="1" t="s">
        <v>10</v>
      </c>
      <c r="C460" s="2">
        <v>7</v>
      </c>
      <c r="D460" s="4">
        <v>6</v>
      </c>
      <c r="E460" s="4">
        <v>10.4</v>
      </c>
      <c r="F460">
        <f>VLOOKUP($A460,SurveyData!$1:$1048576,3,FALSE)</f>
        <v>28</v>
      </c>
      <c r="G460">
        <f>VLOOKUP($A460,SurveyData!$1:$1048576,4,FALSE)</f>
        <v>1.55</v>
      </c>
      <c r="H460">
        <f>VLOOKUP($A460,SurveyData!$1:$1048576,5,FALSE)</f>
        <v>46.5</v>
      </c>
      <c r="I460" t="str">
        <f>VLOOKUP($A460,SurveyData!$1:$1048576,6,FALSE)</f>
        <v>Nil</v>
      </c>
      <c r="J460" t="str">
        <f>VLOOKUP($A460,SurveyData!$1:$1048576,7,FALSE)</f>
        <v>No</v>
      </c>
      <c r="K460" t="str">
        <f>VLOOKUP($A460,SurveyData!$1:$1048576,8,FALSE)</f>
        <v>Nil</v>
      </c>
      <c r="L460" t="str">
        <f>VLOOKUP($A460,SurveyData!$1:$1048576,9,FALSE)</f>
        <v>Nil</v>
      </c>
      <c r="M460" t="str">
        <f>VLOOKUP($A460,SurveyData!$1:$1048576,10,FALSE)</f>
        <v>Nil</v>
      </c>
      <c r="N460">
        <f>VLOOKUP($A460,SurveyData!$1:$1048576,11,FALSE)</f>
        <v>300</v>
      </c>
      <c r="O460">
        <f>VLOOKUP($A460,SurveyData!$1:$1048576,12,FALSE)</f>
        <v>2</v>
      </c>
      <c r="P460">
        <f>VLOOKUP($A460,SurveyData!$1:$1048576,13,FALSE)</f>
        <v>13</v>
      </c>
      <c r="Q460" t="str">
        <f>VLOOKUP($A460,SurveyData!$1:$1048576,14,FALSE)</f>
        <v>No</v>
      </c>
      <c r="R460" t="str">
        <f>VLOOKUP($A460,SurveyData!$1:$1048576,15,FALSE)</f>
        <v>Yes</v>
      </c>
      <c r="S460" t="str">
        <f>VLOOKUP($A460,SurveyData!$1:$1048576,16,FALSE)</f>
        <v>DK</v>
      </c>
      <c r="T460" t="str">
        <f>VLOOKUP($A460,SurveyData!$1:$1048576,17,FALSE)</f>
        <v>DK</v>
      </c>
      <c r="U460" t="str">
        <f>VLOOKUP($A460,SurveyData!$1:$1048576,18,FALSE)</f>
        <v>Nil</v>
      </c>
      <c r="V460" t="str">
        <f>VLOOKUP($A460,SurveyData!$1:$1048576,19,FALSE)</f>
        <v>Dk</v>
      </c>
      <c r="W460" t="str">
        <f>VLOOKUP($A460,SurveyData!$1:$1048576,20,FALSE)</f>
        <v>Nil</v>
      </c>
      <c r="X460" t="str">
        <f>VLOOKUP($A460,SurveyData!$1:$1048576,21,FALSE)</f>
        <v>Nil</v>
      </c>
      <c r="Y460" t="str">
        <f>VLOOKUP($A460,SurveyData!$1:$1048576,22,FALSE)</f>
        <v>Nil</v>
      </c>
      <c r="Z460" t="str">
        <f>VLOOKUP($A460,SurveyData!$1:$1048576,23,FALSE)</f>
        <v>Nil</v>
      </c>
      <c r="AA460" t="str">
        <f>VLOOKUP($A460,SurveyData!$1:$1048576,24,FALSE)</f>
        <v>Nil</v>
      </c>
      <c r="AB460" t="s">
        <v>0</v>
      </c>
      <c r="AC460" t="str">
        <f>VLOOKUP($A460,SurveyData!$1:$1048576,25,FALSE)</f>
        <v>No</v>
      </c>
      <c r="AD460">
        <f>VLOOKUP($A460,SurveyData!$1:$1048576,26,FALSE)</f>
        <v>1</v>
      </c>
      <c r="AE460">
        <f>VLOOKUP($A460,SurveyData!$1:$1048576,27,FALSE)</f>
        <v>4</v>
      </c>
      <c r="AF460">
        <f>VLOOKUP($A460,SurveyData!$1:$1048576,28,FALSE)</f>
        <v>2</v>
      </c>
      <c r="AG460">
        <f>VLOOKUP($A460,SurveyData!$1:$1048576,29,FALSE)</f>
        <v>1</v>
      </c>
      <c r="AH460">
        <f>VLOOKUP($A460,SurveyData!$1:$1048576,30,FALSE)</f>
        <v>3</v>
      </c>
      <c r="AI460">
        <f>VLOOKUP($A460,SurveyData!$1:$1048576,31,FALSE)</f>
        <v>2</v>
      </c>
      <c r="AJ460">
        <f>VLOOKUP($A460,SurveyData!$1:$1048576,32,FALSE)</f>
        <v>2</v>
      </c>
      <c r="AK460">
        <f>VLOOKUP($A460,SurveyData!$1:$1048576,33,FALSE)</f>
        <v>2</v>
      </c>
      <c r="AL460">
        <f>VLOOKUP($A460,SurveyData!$1:$1048576,34,FALSE)</f>
        <v>4</v>
      </c>
      <c r="AM460">
        <f>VLOOKUP($A460,SurveyData!$1:$1048576,35,FALSE)</f>
        <v>4</v>
      </c>
      <c r="AN460">
        <f>VLOOKUP($A460,SurveyData!$1:$1048576,36,FALSE)</f>
        <v>2</v>
      </c>
      <c r="AO460">
        <f>VLOOKUP($A460,SurveyData!$1:$1048576,37,FALSE)</f>
        <v>3</v>
      </c>
      <c r="AP460">
        <f>VLOOKUP($A460,SurveyData!$1:$1048576,38,FALSE)</f>
        <v>4</v>
      </c>
      <c r="AQ460">
        <f>VLOOKUP($A460,SurveyData!$1:$1048576,39,FALSE)</f>
        <v>4</v>
      </c>
      <c r="AR460">
        <f>VLOOKUP($A460,SurveyData!$1:$1048576,40,FALSE)</f>
        <v>2</v>
      </c>
      <c r="AS460">
        <f>VLOOKUP($A460,SurveyData!$1:$1048576,41,FALSE)</f>
        <v>4</v>
      </c>
      <c r="AT460">
        <f>VLOOKUP($A460,SurveyData!$1:$1048576,42,FALSE)</f>
        <v>4</v>
      </c>
      <c r="AU460">
        <f>VLOOKUP($A460,SurveyData!$1:$1048576,43,FALSE)</f>
        <v>4</v>
      </c>
      <c r="AV460">
        <f>VLOOKUP($A460,SurveyData!$1:$1048576,44,FALSE)</f>
        <v>4</v>
      </c>
      <c r="AW460">
        <f>VLOOKUP($A460,SurveyData!$1:$1048576,45,FALSE)</f>
        <v>2</v>
      </c>
    </row>
    <row r="461" spans="1:49" x14ac:dyDescent="0.2">
      <c r="A461" s="2">
        <v>573</v>
      </c>
      <c r="B461" s="1" t="s">
        <v>10</v>
      </c>
      <c r="C461" s="2"/>
      <c r="D461" s="2">
        <v>40</v>
      </c>
      <c r="E461" s="2">
        <v>15.2</v>
      </c>
      <c r="F461">
        <f>VLOOKUP($A461,SurveyData!$1:$1048576,3,FALSE)</f>
        <v>46</v>
      </c>
      <c r="G461">
        <f>VLOOKUP($A461,SurveyData!$1:$1048576,4,FALSE)</f>
        <v>1.58</v>
      </c>
      <c r="H461">
        <f>VLOOKUP($A461,SurveyData!$1:$1048576,5,FALSE)</f>
        <v>45</v>
      </c>
      <c r="I461" t="str">
        <f>VLOOKUP($A461,SurveyData!$1:$1048576,6,FALSE)</f>
        <v>Nil</v>
      </c>
      <c r="J461" t="str">
        <f>VLOOKUP($A461,SurveyData!$1:$1048576,7,FALSE)</f>
        <v>No</v>
      </c>
      <c r="K461" t="str">
        <f>VLOOKUP($A461,SurveyData!$1:$1048576,8,FALSE)</f>
        <v>Nil</v>
      </c>
      <c r="L461" t="str">
        <f>VLOOKUP($A461,SurveyData!$1:$1048576,9,FALSE)</f>
        <v>Nil</v>
      </c>
      <c r="M461" t="str">
        <f>VLOOKUP($A461,SurveyData!$1:$1048576,10,FALSE)</f>
        <v>Nil</v>
      </c>
      <c r="N461" t="str">
        <f>VLOOKUP($A461,SurveyData!$1:$1048576,11,FALSE)</f>
        <v>Nil</v>
      </c>
      <c r="O461" t="str">
        <f>VLOOKUP($A461,SurveyData!$1:$1048576,12,FALSE)</f>
        <v>Nil</v>
      </c>
      <c r="P461">
        <f>VLOOKUP($A461,SurveyData!$1:$1048576,13,FALSE)</f>
        <v>12</v>
      </c>
      <c r="Q461" t="str">
        <f>VLOOKUP($A461,SurveyData!$1:$1048576,14,FALSE)</f>
        <v>No</v>
      </c>
      <c r="R461" t="str">
        <f>VLOOKUP($A461,SurveyData!$1:$1048576,15,FALSE)</f>
        <v>No</v>
      </c>
      <c r="S461" t="str">
        <f>VLOOKUP($A461,SurveyData!$1:$1048576,16,FALSE)</f>
        <v>Nil</v>
      </c>
      <c r="T461" t="str">
        <f>VLOOKUP($A461,SurveyData!$1:$1048576,17,FALSE)</f>
        <v>DK</v>
      </c>
      <c r="U461" t="str">
        <f>VLOOKUP($A461,SurveyData!$1:$1048576,18,FALSE)</f>
        <v>Nil</v>
      </c>
      <c r="V461" t="str">
        <f>VLOOKUP($A461,SurveyData!$1:$1048576,19,FALSE)</f>
        <v>No</v>
      </c>
      <c r="W461" t="str">
        <f>VLOOKUP($A461,SurveyData!$1:$1048576,20,FALSE)</f>
        <v>Nil</v>
      </c>
      <c r="X461" t="str">
        <f>VLOOKUP($A461,SurveyData!$1:$1048576,21,FALSE)</f>
        <v>Nil</v>
      </c>
      <c r="Y461" t="str">
        <f>VLOOKUP($A461,SurveyData!$1:$1048576,22,FALSE)</f>
        <v>Nil</v>
      </c>
      <c r="Z461" t="str">
        <f>VLOOKUP($A461,SurveyData!$1:$1048576,23,FALSE)</f>
        <v>Nil</v>
      </c>
      <c r="AA461" t="str">
        <f>VLOOKUP($A461,SurveyData!$1:$1048576,24,FALSE)</f>
        <v>Nil</v>
      </c>
      <c r="AB461" t="s">
        <v>0</v>
      </c>
      <c r="AC461" t="str">
        <f>VLOOKUP($A461,SurveyData!$1:$1048576,25,FALSE)</f>
        <v>No</v>
      </c>
      <c r="AD461">
        <f>VLOOKUP($A461,SurveyData!$1:$1048576,26,FALSE)</f>
        <v>2</v>
      </c>
      <c r="AE461">
        <f>VLOOKUP($A461,SurveyData!$1:$1048576,27,FALSE)</f>
        <v>5</v>
      </c>
      <c r="AF461">
        <f>VLOOKUP($A461,SurveyData!$1:$1048576,28,FALSE)</f>
        <v>1</v>
      </c>
      <c r="AG461">
        <f>VLOOKUP($A461,SurveyData!$1:$1048576,29,FALSE)</f>
        <v>1</v>
      </c>
      <c r="AH461">
        <f>VLOOKUP($A461,SurveyData!$1:$1048576,30,FALSE)</f>
        <v>4</v>
      </c>
      <c r="AI461">
        <f>VLOOKUP($A461,SurveyData!$1:$1048576,31,FALSE)</f>
        <v>2</v>
      </c>
      <c r="AJ461">
        <f>VLOOKUP($A461,SurveyData!$1:$1048576,32,FALSE)</f>
        <v>1</v>
      </c>
      <c r="AK461">
        <f>VLOOKUP($A461,SurveyData!$1:$1048576,33,FALSE)</f>
        <v>2</v>
      </c>
      <c r="AL461">
        <f>VLOOKUP($A461,SurveyData!$1:$1048576,34,FALSE)</f>
        <v>5</v>
      </c>
      <c r="AM461">
        <f>VLOOKUP($A461,SurveyData!$1:$1048576,35,FALSE)</f>
        <v>5</v>
      </c>
      <c r="AN461">
        <f>VLOOKUP($A461,SurveyData!$1:$1048576,36,FALSE)</f>
        <v>1</v>
      </c>
      <c r="AO461">
        <f>VLOOKUP($A461,SurveyData!$1:$1048576,37,FALSE)</f>
        <v>3</v>
      </c>
      <c r="AP461">
        <f>VLOOKUP($A461,SurveyData!$1:$1048576,38,FALSE)</f>
        <v>5</v>
      </c>
      <c r="AQ461">
        <f>VLOOKUP($A461,SurveyData!$1:$1048576,39,FALSE)</f>
        <v>5</v>
      </c>
      <c r="AR461">
        <f>VLOOKUP($A461,SurveyData!$1:$1048576,40,FALSE)</f>
        <v>1</v>
      </c>
      <c r="AS461">
        <f>VLOOKUP($A461,SurveyData!$1:$1048576,41,FALSE)</f>
        <v>5</v>
      </c>
      <c r="AT461">
        <f>VLOOKUP($A461,SurveyData!$1:$1048576,42,FALSE)</f>
        <v>5</v>
      </c>
      <c r="AU461">
        <f>VLOOKUP($A461,SurveyData!$1:$1048576,43,FALSE)</f>
        <v>5</v>
      </c>
      <c r="AV461">
        <f>VLOOKUP($A461,SurveyData!$1:$1048576,44,FALSE)</f>
        <v>4</v>
      </c>
      <c r="AW461">
        <f>VLOOKUP($A461,SurveyData!$1:$1048576,45,FALSE)</f>
        <v>1</v>
      </c>
    </row>
    <row r="462" spans="1:49" x14ac:dyDescent="0.2">
      <c r="A462" s="2">
        <v>574</v>
      </c>
      <c r="B462" s="1" t="s">
        <v>10</v>
      </c>
      <c r="C462" s="2"/>
      <c r="D462" s="3">
        <v>178</v>
      </c>
      <c r="E462" s="2">
        <v>12.8</v>
      </c>
      <c r="F462">
        <f>VLOOKUP($A462,SurveyData!$1:$1048576,3,FALSE)</f>
        <v>60</v>
      </c>
      <c r="G462">
        <f>VLOOKUP($A462,SurveyData!$1:$1048576,4,FALSE)</f>
        <v>1.55</v>
      </c>
      <c r="H462">
        <f>VLOOKUP($A462,SurveyData!$1:$1048576,5,FALSE)</f>
        <v>56</v>
      </c>
      <c r="I462" t="str">
        <f>VLOOKUP($A462,SurveyData!$1:$1048576,6,FALSE)</f>
        <v>Nil</v>
      </c>
      <c r="J462" t="str">
        <f>VLOOKUP($A462,SurveyData!$1:$1048576,7,FALSE)</f>
        <v>No</v>
      </c>
      <c r="K462" t="str">
        <f>VLOOKUP($A462,SurveyData!$1:$1048576,8,FALSE)</f>
        <v>Nil</v>
      </c>
      <c r="L462" t="str">
        <f>VLOOKUP($A462,SurveyData!$1:$1048576,9,FALSE)</f>
        <v>Nil</v>
      </c>
      <c r="M462" t="str">
        <f>VLOOKUP($A462,SurveyData!$1:$1048576,10,FALSE)</f>
        <v>Nil</v>
      </c>
      <c r="N462">
        <f>VLOOKUP($A462,SurveyData!$1:$1048576,11,FALSE)</f>
        <v>60</v>
      </c>
      <c r="O462" t="str">
        <f>VLOOKUP($A462,SurveyData!$1:$1048576,12,FALSE)</f>
        <v>Nil</v>
      </c>
      <c r="P462" t="str">
        <f>VLOOKUP($A462,SurveyData!$1:$1048576,13,FALSE)</f>
        <v>Nil</v>
      </c>
      <c r="Q462" t="str">
        <f>VLOOKUP($A462,SurveyData!$1:$1048576,14,FALSE)</f>
        <v>No</v>
      </c>
      <c r="R462" t="str">
        <f>VLOOKUP($A462,SurveyData!$1:$1048576,15,FALSE)</f>
        <v>No</v>
      </c>
      <c r="S462" t="str">
        <f>VLOOKUP($A462,SurveyData!$1:$1048576,16,FALSE)</f>
        <v>No</v>
      </c>
      <c r="T462" t="str">
        <f>VLOOKUP($A462,SurveyData!$1:$1048576,17,FALSE)</f>
        <v>DK</v>
      </c>
      <c r="U462" t="str">
        <f>VLOOKUP($A462,SurveyData!$1:$1048576,18,FALSE)</f>
        <v>DK</v>
      </c>
      <c r="V462" t="str">
        <f>VLOOKUP($A462,SurveyData!$1:$1048576,19,FALSE)</f>
        <v>No</v>
      </c>
      <c r="W462" t="str">
        <f>VLOOKUP($A462,SurveyData!$1:$1048576,20,FALSE)</f>
        <v>No</v>
      </c>
      <c r="X462" t="str">
        <f>VLOOKUP($A462,SurveyData!$1:$1048576,21,FALSE)</f>
        <v>Nil</v>
      </c>
      <c r="Y462" t="str">
        <f>VLOOKUP($A462,SurveyData!$1:$1048576,22,FALSE)</f>
        <v>Nil</v>
      </c>
      <c r="Z462" t="str">
        <f>VLOOKUP($A462,SurveyData!$1:$1048576,23,FALSE)</f>
        <v>Nil</v>
      </c>
      <c r="AA462" t="str">
        <f>VLOOKUP($A462,SurveyData!$1:$1048576,24,FALSE)</f>
        <v>Nil</v>
      </c>
      <c r="AB462" t="s">
        <v>0</v>
      </c>
      <c r="AC462" t="str">
        <f>VLOOKUP($A462,SurveyData!$1:$1048576,25,FALSE)</f>
        <v>Nil</v>
      </c>
      <c r="AD462">
        <f>VLOOKUP($A462,SurveyData!$1:$1048576,26,FALSE)</f>
        <v>3</v>
      </c>
      <c r="AE462">
        <f>VLOOKUP($A462,SurveyData!$1:$1048576,27,FALSE)</f>
        <v>2</v>
      </c>
      <c r="AF462">
        <f>VLOOKUP($A462,SurveyData!$1:$1048576,28,FALSE)</f>
        <v>2</v>
      </c>
      <c r="AG462">
        <f>VLOOKUP($A462,SurveyData!$1:$1048576,29,FALSE)</f>
        <v>2</v>
      </c>
      <c r="AH462">
        <f>VLOOKUP($A462,SurveyData!$1:$1048576,30,FALSE)</f>
        <v>3</v>
      </c>
      <c r="AI462">
        <f>VLOOKUP($A462,SurveyData!$1:$1048576,31,FALSE)</f>
        <v>2</v>
      </c>
      <c r="AJ462">
        <f>VLOOKUP($A462,SurveyData!$1:$1048576,32,FALSE)</f>
        <v>2</v>
      </c>
      <c r="AK462">
        <f>VLOOKUP($A462,SurveyData!$1:$1048576,33,FALSE)</f>
        <v>2</v>
      </c>
      <c r="AL462">
        <f>VLOOKUP($A462,SurveyData!$1:$1048576,34,FALSE)</f>
        <v>4</v>
      </c>
      <c r="AM462">
        <f>VLOOKUP($A462,SurveyData!$1:$1048576,35,FALSE)</f>
        <v>3</v>
      </c>
      <c r="AN462">
        <f>VLOOKUP($A462,SurveyData!$1:$1048576,36,FALSE)</f>
        <v>2</v>
      </c>
      <c r="AO462">
        <f>VLOOKUP($A462,SurveyData!$1:$1048576,37,FALSE)</f>
        <v>3</v>
      </c>
      <c r="AP462">
        <f>VLOOKUP($A462,SurveyData!$1:$1048576,38,FALSE)</f>
        <v>2</v>
      </c>
      <c r="AQ462">
        <f>VLOOKUP($A462,SurveyData!$1:$1048576,39,FALSE)</f>
        <v>4</v>
      </c>
      <c r="AR462">
        <f>VLOOKUP($A462,SurveyData!$1:$1048576,40,FALSE)</f>
        <v>2</v>
      </c>
      <c r="AS462">
        <f>VLOOKUP($A462,SurveyData!$1:$1048576,41,FALSE)</f>
        <v>3</v>
      </c>
      <c r="AT462">
        <f>VLOOKUP($A462,SurveyData!$1:$1048576,42,FALSE)</f>
        <v>3</v>
      </c>
      <c r="AU462">
        <f>VLOOKUP($A462,SurveyData!$1:$1048576,43,FALSE)</f>
        <v>4</v>
      </c>
      <c r="AV462">
        <f>VLOOKUP($A462,SurveyData!$1:$1048576,44,FALSE)</f>
        <v>4</v>
      </c>
      <c r="AW462">
        <f>VLOOKUP($A462,SurveyData!$1:$1048576,45,FALSE)</f>
        <v>2</v>
      </c>
    </row>
    <row r="463" spans="1:49" x14ac:dyDescent="0.2">
      <c r="A463" s="2">
        <v>575</v>
      </c>
      <c r="B463" s="1" t="s">
        <v>10</v>
      </c>
      <c r="C463" s="2"/>
      <c r="D463" s="2">
        <v>106</v>
      </c>
      <c r="E463" s="2">
        <v>12.6</v>
      </c>
      <c r="F463">
        <f>VLOOKUP($A463,SurveyData!$1:$1048576,3,FALSE)</f>
        <v>63</v>
      </c>
      <c r="G463">
        <f>VLOOKUP($A463,SurveyData!$1:$1048576,4,FALSE)</f>
        <v>1.49</v>
      </c>
      <c r="H463">
        <f>VLOOKUP($A463,SurveyData!$1:$1048576,5,FALSE)</f>
        <v>45</v>
      </c>
      <c r="I463" t="str">
        <f>VLOOKUP($A463,SurveyData!$1:$1048576,6,FALSE)</f>
        <v>Nil</v>
      </c>
      <c r="J463" t="str">
        <f>VLOOKUP($A463,SurveyData!$1:$1048576,7,FALSE)</f>
        <v>No</v>
      </c>
      <c r="K463" t="str">
        <f>VLOOKUP($A463,SurveyData!$1:$1048576,8,FALSE)</f>
        <v>Nil</v>
      </c>
      <c r="L463" t="str">
        <f>VLOOKUP($A463,SurveyData!$1:$1048576,9,FALSE)</f>
        <v>Nil</v>
      </c>
      <c r="M463" t="str">
        <f>VLOOKUP($A463,SurveyData!$1:$1048576,10,FALSE)</f>
        <v>Nil</v>
      </c>
      <c r="N463" t="str">
        <f>VLOOKUP($A463,SurveyData!$1:$1048576,11,FALSE)</f>
        <v>Nil</v>
      </c>
      <c r="O463" t="str">
        <f>VLOOKUP($A463,SurveyData!$1:$1048576,12,FALSE)</f>
        <v>Nil</v>
      </c>
      <c r="P463" t="str">
        <f>VLOOKUP($A463,SurveyData!$1:$1048576,13,FALSE)</f>
        <v>Nil</v>
      </c>
      <c r="Q463" t="str">
        <f>VLOOKUP($A463,SurveyData!$1:$1048576,14,FALSE)</f>
        <v>No</v>
      </c>
      <c r="R463" t="str">
        <f>VLOOKUP($A463,SurveyData!$1:$1048576,15,FALSE)</f>
        <v>DK</v>
      </c>
      <c r="S463" t="str">
        <f>VLOOKUP($A463,SurveyData!$1:$1048576,16,FALSE)</f>
        <v>Nil</v>
      </c>
      <c r="T463" t="str">
        <f>VLOOKUP($A463,SurveyData!$1:$1048576,17,FALSE)</f>
        <v>DK</v>
      </c>
      <c r="U463" t="str">
        <f>VLOOKUP($A463,SurveyData!$1:$1048576,18,FALSE)</f>
        <v>Nil</v>
      </c>
      <c r="V463" t="str">
        <f>VLOOKUP($A463,SurveyData!$1:$1048576,19,FALSE)</f>
        <v>No</v>
      </c>
      <c r="W463" t="str">
        <f>VLOOKUP($A463,SurveyData!$1:$1048576,20,FALSE)</f>
        <v>Nil</v>
      </c>
      <c r="X463" t="str">
        <f>VLOOKUP($A463,SurveyData!$1:$1048576,21,FALSE)</f>
        <v>Nil</v>
      </c>
      <c r="Y463" t="str">
        <f>VLOOKUP($A463,SurveyData!$1:$1048576,22,FALSE)</f>
        <v>Nil</v>
      </c>
      <c r="Z463" t="str">
        <f>VLOOKUP($A463,SurveyData!$1:$1048576,23,FALSE)</f>
        <v>Nil</v>
      </c>
      <c r="AA463" t="str">
        <f>VLOOKUP($A463,SurveyData!$1:$1048576,24,FALSE)</f>
        <v>Nil</v>
      </c>
      <c r="AB463" t="s">
        <v>0</v>
      </c>
      <c r="AC463" t="str">
        <f>VLOOKUP($A463,SurveyData!$1:$1048576,25,FALSE)</f>
        <v>No</v>
      </c>
      <c r="AD463">
        <f>VLOOKUP($A463,SurveyData!$1:$1048576,26,FALSE)</f>
        <v>3</v>
      </c>
      <c r="AE463">
        <f>VLOOKUP($A463,SurveyData!$1:$1048576,27,FALSE)</f>
        <v>3</v>
      </c>
      <c r="AF463">
        <f>VLOOKUP($A463,SurveyData!$1:$1048576,28,FALSE)</f>
        <v>3</v>
      </c>
      <c r="AG463">
        <f>VLOOKUP($A463,SurveyData!$1:$1048576,29,FALSE)</f>
        <v>4</v>
      </c>
      <c r="AH463">
        <f>VLOOKUP($A463,SurveyData!$1:$1048576,30,FALSE)</f>
        <v>2</v>
      </c>
      <c r="AI463">
        <f>VLOOKUP($A463,SurveyData!$1:$1048576,31,FALSE)</f>
        <v>4</v>
      </c>
      <c r="AJ463">
        <f>VLOOKUP($A463,SurveyData!$1:$1048576,32,FALSE)</f>
        <v>4</v>
      </c>
      <c r="AK463">
        <f>VLOOKUP($A463,SurveyData!$1:$1048576,33,FALSE)</f>
        <v>3</v>
      </c>
      <c r="AL463">
        <f>VLOOKUP($A463,SurveyData!$1:$1048576,34,FALSE)</f>
        <v>2</v>
      </c>
      <c r="AM463">
        <f>VLOOKUP($A463,SurveyData!$1:$1048576,35,FALSE)</f>
        <v>2</v>
      </c>
      <c r="AN463">
        <f>VLOOKUP($A463,SurveyData!$1:$1048576,36,FALSE)</f>
        <v>4</v>
      </c>
      <c r="AO463">
        <f>VLOOKUP($A463,SurveyData!$1:$1048576,37,FALSE)</f>
        <v>5</v>
      </c>
      <c r="AP463">
        <f>VLOOKUP($A463,SurveyData!$1:$1048576,38,FALSE)</f>
        <v>2</v>
      </c>
      <c r="AQ463">
        <f>VLOOKUP($A463,SurveyData!$1:$1048576,39,FALSE)</f>
        <v>3</v>
      </c>
      <c r="AR463">
        <f>VLOOKUP($A463,SurveyData!$1:$1048576,40,FALSE)</f>
        <v>4</v>
      </c>
      <c r="AS463">
        <f>VLOOKUP($A463,SurveyData!$1:$1048576,41,FALSE)</f>
        <v>2</v>
      </c>
      <c r="AT463">
        <f>VLOOKUP($A463,SurveyData!$1:$1048576,42,FALSE)</f>
        <v>2</v>
      </c>
      <c r="AU463">
        <f>VLOOKUP($A463,SurveyData!$1:$1048576,43,FALSE)</f>
        <v>2</v>
      </c>
      <c r="AV463">
        <f>VLOOKUP($A463,SurveyData!$1:$1048576,44,FALSE)</f>
        <v>2</v>
      </c>
      <c r="AW463">
        <f>VLOOKUP($A463,SurveyData!$1:$1048576,45,FALSE)</f>
        <v>3</v>
      </c>
    </row>
    <row r="464" spans="1:49" x14ac:dyDescent="0.2">
      <c r="A464" s="2">
        <v>576</v>
      </c>
      <c r="B464" s="1" t="s">
        <v>10</v>
      </c>
      <c r="C464" s="2">
        <v>36</v>
      </c>
      <c r="D464" s="2">
        <v>56</v>
      </c>
      <c r="E464" s="2">
        <v>12.3</v>
      </c>
      <c r="F464">
        <f>VLOOKUP($A464,SurveyData!$1:$1048576,3,FALSE)</f>
        <v>31</v>
      </c>
      <c r="G464">
        <f>VLOOKUP($A464,SurveyData!$1:$1048576,4,FALSE)</f>
        <v>1.58</v>
      </c>
      <c r="H464">
        <f>VLOOKUP($A464,SurveyData!$1:$1048576,5,FALSE)</f>
        <v>54</v>
      </c>
      <c r="I464" t="str">
        <f>VLOOKUP($A464,SurveyData!$1:$1048576,6,FALSE)</f>
        <v>Nil</v>
      </c>
      <c r="J464" t="str">
        <f>VLOOKUP($A464,SurveyData!$1:$1048576,7,FALSE)</f>
        <v>No</v>
      </c>
      <c r="K464">
        <f>VLOOKUP($A464,SurveyData!$1:$1048576,8,FALSE)</f>
        <v>30</v>
      </c>
      <c r="L464" t="str">
        <f>VLOOKUP($A464,SurveyData!$1:$1048576,9,FALSE)</f>
        <v>Nil</v>
      </c>
      <c r="M464" t="str">
        <f>VLOOKUP($A464,SurveyData!$1:$1048576,10,FALSE)</f>
        <v>Nil</v>
      </c>
      <c r="N464" t="str">
        <f>VLOOKUP($A464,SurveyData!$1:$1048576,11,FALSE)</f>
        <v>Nil</v>
      </c>
      <c r="O464">
        <f>VLOOKUP($A464,SurveyData!$1:$1048576,12,FALSE)</f>
        <v>2</v>
      </c>
      <c r="P464">
        <f>VLOOKUP($A464,SurveyData!$1:$1048576,13,FALSE)</f>
        <v>10</v>
      </c>
      <c r="Q464" t="str">
        <f>VLOOKUP($A464,SurveyData!$1:$1048576,14,FALSE)</f>
        <v>No</v>
      </c>
      <c r="R464" t="str">
        <f>VLOOKUP($A464,SurveyData!$1:$1048576,15,FALSE)</f>
        <v>No</v>
      </c>
      <c r="S464" t="str">
        <f>VLOOKUP($A464,SurveyData!$1:$1048576,16,FALSE)</f>
        <v>Nil</v>
      </c>
      <c r="T464" t="str">
        <f>VLOOKUP($A464,SurveyData!$1:$1048576,17,FALSE)</f>
        <v>Yes</v>
      </c>
      <c r="U464" t="str">
        <f>VLOOKUP($A464,SurveyData!$1:$1048576,18,FALSE)</f>
        <v>Yes</v>
      </c>
      <c r="V464" t="str">
        <f>VLOOKUP($A464,SurveyData!$1:$1048576,19,FALSE)</f>
        <v>Yes</v>
      </c>
      <c r="W464" t="str">
        <f>VLOOKUP($A464,SurveyData!$1:$1048576,20,FALSE)</f>
        <v>Yes</v>
      </c>
      <c r="X464" t="str">
        <f>VLOOKUP($A464,SurveyData!$1:$1048576,21,FALSE)</f>
        <v>Nil</v>
      </c>
      <c r="Y464" t="str">
        <f>VLOOKUP($A464,SurveyData!$1:$1048576,22,FALSE)</f>
        <v>Yes</v>
      </c>
      <c r="Z464" t="str">
        <f>VLOOKUP($A464,SurveyData!$1:$1048576,23,FALSE)</f>
        <v>Nil</v>
      </c>
      <c r="AA464" t="str">
        <f>VLOOKUP($A464,SurveyData!$1:$1048576,24,FALSE)</f>
        <v>Yes</v>
      </c>
      <c r="AB464" t="s">
        <v>314</v>
      </c>
      <c r="AC464" t="str">
        <f>VLOOKUP($A464,SurveyData!$1:$1048576,25,FALSE)</f>
        <v>Yes</v>
      </c>
      <c r="AD464">
        <f>VLOOKUP($A464,SurveyData!$1:$1048576,26,FALSE)</f>
        <v>3</v>
      </c>
      <c r="AE464">
        <f>VLOOKUP($A464,SurveyData!$1:$1048576,27,FALSE)</f>
        <v>4</v>
      </c>
      <c r="AF464">
        <f>VLOOKUP($A464,SurveyData!$1:$1048576,28,FALSE)</f>
        <v>2</v>
      </c>
      <c r="AG464">
        <f>VLOOKUP($A464,SurveyData!$1:$1048576,29,FALSE)</f>
        <v>3</v>
      </c>
      <c r="AH464">
        <f>VLOOKUP($A464,SurveyData!$1:$1048576,30,FALSE)</f>
        <v>3</v>
      </c>
      <c r="AI464">
        <f>VLOOKUP($A464,SurveyData!$1:$1048576,31,FALSE)</f>
        <v>4</v>
      </c>
      <c r="AJ464">
        <f>VLOOKUP($A464,SurveyData!$1:$1048576,32,FALSE)</f>
        <v>3</v>
      </c>
      <c r="AK464">
        <f>VLOOKUP($A464,SurveyData!$1:$1048576,33,FALSE)</f>
        <v>3</v>
      </c>
      <c r="AL464">
        <f>VLOOKUP($A464,SurveyData!$1:$1048576,34,FALSE)</f>
        <v>4</v>
      </c>
      <c r="AM464">
        <f>VLOOKUP($A464,SurveyData!$1:$1048576,35,FALSE)</f>
        <v>4</v>
      </c>
      <c r="AN464">
        <f>VLOOKUP($A464,SurveyData!$1:$1048576,36,FALSE)</f>
        <v>3</v>
      </c>
      <c r="AO464">
        <f>VLOOKUP($A464,SurveyData!$1:$1048576,37,FALSE)</f>
        <v>3</v>
      </c>
      <c r="AP464">
        <f>VLOOKUP($A464,SurveyData!$1:$1048576,38,FALSE)</f>
        <v>3</v>
      </c>
      <c r="AQ464">
        <f>VLOOKUP($A464,SurveyData!$1:$1048576,39,FALSE)</f>
        <v>5</v>
      </c>
      <c r="AR464">
        <f>VLOOKUP($A464,SurveyData!$1:$1048576,40,FALSE)</f>
        <v>3</v>
      </c>
      <c r="AS464">
        <f>VLOOKUP($A464,SurveyData!$1:$1048576,41,FALSE)</f>
        <v>3</v>
      </c>
      <c r="AT464">
        <f>VLOOKUP($A464,SurveyData!$1:$1048576,42,FALSE)</f>
        <v>3</v>
      </c>
      <c r="AU464">
        <f>VLOOKUP($A464,SurveyData!$1:$1048576,43,FALSE)</f>
        <v>3</v>
      </c>
      <c r="AV464">
        <f>VLOOKUP($A464,SurveyData!$1:$1048576,44,FALSE)</f>
        <v>3</v>
      </c>
      <c r="AW464">
        <f>VLOOKUP($A464,SurveyData!$1:$1048576,45,FALSE)</f>
        <v>3</v>
      </c>
    </row>
    <row r="465" spans="1:49" x14ac:dyDescent="0.2">
      <c r="A465" s="2">
        <v>577</v>
      </c>
      <c r="B465" s="1" t="s">
        <v>10</v>
      </c>
      <c r="C465" s="2">
        <v>24</v>
      </c>
      <c r="D465" s="2">
        <v>39</v>
      </c>
      <c r="E465" s="2">
        <v>14.1</v>
      </c>
      <c r="F465">
        <f>VLOOKUP($A465,SurveyData!$1:$1048576,3,FALSE)</f>
        <v>52</v>
      </c>
      <c r="G465">
        <f>VLOOKUP($A465,SurveyData!$1:$1048576,4,FALSE)</f>
        <v>1.61</v>
      </c>
      <c r="H465">
        <f>VLOOKUP($A465,SurveyData!$1:$1048576,5,FALSE)</f>
        <v>56</v>
      </c>
      <c r="I465" t="str">
        <f>VLOOKUP($A465,SurveyData!$1:$1048576,6,FALSE)</f>
        <v>Nil</v>
      </c>
      <c r="J465" t="str">
        <f>VLOOKUP($A465,SurveyData!$1:$1048576,7,FALSE)</f>
        <v>Yes</v>
      </c>
      <c r="K465" t="str">
        <f>VLOOKUP($A465,SurveyData!$1:$1048576,8,FALSE)</f>
        <v>Nil</v>
      </c>
      <c r="L465" t="str">
        <f>VLOOKUP($A465,SurveyData!$1:$1048576,9,FALSE)</f>
        <v>Nil</v>
      </c>
      <c r="M465" t="str">
        <f>VLOOKUP($A465,SurveyData!$1:$1048576,10,FALSE)</f>
        <v>Nil</v>
      </c>
      <c r="N465" t="str">
        <f>VLOOKUP($A465,SurveyData!$1:$1048576,11,FALSE)</f>
        <v>Nil</v>
      </c>
      <c r="O465">
        <f>VLOOKUP($A465,SurveyData!$1:$1048576,12,FALSE)</f>
        <v>2</v>
      </c>
      <c r="P465">
        <f>VLOOKUP($A465,SurveyData!$1:$1048576,13,FALSE)</f>
        <v>12</v>
      </c>
      <c r="Q465" t="str">
        <f>VLOOKUP($A465,SurveyData!$1:$1048576,14,FALSE)</f>
        <v>No</v>
      </c>
      <c r="R465" t="str">
        <f>VLOOKUP($A465,SurveyData!$1:$1048576,15,FALSE)</f>
        <v>DK</v>
      </c>
      <c r="S465" t="str">
        <f>VLOOKUP($A465,SurveyData!$1:$1048576,16,FALSE)</f>
        <v>Nil</v>
      </c>
      <c r="T465" t="str">
        <f>VLOOKUP($A465,SurveyData!$1:$1048576,17,FALSE)</f>
        <v>DK</v>
      </c>
      <c r="U465" t="str">
        <f>VLOOKUP($A465,SurveyData!$1:$1048576,18,FALSE)</f>
        <v>Nil</v>
      </c>
      <c r="V465" t="str">
        <f>VLOOKUP($A465,SurveyData!$1:$1048576,19,FALSE)</f>
        <v>No</v>
      </c>
      <c r="W465" t="str">
        <f>VLOOKUP($A465,SurveyData!$1:$1048576,20,FALSE)</f>
        <v>Nil</v>
      </c>
      <c r="X465" t="str">
        <f>VLOOKUP($A465,SurveyData!$1:$1048576,21,FALSE)</f>
        <v>Nil</v>
      </c>
      <c r="Y465" t="str">
        <f>VLOOKUP($A465,SurveyData!$1:$1048576,22,FALSE)</f>
        <v>Nil</v>
      </c>
      <c r="Z465" t="str">
        <f>VLOOKUP($A465,SurveyData!$1:$1048576,23,FALSE)</f>
        <v>Nil</v>
      </c>
      <c r="AA465" t="str">
        <f>VLOOKUP($A465,SurveyData!$1:$1048576,24,FALSE)</f>
        <v>Nil</v>
      </c>
      <c r="AB465" t="s">
        <v>0</v>
      </c>
      <c r="AC465" t="str">
        <f>VLOOKUP($A465,SurveyData!$1:$1048576,25,FALSE)</f>
        <v>No</v>
      </c>
      <c r="AD465">
        <f>VLOOKUP($A465,SurveyData!$1:$1048576,26,FALSE)</f>
        <v>3</v>
      </c>
      <c r="AE465">
        <f>VLOOKUP($A465,SurveyData!$1:$1048576,27,FALSE)</f>
        <v>3</v>
      </c>
      <c r="AF465">
        <f>VLOOKUP($A465,SurveyData!$1:$1048576,28,FALSE)</f>
        <v>3</v>
      </c>
      <c r="AG465">
        <f>VLOOKUP($A465,SurveyData!$1:$1048576,29,FALSE)</f>
        <v>3</v>
      </c>
      <c r="AH465">
        <f>VLOOKUP($A465,SurveyData!$1:$1048576,30,FALSE)</f>
        <v>3</v>
      </c>
      <c r="AI465">
        <f>VLOOKUP($A465,SurveyData!$1:$1048576,31,FALSE)</f>
        <v>3</v>
      </c>
      <c r="AJ465">
        <f>VLOOKUP($A465,SurveyData!$1:$1048576,32,FALSE)</f>
        <v>3</v>
      </c>
      <c r="AK465">
        <f>VLOOKUP($A465,SurveyData!$1:$1048576,33,FALSE)</f>
        <v>3</v>
      </c>
      <c r="AL465">
        <f>VLOOKUP($A465,SurveyData!$1:$1048576,34,FALSE)</f>
        <v>3</v>
      </c>
      <c r="AM465">
        <f>VLOOKUP($A465,SurveyData!$1:$1048576,35,FALSE)</f>
        <v>3</v>
      </c>
      <c r="AN465">
        <f>VLOOKUP($A465,SurveyData!$1:$1048576,36,FALSE)</f>
        <v>3</v>
      </c>
      <c r="AO465">
        <f>VLOOKUP($A465,SurveyData!$1:$1048576,37,FALSE)</f>
        <v>3</v>
      </c>
      <c r="AP465">
        <f>VLOOKUP($A465,SurveyData!$1:$1048576,38,FALSE)</f>
        <v>3</v>
      </c>
      <c r="AQ465">
        <f>VLOOKUP($A465,SurveyData!$1:$1048576,39,FALSE)</f>
        <v>3</v>
      </c>
      <c r="AR465">
        <f>VLOOKUP($A465,SurveyData!$1:$1048576,40,FALSE)</f>
        <v>3</v>
      </c>
      <c r="AS465">
        <f>VLOOKUP($A465,SurveyData!$1:$1048576,41,FALSE)</f>
        <v>3</v>
      </c>
      <c r="AT465">
        <f>VLOOKUP($A465,SurveyData!$1:$1048576,42,FALSE)</f>
        <v>3</v>
      </c>
      <c r="AU465">
        <f>VLOOKUP($A465,SurveyData!$1:$1048576,43,FALSE)</f>
        <v>3</v>
      </c>
      <c r="AV465">
        <f>VLOOKUP($A465,SurveyData!$1:$1048576,44,FALSE)</f>
        <v>3</v>
      </c>
      <c r="AW465">
        <f>VLOOKUP($A465,SurveyData!$1:$1048576,45,FALSE)</f>
        <v>3</v>
      </c>
    </row>
    <row r="466" spans="1:49" x14ac:dyDescent="0.2">
      <c r="A466" s="2">
        <v>578</v>
      </c>
      <c r="B466" s="1" t="s">
        <v>10</v>
      </c>
      <c r="C466" s="2">
        <v>13</v>
      </c>
      <c r="D466" s="2">
        <v>35</v>
      </c>
      <c r="E466" s="2">
        <v>13.2</v>
      </c>
      <c r="F466">
        <f>VLOOKUP($A466,SurveyData!$1:$1048576,3,FALSE)</f>
        <v>30</v>
      </c>
      <c r="G466">
        <f>VLOOKUP($A466,SurveyData!$1:$1048576,4,FALSE)</f>
        <v>1.61</v>
      </c>
      <c r="H466">
        <f>VLOOKUP($A466,SurveyData!$1:$1048576,5,FALSE)</f>
        <v>50.2</v>
      </c>
      <c r="I466" t="str">
        <f>VLOOKUP($A466,SurveyData!$1:$1048576,6,FALSE)</f>
        <v>Nil</v>
      </c>
      <c r="J466" t="str">
        <f>VLOOKUP($A466,SurveyData!$1:$1048576,7,FALSE)</f>
        <v>Yes</v>
      </c>
      <c r="K466">
        <f>VLOOKUP($A466,SurveyData!$1:$1048576,8,FALSE)</f>
        <v>30</v>
      </c>
      <c r="L466">
        <f>VLOOKUP($A466,SurveyData!$1:$1048576,9,FALSE)</f>
        <v>30</v>
      </c>
      <c r="M466">
        <f>VLOOKUP($A466,SurveyData!$1:$1048576,10,FALSE)</f>
        <v>30</v>
      </c>
      <c r="N466">
        <f>VLOOKUP($A466,SurveyData!$1:$1048576,11,FALSE)</f>
        <v>30</v>
      </c>
      <c r="O466">
        <f>VLOOKUP($A466,SurveyData!$1:$1048576,12,FALSE)</f>
        <v>2</v>
      </c>
      <c r="P466">
        <f>VLOOKUP($A466,SurveyData!$1:$1048576,13,FALSE)</f>
        <v>12</v>
      </c>
      <c r="Q466" t="str">
        <f>VLOOKUP($A466,SurveyData!$1:$1048576,14,FALSE)</f>
        <v>No</v>
      </c>
      <c r="R466" t="str">
        <f>VLOOKUP($A466,SurveyData!$1:$1048576,15,FALSE)</f>
        <v>DK</v>
      </c>
      <c r="S466" t="str">
        <f>VLOOKUP($A466,SurveyData!$1:$1048576,16,FALSE)</f>
        <v>Nil</v>
      </c>
      <c r="T466" t="str">
        <f>VLOOKUP($A466,SurveyData!$1:$1048576,17,FALSE)</f>
        <v>DK</v>
      </c>
      <c r="U466" t="str">
        <f>VLOOKUP($A466,SurveyData!$1:$1048576,18,FALSE)</f>
        <v>Nil</v>
      </c>
      <c r="V466" t="str">
        <f>VLOOKUP($A466,SurveyData!$1:$1048576,19,FALSE)</f>
        <v>No</v>
      </c>
      <c r="W466" t="str">
        <f>VLOOKUP($A466,SurveyData!$1:$1048576,20,FALSE)</f>
        <v>Nil</v>
      </c>
      <c r="X466" t="str">
        <f>VLOOKUP($A466,SurveyData!$1:$1048576,21,FALSE)</f>
        <v>Nil</v>
      </c>
      <c r="Y466" t="str">
        <f>VLOOKUP($A466,SurveyData!$1:$1048576,22,FALSE)</f>
        <v>Yes</v>
      </c>
      <c r="Z466" t="str">
        <f>VLOOKUP($A466,SurveyData!$1:$1048576,23,FALSE)</f>
        <v>Nil</v>
      </c>
      <c r="AA466" t="str">
        <f>VLOOKUP($A466,SurveyData!$1:$1048576,24,FALSE)</f>
        <v>Nil</v>
      </c>
      <c r="AB466" t="s">
        <v>0</v>
      </c>
      <c r="AC466" t="str">
        <f>VLOOKUP($A466,SurveyData!$1:$1048576,25,FALSE)</f>
        <v>No</v>
      </c>
      <c r="AD466">
        <f>VLOOKUP($A466,SurveyData!$1:$1048576,26,FALSE)</f>
        <v>3</v>
      </c>
      <c r="AE466">
        <f>VLOOKUP($A466,SurveyData!$1:$1048576,27,FALSE)</f>
        <v>3</v>
      </c>
      <c r="AF466">
        <f>VLOOKUP($A466,SurveyData!$1:$1048576,28,FALSE)</f>
        <v>3</v>
      </c>
      <c r="AG466">
        <f>VLOOKUP($A466,SurveyData!$1:$1048576,29,FALSE)</f>
        <v>3</v>
      </c>
      <c r="AH466">
        <f>VLOOKUP($A466,SurveyData!$1:$1048576,30,FALSE)</f>
        <v>3</v>
      </c>
      <c r="AI466">
        <f>VLOOKUP($A466,SurveyData!$1:$1048576,31,FALSE)</f>
        <v>3</v>
      </c>
      <c r="AJ466">
        <f>VLOOKUP($A466,SurveyData!$1:$1048576,32,FALSE)</f>
        <v>3</v>
      </c>
      <c r="AK466">
        <f>VLOOKUP($A466,SurveyData!$1:$1048576,33,FALSE)</f>
        <v>3</v>
      </c>
      <c r="AL466">
        <f>VLOOKUP($A466,SurveyData!$1:$1048576,34,FALSE)</f>
        <v>3</v>
      </c>
      <c r="AM466">
        <f>VLOOKUP($A466,SurveyData!$1:$1048576,35,FALSE)</f>
        <v>3</v>
      </c>
      <c r="AN466">
        <f>VLOOKUP($A466,SurveyData!$1:$1048576,36,FALSE)</f>
        <v>3</v>
      </c>
      <c r="AO466">
        <f>VLOOKUP($A466,SurveyData!$1:$1048576,37,FALSE)</f>
        <v>3</v>
      </c>
      <c r="AP466">
        <f>VLOOKUP($A466,SurveyData!$1:$1048576,38,FALSE)</f>
        <v>3</v>
      </c>
      <c r="AQ466">
        <f>VLOOKUP($A466,SurveyData!$1:$1048576,39,FALSE)</f>
        <v>3</v>
      </c>
      <c r="AR466">
        <f>VLOOKUP($A466,SurveyData!$1:$1048576,40,FALSE)</f>
        <v>3</v>
      </c>
      <c r="AS466">
        <f>VLOOKUP($A466,SurveyData!$1:$1048576,41,FALSE)</f>
        <v>3</v>
      </c>
      <c r="AT466">
        <f>VLOOKUP($A466,SurveyData!$1:$1048576,42,FALSE)</f>
        <v>3</v>
      </c>
      <c r="AU466">
        <f>VLOOKUP($A466,SurveyData!$1:$1048576,43,FALSE)</f>
        <v>3</v>
      </c>
      <c r="AV466">
        <f>VLOOKUP($A466,SurveyData!$1:$1048576,44,FALSE)</f>
        <v>3</v>
      </c>
      <c r="AW466">
        <f>VLOOKUP($A466,SurveyData!$1:$1048576,45,FALSE)</f>
        <v>3</v>
      </c>
    </row>
    <row r="467" spans="1:49" x14ac:dyDescent="0.2">
      <c r="A467" s="2">
        <v>579</v>
      </c>
      <c r="B467" s="1" t="s">
        <v>10</v>
      </c>
      <c r="C467" s="2">
        <v>25</v>
      </c>
      <c r="D467" s="2">
        <v>35</v>
      </c>
      <c r="E467" s="2">
        <v>15.4</v>
      </c>
      <c r="F467">
        <f>VLOOKUP($A467,SurveyData!$1:$1048576,3,FALSE)</f>
        <v>26</v>
      </c>
      <c r="G467">
        <f>VLOOKUP($A467,SurveyData!$1:$1048576,4,FALSE)</f>
        <v>1.42</v>
      </c>
      <c r="H467">
        <f>VLOOKUP($A467,SurveyData!$1:$1048576,5,FALSE)</f>
        <v>46</v>
      </c>
      <c r="I467" t="str">
        <f>VLOOKUP($A467,SurveyData!$1:$1048576,6,FALSE)</f>
        <v>Nil</v>
      </c>
      <c r="J467" t="str">
        <f>VLOOKUP($A467,SurveyData!$1:$1048576,7,FALSE)</f>
        <v>Yes</v>
      </c>
      <c r="K467" t="str">
        <f>VLOOKUP($A467,SurveyData!$1:$1048576,8,FALSE)</f>
        <v>Nil</v>
      </c>
      <c r="L467" t="str">
        <f>VLOOKUP($A467,SurveyData!$1:$1048576,9,FALSE)</f>
        <v>Nil</v>
      </c>
      <c r="M467" t="str">
        <f>VLOOKUP($A467,SurveyData!$1:$1048576,10,FALSE)</f>
        <v>Nil</v>
      </c>
      <c r="N467" t="str">
        <f>VLOOKUP($A467,SurveyData!$1:$1048576,11,FALSE)</f>
        <v>Nil</v>
      </c>
      <c r="O467">
        <f>VLOOKUP($A467,SurveyData!$1:$1048576,12,FALSE)</f>
        <v>1</v>
      </c>
      <c r="P467">
        <f>VLOOKUP($A467,SurveyData!$1:$1048576,13,FALSE)</f>
        <v>12</v>
      </c>
      <c r="Q467" t="str">
        <f>VLOOKUP($A467,SurveyData!$1:$1048576,14,FALSE)</f>
        <v>No</v>
      </c>
      <c r="R467" t="str">
        <f>VLOOKUP($A467,SurveyData!$1:$1048576,15,FALSE)</f>
        <v>DK</v>
      </c>
      <c r="S467" t="str">
        <f>VLOOKUP($A467,SurveyData!$1:$1048576,16,FALSE)</f>
        <v>Nil</v>
      </c>
      <c r="T467" t="str">
        <f>VLOOKUP($A467,SurveyData!$1:$1048576,17,FALSE)</f>
        <v>DK</v>
      </c>
      <c r="U467" t="str">
        <f>VLOOKUP($A467,SurveyData!$1:$1048576,18,FALSE)</f>
        <v>Nil</v>
      </c>
      <c r="V467" t="str">
        <f>VLOOKUP($A467,SurveyData!$1:$1048576,19,FALSE)</f>
        <v>No</v>
      </c>
      <c r="W467" t="str">
        <f>VLOOKUP($A467,SurveyData!$1:$1048576,20,FALSE)</f>
        <v>Nil</v>
      </c>
      <c r="X467" t="str">
        <f>VLOOKUP($A467,SurveyData!$1:$1048576,21,FALSE)</f>
        <v>Nil</v>
      </c>
      <c r="Y467" t="str">
        <f>VLOOKUP($A467,SurveyData!$1:$1048576,22,FALSE)</f>
        <v>Nil</v>
      </c>
      <c r="Z467" t="str">
        <f>VLOOKUP($A467,SurveyData!$1:$1048576,23,FALSE)</f>
        <v>Nil</v>
      </c>
      <c r="AA467" t="str">
        <f>VLOOKUP($A467,SurveyData!$1:$1048576,24,FALSE)</f>
        <v>Nil</v>
      </c>
      <c r="AB467" t="s">
        <v>0</v>
      </c>
      <c r="AC467" t="str">
        <f>VLOOKUP($A467,SurveyData!$1:$1048576,25,FALSE)</f>
        <v>No</v>
      </c>
      <c r="AD467">
        <f>VLOOKUP($A467,SurveyData!$1:$1048576,26,FALSE)</f>
        <v>3</v>
      </c>
      <c r="AE467">
        <f>VLOOKUP($A467,SurveyData!$1:$1048576,27,FALSE)</f>
        <v>3</v>
      </c>
      <c r="AF467">
        <f>VLOOKUP($A467,SurveyData!$1:$1048576,28,FALSE)</f>
        <v>3</v>
      </c>
      <c r="AG467">
        <f>VLOOKUP($A467,SurveyData!$1:$1048576,29,FALSE)</f>
        <v>3</v>
      </c>
      <c r="AH467">
        <f>VLOOKUP($A467,SurveyData!$1:$1048576,30,FALSE)</f>
        <v>3</v>
      </c>
      <c r="AI467">
        <f>VLOOKUP($A467,SurveyData!$1:$1048576,31,FALSE)</f>
        <v>3</v>
      </c>
      <c r="AJ467">
        <f>VLOOKUP($A467,SurveyData!$1:$1048576,32,FALSE)</f>
        <v>3</v>
      </c>
      <c r="AK467">
        <f>VLOOKUP($A467,SurveyData!$1:$1048576,33,FALSE)</f>
        <v>3</v>
      </c>
      <c r="AL467">
        <f>VLOOKUP($A467,SurveyData!$1:$1048576,34,FALSE)</f>
        <v>3</v>
      </c>
      <c r="AM467">
        <f>VLOOKUP($A467,SurveyData!$1:$1048576,35,FALSE)</f>
        <v>3</v>
      </c>
      <c r="AN467">
        <f>VLOOKUP($A467,SurveyData!$1:$1048576,36,FALSE)</f>
        <v>3</v>
      </c>
      <c r="AO467">
        <f>VLOOKUP($A467,SurveyData!$1:$1048576,37,FALSE)</f>
        <v>3</v>
      </c>
      <c r="AP467">
        <f>VLOOKUP($A467,SurveyData!$1:$1048576,38,FALSE)</f>
        <v>3</v>
      </c>
      <c r="AQ467">
        <f>VLOOKUP($A467,SurveyData!$1:$1048576,39,FALSE)</f>
        <v>3</v>
      </c>
      <c r="AR467">
        <f>VLOOKUP($A467,SurveyData!$1:$1048576,40,FALSE)</f>
        <v>3</v>
      </c>
      <c r="AS467">
        <f>VLOOKUP($A467,SurveyData!$1:$1048576,41,FALSE)</f>
        <v>3</v>
      </c>
      <c r="AT467">
        <f>VLOOKUP($A467,SurveyData!$1:$1048576,42,FALSE)</f>
        <v>3</v>
      </c>
      <c r="AU467">
        <f>VLOOKUP($A467,SurveyData!$1:$1048576,43,FALSE)</f>
        <v>3</v>
      </c>
      <c r="AV467">
        <f>VLOOKUP($A467,SurveyData!$1:$1048576,44,FALSE)</f>
        <v>3</v>
      </c>
      <c r="AW467">
        <f>VLOOKUP($A467,SurveyData!$1:$1048576,45,FALSE)</f>
        <v>3</v>
      </c>
    </row>
    <row r="468" spans="1:49" x14ac:dyDescent="0.2">
      <c r="A468" s="2">
        <v>581</v>
      </c>
      <c r="B468" s="1" t="s">
        <v>10</v>
      </c>
      <c r="C468" s="2"/>
      <c r="D468" s="3">
        <v>252</v>
      </c>
      <c r="E468" s="2">
        <v>10.9</v>
      </c>
      <c r="F468">
        <f>VLOOKUP($A468,SurveyData!$1:$1048576,3,FALSE)</f>
        <v>70</v>
      </c>
      <c r="G468">
        <f>VLOOKUP($A468,SurveyData!$1:$1048576,4,FALSE)</f>
        <v>1.5</v>
      </c>
      <c r="H468">
        <f>VLOOKUP($A468,SurveyData!$1:$1048576,5,FALSE)</f>
        <v>65</v>
      </c>
      <c r="I468" t="str">
        <f>VLOOKUP($A468,SurveyData!$1:$1048576,6,FALSE)</f>
        <v>Heart Problem</v>
      </c>
      <c r="J468" t="str">
        <f>VLOOKUP($A468,SurveyData!$1:$1048576,7,FALSE)</f>
        <v>No</v>
      </c>
      <c r="K468">
        <f>VLOOKUP($A468,SurveyData!$1:$1048576,8,FALSE)</f>
        <v>120</v>
      </c>
      <c r="L468" t="str">
        <f>VLOOKUP($A468,SurveyData!$1:$1048576,9,FALSE)</f>
        <v>Nil</v>
      </c>
      <c r="M468" t="str">
        <f>VLOOKUP($A468,SurveyData!$1:$1048576,10,FALSE)</f>
        <v>Nil</v>
      </c>
      <c r="N468" t="str">
        <f>VLOOKUP($A468,SurveyData!$1:$1048576,11,FALSE)</f>
        <v>Nil</v>
      </c>
      <c r="O468" t="str">
        <f>VLOOKUP($A468,SurveyData!$1:$1048576,12,FALSE)</f>
        <v>Nil</v>
      </c>
      <c r="P468" t="str">
        <f>VLOOKUP($A468,SurveyData!$1:$1048576,13,FALSE)</f>
        <v>Nil</v>
      </c>
      <c r="Q468" t="str">
        <f>VLOOKUP($A468,SurveyData!$1:$1048576,14,FALSE)</f>
        <v>No</v>
      </c>
      <c r="R468" t="str">
        <f>VLOOKUP($A468,SurveyData!$1:$1048576,15,FALSE)</f>
        <v>DK</v>
      </c>
      <c r="S468" t="str">
        <f>VLOOKUP($A468,SurveyData!$1:$1048576,16,FALSE)</f>
        <v>Nil</v>
      </c>
      <c r="T468" t="str">
        <f>VLOOKUP($A468,SurveyData!$1:$1048576,17,FALSE)</f>
        <v>DK</v>
      </c>
      <c r="U468" t="str">
        <f>VLOOKUP($A468,SurveyData!$1:$1048576,18,FALSE)</f>
        <v>Nil</v>
      </c>
      <c r="V468" t="str">
        <f>VLOOKUP($A468,SurveyData!$1:$1048576,19,FALSE)</f>
        <v>Dk</v>
      </c>
      <c r="W468" t="str">
        <f>VLOOKUP($A468,SurveyData!$1:$1048576,20,FALSE)</f>
        <v>Nil</v>
      </c>
      <c r="X468" t="str">
        <f>VLOOKUP($A468,SurveyData!$1:$1048576,21,FALSE)</f>
        <v>Nil</v>
      </c>
      <c r="Y468" t="str">
        <f>VLOOKUP($A468,SurveyData!$1:$1048576,22,FALSE)</f>
        <v>Nil</v>
      </c>
      <c r="Z468" t="str">
        <f>VLOOKUP($A468,SurveyData!$1:$1048576,23,FALSE)</f>
        <v>Nil</v>
      </c>
      <c r="AA468" t="str">
        <f>VLOOKUP($A468,SurveyData!$1:$1048576,24,FALSE)</f>
        <v>Nil</v>
      </c>
      <c r="AB468" t="s">
        <v>0</v>
      </c>
      <c r="AC468" t="str">
        <f>VLOOKUP($A468,SurveyData!$1:$1048576,25,FALSE)</f>
        <v>No</v>
      </c>
      <c r="AD468">
        <f>VLOOKUP($A468,SurveyData!$1:$1048576,26,FALSE)</f>
        <v>4</v>
      </c>
      <c r="AE468">
        <f>VLOOKUP($A468,SurveyData!$1:$1048576,27,FALSE)</f>
        <v>2</v>
      </c>
      <c r="AF468">
        <f>VLOOKUP($A468,SurveyData!$1:$1048576,28,FALSE)</f>
        <v>5</v>
      </c>
      <c r="AG468">
        <f>VLOOKUP($A468,SurveyData!$1:$1048576,29,FALSE)</f>
        <v>4</v>
      </c>
      <c r="AH468">
        <f>VLOOKUP($A468,SurveyData!$1:$1048576,30,FALSE)</f>
        <v>5</v>
      </c>
      <c r="AI468">
        <f>VLOOKUP($A468,SurveyData!$1:$1048576,31,FALSE)</f>
        <v>2</v>
      </c>
      <c r="AJ468">
        <f>VLOOKUP($A468,SurveyData!$1:$1048576,32,FALSE)</f>
        <v>2</v>
      </c>
      <c r="AK468">
        <f>VLOOKUP($A468,SurveyData!$1:$1048576,33,FALSE)</f>
        <v>4</v>
      </c>
      <c r="AL468">
        <f>VLOOKUP($A468,SurveyData!$1:$1048576,34,FALSE)</f>
        <v>2</v>
      </c>
      <c r="AM468">
        <f>VLOOKUP($A468,SurveyData!$1:$1048576,35,FALSE)</f>
        <v>2</v>
      </c>
      <c r="AN468">
        <f>VLOOKUP($A468,SurveyData!$1:$1048576,36,FALSE)</f>
        <v>2</v>
      </c>
      <c r="AO468">
        <f>VLOOKUP($A468,SurveyData!$1:$1048576,37,FALSE)</f>
        <v>2</v>
      </c>
      <c r="AP468">
        <f>VLOOKUP($A468,SurveyData!$1:$1048576,38,FALSE)</f>
        <v>3</v>
      </c>
      <c r="AQ468">
        <f>VLOOKUP($A468,SurveyData!$1:$1048576,39,FALSE)</f>
        <v>2</v>
      </c>
      <c r="AR468">
        <f>VLOOKUP($A468,SurveyData!$1:$1048576,40,FALSE)</f>
        <v>4</v>
      </c>
      <c r="AS468">
        <f>VLOOKUP($A468,SurveyData!$1:$1048576,41,FALSE)</f>
        <v>2</v>
      </c>
      <c r="AT468">
        <f>VLOOKUP($A468,SurveyData!$1:$1048576,42,FALSE)</f>
        <v>2</v>
      </c>
      <c r="AU468">
        <f>VLOOKUP($A468,SurveyData!$1:$1048576,43,FALSE)</f>
        <v>2</v>
      </c>
      <c r="AV468">
        <f>VLOOKUP($A468,SurveyData!$1:$1048576,44,FALSE)</f>
        <v>3</v>
      </c>
      <c r="AW468">
        <f>VLOOKUP($A468,SurveyData!$1:$1048576,45,FALSE)</f>
        <v>4</v>
      </c>
    </row>
    <row r="469" spans="1:49" x14ac:dyDescent="0.2">
      <c r="A469" s="2">
        <v>582</v>
      </c>
      <c r="B469" s="1" t="s">
        <v>10</v>
      </c>
      <c r="C469" s="2"/>
      <c r="D469" s="2">
        <v>46</v>
      </c>
      <c r="E469" s="2">
        <v>14.5</v>
      </c>
      <c r="F469">
        <f>VLOOKUP($A469,SurveyData!$1:$1048576,3,FALSE)</f>
        <v>54</v>
      </c>
      <c r="G469">
        <f>VLOOKUP($A469,SurveyData!$1:$1048576,4,FALSE)</f>
        <v>1.53</v>
      </c>
      <c r="H469">
        <f>VLOOKUP($A469,SurveyData!$1:$1048576,5,FALSE)</f>
        <v>47</v>
      </c>
      <c r="I469" t="str">
        <f>VLOOKUP($A469,SurveyData!$1:$1048576,6,FALSE)</f>
        <v>High Blood Pressure</v>
      </c>
      <c r="J469" t="str">
        <f>VLOOKUP($A469,SurveyData!$1:$1048576,7,FALSE)</f>
        <v>No</v>
      </c>
      <c r="K469" t="str">
        <f>VLOOKUP($A469,SurveyData!$1:$1048576,8,FALSE)</f>
        <v>Nil</v>
      </c>
      <c r="L469" t="str">
        <f>VLOOKUP($A469,SurveyData!$1:$1048576,9,FALSE)</f>
        <v>Nil</v>
      </c>
      <c r="M469" t="str">
        <f>VLOOKUP($A469,SurveyData!$1:$1048576,10,FALSE)</f>
        <v>Nil</v>
      </c>
      <c r="N469" t="str">
        <f>VLOOKUP($A469,SurveyData!$1:$1048576,11,FALSE)</f>
        <v>Nil</v>
      </c>
      <c r="O469">
        <f>VLOOKUP($A469,SurveyData!$1:$1048576,12,FALSE)</f>
        <v>1</v>
      </c>
      <c r="P469" t="str">
        <f>VLOOKUP($A469,SurveyData!$1:$1048576,13,FALSE)</f>
        <v>Nil</v>
      </c>
      <c r="Q469" t="str">
        <f>VLOOKUP($A469,SurveyData!$1:$1048576,14,FALSE)</f>
        <v>No</v>
      </c>
      <c r="R469" t="str">
        <f>VLOOKUP($A469,SurveyData!$1:$1048576,15,FALSE)</f>
        <v>DK</v>
      </c>
      <c r="S469" t="str">
        <f>VLOOKUP($A469,SurveyData!$1:$1048576,16,FALSE)</f>
        <v>Nil</v>
      </c>
      <c r="T469" t="str">
        <f>VLOOKUP($A469,SurveyData!$1:$1048576,17,FALSE)</f>
        <v>DK</v>
      </c>
      <c r="U469" t="str">
        <f>VLOOKUP($A469,SurveyData!$1:$1048576,18,FALSE)</f>
        <v>DK</v>
      </c>
      <c r="V469" t="str">
        <f>VLOOKUP($A469,SurveyData!$1:$1048576,19,FALSE)</f>
        <v>No</v>
      </c>
      <c r="W469" t="str">
        <f>VLOOKUP($A469,SurveyData!$1:$1048576,20,FALSE)</f>
        <v>Nil</v>
      </c>
      <c r="X469" t="str">
        <f>VLOOKUP($A469,SurveyData!$1:$1048576,21,FALSE)</f>
        <v>Nil</v>
      </c>
      <c r="Y469" t="str">
        <f>VLOOKUP($A469,SurveyData!$1:$1048576,22,FALSE)</f>
        <v>Nil</v>
      </c>
      <c r="Z469" t="str">
        <f>VLOOKUP($A469,SurveyData!$1:$1048576,23,FALSE)</f>
        <v>Nil</v>
      </c>
      <c r="AA469" t="str">
        <f>VLOOKUP($A469,SurveyData!$1:$1048576,24,FALSE)</f>
        <v>Nil</v>
      </c>
      <c r="AB469" t="s">
        <v>0</v>
      </c>
      <c r="AC469" t="str">
        <f>VLOOKUP($A469,SurveyData!$1:$1048576,25,FALSE)</f>
        <v>No</v>
      </c>
      <c r="AD469">
        <f>VLOOKUP($A469,SurveyData!$1:$1048576,26,FALSE)</f>
        <v>1</v>
      </c>
      <c r="AE469">
        <f>VLOOKUP($A469,SurveyData!$1:$1048576,27,FALSE)</f>
        <v>4</v>
      </c>
      <c r="AF469">
        <f>VLOOKUP($A469,SurveyData!$1:$1048576,28,FALSE)</f>
        <v>1</v>
      </c>
      <c r="AG469">
        <f>VLOOKUP($A469,SurveyData!$1:$1048576,29,FALSE)</f>
        <v>1</v>
      </c>
      <c r="AH469">
        <f>VLOOKUP($A469,SurveyData!$1:$1048576,30,FALSE)</f>
        <v>4</v>
      </c>
      <c r="AI469">
        <f>VLOOKUP($A469,SurveyData!$1:$1048576,31,FALSE)</f>
        <v>1</v>
      </c>
      <c r="AJ469">
        <f>VLOOKUP($A469,SurveyData!$1:$1048576,32,FALSE)</f>
        <v>1</v>
      </c>
      <c r="AK469">
        <f>VLOOKUP($A469,SurveyData!$1:$1048576,33,FALSE)</f>
        <v>3</v>
      </c>
      <c r="AL469">
        <f>VLOOKUP($A469,SurveyData!$1:$1048576,34,FALSE)</f>
        <v>3</v>
      </c>
      <c r="AM469">
        <f>VLOOKUP($A469,SurveyData!$1:$1048576,35,FALSE)</f>
        <v>3</v>
      </c>
      <c r="AN469">
        <f>VLOOKUP($A469,SurveyData!$1:$1048576,36,FALSE)</f>
        <v>1</v>
      </c>
      <c r="AO469" t="str">
        <f>VLOOKUP($A469,SurveyData!$1:$1048576,37,FALSE)</f>
        <v>Nil</v>
      </c>
      <c r="AP469">
        <f>VLOOKUP($A469,SurveyData!$1:$1048576,38,FALSE)</f>
        <v>4</v>
      </c>
      <c r="AQ469">
        <f>VLOOKUP($A469,SurveyData!$1:$1048576,39,FALSE)</f>
        <v>4</v>
      </c>
      <c r="AR469">
        <f>VLOOKUP($A469,SurveyData!$1:$1048576,40,FALSE)</f>
        <v>3</v>
      </c>
      <c r="AS469">
        <f>VLOOKUP($A469,SurveyData!$1:$1048576,41,FALSE)</f>
        <v>5</v>
      </c>
      <c r="AT469">
        <f>VLOOKUP($A469,SurveyData!$1:$1048576,42,FALSE)</f>
        <v>4</v>
      </c>
      <c r="AU469">
        <f>VLOOKUP($A469,SurveyData!$1:$1048576,43,FALSE)</f>
        <v>4</v>
      </c>
      <c r="AV469">
        <f>VLOOKUP($A469,SurveyData!$1:$1048576,44,FALSE)</f>
        <v>4</v>
      </c>
      <c r="AW469">
        <f>VLOOKUP($A469,SurveyData!$1:$1048576,45,FALSE)</f>
        <v>1</v>
      </c>
    </row>
    <row r="470" spans="1:49" x14ac:dyDescent="0.2">
      <c r="A470" s="2">
        <v>583</v>
      </c>
      <c r="B470" s="1" t="s">
        <v>10</v>
      </c>
      <c r="C470" s="2"/>
      <c r="D470" s="2">
        <v>56</v>
      </c>
      <c r="E470" s="2">
        <v>12.6</v>
      </c>
      <c r="F470">
        <f>VLOOKUP($A470,SurveyData!$1:$1048576,3,FALSE)</f>
        <v>44</v>
      </c>
      <c r="G470">
        <f>VLOOKUP($A470,SurveyData!$1:$1048576,4,FALSE)</f>
        <v>1.6</v>
      </c>
      <c r="H470">
        <f>VLOOKUP($A470,SurveyData!$1:$1048576,5,FALSE)</f>
        <v>60</v>
      </c>
      <c r="I470" t="str">
        <f>VLOOKUP($A470,SurveyData!$1:$1048576,6,FALSE)</f>
        <v>Nil</v>
      </c>
      <c r="J470" t="str">
        <f>VLOOKUP($A470,SurveyData!$1:$1048576,7,FALSE)</f>
        <v>Yes</v>
      </c>
      <c r="K470" t="str">
        <f>VLOOKUP($A470,SurveyData!$1:$1048576,8,FALSE)</f>
        <v>Nil</v>
      </c>
      <c r="L470" t="str">
        <f>VLOOKUP($A470,SurveyData!$1:$1048576,9,FALSE)</f>
        <v>Nil</v>
      </c>
      <c r="M470" t="str">
        <f>VLOOKUP($A470,SurveyData!$1:$1048576,10,FALSE)</f>
        <v>Nil</v>
      </c>
      <c r="N470">
        <f>VLOOKUP($A470,SurveyData!$1:$1048576,11,FALSE)</f>
        <v>60</v>
      </c>
      <c r="O470">
        <f>VLOOKUP($A470,SurveyData!$1:$1048576,12,FALSE)</f>
        <v>2</v>
      </c>
      <c r="P470" t="str">
        <f>VLOOKUP($A470,SurveyData!$1:$1048576,13,FALSE)</f>
        <v>Few</v>
      </c>
      <c r="Q470" t="str">
        <f>VLOOKUP($A470,SurveyData!$1:$1048576,14,FALSE)</f>
        <v>No</v>
      </c>
      <c r="R470" t="str">
        <f>VLOOKUP($A470,SurveyData!$1:$1048576,15,FALSE)</f>
        <v>DK</v>
      </c>
      <c r="S470" t="str">
        <f>VLOOKUP($A470,SurveyData!$1:$1048576,16,FALSE)</f>
        <v>DK</v>
      </c>
      <c r="T470" t="str">
        <f>VLOOKUP($A470,SurveyData!$1:$1048576,17,FALSE)</f>
        <v>DK</v>
      </c>
      <c r="U470" t="str">
        <f>VLOOKUP($A470,SurveyData!$1:$1048576,18,FALSE)</f>
        <v>DK</v>
      </c>
      <c r="V470" t="str">
        <f>VLOOKUP($A470,SurveyData!$1:$1048576,19,FALSE)</f>
        <v>No</v>
      </c>
      <c r="W470" t="str">
        <f>VLOOKUP($A470,SurveyData!$1:$1048576,20,FALSE)</f>
        <v>No</v>
      </c>
      <c r="X470" t="str">
        <f>VLOOKUP($A470,SurveyData!$1:$1048576,21,FALSE)</f>
        <v>Nil</v>
      </c>
      <c r="Y470" t="str">
        <f>VLOOKUP($A470,SurveyData!$1:$1048576,22,FALSE)</f>
        <v>Nil</v>
      </c>
      <c r="Z470" t="str">
        <f>VLOOKUP($A470,SurveyData!$1:$1048576,23,FALSE)</f>
        <v>Nil</v>
      </c>
      <c r="AA470" t="str">
        <f>VLOOKUP($A470,SurveyData!$1:$1048576,24,FALSE)</f>
        <v>Nil</v>
      </c>
      <c r="AB470" t="s">
        <v>0</v>
      </c>
      <c r="AC470" t="str">
        <f>VLOOKUP($A470,SurveyData!$1:$1048576,25,FALSE)</f>
        <v>No</v>
      </c>
      <c r="AD470">
        <f>VLOOKUP($A470,SurveyData!$1:$1048576,26,FALSE)</f>
        <v>3</v>
      </c>
      <c r="AE470">
        <f>VLOOKUP($A470,SurveyData!$1:$1048576,27,FALSE)</f>
        <v>3</v>
      </c>
      <c r="AF470">
        <f>VLOOKUP($A470,SurveyData!$1:$1048576,28,FALSE)</f>
        <v>2</v>
      </c>
      <c r="AG470">
        <f>VLOOKUP($A470,SurveyData!$1:$1048576,29,FALSE)</f>
        <v>1</v>
      </c>
      <c r="AH470">
        <f>VLOOKUP($A470,SurveyData!$1:$1048576,30,FALSE)</f>
        <v>3</v>
      </c>
      <c r="AI470">
        <f>VLOOKUP($A470,SurveyData!$1:$1048576,31,FALSE)</f>
        <v>2</v>
      </c>
      <c r="AJ470">
        <f>VLOOKUP($A470,SurveyData!$1:$1048576,32,FALSE)</f>
        <v>2</v>
      </c>
      <c r="AK470">
        <f>VLOOKUP($A470,SurveyData!$1:$1048576,33,FALSE)</f>
        <v>3</v>
      </c>
      <c r="AL470">
        <f>VLOOKUP($A470,SurveyData!$1:$1048576,34,FALSE)</f>
        <v>5</v>
      </c>
      <c r="AM470">
        <f>VLOOKUP($A470,SurveyData!$1:$1048576,35,FALSE)</f>
        <v>5</v>
      </c>
      <c r="AN470">
        <f>VLOOKUP($A470,SurveyData!$1:$1048576,36,FALSE)</f>
        <v>2</v>
      </c>
      <c r="AO470">
        <f>VLOOKUP($A470,SurveyData!$1:$1048576,37,FALSE)</f>
        <v>2</v>
      </c>
      <c r="AP470">
        <f>VLOOKUP($A470,SurveyData!$1:$1048576,38,FALSE)</f>
        <v>5</v>
      </c>
      <c r="AQ470">
        <f>VLOOKUP($A470,SurveyData!$1:$1048576,39,FALSE)</f>
        <v>3</v>
      </c>
      <c r="AR470">
        <f>VLOOKUP($A470,SurveyData!$1:$1048576,40,FALSE)</f>
        <v>2</v>
      </c>
      <c r="AS470">
        <f>VLOOKUP($A470,SurveyData!$1:$1048576,41,FALSE)</f>
        <v>3</v>
      </c>
      <c r="AT470">
        <f>VLOOKUP($A470,SurveyData!$1:$1048576,42,FALSE)</f>
        <v>5</v>
      </c>
      <c r="AU470">
        <f>VLOOKUP($A470,SurveyData!$1:$1048576,43,FALSE)</f>
        <v>5</v>
      </c>
      <c r="AV470">
        <f>VLOOKUP($A470,SurveyData!$1:$1048576,44,FALSE)</f>
        <v>5</v>
      </c>
      <c r="AW470">
        <f>VLOOKUP($A470,SurveyData!$1:$1048576,45,FALSE)</f>
        <v>3</v>
      </c>
    </row>
    <row r="471" spans="1:49" x14ac:dyDescent="0.2">
      <c r="A471" s="2">
        <v>585</v>
      </c>
      <c r="B471" s="1" t="s">
        <v>10</v>
      </c>
      <c r="C471" s="2"/>
      <c r="D471" s="2">
        <v>92</v>
      </c>
      <c r="E471" s="2">
        <v>13.4</v>
      </c>
      <c r="F471">
        <f>VLOOKUP($A471,SurveyData!$1:$1048576,3,FALSE)</f>
        <v>56</v>
      </c>
      <c r="G471">
        <f>VLOOKUP($A471,SurveyData!$1:$1048576,4,FALSE)</f>
        <v>1.56</v>
      </c>
      <c r="H471">
        <f>VLOOKUP($A471,SurveyData!$1:$1048576,5,FALSE)</f>
        <v>45</v>
      </c>
      <c r="I471" t="str">
        <f>VLOOKUP($A471,SurveyData!$1:$1048576,6,FALSE)</f>
        <v>Nil</v>
      </c>
      <c r="J471" t="str">
        <f>VLOOKUP($A471,SurveyData!$1:$1048576,7,FALSE)</f>
        <v>No</v>
      </c>
      <c r="K471" t="str">
        <f>VLOOKUP($A471,SurveyData!$1:$1048576,8,FALSE)</f>
        <v>Nil</v>
      </c>
      <c r="L471" t="str">
        <f>VLOOKUP($A471,SurveyData!$1:$1048576,9,FALSE)</f>
        <v>Nil</v>
      </c>
      <c r="M471" t="str">
        <f>VLOOKUP($A471,SurveyData!$1:$1048576,10,FALSE)</f>
        <v>Nil</v>
      </c>
      <c r="N471">
        <f>VLOOKUP($A471,SurveyData!$1:$1048576,11,FALSE)</f>
        <v>100</v>
      </c>
      <c r="O471" t="str">
        <f>VLOOKUP($A471,SurveyData!$1:$1048576,12,FALSE)</f>
        <v>Nil</v>
      </c>
      <c r="P471">
        <f>VLOOKUP($A471,SurveyData!$1:$1048576,13,FALSE)</f>
        <v>0</v>
      </c>
      <c r="Q471" t="str">
        <f>VLOOKUP($A471,SurveyData!$1:$1048576,14,FALSE)</f>
        <v>No</v>
      </c>
      <c r="R471" t="str">
        <f>VLOOKUP($A471,SurveyData!$1:$1048576,15,FALSE)</f>
        <v>DK</v>
      </c>
      <c r="S471" t="str">
        <f>VLOOKUP($A471,SurveyData!$1:$1048576,16,FALSE)</f>
        <v>Nil</v>
      </c>
      <c r="T471" t="str">
        <f>VLOOKUP($A471,SurveyData!$1:$1048576,17,FALSE)</f>
        <v>DK</v>
      </c>
      <c r="U471" t="str">
        <f>VLOOKUP($A471,SurveyData!$1:$1048576,18,FALSE)</f>
        <v>DK</v>
      </c>
      <c r="V471" t="str">
        <f>VLOOKUP($A471,SurveyData!$1:$1048576,19,FALSE)</f>
        <v>Dk</v>
      </c>
      <c r="W471" t="str">
        <f>VLOOKUP($A471,SurveyData!$1:$1048576,20,FALSE)</f>
        <v>Dk</v>
      </c>
      <c r="X471" t="str">
        <f>VLOOKUP($A471,SurveyData!$1:$1048576,21,FALSE)</f>
        <v>Nil</v>
      </c>
      <c r="Y471" t="str">
        <f>VLOOKUP($A471,SurveyData!$1:$1048576,22,FALSE)</f>
        <v>Nil</v>
      </c>
      <c r="Z471" t="str">
        <f>VLOOKUP($A471,SurveyData!$1:$1048576,23,FALSE)</f>
        <v>Nil</v>
      </c>
      <c r="AA471" t="str">
        <f>VLOOKUP($A471,SurveyData!$1:$1048576,24,FALSE)</f>
        <v>Nil</v>
      </c>
      <c r="AB471" t="s">
        <v>0</v>
      </c>
      <c r="AC471" t="str">
        <f>VLOOKUP($A471,SurveyData!$1:$1048576,25,FALSE)</f>
        <v>Nil</v>
      </c>
      <c r="AD471">
        <f>VLOOKUP($A471,SurveyData!$1:$1048576,26,FALSE)</f>
        <v>3</v>
      </c>
      <c r="AE471">
        <f>VLOOKUP($A471,SurveyData!$1:$1048576,27,FALSE)</f>
        <v>2</v>
      </c>
      <c r="AF471">
        <f>VLOOKUP($A471,SurveyData!$1:$1048576,28,FALSE)</f>
        <v>3</v>
      </c>
      <c r="AG471">
        <f>VLOOKUP($A471,SurveyData!$1:$1048576,29,FALSE)</f>
        <v>1</v>
      </c>
      <c r="AH471">
        <f>VLOOKUP($A471,SurveyData!$1:$1048576,30,FALSE)</f>
        <v>2</v>
      </c>
      <c r="AI471">
        <f>VLOOKUP($A471,SurveyData!$1:$1048576,31,FALSE)</f>
        <v>2</v>
      </c>
      <c r="AJ471">
        <f>VLOOKUP($A471,SurveyData!$1:$1048576,32,FALSE)</f>
        <v>3</v>
      </c>
      <c r="AK471">
        <f>VLOOKUP($A471,SurveyData!$1:$1048576,33,FALSE)</f>
        <v>3</v>
      </c>
      <c r="AL471">
        <f>VLOOKUP($A471,SurveyData!$1:$1048576,34,FALSE)</f>
        <v>3</v>
      </c>
      <c r="AM471">
        <f>VLOOKUP($A471,SurveyData!$1:$1048576,35,FALSE)</f>
        <v>4</v>
      </c>
      <c r="AN471">
        <f>VLOOKUP($A471,SurveyData!$1:$1048576,36,FALSE)</f>
        <v>3</v>
      </c>
      <c r="AO471">
        <f>VLOOKUP($A471,SurveyData!$1:$1048576,37,FALSE)</f>
        <v>3</v>
      </c>
      <c r="AP471">
        <f>VLOOKUP($A471,SurveyData!$1:$1048576,38,FALSE)</f>
        <v>4</v>
      </c>
      <c r="AQ471">
        <f>VLOOKUP($A471,SurveyData!$1:$1048576,39,FALSE)</f>
        <v>4</v>
      </c>
      <c r="AR471">
        <f>VLOOKUP($A471,SurveyData!$1:$1048576,40,FALSE)</f>
        <v>2</v>
      </c>
      <c r="AS471">
        <f>VLOOKUP($A471,SurveyData!$1:$1048576,41,FALSE)</f>
        <v>4</v>
      </c>
      <c r="AT471">
        <f>VLOOKUP($A471,SurveyData!$1:$1048576,42,FALSE)</f>
        <v>4</v>
      </c>
      <c r="AU471">
        <f>VLOOKUP($A471,SurveyData!$1:$1048576,43,FALSE)</f>
        <v>4</v>
      </c>
      <c r="AV471">
        <f>VLOOKUP($A471,SurveyData!$1:$1048576,44,FALSE)</f>
        <v>4</v>
      </c>
      <c r="AW471">
        <f>VLOOKUP($A471,SurveyData!$1:$1048576,45,FALSE)</f>
        <v>3</v>
      </c>
    </row>
    <row r="472" spans="1:49" x14ac:dyDescent="0.2">
      <c r="A472" s="2">
        <v>586</v>
      </c>
      <c r="B472" s="1" t="s">
        <v>10</v>
      </c>
      <c r="C472" s="2"/>
      <c r="D472" s="2">
        <v>31</v>
      </c>
      <c r="E472" s="2">
        <v>13.3</v>
      </c>
      <c r="F472">
        <f>VLOOKUP($A472,SurveyData!$1:$1048576,3,FALSE)</f>
        <v>24</v>
      </c>
      <c r="G472">
        <f>VLOOKUP($A472,SurveyData!$1:$1048576,4,FALSE)</f>
        <v>1.62</v>
      </c>
      <c r="H472">
        <f>VLOOKUP($A472,SurveyData!$1:$1048576,5,FALSE)</f>
        <v>45</v>
      </c>
      <c r="I472" t="str">
        <f>VLOOKUP($A472,SurveyData!$1:$1048576,6,FALSE)</f>
        <v>Nil</v>
      </c>
      <c r="J472" t="str">
        <f>VLOOKUP($A472,SurveyData!$1:$1048576,7,FALSE)</f>
        <v>No</v>
      </c>
      <c r="K472">
        <f>VLOOKUP($A472,SurveyData!$1:$1048576,8,FALSE)</f>
        <v>20</v>
      </c>
      <c r="L472" t="str">
        <f>VLOOKUP($A472,SurveyData!$1:$1048576,9,FALSE)</f>
        <v>Nil</v>
      </c>
      <c r="M472">
        <f>VLOOKUP($A472,SurveyData!$1:$1048576,10,FALSE)</f>
        <v>30</v>
      </c>
      <c r="N472" t="str">
        <f>VLOOKUP($A472,SurveyData!$1:$1048576,11,FALSE)</f>
        <v>Walking</v>
      </c>
      <c r="O472" t="str">
        <f>VLOOKUP($A472,SurveyData!$1:$1048576,12,FALSE)</f>
        <v>Nil</v>
      </c>
      <c r="P472" t="str">
        <f>VLOOKUP($A472,SurveyData!$1:$1048576,13,FALSE)</f>
        <v>Nil</v>
      </c>
      <c r="Q472" t="str">
        <f>VLOOKUP($A472,SurveyData!$1:$1048576,14,FALSE)</f>
        <v>No</v>
      </c>
      <c r="R472" t="str">
        <f>VLOOKUP($A472,SurveyData!$1:$1048576,15,FALSE)</f>
        <v>No</v>
      </c>
      <c r="S472" t="str">
        <f>VLOOKUP($A472,SurveyData!$1:$1048576,16,FALSE)</f>
        <v>No</v>
      </c>
      <c r="T472" t="str">
        <f>VLOOKUP($A472,SurveyData!$1:$1048576,17,FALSE)</f>
        <v>No</v>
      </c>
      <c r="U472" t="str">
        <f>VLOOKUP($A472,SurveyData!$1:$1048576,18,FALSE)</f>
        <v>No</v>
      </c>
      <c r="V472" t="str">
        <f>VLOOKUP($A472,SurveyData!$1:$1048576,19,FALSE)</f>
        <v>No</v>
      </c>
      <c r="W472" t="str">
        <f>VLOOKUP($A472,SurveyData!$1:$1048576,20,FALSE)</f>
        <v>No</v>
      </c>
      <c r="X472" t="str">
        <f>VLOOKUP($A472,SurveyData!$1:$1048576,21,FALSE)</f>
        <v>Nil</v>
      </c>
      <c r="Y472" t="str">
        <f>VLOOKUP($A472,SurveyData!$1:$1048576,22,FALSE)</f>
        <v>Nil</v>
      </c>
      <c r="Z472" t="str">
        <f>VLOOKUP($A472,SurveyData!$1:$1048576,23,FALSE)</f>
        <v>Nil</v>
      </c>
      <c r="AA472" t="str">
        <f>VLOOKUP($A472,SurveyData!$1:$1048576,24,FALSE)</f>
        <v>Nil</v>
      </c>
      <c r="AB472" t="s">
        <v>0</v>
      </c>
      <c r="AC472" t="str">
        <f>VLOOKUP($A472,SurveyData!$1:$1048576,25,FALSE)</f>
        <v>No</v>
      </c>
      <c r="AD472">
        <f>VLOOKUP($A472,SurveyData!$1:$1048576,26,FALSE)</f>
        <v>1</v>
      </c>
      <c r="AE472">
        <f>VLOOKUP($A472,SurveyData!$1:$1048576,27,FALSE)</f>
        <v>5</v>
      </c>
      <c r="AF472">
        <f>VLOOKUP($A472,SurveyData!$1:$1048576,28,FALSE)</f>
        <v>2</v>
      </c>
      <c r="AG472">
        <f>VLOOKUP($A472,SurveyData!$1:$1048576,29,FALSE)</f>
        <v>1</v>
      </c>
      <c r="AH472">
        <f>VLOOKUP($A472,SurveyData!$1:$1048576,30,FALSE)</f>
        <v>4</v>
      </c>
      <c r="AI472">
        <f>VLOOKUP($A472,SurveyData!$1:$1048576,31,FALSE)</f>
        <v>4</v>
      </c>
      <c r="AJ472">
        <f>VLOOKUP($A472,SurveyData!$1:$1048576,32,FALSE)</f>
        <v>3</v>
      </c>
      <c r="AK472">
        <f>VLOOKUP($A472,SurveyData!$1:$1048576,33,FALSE)</f>
        <v>1</v>
      </c>
      <c r="AL472">
        <f>VLOOKUP($A472,SurveyData!$1:$1048576,34,FALSE)</f>
        <v>4</v>
      </c>
      <c r="AM472">
        <f>VLOOKUP($A472,SurveyData!$1:$1048576,35,FALSE)</f>
        <v>5</v>
      </c>
      <c r="AN472">
        <f>VLOOKUP($A472,SurveyData!$1:$1048576,36,FALSE)</f>
        <v>1</v>
      </c>
      <c r="AO472" t="str">
        <f>VLOOKUP($A472,SurveyData!$1:$1048576,37,FALSE)</f>
        <v>Nil</v>
      </c>
      <c r="AP472">
        <f>VLOOKUP($A472,SurveyData!$1:$1048576,38,FALSE)</f>
        <v>5</v>
      </c>
      <c r="AQ472">
        <f>VLOOKUP($A472,SurveyData!$1:$1048576,39,FALSE)</f>
        <v>5</v>
      </c>
      <c r="AR472" t="str">
        <f>VLOOKUP($A472,SurveyData!$1:$1048576,40,FALSE)</f>
        <v>Nil</v>
      </c>
      <c r="AS472">
        <f>VLOOKUP($A472,SurveyData!$1:$1048576,41,FALSE)</f>
        <v>5</v>
      </c>
      <c r="AT472">
        <f>VLOOKUP($A472,SurveyData!$1:$1048576,42,FALSE)</f>
        <v>5</v>
      </c>
      <c r="AU472">
        <f>VLOOKUP($A472,SurveyData!$1:$1048576,43,FALSE)</f>
        <v>5</v>
      </c>
      <c r="AV472">
        <f>VLOOKUP($A472,SurveyData!$1:$1048576,44,FALSE)</f>
        <v>4</v>
      </c>
      <c r="AW472">
        <f>VLOOKUP($A472,SurveyData!$1:$1048576,45,FALSE)</f>
        <v>1</v>
      </c>
    </row>
    <row r="473" spans="1:49" x14ac:dyDescent="0.2">
      <c r="A473" s="2">
        <v>587</v>
      </c>
      <c r="B473" s="1" t="s">
        <v>10</v>
      </c>
      <c r="C473" s="2"/>
      <c r="D473" s="2">
        <v>103</v>
      </c>
      <c r="E473" s="2">
        <v>12.5</v>
      </c>
      <c r="F473">
        <f>VLOOKUP($A473,SurveyData!$1:$1048576,3,FALSE)</f>
        <v>20</v>
      </c>
      <c r="G473">
        <f>VLOOKUP($A473,SurveyData!$1:$1048576,4,FALSE)</f>
        <v>1.64</v>
      </c>
      <c r="H473">
        <f>VLOOKUP($A473,SurveyData!$1:$1048576,5,FALSE)</f>
        <v>50</v>
      </c>
      <c r="I473" t="str">
        <f>VLOOKUP($A473,SurveyData!$1:$1048576,6,FALSE)</f>
        <v>Nil</v>
      </c>
      <c r="J473" t="str">
        <f>VLOOKUP($A473,SurveyData!$1:$1048576,7,FALSE)</f>
        <v>No</v>
      </c>
      <c r="K473">
        <f>VLOOKUP($A473,SurveyData!$1:$1048576,8,FALSE)</f>
        <v>20</v>
      </c>
      <c r="L473" t="str">
        <f>VLOOKUP($A473,SurveyData!$1:$1048576,9,FALSE)</f>
        <v>Nil</v>
      </c>
      <c r="M473" t="str">
        <f>VLOOKUP($A473,SurveyData!$1:$1048576,10,FALSE)</f>
        <v>Nil</v>
      </c>
      <c r="N473" t="str">
        <f>VLOOKUP($A473,SurveyData!$1:$1048576,11,FALSE)</f>
        <v>Nil</v>
      </c>
      <c r="O473">
        <f>VLOOKUP($A473,SurveyData!$1:$1048576,12,FALSE)</f>
        <v>1</v>
      </c>
      <c r="P473">
        <f>VLOOKUP($A473,SurveyData!$1:$1048576,13,FALSE)</f>
        <v>12</v>
      </c>
      <c r="Q473" t="str">
        <f>VLOOKUP($A473,SurveyData!$1:$1048576,14,FALSE)</f>
        <v>No</v>
      </c>
      <c r="R473" t="str">
        <f>VLOOKUP($A473,SurveyData!$1:$1048576,15,FALSE)</f>
        <v>Yes</v>
      </c>
      <c r="S473" t="str">
        <f>VLOOKUP($A473,SurveyData!$1:$1048576,16,FALSE)</f>
        <v>No</v>
      </c>
      <c r="T473" t="str">
        <f>VLOOKUP($A473,SurveyData!$1:$1048576,17,FALSE)</f>
        <v>Yes</v>
      </c>
      <c r="U473" t="str">
        <f>VLOOKUP($A473,SurveyData!$1:$1048576,18,FALSE)</f>
        <v>No</v>
      </c>
      <c r="V473" t="str">
        <f>VLOOKUP($A473,SurveyData!$1:$1048576,19,FALSE)</f>
        <v>Yes</v>
      </c>
      <c r="W473" t="str">
        <f>VLOOKUP($A473,SurveyData!$1:$1048576,20,FALSE)</f>
        <v>Yes</v>
      </c>
      <c r="X473" t="str">
        <f>VLOOKUP($A473,SurveyData!$1:$1048576,21,FALSE)</f>
        <v>Yes</v>
      </c>
      <c r="Y473" t="str">
        <f>VLOOKUP($A473,SurveyData!$1:$1048576,22,FALSE)</f>
        <v>Nil</v>
      </c>
      <c r="Z473" t="str">
        <f>VLOOKUP($A473,SurveyData!$1:$1048576,23,FALSE)</f>
        <v>Yes</v>
      </c>
      <c r="AA473" t="str">
        <f>VLOOKUP($A473,SurveyData!$1:$1048576,24,FALSE)</f>
        <v>Nil</v>
      </c>
      <c r="AB473" t="s">
        <v>62</v>
      </c>
      <c r="AC473" t="str">
        <f>VLOOKUP($A473,SurveyData!$1:$1048576,25,FALSE)</f>
        <v>Yes</v>
      </c>
      <c r="AD473">
        <f>VLOOKUP($A473,SurveyData!$1:$1048576,26,FALSE)</f>
        <v>3</v>
      </c>
      <c r="AE473">
        <f>VLOOKUP($A473,SurveyData!$1:$1048576,27,FALSE)</f>
        <v>2</v>
      </c>
      <c r="AF473">
        <f>VLOOKUP($A473,SurveyData!$1:$1048576,28,FALSE)</f>
        <v>4</v>
      </c>
      <c r="AG473">
        <f>VLOOKUP($A473,SurveyData!$1:$1048576,29,FALSE)</f>
        <v>5</v>
      </c>
      <c r="AH473">
        <f>VLOOKUP($A473,SurveyData!$1:$1048576,30,FALSE)</f>
        <v>2</v>
      </c>
      <c r="AI473">
        <f>VLOOKUP($A473,SurveyData!$1:$1048576,31,FALSE)</f>
        <v>3</v>
      </c>
      <c r="AJ473">
        <f>VLOOKUP($A473,SurveyData!$1:$1048576,32,FALSE)</f>
        <v>2</v>
      </c>
      <c r="AK473">
        <f>VLOOKUP($A473,SurveyData!$1:$1048576,33,FALSE)</f>
        <v>2</v>
      </c>
      <c r="AL473">
        <f>VLOOKUP($A473,SurveyData!$1:$1048576,34,FALSE)</f>
        <v>4</v>
      </c>
      <c r="AM473">
        <f>VLOOKUP($A473,SurveyData!$1:$1048576,35,FALSE)</f>
        <v>4</v>
      </c>
      <c r="AN473">
        <f>VLOOKUP($A473,SurveyData!$1:$1048576,36,FALSE)</f>
        <v>2</v>
      </c>
      <c r="AO473">
        <f>VLOOKUP($A473,SurveyData!$1:$1048576,37,FALSE)</f>
        <v>3</v>
      </c>
      <c r="AP473">
        <f>VLOOKUP($A473,SurveyData!$1:$1048576,38,FALSE)</f>
        <v>4</v>
      </c>
      <c r="AQ473">
        <f>VLOOKUP($A473,SurveyData!$1:$1048576,39,FALSE)</f>
        <v>4</v>
      </c>
      <c r="AR473">
        <f>VLOOKUP($A473,SurveyData!$1:$1048576,40,FALSE)</f>
        <v>3</v>
      </c>
      <c r="AS473">
        <f>VLOOKUP($A473,SurveyData!$1:$1048576,41,FALSE)</f>
        <v>4</v>
      </c>
      <c r="AT473">
        <f>VLOOKUP($A473,SurveyData!$1:$1048576,42,FALSE)</f>
        <v>3</v>
      </c>
      <c r="AU473">
        <f>VLOOKUP($A473,SurveyData!$1:$1048576,43,FALSE)</f>
        <v>4</v>
      </c>
      <c r="AV473">
        <f>VLOOKUP($A473,SurveyData!$1:$1048576,44,FALSE)</f>
        <v>2</v>
      </c>
      <c r="AW473">
        <f>VLOOKUP($A473,SurveyData!$1:$1048576,45,FALSE)</f>
        <v>4</v>
      </c>
    </row>
    <row r="474" spans="1:49" x14ac:dyDescent="0.2">
      <c r="A474" s="2">
        <v>588</v>
      </c>
      <c r="B474" s="1" t="s">
        <v>10</v>
      </c>
      <c r="C474" s="2"/>
      <c r="D474" s="2">
        <v>43</v>
      </c>
      <c r="E474" s="2">
        <v>12.9</v>
      </c>
      <c r="F474">
        <f>VLOOKUP($A474,SurveyData!$1:$1048576,3,FALSE)</f>
        <v>23</v>
      </c>
      <c r="G474">
        <f>VLOOKUP($A474,SurveyData!$1:$1048576,4,FALSE)</f>
        <v>1.68</v>
      </c>
      <c r="H474">
        <f>VLOOKUP($A474,SurveyData!$1:$1048576,5,FALSE)</f>
        <v>87</v>
      </c>
      <c r="I474" t="str">
        <f>VLOOKUP($A474,SurveyData!$1:$1048576,6,FALSE)</f>
        <v>Nil</v>
      </c>
      <c r="J474" t="str">
        <f>VLOOKUP($A474,SurveyData!$1:$1048576,7,FALSE)</f>
        <v>Nil</v>
      </c>
      <c r="K474" t="str">
        <f>VLOOKUP($A474,SurveyData!$1:$1048576,8,FALSE)</f>
        <v>Nil</v>
      </c>
      <c r="L474" t="str">
        <f>VLOOKUP($A474,SurveyData!$1:$1048576,9,FALSE)</f>
        <v>Nil</v>
      </c>
      <c r="M474" t="str">
        <f>VLOOKUP($A474,SurveyData!$1:$1048576,10,FALSE)</f>
        <v>Nil</v>
      </c>
      <c r="N474">
        <f>VLOOKUP($A474,SurveyData!$1:$1048576,11,FALSE)</f>
        <v>45</v>
      </c>
      <c r="O474">
        <f>VLOOKUP($A474,SurveyData!$1:$1048576,12,FALSE)</f>
        <v>2</v>
      </c>
      <c r="P474">
        <f>VLOOKUP($A474,SurveyData!$1:$1048576,13,FALSE)</f>
        <v>12</v>
      </c>
      <c r="Q474" t="str">
        <f>VLOOKUP($A474,SurveyData!$1:$1048576,14,FALSE)</f>
        <v>No</v>
      </c>
      <c r="R474" t="str">
        <f>VLOOKUP($A474,SurveyData!$1:$1048576,15,FALSE)</f>
        <v>No</v>
      </c>
      <c r="S474" t="str">
        <f>VLOOKUP($A474,SurveyData!$1:$1048576,16,FALSE)</f>
        <v>Nil</v>
      </c>
      <c r="T474" t="str">
        <f>VLOOKUP($A474,SurveyData!$1:$1048576,17,FALSE)</f>
        <v>No</v>
      </c>
      <c r="U474" t="str">
        <f>VLOOKUP($A474,SurveyData!$1:$1048576,18,FALSE)</f>
        <v>Nil</v>
      </c>
      <c r="V474" t="str">
        <f>VLOOKUP($A474,SurveyData!$1:$1048576,19,FALSE)</f>
        <v>No</v>
      </c>
      <c r="W474" t="str">
        <f>VLOOKUP($A474,SurveyData!$1:$1048576,20,FALSE)</f>
        <v>Nil</v>
      </c>
      <c r="X474" t="str">
        <f>VLOOKUP($A474,SurveyData!$1:$1048576,21,FALSE)</f>
        <v>Nil</v>
      </c>
      <c r="Y474" t="str">
        <f>VLOOKUP($A474,SurveyData!$1:$1048576,22,FALSE)</f>
        <v>Nil</v>
      </c>
      <c r="Z474" t="str">
        <f>VLOOKUP($A474,SurveyData!$1:$1048576,23,FALSE)</f>
        <v>Nil</v>
      </c>
      <c r="AA474" t="str">
        <f>VLOOKUP($A474,SurveyData!$1:$1048576,24,FALSE)</f>
        <v>Nil</v>
      </c>
      <c r="AB474" t="s">
        <v>0</v>
      </c>
      <c r="AC474" t="str">
        <f>VLOOKUP($A474,SurveyData!$1:$1048576,25,FALSE)</f>
        <v>No</v>
      </c>
      <c r="AD474">
        <f>VLOOKUP($A474,SurveyData!$1:$1048576,26,FALSE)</f>
        <v>3</v>
      </c>
      <c r="AE474">
        <f>VLOOKUP($A474,SurveyData!$1:$1048576,27,FALSE)</f>
        <v>4</v>
      </c>
      <c r="AF474">
        <f>VLOOKUP($A474,SurveyData!$1:$1048576,28,FALSE)</f>
        <v>3</v>
      </c>
      <c r="AG474">
        <f>VLOOKUP($A474,SurveyData!$1:$1048576,29,FALSE)</f>
        <v>2</v>
      </c>
      <c r="AH474">
        <f>VLOOKUP($A474,SurveyData!$1:$1048576,30,FALSE)</f>
        <v>3</v>
      </c>
      <c r="AI474">
        <f>VLOOKUP($A474,SurveyData!$1:$1048576,31,FALSE)</f>
        <v>3</v>
      </c>
      <c r="AJ474">
        <f>VLOOKUP($A474,SurveyData!$1:$1048576,32,FALSE)</f>
        <v>1</v>
      </c>
      <c r="AK474">
        <f>VLOOKUP($A474,SurveyData!$1:$1048576,33,FALSE)</f>
        <v>4</v>
      </c>
      <c r="AL474">
        <f>VLOOKUP($A474,SurveyData!$1:$1048576,34,FALSE)</f>
        <v>5</v>
      </c>
      <c r="AM474">
        <f>VLOOKUP($A474,SurveyData!$1:$1048576,35,FALSE)</f>
        <v>5</v>
      </c>
      <c r="AN474">
        <f>VLOOKUP($A474,SurveyData!$1:$1048576,36,FALSE)</f>
        <v>2</v>
      </c>
      <c r="AO474">
        <f>VLOOKUP($A474,SurveyData!$1:$1048576,37,FALSE)</f>
        <v>2</v>
      </c>
      <c r="AP474">
        <f>VLOOKUP($A474,SurveyData!$1:$1048576,38,FALSE)</f>
        <v>5</v>
      </c>
      <c r="AQ474">
        <f>VLOOKUP($A474,SurveyData!$1:$1048576,39,FALSE)</f>
        <v>5</v>
      </c>
      <c r="AR474">
        <f>VLOOKUP($A474,SurveyData!$1:$1048576,40,FALSE)</f>
        <v>1</v>
      </c>
      <c r="AS474">
        <f>VLOOKUP($A474,SurveyData!$1:$1048576,41,FALSE)</f>
        <v>4</v>
      </c>
      <c r="AT474">
        <f>VLOOKUP($A474,SurveyData!$1:$1048576,42,FALSE)</f>
        <v>4</v>
      </c>
      <c r="AU474">
        <f>VLOOKUP($A474,SurveyData!$1:$1048576,43,FALSE)</f>
        <v>5</v>
      </c>
      <c r="AV474">
        <f>VLOOKUP($A474,SurveyData!$1:$1048576,44,FALSE)</f>
        <v>5</v>
      </c>
      <c r="AW474">
        <f>VLOOKUP($A474,SurveyData!$1:$1048576,45,FALSE)</f>
        <v>4</v>
      </c>
    </row>
    <row r="475" spans="1:49" x14ac:dyDescent="0.2">
      <c r="A475" s="2">
        <v>589</v>
      </c>
      <c r="B475" s="1" t="s">
        <v>10</v>
      </c>
      <c r="C475" s="2"/>
      <c r="D475" s="4">
        <v>5</v>
      </c>
      <c r="E475" s="4">
        <v>9.9</v>
      </c>
      <c r="F475">
        <f>VLOOKUP($A475,SurveyData!$1:$1048576,3,FALSE)</f>
        <v>31</v>
      </c>
      <c r="G475">
        <f>VLOOKUP($A475,SurveyData!$1:$1048576,4,FALSE)</f>
        <v>1.54</v>
      </c>
      <c r="H475">
        <f>VLOOKUP($A475,SurveyData!$1:$1048576,5,FALSE)</f>
        <v>52</v>
      </c>
      <c r="I475" t="str">
        <f>VLOOKUP($A475,SurveyData!$1:$1048576,6,FALSE)</f>
        <v>Nil</v>
      </c>
      <c r="J475" t="str">
        <f>VLOOKUP($A475,SurveyData!$1:$1048576,7,FALSE)</f>
        <v>Nil</v>
      </c>
      <c r="K475" t="str">
        <f>VLOOKUP($A475,SurveyData!$1:$1048576,8,FALSE)</f>
        <v>Nil</v>
      </c>
      <c r="L475" t="str">
        <f>VLOOKUP($A475,SurveyData!$1:$1048576,9,FALSE)</f>
        <v>Nil</v>
      </c>
      <c r="M475" t="str">
        <f>VLOOKUP($A475,SurveyData!$1:$1048576,10,FALSE)</f>
        <v>Nil</v>
      </c>
      <c r="N475" t="str">
        <f>VLOOKUP($A475,SurveyData!$1:$1048576,11,FALSE)</f>
        <v>Nil</v>
      </c>
      <c r="O475">
        <f>VLOOKUP($A475,SurveyData!$1:$1048576,12,FALSE)</f>
        <v>1</v>
      </c>
      <c r="P475">
        <f>VLOOKUP($A475,SurveyData!$1:$1048576,13,FALSE)</f>
        <v>11</v>
      </c>
      <c r="Q475" t="str">
        <f>VLOOKUP($A475,SurveyData!$1:$1048576,14,FALSE)</f>
        <v>No</v>
      </c>
      <c r="R475" t="str">
        <f>VLOOKUP($A475,SurveyData!$1:$1048576,15,FALSE)</f>
        <v>Dk</v>
      </c>
      <c r="S475" t="str">
        <f>VLOOKUP($A475,SurveyData!$1:$1048576,16,FALSE)</f>
        <v>Nil</v>
      </c>
      <c r="T475" t="str">
        <f>VLOOKUP($A475,SurveyData!$1:$1048576,17,FALSE)</f>
        <v>Dk</v>
      </c>
      <c r="U475" t="str">
        <f>VLOOKUP($A475,SurveyData!$1:$1048576,18,FALSE)</f>
        <v>Dk</v>
      </c>
      <c r="V475" t="str">
        <f>VLOOKUP($A475,SurveyData!$1:$1048576,19,FALSE)</f>
        <v>Yes</v>
      </c>
      <c r="W475" t="str">
        <f>VLOOKUP($A475,SurveyData!$1:$1048576,20,FALSE)</f>
        <v>No</v>
      </c>
      <c r="X475" t="str">
        <f>VLOOKUP($A475,SurveyData!$1:$1048576,21,FALSE)</f>
        <v>Nil</v>
      </c>
      <c r="Y475" t="str">
        <f>VLOOKUP($A475,SurveyData!$1:$1048576,22,FALSE)</f>
        <v>Nil</v>
      </c>
      <c r="Z475" t="str">
        <f>VLOOKUP($A475,SurveyData!$1:$1048576,23,FALSE)</f>
        <v>Nil</v>
      </c>
      <c r="AA475" t="str">
        <f>VLOOKUP($A475,SurveyData!$1:$1048576,24,FALSE)</f>
        <v>Nil</v>
      </c>
      <c r="AB475" t="s">
        <v>0</v>
      </c>
      <c r="AC475" t="str">
        <f>VLOOKUP($A475,SurveyData!$1:$1048576,25,FALSE)</f>
        <v>No</v>
      </c>
      <c r="AD475">
        <f>VLOOKUP($A475,SurveyData!$1:$1048576,26,FALSE)</f>
        <v>2</v>
      </c>
      <c r="AE475">
        <f>VLOOKUP($A475,SurveyData!$1:$1048576,27,FALSE)</f>
        <v>4</v>
      </c>
      <c r="AF475">
        <f>VLOOKUP($A475,SurveyData!$1:$1048576,28,FALSE)</f>
        <v>2</v>
      </c>
      <c r="AG475">
        <f>VLOOKUP($A475,SurveyData!$1:$1048576,29,FALSE)</f>
        <v>1</v>
      </c>
      <c r="AH475">
        <f>VLOOKUP($A475,SurveyData!$1:$1048576,30,FALSE)</f>
        <v>3</v>
      </c>
      <c r="AI475">
        <f>VLOOKUP($A475,SurveyData!$1:$1048576,31,FALSE)</f>
        <v>2</v>
      </c>
      <c r="AJ475">
        <f>VLOOKUP($A475,SurveyData!$1:$1048576,32,FALSE)</f>
        <v>3</v>
      </c>
      <c r="AK475">
        <f>VLOOKUP($A475,SurveyData!$1:$1048576,33,FALSE)</f>
        <v>4</v>
      </c>
      <c r="AL475">
        <f>VLOOKUP($A475,SurveyData!$1:$1048576,34,FALSE)</f>
        <v>3</v>
      </c>
      <c r="AM475">
        <f>VLOOKUP($A475,SurveyData!$1:$1048576,35,FALSE)</f>
        <v>4</v>
      </c>
      <c r="AN475">
        <f>VLOOKUP($A475,SurveyData!$1:$1048576,36,FALSE)</f>
        <v>3</v>
      </c>
      <c r="AO475">
        <f>VLOOKUP($A475,SurveyData!$1:$1048576,37,FALSE)</f>
        <v>3</v>
      </c>
      <c r="AP475">
        <f>VLOOKUP($A475,SurveyData!$1:$1048576,38,FALSE)</f>
        <v>4</v>
      </c>
      <c r="AQ475">
        <f>VLOOKUP($A475,SurveyData!$1:$1048576,39,FALSE)</f>
        <v>4</v>
      </c>
      <c r="AR475">
        <f>VLOOKUP($A475,SurveyData!$1:$1048576,40,FALSE)</f>
        <v>2</v>
      </c>
      <c r="AS475">
        <f>VLOOKUP($A475,SurveyData!$1:$1048576,41,FALSE)</f>
        <v>3</v>
      </c>
      <c r="AT475">
        <f>VLOOKUP($A475,SurveyData!$1:$1048576,42,FALSE)</f>
        <v>4</v>
      </c>
      <c r="AU475">
        <f>VLOOKUP($A475,SurveyData!$1:$1048576,43,FALSE)</f>
        <v>3</v>
      </c>
      <c r="AV475">
        <f>VLOOKUP($A475,SurveyData!$1:$1048576,44,FALSE)</f>
        <v>3</v>
      </c>
      <c r="AW475">
        <f>VLOOKUP($A475,SurveyData!$1:$1048576,45,FALSE)</f>
        <v>2</v>
      </c>
    </row>
    <row r="476" spans="1:49" x14ac:dyDescent="0.2">
      <c r="A476" s="2">
        <v>590</v>
      </c>
      <c r="B476" s="1" t="s">
        <v>10</v>
      </c>
      <c r="C476" s="2"/>
      <c r="D476" s="2">
        <v>14</v>
      </c>
      <c r="E476" s="2">
        <v>13.4</v>
      </c>
      <c r="F476">
        <f>VLOOKUP($A476,SurveyData!$1:$1048576,3,FALSE)</f>
        <v>25</v>
      </c>
      <c r="G476">
        <f>VLOOKUP($A476,SurveyData!$1:$1048576,4,FALSE)</f>
        <v>1.5</v>
      </c>
      <c r="H476">
        <f>VLOOKUP($A476,SurveyData!$1:$1048576,5,FALSE)</f>
        <v>55</v>
      </c>
      <c r="I476" t="str">
        <f>VLOOKUP($A476,SurveyData!$1:$1048576,6,FALSE)</f>
        <v>Nil</v>
      </c>
      <c r="J476" t="str">
        <f>VLOOKUP($A476,SurveyData!$1:$1048576,7,FALSE)</f>
        <v>No</v>
      </c>
      <c r="K476">
        <f>VLOOKUP($A476,SurveyData!$1:$1048576,8,FALSE)</f>
        <v>120</v>
      </c>
      <c r="L476" t="str">
        <f>VLOOKUP($A476,SurveyData!$1:$1048576,9,FALSE)</f>
        <v>Nil</v>
      </c>
      <c r="M476" t="str">
        <f>VLOOKUP($A476,SurveyData!$1:$1048576,10,FALSE)</f>
        <v>Nil</v>
      </c>
      <c r="N476">
        <f>VLOOKUP($A476,SurveyData!$1:$1048576,11,FALSE)</f>
        <v>240</v>
      </c>
      <c r="O476">
        <f>VLOOKUP($A476,SurveyData!$1:$1048576,12,FALSE)</f>
        <v>2</v>
      </c>
      <c r="P476">
        <f>VLOOKUP($A476,SurveyData!$1:$1048576,13,FALSE)</f>
        <v>12</v>
      </c>
      <c r="Q476" t="str">
        <f>VLOOKUP($A476,SurveyData!$1:$1048576,14,FALSE)</f>
        <v>No</v>
      </c>
      <c r="R476" t="str">
        <f>VLOOKUP($A476,SurveyData!$1:$1048576,15,FALSE)</f>
        <v>Dk</v>
      </c>
      <c r="S476" t="str">
        <f>VLOOKUP($A476,SurveyData!$1:$1048576,16,FALSE)</f>
        <v>Nil</v>
      </c>
      <c r="T476" t="str">
        <f>VLOOKUP($A476,SurveyData!$1:$1048576,17,FALSE)</f>
        <v>Yes</v>
      </c>
      <c r="U476" t="str">
        <f>VLOOKUP($A476,SurveyData!$1:$1048576,18,FALSE)</f>
        <v>No</v>
      </c>
      <c r="V476" t="str">
        <f>VLOOKUP($A476,SurveyData!$1:$1048576,19,FALSE)</f>
        <v>Yes</v>
      </c>
      <c r="W476" t="str">
        <f>VLOOKUP($A476,SurveyData!$1:$1048576,20,FALSE)</f>
        <v>No</v>
      </c>
      <c r="X476" t="str">
        <f>VLOOKUP($A476,SurveyData!$1:$1048576,21,FALSE)</f>
        <v>Yes</v>
      </c>
      <c r="Y476" t="str">
        <f>VLOOKUP($A476,SurveyData!$1:$1048576,22,FALSE)</f>
        <v>Nil</v>
      </c>
      <c r="Z476" t="str">
        <f>VLOOKUP($A476,SurveyData!$1:$1048576,23,FALSE)</f>
        <v>Nil</v>
      </c>
      <c r="AA476" t="str">
        <f>VLOOKUP($A476,SurveyData!$1:$1048576,24,FALSE)</f>
        <v>Nil</v>
      </c>
      <c r="AB476" t="s">
        <v>0</v>
      </c>
      <c r="AC476" t="str">
        <f>VLOOKUP($A476,SurveyData!$1:$1048576,25,FALSE)</f>
        <v>No</v>
      </c>
      <c r="AD476">
        <f>VLOOKUP($A476,SurveyData!$1:$1048576,26,FALSE)</f>
        <v>3</v>
      </c>
      <c r="AE476">
        <f>VLOOKUP($A476,SurveyData!$1:$1048576,27,FALSE)</f>
        <v>3</v>
      </c>
      <c r="AF476">
        <f>VLOOKUP($A476,SurveyData!$1:$1048576,28,FALSE)</f>
        <v>3</v>
      </c>
      <c r="AG476">
        <f>VLOOKUP($A476,SurveyData!$1:$1048576,29,FALSE)</f>
        <v>4</v>
      </c>
      <c r="AH476">
        <f>VLOOKUP($A476,SurveyData!$1:$1048576,30,FALSE)</f>
        <v>2</v>
      </c>
      <c r="AI476">
        <f>VLOOKUP($A476,SurveyData!$1:$1048576,31,FALSE)</f>
        <v>1</v>
      </c>
      <c r="AJ476">
        <f>VLOOKUP($A476,SurveyData!$1:$1048576,32,FALSE)</f>
        <v>5</v>
      </c>
      <c r="AK476">
        <f>VLOOKUP($A476,SurveyData!$1:$1048576,33,FALSE)</f>
        <v>4</v>
      </c>
      <c r="AL476">
        <f>VLOOKUP($A476,SurveyData!$1:$1048576,34,FALSE)</f>
        <v>4</v>
      </c>
      <c r="AM476">
        <f>VLOOKUP($A476,SurveyData!$1:$1048576,35,FALSE)</f>
        <v>2</v>
      </c>
      <c r="AN476">
        <f>VLOOKUP($A476,SurveyData!$1:$1048576,36,FALSE)</f>
        <v>5</v>
      </c>
      <c r="AO476">
        <f>VLOOKUP($A476,SurveyData!$1:$1048576,37,FALSE)</f>
        <v>3</v>
      </c>
      <c r="AP476">
        <f>VLOOKUP($A476,SurveyData!$1:$1048576,38,FALSE)</f>
        <v>2</v>
      </c>
      <c r="AQ476">
        <f>VLOOKUP($A476,SurveyData!$1:$1048576,39,FALSE)</f>
        <v>1</v>
      </c>
      <c r="AR476">
        <f>VLOOKUP($A476,SurveyData!$1:$1048576,40,FALSE)</f>
        <v>1</v>
      </c>
      <c r="AS476">
        <f>VLOOKUP($A476,SurveyData!$1:$1048576,41,FALSE)</f>
        <v>1</v>
      </c>
      <c r="AT476">
        <f>VLOOKUP($A476,SurveyData!$1:$1048576,42,FALSE)</f>
        <v>2</v>
      </c>
      <c r="AU476">
        <f>VLOOKUP($A476,SurveyData!$1:$1048576,43,FALSE)</f>
        <v>3</v>
      </c>
      <c r="AV476">
        <f>VLOOKUP($A476,SurveyData!$1:$1048576,44,FALSE)</f>
        <v>1</v>
      </c>
      <c r="AW476">
        <f>VLOOKUP($A476,SurveyData!$1:$1048576,45,FALSE)</f>
        <v>4</v>
      </c>
    </row>
    <row r="477" spans="1:49" x14ac:dyDescent="0.2">
      <c r="A477" s="2">
        <v>591</v>
      </c>
      <c r="B477" s="1" t="s">
        <v>10</v>
      </c>
      <c r="C477" s="2">
        <v>25</v>
      </c>
      <c r="D477" s="2">
        <v>29</v>
      </c>
      <c r="E477" s="2">
        <v>13.5</v>
      </c>
      <c r="F477">
        <f>VLOOKUP($A477,SurveyData!$1:$1048576,3,FALSE)</f>
        <v>42</v>
      </c>
      <c r="G477">
        <f>VLOOKUP($A477,SurveyData!$1:$1048576,4,FALSE)</f>
        <v>1.63</v>
      </c>
      <c r="H477">
        <f>VLOOKUP($A477,SurveyData!$1:$1048576,5,FALSE)</f>
        <v>60</v>
      </c>
      <c r="I477" t="str">
        <f>VLOOKUP($A477,SurveyData!$1:$1048576,6,FALSE)</f>
        <v>Nil</v>
      </c>
      <c r="J477" t="str">
        <f>VLOOKUP($A477,SurveyData!$1:$1048576,7,FALSE)</f>
        <v>No</v>
      </c>
      <c r="K477" t="str">
        <f>VLOOKUP($A477,SurveyData!$1:$1048576,8,FALSE)</f>
        <v>Nil</v>
      </c>
      <c r="L477" t="str">
        <f>VLOOKUP($A477,SurveyData!$1:$1048576,9,FALSE)</f>
        <v>Nil</v>
      </c>
      <c r="M477">
        <f>VLOOKUP($A477,SurveyData!$1:$1048576,10,FALSE)</f>
        <v>60</v>
      </c>
      <c r="N477" t="str">
        <f>VLOOKUP($A477,SurveyData!$1:$1048576,11,FALSE)</f>
        <v>Nil</v>
      </c>
      <c r="O477" t="str">
        <f>VLOOKUP($A477,SurveyData!$1:$1048576,12,FALSE)</f>
        <v>Nil</v>
      </c>
      <c r="P477">
        <f>VLOOKUP($A477,SurveyData!$1:$1048576,13,FALSE)</f>
        <v>12</v>
      </c>
      <c r="Q477" t="str">
        <f>VLOOKUP($A477,SurveyData!$1:$1048576,14,FALSE)</f>
        <v>No</v>
      </c>
      <c r="R477" t="str">
        <f>VLOOKUP($A477,SurveyData!$1:$1048576,15,FALSE)</f>
        <v>Yes</v>
      </c>
      <c r="S477" t="str">
        <f>VLOOKUP($A477,SurveyData!$1:$1048576,16,FALSE)</f>
        <v>No</v>
      </c>
      <c r="T477" t="str">
        <f>VLOOKUP($A477,SurveyData!$1:$1048576,17,FALSE)</f>
        <v>Yes</v>
      </c>
      <c r="U477" t="str">
        <f>VLOOKUP($A477,SurveyData!$1:$1048576,18,FALSE)</f>
        <v>No</v>
      </c>
      <c r="V477" t="str">
        <f>VLOOKUP($A477,SurveyData!$1:$1048576,19,FALSE)</f>
        <v>Yes</v>
      </c>
      <c r="W477" t="str">
        <f>VLOOKUP($A477,SurveyData!$1:$1048576,20,FALSE)</f>
        <v>No</v>
      </c>
      <c r="X477" t="str">
        <f>VLOOKUP($A477,SurveyData!$1:$1048576,21,FALSE)</f>
        <v>Nil</v>
      </c>
      <c r="Y477" t="str">
        <f>VLOOKUP($A477,SurveyData!$1:$1048576,22,FALSE)</f>
        <v>Nil</v>
      </c>
      <c r="Z477" t="str">
        <f>VLOOKUP($A477,SurveyData!$1:$1048576,23,FALSE)</f>
        <v>Nil</v>
      </c>
      <c r="AA477" t="str">
        <f>VLOOKUP($A477,SurveyData!$1:$1048576,24,FALSE)</f>
        <v>Yes</v>
      </c>
      <c r="AB477" t="s">
        <v>0</v>
      </c>
      <c r="AC477" t="str">
        <f>VLOOKUP($A477,SurveyData!$1:$1048576,25,FALSE)</f>
        <v>No</v>
      </c>
      <c r="AD477">
        <f>VLOOKUP($A477,SurveyData!$1:$1048576,26,FALSE)</f>
        <v>2</v>
      </c>
      <c r="AE477">
        <f>VLOOKUP($A477,SurveyData!$1:$1048576,27,FALSE)</f>
        <v>2</v>
      </c>
      <c r="AF477">
        <f>VLOOKUP($A477,SurveyData!$1:$1048576,28,FALSE)</f>
        <v>2</v>
      </c>
      <c r="AG477">
        <f>VLOOKUP($A477,SurveyData!$1:$1048576,29,FALSE)</f>
        <v>2</v>
      </c>
      <c r="AH477">
        <f>VLOOKUP($A477,SurveyData!$1:$1048576,30,FALSE)</f>
        <v>2</v>
      </c>
      <c r="AI477">
        <f>VLOOKUP($A477,SurveyData!$1:$1048576,31,FALSE)</f>
        <v>3</v>
      </c>
      <c r="AJ477">
        <f>VLOOKUP($A477,SurveyData!$1:$1048576,32,FALSE)</f>
        <v>2</v>
      </c>
      <c r="AK477">
        <f>VLOOKUP($A477,SurveyData!$1:$1048576,33,FALSE)</f>
        <v>3</v>
      </c>
      <c r="AL477">
        <f>VLOOKUP($A477,SurveyData!$1:$1048576,34,FALSE)</f>
        <v>3</v>
      </c>
      <c r="AM477">
        <f>VLOOKUP($A477,SurveyData!$1:$1048576,35,FALSE)</f>
        <v>3</v>
      </c>
      <c r="AN477">
        <f>VLOOKUP($A477,SurveyData!$1:$1048576,36,FALSE)</f>
        <v>3</v>
      </c>
      <c r="AO477">
        <f>VLOOKUP($A477,SurveyData!$1:$1048576,37,FALSE)</f>
        <v>2</v>
      </c>
      <c r="AP477">
        <f>VLOOKUP($A477,SurveyData!$1:$1048576,38,FALSE)</f>
        <v>3</v>
      </c>
      <c r="AQ477">
        <f>VLOOKUP($A477,SurveyData!$1:$1048576,39,FALSE)</f>
        <v>4</v>
      </c>
      <c r="AR477">
        <f>VLOOKUP($A477,SurveyData!$1:$1048576,40,FALSE)</f>
        <v>3</v>
      </c>
      <c r="AS477">
        <f>VLOOKUP($A477,SurveyData!$1:$1048576,41,FALSE)</f>
        <v>3</v>
      </c>
      <c r="AT477">
        <f>VLOOKUP($A477,SurveyData!$1:$1048576,42,FALSE)</f>
        <v>3</v>
      </c>
      <c r="AU477">
        <f>VLOOKUP($A477,SurveyData!$1:$1048576,43,FALSE)</f>
        <v>4</v>
      </c>
      <c r="AV477">
        <f>VLOOKUP($A477,SurveyData!$1:$1048576,44,FALSE)</f>
        <v>3</v>
      </c>
      <c r="AW477">
        <f>VLOOKUP($A477,SurveyData!$1:$1048576,45,FALSE)</f>
        <v>3</v>
      </c>
    </row>
    <row r="478" spans="1:49" x14ac:dyDescent="0.2">
      <c r="A478" s="2">
        <v>592</v>
      </c>
      <c r="B478" s="1" t="s">
        <v>10</v>
      </c>
      <c r="C478" s="2">
        <v>49</v>
      </c>
      <c r="D478" s="3">
        <v>146</v>
      </c>
      <c r="E478" s="2">
        <v>14.2</v>
      </c>
      <c r="F478">
        <f>VLOOKUP($A478,SurveyData!$1:$1048576,3,FALSE)</f>
        <v>26</v>
      </c>
      <c r="G478" t="str">
        <f>VLOOKUP($A478,SurveyData!$1:$1048576,4,FALSE)</f>
        <v>5'3"</v>
      </c>
      <c r="H478">
        <f>VLOOKUP($A478,SurveyData!$1:$1048576,5,FALSE)</f>
        <v>62</v>
      </c>
      <c r="I478" t="str">
        <f>VLOOKUP($A478,SurveyData!$1:$1048576,6,FALSE)</f>
        <v>Nil</v>
      </c>
      <c r="J478" t="str">
        <f>VLOOKUP($A478,SurveyData!$1:$1048576,7,FALSE)</f>
        <v>No</v>
      </c>
      <c r="K478">
        <f>VLOOKUP($A478,SurveyData!$1:$1048576,8,FALSE)</f>
        <v>20</v>
      </c>
      <c r="L478" t="str">
        <f>VLOOKUP($A478,SurveyData!$1:$1048576,9,FALSE)</f>
        <v>Nil</v>
      </c>
      <c r="M478" t="str">
        <f>VLOOKUP($A478,SurveyData!$1:$1048576,10,FALSE)</f>
        <v>Nil</v>
      </c>
      <c r="N478">
        <f>VLOOKUP($A478,SurveyData!$1:$1048576,11,FALSE)</f>
        <v>120</v>
      </c>
      <c r="O478">
        <f>VLOOKUP($A478,SurveyData!$1:$1048576,12,FALSE)</f>
        <v>2</v>
      </c>
      <c r="P478">
        <f>VLOOKUP($A478,SurveyData!$1:$1048576,13,FALSE)</f>
        <v>10</v>
      </c>
      <c r="Q478" t="str">
        <f>VLOOKUP($A478,SurveyData!$1:$1048576,14,FALSE)</f>
        <v>No</v>
      </c>
      <c r="R478" t="str">
        <f>VLOOKUP($A478,SurveyData!$1:$1048576,15,FALSE)</f>
        <v>DK</v>
      </c>
      <c r="S478" t="str">
        <f>VLOOKUP($A478,SurveyData!$1:$1048576,16,FALSE)</f>
        <v>Nil</v>
      </c>
      <c r="T478" t="str">
        <f>VLOOKUP($A478,SurveyData!$1:$1048576,17,FALSE)</f>
        <v>DK</v>
      </c>
      <c r="U478" t="str">
        <f>VLOOKUP($A478,SurveyData!$1:$1048576,18,FALSE)</f>
        <v>Nil</v>
      </c>
      <c r="V478" t="str">
        <f>VLOOKUP($A478,SurveyData!$1:$1048576,19,FALSE)</f>
        <v>Dk</v>
      </c>
      <c r="W478" t="str">
        <f>VLOOKUP($A478,SurveyData!$1:$1048576,20,FALSE)</f>
        <v>Nil</v>
      </c>
      <c r="X478" t="str">
        <f>VLOOKUP($A478,SurveyData!$1:$1048576,21,FALSE)</f>
        <v>Nil</v>
      </c>
      <c r="Y478" t="str">
        <f>VLOOKUP($A478,SurveyData!$1:$1048576,22,FALSE)</f>
        <v>Nil</v>
      </c>
      <c r="Z478" t="str">
        <f>VLOOKUP($A478,SurveyData!$1:$1048576,23,FALSE)</f>
        <v>Nil</v>
      </c>
      <c r="AA478" t="str">
        <f>VLOOKUP($A478,SurveyData!$1:$1048576,24,FALSE)</f>
        <v>Nil</v>
      </c>
      <c r="AB478" t="s">
        <v>0</v>
      </c>
      <c r="AC478" t="str">
        <f>VLOOKUP($A478,SurveyData!$1:$1048576,25,FALSE)</f>
        <v>No</v>
      </c>
      <c r="AD478">
        <f>VLOOKUP($A478,SurveyData!$1:$1048576,26,FALSE)</f>
        <v>1</v>
      </c>
      <c r="AE478">
        <f>VLOOKUP($A478,SurveyData!$1:$1048576,27,FALSE)</f>
        <v>5</v>
      </c>
      <c r="AF478">
        <f>VLOOKUP($A478,SurveyData!$1:$1048576,28,FALSE)</f>
        <v>1</v>
      </c>
      <c r="AG478">
        <f>VLOOKUP($A478,SurveyData!$1:$1048576,29,FALSE)</f>
        <v>1</v>
      </c>
      <c r="AH478">
        <f>VLOOKUP($A478,SurveyData!$1:$1048576,30,FALSE)</f>
        <v>4</v>
      </c>
      <c r="AI478">
        <f>VLOOKUP($A478,SurveyData!$1:$1048576,31,FALSE)</f>
        <v>1</v>
      </c>
      <c r="AJ478">
        <f>VLOOKUP($A478,SurveyData!$1:$1048576,32,FALSE)</f>
        <v>3</v>
      </c>
      <c r="AK478">
        <f>VLOOKUP($A478,SurveyData!$1:$1048576,33,FALSE)</f>
        <v>1</v>
      </c>
      <c r="AL478">
        <f>VLOOKUP($A478,SurveyData!$1:$1048576,34,FALSE)</f>
        <v>2</v>
      </c>
      <c r="AM478">
        <f>VLOOKUP($A478,SurveyData!$1:$1048576,35,FALSE)</f>
        <v>5</v>
      </c>
      <c r="AN478">
        <f>VLOOKUP($A478,SurveyData!$1:$1048576,36,FALSE)</f>
        <v>2</v>
      </c>
      <c r="AO478">
        <f>VLOOKUP($A478,SurveyData!$1:$1048576,37,FALSE)</f>
        <v>2</v>
      </c>
      <c r="AP478">
        <f>VLOOKUP($A478,SurveyData!$1:$1048576,38,FALSE)</f>
        <v>4</v>
      </c>
      <c r="AQ478">
        <f>VLOOKUP($A478,SurveyData!$1:$1048576,39,FALSE)</f>
        <v>5</v>
      </c>
      <c r="AR478">
        <f>VLOOKUP($A478,SurveyData!$1:$1048576,40,FALSE)</f>
        <v>2</v>
      </c>
      <c r="AS478">
        <f>VLOOKUP($A478,SurveyData!$1:$1048576,41,FALSE)</f>
        <v>4</v>
      </c>
      <c r="AT478">
        <f>VLOOKUP($A478,SurveyData!$1:$1048576,42,FALSE)</f>
        <v>3</v>
      </c>
      <c r="AU478">
        <f>VLOOKUP($A478,SurveyData!$1:$1048576,43,FALSE)</f>
        <v>5</v>
      </c>
      <c r="AV478">
        <f>VLOOKUP($A478,SurveyData!$1:$1048576,44,FALSE)</f>
        <v>2</v>
      </c>
      <c r="AW478">
        <f>VLOOKUP($A478,SurveyData!$1:$1048576,45,FALSE)</f>
        <v>1</v>
      </c>
    </row>
    <row r="479" spans="1:49" x14ac:dyDescent="0.2">
      <c r="A479" s="2">
        <v>593</v>
      </c>
      <c r="B479" s="1" t="s">
        <v>10</v>
      </c>
      <c r="C479" s="2"/>
      <c r="D479" s="2">
        <v>86</v>
      </c>
      <c r="E479" s="2">
        <v>13.4</v>
      </c>
      <c r="F479">
        <f>VLOOKUP($A479,SurveyData!$1:$1048576,3,FALSE)</f>
        <v>60</v>
      </c>
      <c r="G479">
        <f>VLOOKUP($A479,SurveyData!$1:$1048576,4,FALSE)</f>
        <v>1.5</v>
      </c>
      <c r="H479">
        <f>VLOOKUP($A479,SurveyData!$1:$1048576,5,FALSE)</f>
        <v>33</v>
      </c>
      <c r="I479" t="str">
        <f>VLOOKUP($A479,SurveyData!$1:$1048576,6,FALSE)</f>
        <v>Nil</v>
      </c>
      <c r="J479" t="str">
        <f>VLOOKUP($A479,SurveyData!$1:$1048576,7,FALSE)</f>
        <v>No</v>
      </c>
      <c r="K479" t="str">
        <f>VLOOKUP($A479,SurveyData!$1:$1048576,8,FALSE)</f>
        <v>Nil</v>
      </c>
      <c r="L479" t="str">
        <f>VLOOKUP($A479,SurveyData!$1:$1048576,9,FALSE)</f>
        <v>Nil</v>
      </c>
      <c r="M479" t="str">
        <f>VLOOKUP($A479,SurveyData!$1:$1048576,10,FALSE)</f>
        <v>Nil</v>
      </c>
      <c r="N479" t="str">
        <f>VLOOKUP($A479,SurveyData!$1:$1048576,11,FALSE)</f>
        <v>Nil</v>
      </c>
      <c r="O479">
        <f>VLOOKUP($A479,SurveyData!$1:$1048576,12,FALSE)</f>
        <v>2</v>
      </c>
      <c r="P479" t="str">
        <f>VLOOKUP($A479,SurveyData!$1:$1048576,13,FALSE)</f>
        <v>Nil</v>
      </c>
      <c r="Q479" t="str">
        <f>VLOOKUP($A479,SurveyData!$1:$1048576,14,FALSE)</f>
        <v>Nil</v>
      </c>
      <c r="R479" t="str">
        <f>VLOOKUP($A479,SurveyData!$1:$1048576,15,FALSE)</f>
        <v>DK</v>
      </c>
      <c r="S479" t="str">
        <f>VLOOKUP($A479,SurveyData!$1:$1048576,16,FALSE)</f>
        <v>Nil</v>
      </c>
      <c r="T479" t="str">
        <f>VLOOKUP($A479,SurveyData!$1:$1048576,17,FALSE)</f>
        <v>DK</v>
      </c>
      <c r="U479" t="str">
        <f>VLOOKUP($A479,SurveyData!$1:$1048576,18,FALSE)</f>
        <v>Nil</v>
      </c>
      <c r="V479" t="str">
        <f>VLOOKUP($A479,SurveyData!$1:$1048576,19,FALSE)</f>
        <v>No</v>
      </c>
      <c r="W479" t="str">
        <f>VLOOKUP($A479,SurveyData!$1:$1048576,20,FALSE)</f>
        <v>Nil</v>
      </c>
      <c r="X479" t="str">
        <f>VLOOKUP($A479,SurveyData!$1:$1048576,21,FALSE)</f>
        <v>Nil</v>
      </c>
      <c r="Y479" t="str">
        <f>VLOOKUP($A479,SurveyData!$1:$1048576,22,FALSE)</f>
        <v>Nil</v>
      </c>
      <c r="Z479" t="str">
        <f>VLOOKUP($A479,SurveyData!$1:$1048576,23,FALSE)</f>
        <v>Nil</v>
      </c>
      <c r="AA479" t="str">
        <f>VLOOKUP($A479,SurveyData!$1:$1048576,24,FALSE)</f>
        <v>Nil</v>
      </c>
      <c r="AB479" t="s">
        <v>0</v>
      </c>
      <c r="AC479" t="str">
        <f>VLOOKUP($A479,SurveyData!$1:$1048576,25,FALSE)</f>
        <v>Nil</v>
      </c>
      <c r="AD479">
        <f>VLOOKUP($A479,SurveyData!$1:$1048576,26,FALSE)</f>
        <v>2</v>
      </c>
      <c r="AE479">
        <f>VLOOKUP($A479,SurveyData!$1:$1048576,27,FALSE)</f>
        <v>4</v>
      </c>
      <c r="AF479">
        <f>VLOOKUP($A479,SurveyData!$1:$1048576,28,FALSE)</f>
        <v>3</v>
      </c>
      <c r="AG479">
        <f>VLOOKUP($A479,SurveyData!$1:$1048576,29,FALSE)</f>
        <v>3</v>
      </c>
      <c r="AH479">
        <f>VLOOKUP($A479,SurveyData!$1:$1048576,30,FALSE)</f>
        <v>3</v>
      </c>
      <c r="AI479">
        <f>VLOOKUP($A479,SurveyData!$1:$1048576,31,FALSE)</f>
        <v>2</v>
      </c>
      <c r="AJ479">
        <f>VLOOKUP($A479,SurveyData!$1:$1048576,32,FALSE)</f>
        <v>2</v>
      </c>
      <c r="AK479">
        <f>VLOOKUP($A479,SurveyData!$1:$1048576,33,FALSE)</f>
        <v>2</v>
      </c>
      <c r="AL479">
        <f>VLOOKUP($A479,SurveyData!$1:$1048576,34,FALSE)</f>
        <v>2</v>
      </c>
      <c r="AM479">
        <f>VLOOKUP($A479,SurveyData!$1:$1048576,35,FALSE)</f>
        <v>4</v>
      </c>
      <c r="AN479">
        <f>VLOOKUP($A479,SurveyData!$1:$1048576,36,FALSE)</f>
        <v>3</v>
      </c>
      <c r="AO479">
        <f>VLOOKUP($A479,SurveyData!$1:$1048576,37,FALSE)</f>
        <v>4</v>
      </c>
      <c r="AP479">
        <f>VLOOKUP($A479,SurveyData!$1:$1048576,38,FALSE)</f>
        <v>4</v>
      </c>
      <c r="AQ479">
        <f>VLOOKUP($A479,SurveyData!$1:$1048576,39,FALSE)</f>
        <v>4</v>
      </c>
      <c r="AR479">
        <f>VLOOKUP($A479,SurveyData!$1:$1048576,40,FALSE)</f>
        <v>2</v>
      </c>
      <c r="AS479">
        <f>VLOOKUP($A479,SurveyData!$1:$1048576,41,FALSE)</f>
        <v>3</v>
      </c>
      <c r="AT479">
        <f>VLOOKUP($A479,SurveyData!$1:$1048576,42,FALSE)</f>
        <v>4</v>
      </c>
      <c r="AU479">
        <f>VLOOKUP($A479,SurveyData!$1:$1048576,43,FALSE)</f>
        <v>5</v>
      </c>
      <c r="AV479">
        <f>VLOOKUP($A479,SurveyData!$1:$1048576,44,FALSE)</f>
        <v>4</v>
      </c>
      <c r="AW479">
        <f>VLOOKUP($A479,SurveyData!$1:$1048576,45,FALSE)</f>
        <v>3</v>
      </c>
    </row>
    <row r="480" spans="1:49" x14ac:dyDescent="0.2">
      <c r="A480" s="2">
        <v>594</v>
      </c>
      <c r="B480" s="1" t="s">
        <v>10</v>
      </c>
      <c r="C480" s="2"/>
      <c r="D480" s="3">
        <v>307</v>
      </c>
      <c r="E480" s="2">
        <v>13.1</v>
      </c>
      <c r="F480">
        <f>VLOOKUP($A480,SurveyData!$1:$1048576,3,FALSE)</f>
        <v>68</v>
      </c>
      <c r="G480" t="str">
        <f>VLOOKUP($A480,SurveyData!$1:$1048576,4,FALSE)</f>
        <v>Nil</v>
      </c>
      <c r="H480">
        <f>VLOOKUP($A480,SurveyData!$1:$1048576,5,FALSE)</f>
        <v>50</v>
      </c>
      <c r="I480" t="str">
        <f>VLOOKUP($A480,SurveyData!$1:$1048576,6,FALSE)</f>
        <v>Nil</v>
      </c>
      <c r="J480" t="str">
        <f>VLOOKUP($A480,SurveyData!$1:$1048576,7,FALSE)</f>
        <v>No</v>
      </c>
      <c r="K480" t="str">
        <f>VLOOKUP($A480,SurveyData!$1:$1048576,8,FALSE)</f>
        <v>Nil</v>
      </c>
      <c r="L480" t="str">
        <f>VLOOKUP($A480,SurveyData!$1:$1048576,9,FALSE)</f>
        <v>Nil</v>
      </c>
      <c r="M480" t="str">
        <f>VLOOKUP($A480,SurveyData!$1:$1048576,10,FALSE)</f>
        <v>Nil</v>
      </c>
      <c r="N480">
        <f>VLOOKUP($A480,SurveyData!$1:$1048576,11,FALSE)</f>
        <v>30</v>
      </c>
      <c r="O480" t="str">
        <f>VLOOKUP($A480,SurveyData!$1:$1048576,12,FALSE)</f>
        <v>Nil</v>
      </c>
      <c r="P480" t="str">
        <f>VLOOKUP($A480,SurveyData!$1:$1048576,13,FALSE)</f>
        <v>Nil</v>
      </c>
      <c r="Q480" t="str">
        <f>VLOOKUP($A480,SurveyData!$1:$1048576,14,FALSE)</f>
        <v>No</v>
      </c>
      <c r="R480" t="str">
        <f>VLOOKUP($A480,SurveyData!$1:$1048576,15,FALSE)</f>
        <v>DK</v>
      </c>
      <c r="S480" t="str">
        <f>VLOOKUP($A480,SurveyData!$1:$1048576,16,FALSE)</f>
        <v>Nil</v>
      </c>
      <c r="T480" t="str">
        <f>VLOOKUP($A480,SurveyData!$1:$1048576,17,FALSE)</f>
        <v>DK</v>
      </c>
      <c r="U480" t="str">
        <f>VLOOKUP($A480,SurveyData!$1:$1048576,18,FALSE)</f>
        <v>Nil</v>
      </c>
      <c r="V480" t="str">
        <f>VLOOKUP($A480,SurveyData!$1:$1048576,19,FALSE)</f>
        <v>No</v>
      </c>
      <c r="W480" t="str">
        <f>VLOOKUP($A480,SurveyData!$1:$1048576,20,FALSE)</f>
        <v>Nil</v>
      </c>
      <c r="X480" t="str">
        <f>VLOOKUP($A480,SurveyData!$1:$1048576,21,FALSE)</f>
        <v>Nil</v>
      </c>
      <c r="Y480" t="str">
        <f>VLOOKUP($A480,SurveyData!$1:$1048576,22,FALSE)</f>
        <v>Nil</v>
      </c>
      <c r="Z480" t="str">
        <f>VLOOKUP($A480,SurveyData!$1:$1048576,23,FALSE)</f>
        <v>Nil</v>
      </c>
      <c r="AA480" t="str">
        <f>VLOOKUP($A480,SurveyData!$1:$1048576,24,FALSE)</f>
        <v>Nil</v>
      </c>
      <c r="AB480" t="s">
        <v>0</v>
      </c>
      <c r="AC480" t="str">
        <f>VLOOKUP($A480,SurveyData!$1:$1048576,25,FALSE)</f>
        <v>Nil</v>
      </c>
      <c r="AD480">
        <f>VLOOKUP($A480,SurveyData!$1:$1048576,26,FALSE)</f>
        <v>1</v>
      </c>
      <c r="AE480">
        <f>VLOOKUP($A480,SurveyData!$1:$1048576,27,FALSE)</f>
        <v>3</v>
      </c>
      <c r="AF480">
        <f>VLOOKUP($A480,SurveyData!$1:$1048576,28,FALSE)</f>
        <v>2</v>
      </c>
      <c r="AG480">
        <f>VLOOKUP($A480,SurveyData!$1:$1048576,29,FALSE)</f>
        <v>3</v>
      </c>
      <c r="AH480" t="str">
        <f>VLOOKUP($A480,SurveyData!$1:$1048576,30,FALSE)</f>
        <v>2 &amp; 4</v>
      </c>
      <c r="AI480">
        <f>VLOOKUP($A480,SurveyData!$1:$1048576,31,FALSE)</f>
        <v>3</v>
      </c>
      <c r="AJ480">
        <f>VLOOKUP($A480,SurveyData!$1:$1048576,32,FALSE)</f>
        <v>3</v>
      </c>
      <c r="AK480">
        <f>VLOOKUP($A480,SurveyData!$1:$1048576,33,FALSE)</f>
        <v>3</v>
      </c>
      <c r="AL480">
        <f>VLOOKUP($A480,SurveyData!$1:$1048576,34,FALSE)</f>
        <v>3</v>
      </c>
      <c r="AM480">
        <f>VLOOKUP($A480,SurveyData!$1:$1048576,35,FALSE)</f>
        <v>4</v>
      </c>
      <c r="AN480">
        <f>VLOOKUP($A480,SurveyData!$1:$1048576,36,FALSE)</f>
        <v>3</v>
      </c>
      <c r="AO480">
        <f>VLOOKUP($A480,SurveyData!$1:$1048576,37,FALSE)</f>
        <v>3</v>
      </c>
      <c r="AP480">
        <f>VLOOKUP($A480,SurveyData!$1:$1048576,38,FALSE)</f>
        <v>3</v>
      </c>
      <c r="AQ480">
        <f>VLOOKUP($A480,SurveyData!$1:$1048576,39,FALSE)</f>
        <v>3</v>
      </c>
      <c r="AR480">
        <f>VLOOKUP($A480,SurveyData!$1:$1048576,40,FALSE)</f>
        <v>3</v>
      </c>
      <c r="AS480">
        <f>VLOOKUP($A480,SurveyData!$1:$1048576,41,FALSE)</f>
        <v>3</v>
      </c>
      <c r="AT480">
        <f>VLOOKUP($A480,SurveyData!$1:$1048576,42,FALSE)</f>
        <v>3</v>
      </c>
      <c r="AU480">
        <f>VLOOKUP($A480,SurveyData!$1:$1048576,43,FALSE)</f>
        <v>3</v>
      </c>
      <c r="AV480">
        <f>VLOOKUP($A480,SurveyData!$1:$1048576,44,FALSE)</f>
        <v>3</v>
      </c>
      <c r="AW480">
        <f>VLOOKUP($A480,SurveyData!$1:$1048576,45,FALSE)</f>
        <v>2</v>
      </c>
    </row>
    <row r="481" spans="1:49" x14ac:dyDescent="0.2">
      <c r="A481" s="2">
        <v>595</v>
      </c>
      <c r="B481" s="1" t="s">
        <v>10</v>
      </c>
      <c r="C481" s="2"/>
      <c r="D481" s="2">
        <v>99</v>
      </c>
      <c r="E481" s="2">
        <v>13.7</v>
      </c>
      <c r="F481">
        <f>VLOOKUP($A481,SurveyData!$1:$1048576,3,FALSE)</f>
        <v>55</v>
      </c>
      <c r="G481">
        <f>VLOOKUP($A481,SurveyData!$1:$1048576,4,FALSE)</f>
        <v>1.65</v>
      </c>
      <c r="H481">
        <f>VLOOKUP($A481,SurveyData!$1:$1048576,5,FALSE)</f>
        <v>54</v>
      </c>
      <c r="I481" t="str">
        <f>VLOOKUP($A481,SurveyData!$1:$1048576,6,FALSE)</f>
        <v>Nil</v>
      </c>
      <c r="J481" t="str">
        <f>VLOOKUP($A481,SurveyData!$1:$1048576,7,FALSE)</f>
        <v>Nil</v>
      </c>
      <c r="K481" t="str">
        <f>VLOOKUP($A481,SurveyData!$1:$1048576,8,FALSE)</f>
        <v>Nil</v>
      </c>
      <c r="L481" t="str">
        <f>VLOOKUP($A481,SurveyData!$1:$1048576,9,FALSE)</f>
        <v>Nil</v>
      </c>
      <c r="M481" t="str">
        <f>VLOOKUP($A481,SurveyData!$1:$1048576,10,FALSE)</f>
        <v>Nil</v>
      </c>
      <c r="N481">
        <f>VLOOKUP($A481,SurveyData!$1:$1048576,11,FALSE)</f>
        <v>120</v>
      </c>
      <c r="O481" t="str">
        <f>VLOOKUP($A481,SurveyData!$1:$1048576,12,FALSE)</f>
        <v>Nil</v>
      </c>
      <c r="P481" t="str">
        <f>VLOOKUP($A481,SurveyData!$1:$1048576,13,FALSE)</f>
        <v>Nil</v>
      </c>
      <c r="Q481" t="str">
        <f>VLOOKUP($A481,SurveyData!$1:$1048576,14,FALSE)</f>
        <v>No</v>
      </c>
      <c r="R481" t="str">
        <f>VLOOKUP($A481,SurveyData!$1:$1048576,15,FALSE)</f>
        <v>DK</v>
      </c>
      <c r="S481" t="str">
        <f>VLOOKUP($A481,SurveyData!$1:$1048576,16,FALSE)</f>
        <v>Nil</v>
      </c>
      <c r="T481" t="str">
        <f>VLOOKUP($A481,SurveyData!$1:$1048576,17,FALSE)</f>
        <v>DK</v>
      </c>
      <c r="U481" t="str">
        <f>VLOOKUP($A481,SurveyData!$1:$1048576,18,FALSE)</f>
        <v>Nil</v>
      </c>
      <c r="V481" t="str">
        <f>VLOOKUP($A481,SurveyData!$1:$1048576,19,FALSE)</f>
        <v>Dk</v>
      </c>
      <c r="W481" t="str">
        <f>VLOOKUP($A481,SurveyData!$1:$1048576,20,FALSE)</f>
        <v>Nil</v>
      </c>
      <c r="X481" t="str">
        <f>VLOOKUP($A481,SurveyData!$1:$1048576,21,FALSE)</f>
        <v>Nil</v>
      </c>
      <c r="Y481" t="str">
        <f>VLOOKUP($A481,SurveyData!$1:$1048576,22,FALSE)</f>
        <v>Nil</v>
      </c>
      <c r="Z481" t="str">
        <f>VLOOKUP($A481,SurveyData!$1:$1048576,23,FALSE)</f>
        <v>Nil</v>
      </c>
      <c r="AA481" t="str">
        <f>VLOOKUP($A481,SurveyData!$1:$1048576,24,FALSE)</f>
        <v>Nil</v>
      </c>
      <c r="AB481" t="s">
        <v>0</v>
      </c>
      <c r="AC481" t="str">
        <f>VLOOKUP($A481,SurveyData!$1:$1048576,25,FALSE)</f>
        <v>No</v>
      </c>
      <c r="AD481">
        <f>VLOOKUP($A481,SurveyData!$1:$1048576,26,FALSE)</f>
        <v>2</v>
      </c>
      <c r="AE481">
        <f>VLOOKUP($A481,SurveyData!$1:$1048576,27,FALSE)</f>
        <v>4</v>
      </c>
      <c r="AF481">
        <f>VLOOKUP($A481,SurveyData!$1:$1048576,28,FALSE)</f>
        <v>2</v>
      </c>
      <c r="AG481">
        <f>VLOOKUP($A481,SurveyData!$1:$1048576,29,FALSE)</f>
        <v>2</v>
      </c>
      <c r="AH481">
        <f>VLOOKUP($A481,SurveyData!$1:$1048576,30,FALSE)</f>
        <v>4</v>
      </c>
      <c r="AI481">
        <f>VLOOKUP($A481,SurveyData!$1:$1048576,31,FALSE)</f>
        <v>3</v>
      </c>
      <c r="AJ481">
        <f>VLOOKUP($A481,SurveyData!$1:$1048576,32,FALSE)</f>
        <v>2</v>
      </c>
      <c r="AK481">
        <f>VLOOKUP($A481,SurveyData!$1:$1048576,33,FALSE)</f>
        <v>3</v>
      </c>
      <c r="AL481">
        <f>VLOOKUP($A481,SurveyData!$1:$1048576,34,FALSE)</f>
        <v>3</v>
      </c>
      <c r="AM481">
        <f>VLOOKUP($A481,SurveyData!$1:$1048576,35,FALSE)</f>
        <v>3</v>
      </c>
      <c r="AN481">
        <f>VLOOKUP($A481,SurveyData!$1:$1048576,36,FALSE)</f>
        <v>2</v>
      </c>
      <c r="AO481">
        <f>VLOOKUP($A481,SurveyData!$1:$1048576,37,FALSE)</f>
        <v>2</v>
      </c>
      <c r="AP481">
        <f>VLOOKUP($A481,SurveyData!$1:$1048576,38,FALSE)</f>
        <v>3</v>
      </c>
      <c r="AQ481">
        <f>VLOOKUP($A481,SurveyData!$1:$1048576,39,FALSE)</f>
        <v>3</v>
      </c>
      <c r="AR481">
        <f>VLOOKUP($A481,SurveyData!$1:$1048576,40,FALSE)</f>
        <v>3</v>
      </c>
      <c r="AS481">
        <f>VLOOKUP($A481,SurveyData!$1:$1048576,41,FALSE)</f>
        <v>4</v>
      </c>
      <c r="AT481">
        <f>VLOOKUP($A481,SurveyData!$1:$1048576,42,FALSE)</f>
        <v>4</v>
      </c>
      <c r="AU481">
        <f>VLOOKUP($A481,SurveyData!$1:$1048576,43,FALSE)</f>
        <v>3</v>
      </c>
      <c r="AV481">
        <f>VLOOKUP($A481,SurveyData!$1:$1048576,44,FALSE)</f>
        <v>3</v>
      </c>
      <c r="AW481">
        <f>VLOOKUP($A481,SurveyData!$1:$1048576,45,FALSE)</f>
        <v>3</v>
      </c>
    </row>
    <row r="482" spans="1:49" x14ac:dyDescent="0.2">
      <c r="A482" s="2">
        <v>596</v>
      </c>
      <c r="B482" s="1" t="s">
        <v>10</v>
      </c>
      <c r="C482" s="2"/>
      <c r="D482" s="2">
        <v>110</v>
      </c>
      <c r="E482" s="2">
        <v>13.3</v>
      </c>
      <c r="F482">
        <f>VLOOKUP($A482,SurveyData!$1:$1048576,3,FALSE)</f>
        <v>55</v>
      </c>
      <c r="G482">
        <f>VLOOKUP($A482,SurveyData!$1:$1048576,4,FALSE)</f>
        <v>1.59</v>
      </c>
      <c r="H482" t="str">
        <f>VLOOKUP($A482,SurveyData!$1:$1048576,5,FALSE)</f>
        <v>Nil</v>
      </c>
      <c r="I482" t="str">
        <f>VLOOKUP($A482,SurveyData!$1:$1048576,6,FALSE)</f>
        <v>Nil</v>
      </c>
      <c r="J482" t="str">
        <f>VLOOKUP($A482,SurveyData!$1:$1048576,7,FALSE)</f>
        <v>No</v>
      </c>
      <c r="K482" t="str">
        <f>VLOOKUP($A482,SurveyData!$1:$1048576,8,FALSE)</f>
        <v>Nil</v>
      </c>
      <c r="L482" t="str">
        <f>VLOOKUP($A482,SurveyData!$1:$1048576,9,FALSE)</f>
        <v>Nil</v>
      </c>
      <c r="M482" t="str">
        <f>VLOOKUP($A482,SurveyData!$1:$1048576,10,FALSE)</f>
        <v>Nil</v>
      </c>
      <c r="N482">
        <f>VLOOKUP($A482,SurveyData!$1:$1048576,11,FALSE)</f>
        <v>60</v>
      </c>
      <c r="O482">
        <f>VLOOKUP($A482,SurveyData!$1:$1048576,12,FALSE)</f>
        <v>4</v>
      </c>
      <c r="P482" t="str">
        <f>VLOOKUP($A482,SurveyData!$1:$1048576,13,FALSE)</f>
        <v>Nil</v>
      </c>
      <c r="Q482" t="str">
        <f>VLOOKUP($A482,SurveyData!$1:$1048576,14,FALSE)</f>
        <v>No</v>
      </c>
      <c r="R482" t="str">
        <f>VLOOKUP($A482,SurveyData!$1:$1048576,15,FALSE)</f>
        <v>DK</v>
      </c>
      <c r="S482" t="str">
        <f>VLOOKUP($A482,SurveyData!$1:$1048576,16,FALSE)</f>
        <v>DK</v>
      </c>
      <c r="T482" t="str">
        <f>VLOOKUP($A482,SurveyData!$1:$1048576,17,FALSE)</f>
        <v>DK</v>
      </c>
      <c r="U482" t="str">
        <f>VLOOKUP($A482,SurveyData!$1:$1048576,18,FALSE)</f>
        <v>DK</v>
      </c>
      <c r="V482" t="str">
        <f>VLOOKUP($A482,SurveyData!$1:$1048576,19,FALSE)</f>
        <v>Dk</v>
      </c>
      <c r="W482" t="str">
        <f>VLOOKUP($A482,SurveyData!$1:$1048576,20,FALSE)</f>
        <v>Dk</v>
      </c>
      <c r="X482" t="str">
        <f>VLOOKUP($A482,SurveyData!$1:$1048576,21,FALSE)</f>
        <v>Nil</v>
      </c>
      <c r="Y482" t="str">
        <f>VLOOKUP($A482,SurveyData!$1:$1048576,22,FALSE)</f>
        <v>Nil</v>
      </c>
      <c r="Z482" t="str">
        <f>VLOOKUP($A482,SurveyData!$1:$1048576,23,FALSE)</f>
        <v>Nil</v>
      </c>
      <c r="AA482" t="str">
        <f>VLOOKUP($A482,SurveyData!$1:$1048576,24,FALSE)</f>
        <v>Nil</v>
      </c>
      <c r="AB482" t="s">
        <v>0</v>
      </c>
      <c r="AC482" t="str">
        <f>VLOOKUP($A482,SurveyData!$1:$1048576,25,FALSE)</f>
        <v>Nil</v>
      </c>
      <c r="AD482">
        <f>VLOOKUP($A482,SurveyData!$1:$1048576,26,FALSE)</f>
        <v>3</v>
      </c>
      <c r="AE482">
        <f>VLOOKUP($A482,SurveyData!$1:$1048576,27,FALSE)</f>
        <v>3</v>
      </c>
      <c r="AF482">
        <f>VLOOKUP($A482,SurveyData!$1:$1048576,28,FALSE)</f>
        <v>3</v>
      </c>
      <c r="AG482" t="str">
        <f>VLOOKUP($A482,SurveyData!$1:$1048576,29,FALSE)</f>
        <v>Nil</v>
      </c>
      <c r="AH482">
        <f>VLOOKUP($A482,SurveyData!$1:$1048576,30,FALSE)</f>
        <v>3</v>
      </c>
      <c r="AI482">
        <f>VLOOKUP($A482,SurveyData!$1:$1048576,31,FALSE)</f>
        <v>2</v>
      </c>
      <c r="AJ482">
        <f>VLOOKUP($A482,SurveyData!$1:$1048576,32,FALSE)</f>
        <v>2</v>
      </c>
      <c r="AK482">
        <f>VLOOKUP($A482,SurveyData!$1:$1048576,33,FALSE)</f>
        <v>3</v>
      </c>
      <c r="AL482">
        <f>VLOOKUP($A482,SurveyData!$1:$1048576,34,FALSE)</f>
        <v>5</v>
      </c>
      <c r="AM482">
        <f>VLOOKUP($A482,SurveyData!$1:$1048576,35,FALSE)</f>
        <v>3</v>
      </c>
      <c r="AN482">
        <f>VLOOKUP($A482,SurveyData!$1:$1048576,36,FALSE)</f>
        <v>3</v>
      </c>
      <c r="AO482">
        <f>VLOOKUP($A482,SurveyData!$1:$1048576,37,FALSE)</f>
        <v>3</v>
      </c>
      <c r="AP482">
        <f>VLOOKUP($A482,SurveyData!$1:$1048576,38,FALSE)</f>
        <v>3</v>
      </c>
      <c r="AQ482" t="str">
        <f>VLOOKUP($A482,SurveyData!$1:$1048576,39,FALSE)</f>
        <v>Nil</v>
      </c>
      <c r="AR482">
        <f>VLOOKUP($A482,SurveyData!$1:$1048576,40,FALSE)</f>
        <v>5</v>
      </c>
      <c r="AS482">
        <f>VLOOKUP($A482,SurveyData!$1:$1048576,41,FALSE)</f>
        <v>3</v>
      </c>
      <c r="AT482">
        <f>VLOOKUP($A482,SurveyData!$1:$1048576,42,FALSE)</f>
        <v>3</v>
      </c>
      <c r="AU482">
        <f>VLOOKUP($A482,SurveyData!$1:$1048576,43,FALSE)</f>
        <v>2</v>
      </c>
      <c r="AV482" t="str">
        <f>VLOOKUP($A482,SurveyData!$1:$1048576,44,FALSE)</f>
        <v>Nil</v>
      </c>
      <c r="AW482">
        <f>VLOOKUP($A482,SurveyData!$1:$1048576,45,FALSE)</f>
        <v>3</v>
      </c>
    </row>
    <row r="483" spans="1:49" x14ac:dyDescent="0.2">
      <c r="A483" s="2">
        <v>597</v>
      </c>
      <c r="B483" s="1" t="s">
        <v>10</v>
      </c>
      <c r="C483" s="2"/>
      <c r="D483" s="3">
        <v>186</v>
      </c>
      <c r="E483" s="2">
        <v>14.6</v>
      </c>
      <c r="F483">
        <f>VLOOKUP($A483,SurveyData!$1:$1048576,3,FALSE)</f>
        <v>62</v>
      </c>
      <c r="G483">
        <f>VLOOKUP($A483,SurveyData!$1:$1048576,4,FALSE)</f>
        <v>1.5</v>
      </c>
      <c r="H483">
        <f>VLOOKUP($A483,SurveyData!$1:$1048576,5,FALSE)</f>
        <v>58</v>
      </c>
      <c r="I483" t="str">
        <f>VLOOKUP($A483,SurveyData!$1:$1048576,6,FALSE)</f>
        <v>Nil</v>
      </c>
      <c r="J483" t="str">
        <f>VLOOKUP($A483,SurveyData!$1:$1048576,7,FALSE)</f>
        <v>No</v>
      </c>
      <c r="K483" t="str">
        <f>VLOOKUP($A483,SurveyData!$1:$1048576,8,FALSE)</f>
        <v>Nil</v>
      </c>
      <c r="L483" t="str">
        <f>VLOOKUP($A483,SurveyData!$1:$1048576,9,FALSE)</f>
        <v>Nil</v>
      </c>
      <c r="M483" t="str">
        <f>VLOOKUP($A483,SurveyData!$1:$1048576,10,FALSE)</f>
        <v>Nil</v>
      </c>
      <c r="N483">
        <f>VLOOKUP($A483,SurveyData!$1:$1048576,11,FALSE)</f>
        <v>140</v>
      </c>
      <c r="O483">
        <f>VLOOKUP($A483,SurveyData!$1:$1048576,12,FALSE)</f>
        <v>2</v>
      </c>
      <c r="P483" t="str">
        <f>VLOOKUP($A483,SurveyData!$1:$1048576,13,FALSE)</f>
        <v>Nil</v>
      </c>
      <c r="Q483" t="str">
        <f>VLOOKUP($A483,SurveyData!$1:$1048576,14,FALSE)</f>
        <v>No</v>
      </c>
      <c r="R483" t="str">
        <f>VLOOKUP($A483,SurveyData!$1:$1048576,15,FALSE)</f>
        <v>DK</v>
      </c>
      <c r="S483" t="str">
        <f>VLOOKUP($A483,SurveyData!$1:$1048576,16,FALSE)</f>
        <v>DK</v>
      </c>
      <c r="T483" t="str">
        <f>VLOOKUP($A483,SurveyData!$1:$1048576,17,FALSE)</f>
        <v>DK</v>
      </c>
      <c r="U483" t="str">
        <f>VLOOKUP($A483,SurveyData!$1:$1048576,18,FALSE)</f>
        <v>DK</v>
      </c>
      <c r="V483" t="str">
        <f>VLOOKUP($A483,SurveyData!$1:$1048576,19,FALSE)</f>
        <v>Dk</v>
      </c>
      <c r="W483" t="str">
        <f>VLOOKUP($A483,SurveyData!$1:$1048576,20,FALSE)</f>
        <v>Dk</v>
      </c>
      <c r="X483" t="str">
        <f>VLOOKUP($A483,SurveyData!$1:$1048576,21,FALSE)</f>
        <v>Nil</v>
      </c>
      <c r="Y483" t="str">
        <f>VLOOKUP($A483,SurveyData!$1:$1048576,22,FALSE)</f>
        <v>Nil</v>
      </c>
      <c r="Z483" t="str">
        <f>VLOOKUP($A483,SurveyData!$1:$1048576,23,FALSE)</f>
        <v>Nil</v>
      </c>
      <c r="AA483" t="str">
        <f>VLOOKUP($A483,SurveyData!$1:$1048576,24,FALSE)</f>
        <v>Nil</v>
      </c>
      <c r="AB483" t="s">
        <v>0</v>
      </c>
      <c r="AC483" t="str">
        <f>VLOOKUP($A483,SurveyData!$1:$1048576,25,FALSE)</f>
        <v>No</v>
      </c>
      <c r="AD483">
        <f>VLOOKUP($A483,SurveyData!$1:$1048576,26,FALSE)</f>
        <v>2</v>
      </c>
      <c r="AE483">
        <f>VLOOKUP($A483,SurveyData!$1:$1048576,27,FALSE)</f>
        <v>4</v>
      </c>
      <c r="AF483">
        <f>VLOOKUP($A483,SurveyData!$1:$1048576,28,FALSE)</f>
        <v>2</v>
      </c>
      <c r="AG483">
        <f>VLOOKUP($A483,SurveyData!$1:$1048576,29,FALSE)</f>
        <v>2</v>
      </c>
      <c r="AH483">
        <f>VLOOKUP($A483,SurveyData!$1:$1048576,30,FALSE)</f>
        <v>4</v>
      </c>
      <c r="AI483">
        <f>VLOOKUP($A483,SurveyData!$1:$1048576,31,FALSE)</f>
        <v>2</v>
      </c>
      <c r="AJ483">
        <f>VLOOKUP($A483,SurveyData!$1:$1048576,32,FALSE)</f>
        <v>2</v>
      </c>
      <c r="AK483">
        <f>VLOOKUP($A483,SurveyData!$1:$1048576,33,FALSE)</f>
        <v>3</v>
      </c>
      <c r="AL483">
        <f>VLOOKUP($A483,SurveyData!$1:$1048576,34,FALSE)</f>
        <v>2</v>
      </c>
      <c r="AM483">
        <f>VLOOKUP($A483,SurveyData!$1:$1048576,35,FALSE)</f>
        <v>4</v>
      </c>
      <c r="AN483">
        <f>VLOOKUP($A483,SurveyData!$1:$1048576,36,FALSE)</f>
        <v>2</v>
      </c>
      <c r="AO483" t="str">
        <f>VLOOKUP($A483,SurveyData!$1:$1048576,37,FALSE)</f>
        <v>Nil</v>
      </c>
      <c r="AP483">
        <f>VLOOKUP($A483,SurveyData!$1:$1048576,38,FALSE)</f>
        <v>4</v>
      </c>
      <c r="AQ483">
        <f>VLOOKUP($A483,SurveyData!$1:$1048576,39,FALSE)</f>
        <v>4</v>
      </c>
      <c r="AR483">
        <f>VLOOKUP($A483,SurveyData!$1:$1048576,40,FALSE)</f>
        <v>3</v>
      </c>
      <c r="AS483">
        <f>VLOOKUP($A483,SurveyData!$1:$1048576,41,FALSE)</f>
        <v>4</v>
      </c>
      <c r="AT483">
        <f>VLOOKUP($A483,SurveyData!$1:$1048576,42,FALSE)</f>
        <v>4</v>
      </c>
      <c r="AU483">
        <f>VLOOKUP($A483,SurveyData!$1:$1048576,43,FALSE)</f>
        <v>4</v>
      </c>
      <c r="AV483">
        <f>VLOOKUP($A483,SurveyData!$1:$1048576,44,FALSE)</f>
        <v>3</v>
      </c>
      <c r="AW483">
        <f>VLOOKUP($A483,SurveyData!$1:$1048576,45,FALSE)</f>
        <v>2</v>
      </c>
    </row>
    <row r="484" spans="1:49" x14ac:dyDescent="0.2">
      <c r="A484" s="2">
        <v>598</v>
      </c>
      <c r="B484" s="1" t="s">
        <v>10</v>
      </c>
      <c r="C484" s="2"/>
      <c r="D484" s="2">
        <v>103</v>
      </c>
      <c r="E484" s="2">
        <v>13.8</v>
      </c>
      <c r="F484">
        <f>VLOOKUP($A484,SurveyData!$1:$1048576,3,FALSE)</f>
        <v>60</v>
      </c>
      <c r="G484">
        <f>VLOOKUP($A484,SurveyData!$1:$1048576,4,FALSE)</f>
        <v>1.57</v>
      </c>
      <c r="H484">
        <f>VLOOKUP($A484,SurveyData!$1:$1048576,5,FALSE)</f>
        <v>51</v>
      </c>
      <c r="I484" t="str">
        <f>VLOOKUP($A484,SurveyData!$1:$1048576,6,FALSE)</f>
        <v>Nil</v>
      </c>
      <c r="J484" t="str">
        <f>VLOOKUP($A484,SurveyData!$1:$1048576,7,FALSE)</f>
        <v>Yes</v>
      </c>
      <c r="K484" t="str">
        <f>VLOOKUP($A484,SurveyData!$1:$1048576,8,FALSE)</f>
        <v>Nil</v>
      </c>
      <c r="L484" t="str">
        <f>VLOOKUP($A484,SurveyData!$1:$1048576,9,FALSE)</f>
        <v>Nil</v>
      </c>
      <c r="M484" t="str">
        <f>VLOOKUP($A484,SurveyData!$1:$1048576,10,FALSE)</f>
        <v>Nil</v>
      </c>
      <c r="N484">
        <f>VLOOKUP($A484,SurveyData!$1:$1048576,11,FALSE)</f>
        <v>90</v>
      </c>
      <c r="O484">
        <f>VLOOKUP($A484,SurveyData!$1:$1048576,12,FALSE)</f>
        <v>2</v>
      </c>
      <c r="P484">
        <f>VLOOKUP($A484,SurveyData!$1:$1048576,13,FALSE)</f>
        <v>0</v>
      </c>
      <c r="Q484" t="str">
        <f>VLOOKUP($A484,SurveyData!$1:$1048576,14,FALSE)</f>
        <v>No</v>
      </c>
      <c r="R484" t="str">
        <f>VLOOKUP($A484,SurveyData!$1:$1048576,15,FALSE)</f>
        <v>DK</v>
      </c>
      <c r="S484" t="str">
        <f>VLOOKUP($A484,SurveyData!$1:$1048576,16,FALSE)</f>
        <v>DK</v>
      </c>
      <c r="T484" t="str">
        <f>VLOOKUP($A484,SurveyData!$1:$1048576,17,FALSE)</f>
        <v>DK</v>
      </c>
      <c r="U484" t="str">
        <f>VLOOKUP($A484,SurveyData!$1:$1048576,18,FALSE)</f>
        <v>DK</v>
      </c>
      <c r="V484" t="str">
        <f>VLOOKUP($A484,SurveyData!$1:$1048576,19,FALSE)</f>
        <v>No</v>
      </c>
      <c r="W484" t="str">
        <f>VLOOKUP($A484,SurveyData!$1:$1048576,20,FALSE)</f>
        <v>No</v>
      </c>
      <c r="X484" t="str">
        <f>VLOOKUP($A484,SurveyData!$1:$1048576,21,FALSE)</f>
        <v>Nil</v>
      </c>
      <c r="Y484" t="str">
        <f>VLOOKUP($A484,SurveyData!$1:$1048576,22,FALSE)</f>
        <v>Nil</v>
      </c>
      <c r="Z484" t="str">
        <f>VLOOKUP($A484,SurveyData!$1:$1048576,23,FALSE)</f>
        <v>Nil</v>
      </c>
      <c r="AA484" t="str">
        <f>VLOOKUP($A484,SurveyData!$1:$1048576,24,FALSE)</f>
        <v>Nil</v>
      </c>
      <c r="AB484" t="s">
        <v>0</v>
      </c>
      <c r="AC484" t="str">
        <f>VLOOKUP($A484,SurveyData!$1:$1048576,25,FALSE)</f>
        <v>No</v>
      </c>
      <c r="AD484">
        <f>VLOOKUP($A484,SurveyData!$1:$1048576,26,FALSE)</f>
        <v>2</v>
      </c>
      <c r="AE484">
        <f>VLOOKUP($A484,SurveyData!$1:$1048576,27,FALSE)</f>
        <v>4</v>
      </c>
      <c r="AF484">
        <f>VLOOKUP($A484,SurveyData!$1:$1048576,28,FALSE)</f>
        <v>3</v>
      </c>
      <c r="AG484">
        <f>VLOOKUP($A484,SurveyData!$1:$1048576,29,FALSE)</f>
        <v>3</v>
      </c>
      <c r="AH484">
        <f>VLOOKUP($A484,SurveyData!$1:$1048576,30,FALSE)</f>
        <v>3</v>
      </c>
      <c r="AI484">
        <f>VLOOKUP($A484,SurveyData!$1:$1048576,31,FALSE)</f>
        <v>3</v>
      </c>
      <c r="AJ484">
        <f>VLOOKUP($A484,SurveyData!$1:$1048576,32,FALSE)</f>
        <v>3</v>
      </c>
      <c r="AK484">
        <f>VLOOKUP($A484,SurveyData!$1:$1048576,33,FALSE)</f>
        <v>2</v>
      </c>
      <c r="AL484">
        <f>VLOOKUP($A484,SurveyData!$1:$1048576,34,FALSE)</f>
        <v>4</v>
      </c>
      <c r="AM484">
        <f>VLOOKUP($A484,SurveyData!$1:$1048576,35,FALSE)</f>
        <v>4</v>
      </c>
      <c r="AN484">
        <f>VLOOKUP($A484,SurveyData!$1:$1048576,36,FALSE)</f>
        <v>2</v>
      </c>
      <c r="AO484">
        <f>VLOOKUP($A484,SurveyData!$1:$1048576,37,FALSE)</f>
        <v>2</v>
      </c>
      <c r="AP484">
        <f>VLOOKUP($A484,SurveyData!$1:$1048576,38,FALSE)</f>
        <v>4</v>
      </c>
      <c r="AQ484">
        <f>VLOOKUP($A484,SurveyData!$1:$1048576,39,FALSE)</f>
        <v>3</v>
      </c>
      <c r="AR484">
        <f>VLOOKUP($A484,SurveyData!$1:$1048576,40,FALSE)</f>
        <v>3</v>
      </c>
      <c r="AS484">
        <f>VLOOKUP($A484,SurveyData!$1:$1048576,41,FALSE)</f>
        <v>3</v>
      </c>
      <c r="AT484">
        <f>VLOOKUP($A484,SurveyData!$1:$1048576,42,FALSE)</f>
        <v>4</v>
      </c>
      <c r="AU484">
        <f>VLOOKUP($A484,SurveyData!$1:$1048576,43,FALSE)</f>
        <v>4</v>
      </c>
      <c r="AV484">
        <f>VLOOKUP($A484,SurveyData!$1:$1048576,44,FALSE)</f>
        <v>4</v>
      </c>
      <c r="AW484">
        <f>VLOOKUP($A484,SurveyData!$1:$1048576,45,FALSE)</f>
        <v>3</v>
      </c>
    </row>
    <row r="485" spans="1:49" x14ac:dyDescent="0.2">
      <c r="A485" s="2">
        <v>599</v>
      </c>
      <c r="B485" s="1" t="s">
        <v>10</v>
      </c>
      <c r="C485" s="2"/>
      <c r="D485" s="3">
        <v>148</v>
      </c>
      <c r="E485" s="2">
        <v>15.2</v>
      </c>
      <c r="F485">
        <f>VLOOKUP($A485,SurveyData!$1:$1048576,3,FALSE)</f>
        <v>56</v>
      </c>
      <c r="G485">
        <f>VLOOKUP($A485,SurveyData!$1:$1048576,4,FALSE)</f>
        <v>1.47</v>
      </c>
      <c r="H485" t="str">
        <f>VLOOKUP($A485,SurveyData!$1:$1048576,5,FALSE)</f>
        <v>Nil</v>
      </c>
      <c r="I485" t="str">
        <f>VLOOKUP($A485,SurveyData!$1:$1048576,6,FALSE)</f>
        <v>Nil</v>
      </c>
      <c r="J485" t="str">
        <f>VLOOKUP($A485,SurveyData!$1:$1048576,7,FALSE)</f>
        <v>No</v>
      </c>
      <c r="K485" t="str">
        <f>VLOOKUP($A485,SurveyData!$1:$1048576,8,FALSE)</f>
        <v>Nil</v>
      </c>
      <c r="L485" t="str">
        <f>VLOOKUP($A485,SurveyData!$1:$1048576,9,FALSE)</f>
        <v>Nil</v>
      </c>
      <c r="M485" t="str">
        <f>VLOOKUP($A485,SurveyData!$1:$1048576,10,FALSE)</f>
        <v>Nil</v>
      </c>
      <c r="N485">
        <f>VLOOKUP($A485,SurveyData!$1:$1048576,11,FALSE)</f>
        <v>400</v>
      </c>
      <c r="O485" t="str">
        <f>VLOOKUP($A485,SurveyData!$1:$1048576,12,FALSE)</f>
        <v>Nil</v>
      </c>
      <c r="P485" t="str">
        <f>VLOOKUP($A485,SurveyData!$1:$1048576,13,FALSE)</f>
        <v>Nil</v>
      </c>
      <c r="Q485" t="str">
        <f>VLOOKUP($A485,SurveyData!$1:$1048576,14,FALSE)</f>
        <v>Nil</v>
      </c>
      <c r="R485" t="str">
        <f>VLOOKUP($A485,SurveyData!$1:$1048576,15,FALSE)</f>
        <v>Yes</v>
      </c>
      <c r="S485" t="str">
        <f>VLOOKUP($A485,SurveyData!$1:$1048576,16,FALSE)</f>
        <v>DK</v>
      </c>
      <c r="T485" t="str">
        <f>VLOOKUP($A485,SurveyData!$1:$1048576,17,FALSE)</f>
        <v>DK</v>
      </c>
      <c r="U485" t="str">
        <f>VLOOKUP($A485,SurveyData!$1:$1048576,18,FALSE)</f>
        <v>DK</v>
      </c>
      <c r="V485" t="str">
        <f>VLOOKUP($A485,SurveyData!$1:$1048576,19,FALSE)</f>
        <v>Yes</v>
      </c>
      <c r="W485" t="str">
        <f>VLOOKUP($A485,SurveyData!$1:$1048576,20,FALSE)</f>
        <v>No</v>
      </c>
      <c r="X485" t="str">
        <f>VLOOKUP($A485,SurveyData!$1:$1048576,21,FALSE)</f>
        <v>Nil</v>
      </c>
      <c r="Y485" t="str">
        <f>VLOOKUP($A485,SurveyData!$1:$1048576,22,FALSE)</f>
        <v>Nil</v>
      </c>
      <c r="Z485" t="str">
        <f>VLOOKUP($A485,SurveyData!$1:$1048576,23,FALSE)</f>
        <v>Nil</v>
      </c>
      <c r="AA485" t="str">
        <f>VLOOKUP($A485,SurveyData!$1:$1048576,24,FALSE)</f>
        <v>Nil</v>
      </c>
      <c r="AB485" t="s">
        <v>0</v>
      </c>
      <c r="AC485" t="str">
        <f>VLOOKUP($A485,SurveyData!$1:$1048576,25,FALSE)</f>
        <v>No</v>
      </c>
      <c r="AD485">
        <f>VLOOKUP($A485,SurveyData!$1:$1048576,26,FALSE)</f>
        <v>3</v>
      </c>
      <c r="AE485">
        <f>VLOOKUP($A485,SurveyData!$1:$1048576,27,FALSE)</f>
        <v>3</v>
      </c>
      <c r="AF485">
        <f>VLOOKUP($A485,SurveyData!$1:$1048576,28,FALSE)</f>
        <v>4</v>
      </c>
      <c r="AG485">
        <f>VLOOKUP($A485,SurveyData!$1:$1048576,29,FALSE)</f>
        <v>4</v>
      </c>
      <c r="AH485">
        <f>VLOOKUP($A485,SurveyData!$1:$1048576,30,FALSE)</f>
        <v>2</v>
      </c>
      <c r="AI485">
        <f>VLOOKUP($A485,SurveyData!$1:$1048576,31,FALSE)</f>
        <v>4</v>
      </c>
      <c r="AJ485">
        <f>VLOOKUP($A485,SurveyData!$1:$1048576,32,FALSE)</f>
        <v>2</v>
      </c>
      <c r="AK485">
        <f>VLOOKUP($A485,SurveyData!$1:$1048576,33,FALSE)</f>
        <v>3</v>
      </c>
      <c r="AL485">
        <f>VLOOKUP($A485,SurveyData!$1:$1048576,34,FALSE)</f>
        <v>3</v>
      </c>
      <c r="AM485">
        <f>VLOOKUP($A485,SurveyData!$1:$1048576,35,FALSE)</f>
        <v>2</v>
      </c>
      <c r="AN485">
        <f>VLOOKUP($A485,SurveyData!$1:$1048576,36,FALSE)</f>
        <v>3</v>
      </c>
      <c r="AO485">
        <f>VLOOKUP($A485,SurveyData!$1:$1048576,37,FALSE)</f>
        <v>2</v>
      </c>
      <c r="AP485">
        <f>VLOOKUP($A485,SurveyData!$1:$1048576,38,FALSE)</f>
        <v>4</v>
      </c>
      <c r="AQ485">
        <f>VLOOKUP($A485,SurveyData!$1:$1048576,39,FALSE)</f>
        <v>3</v>
      </c>
      <c r="AR485">
        <f>VLOOKUP($A485,SurveyData!$1:$1048576,40,FALSE)</f>
        <v>5</v>
      </c>
      <c r="AS485">
        <f>VLOOKUP($A485,SurveyData!$1:$1048576,41,FALSE)</f>
        <v>2</v>
      </c>
      <c r="AT485">
        <f>VLOOKUP($A485,SurveyData!$1:$1048576,42,FALSE)</f>
        <v>2</v>
      </c>
      <c r="AU485">
        <f>VLOOKUP($A485,SurveyData!$1:$1048576,43,FALSE)</f>
        <v>2</v>
      </c>
      <c r="AV485">
        <f>VLOOKUP($A485,SurveyData!$1:$1048576,44,FALSE)</f>
        <v>2</v>
      </c>
      <c r="AW485">
        <f>VLOOKUP($A485,SurveyData!$1:$1048576,45,FALSE)</f>
        <v>4</v>
      </c>
    </row>
    <row r="486" spans="1:49" x14ac:dyDescent="0.2">
      <c r="A486" s="2">
        <v>600</v>
      </c>
      <c r="B486" s="1" t="s">
        <v>10</v>
      </c>
      <c r="C486" s="2"/>
      <c r="D486" s="2">
        <v>101</v>
      </c>
      <c r="E486" s="2">
        <v>15</v>
      </c>
      <c r="F486">
        <f>VLOOKUP($A486,SurveyData!$1:$1048576,3,FALSE)</f>
        <v>60</v>
      </c>
      <c r="G486">
        <f>VLOOKUP($A486,SurveyData!$1:$1048576,4,FALSE)</f>
        <v>1.51</v>
      </c>
      <c r="H486">
        <f>VLOOKUP($A486,SurveyData!$1:$1048576,5,FALSE)</f>
        <v>41</v>
      </c>
      <c r="I486" t="str">
        <f>VLOOKUP($A486,SurveyData!$1:$1048576,6,FALSE)</f>
        <v>Nil</v>
      </c>
      <c r="J486" t="str">
        <f>VLOOKUP($A486,SurveyData!$1:$1048576,7,FALSE)</f>
        <v>No</v>
      </c>
      <c r="K486" t="str">
        <f>VLOOKUP($A486,SurveyData!$1:$1048576,8,FALSE)</f>
        <v>Nil</v>
      </c>
      <c r="L486">
        <f>VLOOKUP($A486,SurveyData!$1:$1048576,9,FALSE)</f>
        <v>30</v>
      </c>
      <c r="M486" t="str">
        <f>VLOOKUP($A486,SurveyData!$1:$1048576,10,FALSE)</f>
        <v>Nil</v>
      </c>
      <c r="N486" t="str">
        <f>VLOOKUP($A486,SurveyData!$1:$1048576,11,FALSE)</f>
        <v>Nil</v>
      </c>
      <c r="O486" t="str">
        <f>VLOOKUP($A486,SurveyData!$1:$1048576,12,FALSE)</f>
        <v>Nil</v>
      </c>
      <c r="P486" t="str">
        <f>VLOOKUP($A486,SurveyData!$1:$1048576,13,FALSE)</f>
        <v>Nil</v>
      </c>
      <c r="Q486" t="str">
        <f>VLOOKUP($A486,SurveyData!$1:$1048576,14,FALSE)</f>
        <v>Yes</v>
      </c>
      <c r="R486" t="str">
        <f>VLOOKUP($A486,SurveyData!$1:$1048576,15,FALSE)</f>
        <v>DK</v>
      </c>
      <c r="S486" t="str">
        <f>VLOOKUP($A486,SurveyData!$1:$1048576,16,FALSE)</f>
        <v>Nil</v>
      </c>
      <c r="T486" t="str">
        <f>VLOOKUP($A486,SurveyData!$1:$1048576,17,FALSE)</f>
        <v>DK</v>
      </c>
      <c r="U486" t="str">
        <f>VLOOKUP($A486,SurveyData!$1:$1048576,18,FALSE)</f>
        <v>Nil</v>
      </c>
      <c r="V486" t="str">
        <f>VLOOKUP($A486,SurveyData!$1:$1048576,19,FALSE)</f>
        <v>Dk</v>
      </c>
      <c r="W486" t="str">
        <f>VLOOKUP($A486,SurveyData!$1:$1048576,20,FALSE)</f>
        <v>Nil</v>
      </c>
      <c r="X486" t="str">
        <f>VLOOKUP($A486,SurveyData!$1:$1048576,21,FALSE)</f>
        <v>Nil</v>
      </c>
      <c r="Y486" t="str">
        <f>VLOOKUP($A486,SurveyData!$1:$1048576,22,FALSE)</f>
        <v>Nil</v>
      </c>
      <c r="Z486" t="str">
        <f>VLOOKUP($A486,SurveyData!$1:$1048576,23,FALSE)</f>
        <v>Nil</v>
      </c>
      <c r="AA486" t="str">
        <f>VLOOKUP($A486,SurveyData!$1:$1048576,24,FALSE)</f>
        <v>Nil</v>
      </c>
      <c r="AB486" t="s">
        <v>0</v>
      </c>
      <c r="AC486" t="str">
        <f>VLOOKUP($A486,SurveyData!$1:$1048576,25,FALSE)</f>
        <v>No</v>
      </c>
      <c r="AD486">
        <f>VLOOKUP($A486,SurveyData!$1:$1048576,26,FALSE)</f>
        <v>2</v>
      </c>
      <c r="AE486">
        <f>VLOOKUP($A486,SurveyData!$1:$1048576,27,FALSE)</f>
        <v>3</v>
      </c>
      <c r="AF486">
        <f>VLOOKUP($A486,SurveyData!$1:$1048576,28,FALSE)</f>
        <v>2</v>
      </c>
      <c r="AG486">
        <f>VLOOKUP($A486,SurveyData!$1:$1048576,29,FALSE)</f>
        <v>2</v>
      </c>
      <c r="AH486">
        <f>VLOOKUP($A486,SurveyData!$1:$1048576,30,FALSE)</f>
        <v>3</v>
      </c>
      <c r="AI486">
        <f>VLOOKUP($A486,SurveyData!$1:$1048576,31,FALSE)</f>
        <v>2</v>
      </c>
      <c r="AJ486">
        <f>VLOOKUP($A486,SurveyData!$1:$1048576,32,FALSE)</f>
        <v>4</v>
      </c>
      <c r="AK486">
        <f>VLOOKUP($A486,SurveyData!$1:$1048576,33,FALSE)</f>
        <v>2</v>
      </c>
      <c r="AL486">
        <f>VLOOKUP($A486,SurveyData!$1:$1048576,34,FALSE)</f>
        <v>4</v>
      </c>
      <c r="AM486">
        <f>VLOOKUP($A486,SurveyData!$1:$1048576,35,FALSE)</f>
        <v>4</v>
      </c>
      <c r="AN486">
        <f>VLOOKUP($A486,SurveyData!$1:$1048576,36,FALSE)</f>
        <v>4</v>
      </c>
      <c r="AO486">
        <f>VLOOKUP($A486,SurveyData!$1:$1048576,37,FALSE)</f>
        <v>4</v>
      </c>
      <c r="AP486">
        <f>VLOOKUP($A486,SurveyData!$1:$1048576,38,FALSE)</f>
        <v>4</v>
      </c>
      <c r="AQ486">
        <f>VLOOKUP($A486,SurveyData!$1:$1048576,39,FALSE)</f>
        <v>4</v>
      </c>
      <c r="AR486">
        <f>VLOOKUP($A486,SurveyData!$1:$1048576,40,FALSE)</f>
        <v>4</v>
      </c>
      <c r="AS486">
        <f>VLOOKUP($A486,SurveyData!$1:$1048576,41,FALSE)</f>
        <v>4</v>
      </c>
      <c r="AT486">
        <f>VLOOKUP($A486,SurveyData!$1:$1048576,42,FALSE)</f>
        <v>4</v>
      </c>
      <c r="AU486">
        <f>VLOOKUP($A486,SurveyData!$1:$1048576,43,FALSE)</f>
        <v>4</v>
      </c>
      <c r="AV486">
        <f>VLOOKUP($A486,SurveyData!$1:$1048576,44,FALSE)</f>
        <v>4</v>
      </c>
      <c r="AW486">
        <f>VLOOKUP($A486,SurveyData!$1:$1048576,45,FALSE)</f>
        <v>2</v>
      </c>
    </row>
    <row r="487" spans="1:49" x14ac:dyDescent="0.2">
      <c r="A487" s="5">
        <v>605</v>
      </c>
      <c r="B487" s="1" t="s">
        <v>10</v>
      </c>
      <c r="C487" s="2">
        <v>12</v>
      </c>
      <c r="D487" s="2">
        <v>13</v>
      </c>
      <c r="E487" s="2">
        <v>12.3</v>
      </c>
      <c r="F487">
        <f>VLOOKUP($A487,SurveyData!$1:$1048576,3,FALSE)</f>
        <v>22</v>
      </c>
      <c r="G487">
        <f>VLOOKUP($A487,SurveyData!$1:$1048576,4,FALSE)</f>
        <v>1.6</v>
      </c>
      <c r="H487">
        <f>VLOOKUP($A487,SurveyData!$1:$1048576,5,FALSE)</f>
        <v>70</v>
      </c>
      <c r="I487" t="str">
        <f>VLOOKUP($A487,SurveyData!$1:$1048576,6,FALSE)</f>
        <v>Nil</v>
      </c>
      <c r="J487" t="str">
        <f>VLOOKUP($A487,SurveyData!$1:$1048576,7,FALSE)</f>
        <v>No</v>
      </c>
      <c r="K487" t="str">
        <f>VLOOKUP($A487,SurveyData!$1:$1048576,8,FALSE)</f>
        <v>Nil</v>
      </c>
      <c r="L487" t="str">
        <f>VLOOKUP($A487,SurveyData!$1:$1048576,9,FALSE)</f>
        <v>Nil</v>
      </c>
      <c r="M487">
        <f>VLOOKUP($A487,SurveyData!$1:$1048576,10,FALSE)</f>
        <v>60</v>
      </c>
      <c r="N487">
        <f>VLOOKUP($A487,SurveyData!$1:$1048576,11,FALSE)</f>
        <v>60</v>
      </c>
      <c r="O487">
        <f>VLOOKUP($A487,SurveyData!$1:$1048576,12,FALSE)</f>
        <v>2</v>
      </c>
      <c r="P487">
        <f>VLOOKUP($A487,SurveyData!$1:$1048576,13,FALSE)</f>
        <v>12</v>
      </c>
      <c r="Q487" t="str">
        <f>VLOOKUP($A487,SurveyData!$1:$1048576,14,FALSE)</f>
        <v>No</v>
      </c>
      <c r="R487" t="str">
        <f>VLOOKUP($A487,SurveyData!$1:$1048576,15,FALSE)</f>
        <v>No</v>
      </c>
      <c r="S487" t="str">
        <f>VLOOKUP($A487,SurveyData!$1:$1048576,16,FALSE)</f>
        <v>No</v>
      </c>
      <c r="T487" t="str">
        <f>VLOOKUP($A487,SurveyData!$1:$1048576,17,FALSE)</f>
        <v>No</v>
      </c>
      <c r="U487" t="str">
        <f>VLOOKUP($A487,SurveyData!$1:$1048576,18,FALSE)</f>
        <v>No</v>
      </c>
      <c r="V487" t="str">
        <f>VLOOKUP($A487,SurveyData!$1:$1048576,19,FALSE)</f>
        <v>No</v>
      </c>
      <c r="W487" t="str">
        <f>VLOOKUP($A487,SurveyData!$1:$1048576,20,FALSE)</f>
        <v>No</v>
      </c>
      <c r="X487" t="str">
        <f>VLOOKUP($A487,SurveyData!$1:$1048576,21,FALSE)</f>
        <v>Yes</v>
      </c>
      <c r="Y487" t="str">
        <f>VLOOKUP($A487,SurveyData!$1:$1048576,22,FALSE)</f>
        <v>Nil</v>
      </c>
      <c r="Z487" t="str">
        <f>VLOOKUP($A487,SurveyData!$1:$1048576,23,FALSE)</f>
        <v>Nil</v>
      </c>
      <c r="AA487" t="str">
        <f>VLOOKUP($A487,SurveyData!$1:$1048576,24,FALSE)</f>
        <v>Nil</v>
      </c>
      <c r="AB487" t="s">
        <v>0</v>
      </c>
      <c r="AC487" t="str">
        <f>VLOOKUP($A487,SurveyData!$1:$1048576,25,FALSE)</f>
        <v>No</v>
      </c>
      <c r="AD487">
        <f>VLOOKUP($A487,SurveyData!$1:$1048576,26,FALSE)</f>
        <v>3</v>
      </c>
      <c r="AE487">
        <f>VLOOKUP($A487,SurveyData!$1:$1048576,27,FALSE)</f>
        <v>2</v>
      </c>
      <c r="AF487">
        <f>VLOOKUP($A487,SurveyData!$1:$1048576,28,FALSE)</f>
        <v>3</v>
      </c>
      <c r="AG487">
        <f>VLOOKUP($A487,SurveyData!$1:$1048576,29,FALSE)</f>
        <v>2</v>
      </c>
      <c r="AH487">
        <f>VLOOKUP($A487,SurveyData!$1:$1048576,30,FALSE)</f>
        <v>1</v>
      </c>
      <c r="AI487">
        <f>VLOOKUP($A487,SurveyData!$1:$1048576,31,FALSE)</f>
        <v>1</v>
      </c>
      <c r="AJ487">
        <f>VLOOKUP($A487,SurveyData!$1:$1048576,32,FALSE)</f>
        <v>1</v>
      </c>
      <c r="AK487">
        <f>VLOOKUP($A487,SurveyData!$1:$1048576,33,FALSE)</f>
        <v>3</v>
      </c>
      <c r="AL487">
        <f>VLOOKUP($A487,SurveyData!$1:$1048576,34,FALSE)</f>
        <v>3</v>
      </c>
      <c r="AM487">
        <f>VLOOKUP($A487,SurveyData!$1:$1048576,35,FALSE)</f>
        <v>5</v>
      </c>
      <c r="AN487">
        <f>VLOOKUP($A487,SurveyData!$1:$1048576,36,FALSE)</f>
        <v>3</v>
      </c>
      <c r="AO487">
        <f>VLOOKUP($A487,SurveyData!$1:$1048576,37,FALSE)</f>
        <v>4</v>
      </c>
      <c r="AP487">
        <f>VLOOKUP($A487,SurveyData!$1:$1048576,38,FALSE)</f>
        <v>4</v>
      </c>
      <c r="AQ487">
        <f>VLOOKUP($A487,SurveyData!$1:$1048576,39,FALSE)</f>
        <v>1</v>
      </c>
      <c r="AR487">
        <f>VLOOKUP($A487,SurveyData!$1:$1048576,40,FALSE)</f>
        <v>3</v>
      </c>
      <c r="AS487">
        <f>VLOOKUP($A487,SurveyData!$1:$1048576,41,FALSE)</f>
        <v>1</v>
      </c>
      <c r="AT487">
        <f>VLOOKUP($A487,SurveyData!$1:$1048576,42,FALSE)</f>
        <v>4</v>
      </c>
      <c r="AU487">
        <f>VLOOKUP($A487,SurveyData!$1:$1048576,43,FALSE)</f>
        <v>3</v>
      </c>
      <c r="AV487">
        <f>VLOOKUP($A487,SurveyData!$1:$1048576,44,FALSE)</f>
        <v>3</v>
      </c>
      <c r="AW487">
        <f>VLOOKUP($A487,SurveyData!$1:$1048576,45,FALSE)</f>
        <v>4</v>
      </c>
    </row>
    <row r="488" spans="1:49" x14ac:dyDescent="0.2">
      <c r="A488" s="2">
        <v>606</v>
      </c>
      <c r="B488" s="1" t="s">
        <v>10</v>
      </c>
      <c r="C488" s="2">
        <v>14</v>
      </c>
      <c r="D488" s="2">
        <v>55</v>
      </c>
      <c r="E488" s="2">
        <v>11.8</v>
      </c>
      <c r="F488">
        <f>VLOOKUP($A488,SurveyData!$1:$1048576,3,FALSE)</f>
        <v>35</v>
      </c>
      <c r="G488">
        <f>VLOOKUP($A488,SurveyData!$1:$1048576,4,FALSE)</f>
        <v>1.56</v>
      </c>
      <c r="H488">
        <f>VLOOKUP($A488,SurveyData!$1:$1048576,5,FALSE)</f>
        <v>67</v>
      </c>
      <c r="I488" t="str">
        <f>VLOOKUP($A488,SurveyData!$1:$1048576,6,FALSE)</f>
        <v>Thallaesemia</v>
      </c>
      <c r="J488" t="str">
        <f>VLOOKUP($A488,SurveyData!$1:$1048576,7,FALSE)</f>
        <v>No</v>
      </c>
      <c r="K488" t="str">
        <f>VLOOKUP($A488,SurveyData!$1:$1048576,8,FALSE)</f>
        <v>Nil</v>
      </c>
      <c r="L488" t="str">
        <f>VLOOKUP($A488,SurveyData!$1:$1048576,9,FALSE)</f>
        <v>Nil</v>
      </c>
      <c r="M488" t="str">
        <f>VLOOKUP($A488,SurveyData!$1:$1048576,10,FALSE)</f>
        <v>Nil</v>
      </c>
      <c r="N488" t="str">
        <f>VLOOKUP($A488,SurveyData!$1:$1048576,11,FALSE)</f>
        <v>Nil</v>
      </c>
      <c r="O488" t="str">
        <f>VLOOKUP($A488,SurveyData!$1:$1048576,12,FALSE)</f>
        <v>Nil</v>
      </c>
      <c r="P488">
        <f>VLOOKUP($A488,SurveyData!$1:$1048576,13,FALSE)</f>
        <v>4</v>
      </c>
      <c r="Q488" t="str">
        <f>VLOOKUP($A488,SurveyData!$1:$1048576,14,FALSE)</f>
        <v>No</v>
      </c>
      <c r="R488" t="str">
        <f>VLOOKUP($A488,SurveyData!$1:$1048576,15,FALSE)</f>
        <v>Yes</v>
      </c>
      <c r="S488" t="str">
        <f>VLOOKUP($A488,SurveyData!$1:$1048576,16,FALSE)</f>
        <v>Dk</v>
      </c>
      <c r="T488" t="str">
        <f>VLOOKUP($A488,SurveyData!$1:$1048576,17,FALSE)</f>
        <v>Yes</v>
      </c>
      <c r="U488" t="str">
        <f>VLOOKUP($A488,SurveyData!$1:$1048576,18,FALSE)</f>
        <v>Dk</v>
      </c>
      <c r="V488" t="str">
        <f>VLOOKUP($A488,SurveyData!$1:$1048576,19,FALSE)</f>
        <v>Yes</v>
      </c>
      <c r="W488" t="str">
        <f>VLOOKUP($A488,SurveyData!$1:$1048576,20,FALSE)</f>
        <v>No</v>
      </c>
      <c r="X488" t="str">
        <f>VLOOKUP($A488,SurveyData!$1:$1048576,21,FALSE)</f>
        <v>Yes</v>
      </c>
      <c r="Y488" t="str">
        <f>VLOOKUP($A488,SurveyData!$1:$1048576,22,FALSE)</f>
        <v>Nil</v>
      </c>
      <c r="Z488" t="str">
        <f>VLOOKUP($A488,SurveyData!$1:$1048576,23,FALSE)</f>
        <v>Yes</v>
      </c>
      <c r="AA488" t="str">
        <f>VLOOKUP($A488,SurveyData!$1:$1048576,24,FALSE)</f>
        <v>Yes</v>
      </c>
      <c r="AB488" t="s">
        <v>62</v>
      </c>
      <c r="AC488" t="str">
        <f>VLOOKUP($A488,SurveyData!$1:$1048576,25,FALSE)</f>
        <v>Yes</v>
      </c>
      <c r="AD488">
        <f>VLOOKUP($A488,SurveyData!$1:$1048576,26,FALSE)</f>
        <v>5</v>
      </c>
      <c r="AE488">
        <f>VLOOKUP($A488,SurveyData!$1:$1048576,27,FALSE)</f>
        <v>3</v>
      </c>
      <c r="AF488">
        <f>VLOOKUP($A488,SurveyData!$1:$1048576,28,FALSE)</f>
        <v>4</v>
      </c>
      <c r="AG488">
        <f>VLOOKUP($A488,SurveyData!$1:$1048576,29,FALSE)</f>
        <v>3</v>
      </c>
      <c r="AH488">
        <f>VLOOKUP($A488,SurveyData!$1:$1048576,30,FALSE)</f>
        <v>3</v>
      </c>
      <c r="AI488">
        <f>VLOOKUP($A488,SurveyData!$1:$1048576,31,FALSE)</f>
        <v>1</v>
      </c>
      <c r="AJ488">
        <f>VLOOKUP($A488,SurveyData!$1:$1048576,32,FALSE)</f>
        <v>4</v>
      </c>
      <c r="AK488">
        <f>VLOOKUP($A488,SurveyData!$1:$1048576,33,FALSE)</f>
        <v>4</v>
      </c>
      <c r="AL488">
        <f>VLOOKUP($A488,SurveyData!$1:$1048576,34,FALSE)</f>
        <v>1</v>
      </c>
      <c r="AM488">
        <f>VLOOKUP($A488,SurveyData!$1:$1048576,35,FALSE)</f>
        <v>4</v>
      </c>
      <c r="AN488">
        <f>VLOOKUP($A488,SurveyData!$1:$1048576,36,FALSE)</f>
        <v>5</v>
      </c>
      <c r="AO488" t="str">
        <f>VLOOKUP($A488,SurveyData!$1:$1048576,37,FALSE)</f>
        <v>Nil</v>
      </c>
      <c r="AP488">
        <f>VLOOKUP($A488,SurveyData!$1:$1048576,38,FALSE)</f>
        <v>1</v>
      </c>
      <c r="AQ488">
        <f>VLOOKUP($A488,SurveyData!$1:$1048576,39,FALSE)</f>
        <v>4</v>
      </c>
      <c r="AR488">
        <f>VLOOKUP($A488,SurveyData!$1:$1048576,40,FALSE)</f>
        <v>1</v>
      </c>
      <c r="AS488">
        <f>VLOOKUP($A488,SurveyData!$1:$1048576,41,FALSE)</f>
        <v>1</v>
      </c>
      <c r="AT488">
        <f>VLOOKUP($A488,SurveyData!$1:$1048576,42,FALSE)</f>
        <v>1</v>
      </c>
      <c r="AU488">
        <f>VLOOKUP($A488,SurveyData!$1:$1048576,43,FALSE)</f>
        <v>1</v>
      </c>
      <c r="AV488">
        <f>VLOOKUP($A488,SurveyData!$1:$1048576,44,FALSE)</f>
        <v>1</v>
      </c>
      <c r="AW488">
        <f>VLOOKUP($A488,SurveyData!$1:$1048576,45,FALSE)</f>
        <v>4</v>
      </c>
    </row>
    <row r="489" spans="1:49" x14ac:dyDescent="0.2">
      <c r="A489" s="2">
        <v>607</v>
      </c>
      <c r="B489" s="1" t="s">
        <v>10</v>
      </c>
      <c r="C489" s="2"/>
      <c r="D489" s="3">
        <v>164</v>
      </c>
      <c r="E489" s="2">
        <v>13.5</v>
      </c>
      <c r="F489">
        <f>VLOOKUP($A489,SurveyData!$1:$1048576,3,FALSE)</f>
        <v>66</v>
      </c>
      <c r="G489">
        <f>VLOOKUP($A489,SurveyData!$1:$1048576,4,FALSE)</f>
        <v>1.57</v>
      </c>
      <c r="H489">
        <f>VLOOKUP($A489,SurveyData!$1:$1048576,5,FALSE)</f>
        <v>47</v>
      </c>
      <c r="I489" t="str">
        <f>VLOOKUP($A489,SurveyData!$1:$1048576,6,FALSE)</f>
        <v>Nil</v>
      </c>
      <c r="J489" t="str">
        <f>VLOOKUP($A489,SurveyData!$1:$1048576,7,FALSE)</f>
        <v>No</v>
      </c>
      <c r="K489">
        <f>VLOOKUP($A489,SurveyData!$1:$1048576,8,FALSE)</f>
        <v>150</v>
      </c>
      <c r="L489" t="str">
        <f>VLOOKUP($A489,SurveyData!$1:$1048576,9,FALSE)</f>
        <v>Nil</v>
      </c>
      <c r="M489" t="str">
        <f>VLOOKUP($A489,SurveyData!$1:$1048576,10,FALSE)</f>
        <v>Nil</v>
      </c>
      <c r="N489" t="str">
        <f>VLOOKUP($A489,SurveyData!$1:$1048576,11,FALSE)</f>
        <v>Nil</v>
      </c>
      <c r="O489" t="str">
        <f>VLOOKUP($A489,SurveyData!$1:$1048576,12,FALSE)</f>
        <v>Nil</v>
      </c>
      <c r="P489" t="str">
        <f>VLOOKUP($A489,SurveyData!$1:$1048576,13,FALSE)</f>
        <v>Nil</v>
      </c>
      <c r="Q489" t="str">
        <f>VLOOKUP($A489,SurveyData!$1:$1048576,14,FALSE)</f>
        <v>No</v>
      </c>
      <c r="R489" t="str">
        <f>VLOOKUP($A489,SurveyData!$1:$1048576,15,FALSE)</f>
        <v>Dk</v>
      </c>
      <c r="S489" t="str">
        <f>VLOOKUP($A489,SurveyData!$1:$1048576,16,FALSE)</f>
        <v>No</v>
      </c>
      <c r="T489" t="str">
        <f>VLOOKUP($A489,SurveyData!$1:$1048576,17,FALSE)</f>
        <v>No</v>
      </c>
      <c r="U489" t="str">
        <f>VLOOKUP($A489,SurveyData!$1:$1048576,18,FALSE)</f>
        <v>No</v>
      </c>
      <c r="V489" t="str">
        <f>VLOOKUP($A489,SurveyData!$1:$1048576,19,FALSE)</f>
        <v>No</v>
      </c>
      <c r="W489" t="str">
        <f>VLOOKUP($A489,SurveyData!$1:$1048576,20,FALSE)</f>
        <v>No</v>
      </c>
      <c r="X489" t="str">
        <f>VLOOKUP($A489,SurveyData!$1:$1048576,21,FALSE)</f>
        <v>Yes</v>
      </c>
      <c r="Y489" t="str">
        <f>VLOOKUP($A489,SurveyData!$1:$1048576,22,FALSE)</f>
        <v>Nil</v>
      </c>
      <c r="Z489" t="str">
        <f>VLOOKUP($A489,SurveyData!$1:$1048576,23,FALSE)</f>
        <v>Yes</v>
      </c>
      <c r="AA489" t="str">
        <f>VLOOKUP($A489,SurveyData!$1:$1048576,24,FALSE)</f>
        <v>Nil</v>
      </c>
      <c r="AB489" t="s">
        <v>62</v>
      </c>
      <c r="AC489" t="str">
        <f>VLOOKUP($A489,SurveyData!$1:$1048576,25,FALSE)</f>
        <v>No</v>
      </c>
      <c r="AD489">
        <f>VLOOKUP($A489,SurveyData!$1:$1048576,26,FALSE)</f>
        <v>3</v>
      </c>
      <c r="AE489">
        <f>VLOOKUP($A489,SurveyData!$1:$1048576,27,FALSE)</f>
        <v>3</v>
      </c>
      <c r="AF489">
        <f>VLOOKUP($A489,SurveyData!$1:$1048576,28,FALSE)</f>
        <v>3</v>
      </c>
      <c r="AG489">
        <f>VLOOKUP($A489,SurveyData!$1:$1048576,29,FALSE)</f>
        <v>2</v>
      </c>
      <c r="AH489">
        <f>VLOOKUP($A489,SurveyData!$1:$1048576,30,FALSE)</f>
        <v>2</v>
      </c>
      <c r="AI489">
        <f>VLOOKUP($A489,SurveyData!$1:$1048576,31,FALSE)</f>
        <v>2</v>
      </c>
      <c r="AJ489">
        <f>VLOOKUP($A489,SurveyData!$1:$1048576,32,FALSE)</f>
        <v>4</v>
      </c>
      <c r="AK489">
        <f>VLOOKUP($A489,SurveyData!$1:$1048576,33,FALSE)</f>
        <v>2</v>
      </c>
      <c r="AL489">
        <f>VLOOKUP($A489,SurveyData!$1:$1048576,34,FALSE)</f>
        <v>3</v>
      </c>
      <c r="AM489">
        <f>VLOOKUP($A489,SurveyData!$1:$1048576,35,FALSE)</f>
        <v>3</v>
      </c>
      <c r="AN489">
        <f>VLOOKUP($A489,SurveyData!$1:$1048576,36,FALSE)</f>
        <v>4</v>
      </c>
      <c r="AO489">
        <f>VLOOKUP($A489,SurveyData!$1:$1048576,37,FALSE)</f>
        <v>3</v>
      </c>
      <c r="AP489">
        <f>VLOOKUP($A489,SurveyData!$1:$1048576,38,FALSE)</f>
        <v>3</v>
      </c>
      <c r="AQ489">
        <f>VLOOKUP($A489,SurveyData!$1:$1048576,39,FALSE)</f>
        <v>4</v>
      </c>
      <c r="AR489">
        <f>VLOOKUP($A489,SurveyData!$1:$1048576,40,FALSE)</f>
        <v>3</v>
      </c>
      <c r="AS489">
        <f>VLOOKUP($A489,SurveyData!$1:$1048576,41,FALSE)</f>
        <v>2</v>
      </c>
      <c r="AT489">
        <f>VLOOKUP($A489,SurveyData!$1:$1048576,42,FALSE)</f>
        <v>3</v>
      </c>
      <c r="AU489">
        <f>VLOOKUP($A489,SurveyData!$1:$1048576,43,FALSE)</f>
        <v>3</v>
      </c>
      <c r="AV489">
        <f>VLOOKUP($A489,SurveyData!$1:$1048576,44,FALSE)</f>
        <v>3</v>
      </c>
      <c r="AW489">
        <f>VLOOKUP($A489,SurveyData!$1:$1048576,45,FALSE)</f>
        <v>3</v>
      </c>
    </row>
    <row r="490" spans="1:49" x14ac:dyDescent="0.2">
      <c r="A490" s="2">
        <v>608</v>
      </c>
      <c r="B490" s="1" t="s">
        <v>10</v>
      </c>
      <c r="C490" s="2"/>
      <c r="D490" s="2">
        <v>72</v>
      </c>
      <c r="E490" s="2">
        <v>14.8</v>
      </c>
      <c r="F490">
        <f>VLOOKUP($A490,SurveyData!$1:$1048576,3,FALSE)</f>
        <v>20</v>
      </c>
      <c r="G490">
        <f>VLOOKUP($A490,SurveyData!$1:$1048576,4,FALSE)</f>
        <v>1.47</v>
      </c>
      <c r="H490">
        <f>VLOOKUP($A490,SurveyData!$1:$1048576,5,FALSE)</f>
        <v>46</v>
      </c>
      <c r="I490" t="str">
        <f>VLOOKUP($A490,SurveyData!$1:$1048576,6,FALSE)</f>
        <v>No</v>
      </c>
      <c r="J490" t="str">
        <f>VLOOKUP($A490,SurveyData!$1:$1048576,7,FALSE)</f>
        <v>No</v>
      </c>
      <c r="K490">
        <f>VLOOKUP($A490,SurveyData!$1:$1048576,8,FALSE)</f>
        <v>30</v>
      </c>
      <c r="L490" t="str">
        <f>VLOOKUP($A490,SurveyData!$1:$1048576,9,FALSE)</f>
        <v>Nil</v>
      </c>
      <c r="M490" t="str">
        <f>VLOOKUP($A490,SurveyData!$1:$1048576,10,FALSE)</f>
        <v>Nil</v>
      </c>
      <c r="N490">
        <f>VLOOKUP($A490,SurveyData!$1:$1048576,11,FALSE)</f>
        <v>420</v>
      </c>
      <c r="O490">
        <f>VLOOKUP($A490,SurveyData!$1:$1048576,12,FALSE)</f>
        <v>2</v>
      </c>
      <c r="P490">
        <f>VLOOKUP($A490,SurveyData!$1:$1048576,13,FALSE)</f>
        <v>1</v>
      </c>
      <c r="Q490" t="str">
        <f>VLOOKUP($A490,SurveyData!$1:$1048576,14,FALSE)</f>
        <v>No</v>
      </c>
      <c r="R490" t="str">
        <f>VLOOKUP($A490,SurveyData!$1:$1048576,15,FALSE)</f>
        <v>Dk</v>
      </c>
      <c r="S490" t="str">
        <f>VLOOKUP($A490,SurveyData!$1:$1048576,16,FALSE)</f>
        <v>Nil</v>
      </c>
      <c r="T490" t="str">
        <f>VLOOKUP($A490,SurveyData!$1:$1048576,17,FALSE)</f>
        <v>Dk</v>
      </c>
      <c r="U490" t="str">
        <f>VLOOKUP($A490,SurveyData!$1:$1048576,18,FALSE)</f>
        <v>Nil</v>
      </c>
      <c r="V490" t="str">
        <f>VLOOKUP($A490,SurveyData!$1:$1048576,19,FALSE)</f>
        <v>Yes</v>
      </c>
      <c r="W490" t="str">
        <f>VLOOKUP($A490,SurveyData!$1:$1048576,20,FALSE)</f>
        <v>No</v>
      </c>
      <c r="X490" t="str">
        <f>VLOOKUP($A490,SurveyData!$1:$1048576,21,FALSE)</f>
        <v>Nil</v>
      </c>
      <c r="Y490" t="str">
        <f>VLOOKUP($A490,SurveyData!$1:$1048576,22,FALSE)</f>
        <v>Yes</v>
      </c>
      <c r="Z490" t="str">
        <f>VLOOKUP($A490,SurveyData!$1:$1048576,23,FALSE)</f>
        <v>Nil</v>
      </c>
      <c r="AA490" t="str">
        <f>VLOOKUP($A490,SurveyData!$1:$1048576,24,FALSE)</f>
        <v>Nil</v>
      </c>
      <c r="AB490" t="s">
        <v>0</v>
      </c>
      <c r="AC490" t="str">
        <f>VLOOKUP($A490,SurveyData!$1:$1048576,25,FALSE)</f>
        <v>No</v>
      </c>
      <c r="AD490">
        <f>VLOOKUP($A490,SurveyData!$1:$1048576,26,FALSE)</f>
        <v>1</v>
      </c>
      <c r="AE490">
        <f>VLOOKUP($A490,SurveyData!$1:$1048576,27,FALSE)</f>
        <v>5</v>
      </c>
      <c r="AF490">
        <f>VLOOKUP($A490,SurveyData!$1:$1048576,28,FALSE)</f>
        <v>2</v>
      </c>
      <c r="AG490">
        <f>VLOOKUP($A490,SurveyData!$1:$1048576,29,FALSE)</f>
        <v>1</v>
      </c>
      <c r="AH490">
        <f>VLOOKUP($A490,SurveyData!$1:$1048576,30,FALSE)</f>
        <v>5</v>
      </c>
      <c r="AI490">
        <f>VLOOKUP($A490,SurveyData!$1:$1048576,31,FALSE)</f>
        <v>3</v>
      </c>
      <c r="AJ490">
        <f>VLOOKUP($A490,SurveyData!$1:$1048576,32,FALSE)</f>
        <v>1</v>
      </c>
      <c r="AK490">
        <f>VLOOKUP($A490,SurveyData!$1:$1048576,33,FALSE)</f>
        <v>1</v>
      </c>
      <c r="AL490">
        <f>VLOOKUP($A490,SurveyData!$1:$1048576,34,FALSE)</f>
        <v>5</v>
      </c>
      <c r="AM490">
        <f>VLOOKUP($A490,SurveyData!$1:$1048576,35,FALSE)</f>
        <v>4</v>
      </c>
      <c r="AN490">
        <f>VLOOKUP($A490,SurveyData!$1:$1048576,36,FALSE)</f>
        <v>4</v>
      </c>
      <c r="AO490">
        <f>VLOOKUP($A490,SurveyData!$1:$1048576,37,FALSE)</f>
        <v>5</v>
      </c>
      <c r="AP490">
        <f>VLOOKUP($A490,SurveyData!$1:$1048576,38,FALSE)</f>
        <v>4</v>
      </c>
      <c r="AQ490">
        <f>VLOOKUP($A490,SurveyData!$1:$1048576,39,FALSE)</f>
        <v>4</v>
      </c>
      <c r="AR490">
        <f>VLOOKUP($A490,SurveyData!$1:$1048576,40,FALSE)</f>
        <v>2</v>
      </c>
      <c r="AS490">
        <f>VLOOKUP($A490,SurveyData!$1:$1048576,41,FALSE)</f>
        <v>5</v>
      </c>
      <c r="AT490">
        <f>VLOOKUP($A490,SurveyData!$1:$1048576,42,FALSE)</f>
        <v>5</v>
      </c>
      <c r="AU490">
        <f>VLOOKUP($A490,SurveyData!$1:$1048576,43,FALSE)</f>
        <v>4</v>
      </c>
      <c r="AV490">
        <f>VLOOKUP($A490,SurveyData!$1:$1048576,44,FALSE)</f>
        <v>5</v>
      </c>
      <c r="AW490">
        <f>VLOOKUP($A490,SurveyData!$1:$1048576,45,FALSE)</f>
        <v>1</v>
      </c>
    </row>
    <row r="491" spans="1:49" x14ac:dyDescent="0.2">
      <c r="A491" s="2">
        <v>609</v>
      </c>
      <c r="B491" s="1" t="s">
        <v>10</v>
      </c>
      <c r="C491" s="2"/>
      <c r="D491" s="2">
        <v>30</v>
      </c>
      <c r="E491" s="2">
        <v>14.7</v>
      </c>
      <c r="F491">
        <f>VLOOKUP($A491,SurveyData!$1:$1048576,3,FALSE)</f>
        <v>23</v>
      </c>
      <c r="G491">
        <f>VLOOKUP($A491,SurveyData!$1:$1048576,4,FALSE)</f>
        <v>1.55</v>
      </c>
      <c r="H491">
        <f>VLOOKUP($A491,SurveyData!$1:$1048576,5,FALSE)</f>
        <v>67</v>
      </c>
      <c r="I491" t="str">
        <f>VLOOKUP($A491,SurveyData!$1:$1048576,6,FALSE)</f>
        <v>Nil</v>
      </c>
      <c r="J491" t="str">
        <f>VLOOKUP($A491,SurveyData!$1:$1048576,7,FALSE)</f>
        <v>No</v>
      </c>
      <c r="K491" t="str">
        <f>VLOOKUP($A491,SurveyData!$1:$1048576,8,FALSE)</f>
        <v>Nil</v>
      </c>
      <c r="L491">
        <f>VLOOKUP($A491,SurveyData!$1:$1048576,9,FALSE)</f>
        <v>60</v>
      </c>
      <c r="M491">
        <f>VLOOKUP($A491,SurveyData!$1:$1048576,10,FALSE)</f>
        <v>30</v>
      </c>
      <c r="N491" t="str">
        <f>VLOOKUP($A491,SurveyData!$1:$1048576,11,FALSE)</f>
        <v>Nil</v>
      </c>
      <c r="O491">
        <f>VLOOKUP($A491,SurveyData!$1:$1048576,12,FALSE)</f>
        <v>2</v>
      </c>
      <c r="P491">
        <f>VLOOKUP($A491,SurveyData!$1:$1048576,13,FALSE)</f>
        <v>13</v>
      </c>
      <c r="Q491" t="str">
        <f>VLOOKUP($A491,SurveyData!$1:$1048576,14,FALSE)</f>
        <v>Yes</v>
      </c>
      <c r="R491" t="str">
        <f>VLOOKUP($A491,SurveyData!$1:$1048576,15,FALSE)</f>
        <v>Dk</v>
      </c>
      <c r="S491" t="str">
        <f>VLOOKUP($A491,SurveyData!$1:$1048576,16,FALSE)</f>
        <v>Nil</v>
      </c>
      <c r="T491" t="str">
        <f>VLOOKUP($A491,SurveyData!$1:$1048576,17,FALSE)</f>
        <v>Dk</v>
      </c>
      <c r="U491" t="str">
        <f>VLOOKUP($A491,SurveyData!$1:$1048576,18,FALSE)</f>
        <v>Nil</v>
      </c>
      <c r="V491" t="str">
        <f>VLOOKUP($A491,SurveyData!$1:$1048576,19,FALSE)</f>
        <v>No</v>
      </c>
      <c r="W491" t="str">
        <f>VLOOKUP($A491,SurveyData!$1:$1048576,20,FALSE)</f>
        <v>Nil</v>
      </c>
      <c r="X491" t="str">
        <f>VLOOKUP($A491,SurveyData!$1:$1048576,21,FALSE)</f>
        <v>Yes</v>
      </c>
      <c r="Y491" t="str">
        <f>VLOOKUP($A491,SurveyData!$1:$1048576,22,FALSE)</f>
        <v>Nil</v>
      </c>
      <c r="Z491" t="str">
        <f>VLOOKUP($A491,SurveyData!$1:$1048576,23,FALSE)</f>
        <v>Nil</v>
      </c>
      <c r="AA491" t="str">
        <f>VLOOKUP($A491,SurveyData!$1:$1048576,24,FALSE)</f>
        <v>Nil</v>
      </c>
      <c r="AB491" t="s">
        <v>0</v>
      </c>
      <c r="AC491" t="str">
        <f>VLOOKUP($A491,SurveyData!$1:$1048576,25,FALSE)</f>
        <v>Yes</v>
      </c>
      <c r="AD491">
        <f>VLOOKUP($A491,SurveyData!$1:$1048576,26,FALSE)</f>
        <v>1</v>
      </c>
      <c r="AE491">
        <f>VLOOKUP($A491,SurveyData!$1:$1048576,27,FALSE)</f>
        <v>1</v>
      </c>
      <c r="AF491">
        <f>VLOOKUP($A491,SurveyData!$1:$1048576,28,FALSE)</f>
        <v>2</v>
      </c>
      <c r="AG491">
        <f>VLOOKUP($A491,SurveyData!$1:$1048576,29,FALSE)</f>
        <v>2</v>
      </c>
      <c r="AH491">
        <f>VLOOKUP($A491,SurveyData!$1:$1048576,30,FALSE)</f>
        <v>2</v>
      </c>
      <c r="AI491">
        <f>VLOOKUP($A491,SurveyData!$1:$1048576,31,FALSE)</f>
        <v>2</v>
      </c>
      <c r="AJ491">
        <f>VLOOKUP($A491,SurveyData!$1:$1048576,32,FALSE)</f>
        <v>2</v>
      </c>
      <c r="AK491">
        <f>VLOOKUP($A491,SurveyData!$1:$1048576,33,FALSE)</f>
        <v>3</v>
      </c>
      <c r="AL491">
        <f>VLOOKUP($A491,SurveyData!$1:$1048576,34,FALSE)</f>
        <v>2</v>
      </c>
      <c r="AM491">
        <f>VLOOKUP($A491,SurveyData!$1:$1048576,35,FALSE)</f>
        <v>3</v>
      </c>
      <c r="AN491">
        <f>VLOOKUP($A491,SurveyData!$1:$1048576,36,FALSE)</f>
        <v>3</v>
      </c>
      <c r="AO491">
        <f>VLOOKUP($A491,SurveyData!$1:$1048576,37,FALSE)</f>
        <v>3</v>
      </c>
      <c r="AP491">
        <f>VLOOKUP($A491,SurveyData!$1:$1048576,38,FALSE)</f>
        <v>2</v>
      </c>
      <c r="AQ491">
        <f>VLOOKUP($A491,SurveyData!$1:$1048576,39,FALSE)</f>
        <v>3</v>
      </c>
      <c r="AR491">
        <f>VLOOKUP($A491,SurveyData!$1:$1048576,40,FALSE)</f>
        <v>2</v>
      </c>
      <c r="AS491">
        <f>VLOOKUP($A491,SurveyData!$1:$1048576,41,FALSE)</f>
        <v>2</v>
      </c>
      <c r="AT491">
        <f>VLOOKUP($A491,SurveyData!$1:$1048576,42,FALSE)</f>
        <v>2</v>
      </c>
      <c r="AU491">
        <f>VLOOKUP($A491,SurveyData!$1:$1048576,43,FALSE)</f>
        <v>3</v>
      </c>
      <c r="AV491">
        <f>VLOOKUP($A491,SurveyData!$1:$1048576,44,FALSE)</f>
        <v>2</v>
      </c>
      <c r="AW491">
        <f>VLOOKUP($A491,SurveyData!$1:$1048576,45,FALSE)</f>
        <v>2</v>
      </c>
    </row>
    <row r="492" spans="1:49" x14ac:dyDescent="0.2">
      <c r="A492" s="2">
        <v>610</v>
      </c>
      <c r="B492" s="1" t="s">
        <v>10</v>
      </c>
      <c r="C492" s="2"/>
      <c r="D492" s="2">
        <v>111</v>
      </c>
      <c r="E492" s="2">
        <v>13.8</v>
      </c>
      <c r="F492">
        <f>VLOOKUP($A492,SurveyData!$1:$1048576,3,FALSE)</f>
        <v>21</v>
      </c>
      <c r="G492">
        <f>VLOOKUP($A492,SurveyData!$1:$1048576,4,FALSE)</f>
        <v>1.5</v>
      </c>
      <c r="H492">
        <f>VLOOKUP($A492,SurveyData!$1:$1048576,5,FALSE)</f>
        <v>40</v>
      </c>
      <c r="I492" t="str">
        <f>VLOOKUP($A492,SurveyData!$1:$1048576,6,FALSE)</f>
        <v>Nil</v>
      </c>
      <c r="J492" t="str">
        <f>VLOOKUP($A492,SurveyData!$1:$1048576,7,FALSE)</f>
        <v>Nil</v>
      </c>
      <c r="K492">
        <f>VLOOKUP($A492,SurveyData!$1:$1048576,8,FALSE)</f>
        <v>15</v>
      </c>
      <c r="L492" t="str">
        <f>VLOOKUP($A492,SurveyData!$1:$1048576,9,FALSE)</f>
        <v>Nil</v>
      </c>
      <c r="M492" t="str">
        <f>VLOOKUP($A492,SurveyData!$1:$1048576,10,FALSE)</f>
        <v>Nil</v>
      </c>
      <c r="N492" t="str">
        <f>VLOOKUP($A492,SurveyData!$1:$1048576,11,FALSE)</f>
        <v>Nil</v>
      </c>
      <c r="O492">
        <f>VLOOKUP($A492,SurveyData!$1:$1048576,12,FALSE)</f>
        <v>1</v>
      </c>
      <c r="P492">
        <f>VLOOKUP($A492,SurveyData!$1:$1048576,13,FALSE)</f>
        <v>12</v>
      </c>
      <c r="Q492" t="str">
        <f>VLOOKUP($A492,SurveyData!$1:$1048576,14,FALSE)</f>
        <v>No</v>
      </c>
      <c r="R492" t="str">
        <f>VLOOKUP($A492,SurveyData!$1:$1048576,15,FALSE)</f>
        <v>Dk</v>
      </c>
      <c r="S492" t="str">
        <f>VLOOKUP($A492,SurveyData!$1:$1048576,16,FALSE)</f>
        <v>Nil</v>
      </c>
      <c r="T492" t="str">
        <f>VLOOKUP($A492,SurveyData!$1:$1048576,17,FALSE)</f>
        <v>NDk</v>
      </c>
      <c r="U492" t="str">
        <f>VLOOKUP($A492,SurveyData!$1:$1048576,18,FALSE)</f>
        <v>Nil</v>
      </c>
      <c r="V492" t="str">
        <f>VLOOKUP($A492,SurveyData!$1:$1048576,19,FALSE)</f>
        <v>No</v>
      </c>
      <c r="W492" t="str">
        <f>VLOOKUP($A492,SurveyData!$1:$1048576,20,FALSE)</f>
        <v>Nil</v>
      </c>
      <c r="X492" t="str">
        <f>VLOOKUP($A492,SurveyData!$1:$1048576,21,FALSE)</f>
        <v>Nil</v>
      </c>
      <c r="Y492" t="str">
        <f>VLOOKUP($A492,SurveyData!$1:$1048576,22,FALSE)</f>
        <v>Nil</v>
      </c>
      <c r="Z492" t="str">
        <f>VLOOKUP($A492,SurveyData!$1:$1048576,23,FALSE)</f>
        <v>Nil</v>
      </c>
      <c r="AA492" t="str">
        <f>VLOOKUP($A492,SurveyData!$1:$1048576,24,FALSE)</f>
        <v>Nil</v>
      </c>
      <c r="AB492" t="s">
        <v>0</v>
      </c>
      <c r="AC492" t="str">
        <f>VLOOKUP($A492,SurveyData!$1:$1048576,25,FALSE)</f>
        <v>Nil</v>
      </c>
      <c r="AD492" t="str">
        <f>VLOOKUP($A492,SurveyData!$1:$1048576,26,FALSE)</f>
        <v>Nil</v>
      </c>
      <c r="AE492" t="str">
        <f>VLOOKUP($A492,SurveyData!$1:$1048576,27,FALSE)</f>
        <v>Nil</v>
      </c>
      <c r="AF492" t="str">
        <f>VLOOKUP($A492,SurveyData!$1:$1048576,28,FALSE)</f>
        <v>Nil</v>
      </c>
      <c r="AG492" t="str">
        <f>VLOOKUP($A492,SurveyData!$1:$1048576,29,FALSE)</f>
        <v>Nil</v>
      </c>
      <c r="AH492" t="str">
        <f>VLOOKUP($A492,SurveyData!$1:$1048576,30,FALSE)</f>
        <v>Nil</v>
      </c>
      <c r="AI492" t="str">
        <f>VLOOKUP($A492,SurveyData!$1:$1048576,31,FALSE)</f>
        <v>Nil</v>
      </c>
      <c r="AJ492" t="str">
        <f>VLOOKUP($A492,SurveyData!$1:$1048576,32,FALSE)</f>
        <v>Nil</v>
      </c>
      <c r="AK492" t="str">
        <f>VLOOKUP($A492,SurveyData!$1:$1048576,33,FALSE)</f>
        <v>Nil</v>
      </c>
      <c r="AL492" t="str">
        <f>VLOOKUP($A492,SurveyData!$1:$1048576,34,FALSE)</f>
        <v>Nil</v>
      </c>
      <c r="AM492" t="str">
        <f>VLOOKUP($A492,SurveyData!$1:$1048576,35,FALSE)</f>
        <v>Nil</v>
      </c>
      <c r="AN492" t="str">
        <f>VLOOKUP($A492,SurveyData!$1:$1048576,36,FALSE)</f>
        <v>Nil</v>
      </c>
      <c r="AO492" t="str">
        <f>VLOOKUP($A492,SurveyData!$1:$1048576,37,FALSE)</f>
        <v>Nil</v>
      </c>
      <c r="AP492" t="str">
        <f>VLOOKUP($A492,SurveyData!$1:$1048576,38,FALSE)</f>
        <v>Nil</v>
      </c>
      <c r="AQ492" t="str">
        <f>VLOOKUP($A492,SurveyData!$1:$1048576,39,FALSE)</f>
        <v>Nil</v>
      </c>
      <c r="AR492" t="str">
        <f>VLOOKUP($A492,SurveyData!$1:$1048576,40,FALSE)</f>
        <v>Nil</v>
      </c>
      <c r="AS492" t="str">
        <f>VLOOKUP($A492,SurveyData!$1:$1048576,41,FALSE)</f>
        <v>Nil</v>
      </c>
      <c r="AT492" t="str">
        <f>VLOOKUP($A492,SurveyData!$1:$1048576,42,FALSE)</f>
        <v>Nil</v>
      </c>
      <c r="AU492" t="str">
        <f>VLOOKUP($A492,SurveyData!$1:$1048576,43,FALSE)</f>
        <v>Nil</v>
      </c>
      <c r="AV492" t="str">
        <f>VLOOKUP($A492,SurveyData!$1:$1048576,44,FALSE)</f>
        <v>Nil</v>
      </c>
      <c r="AW492" t="str">
        <f>VLOOKUP($A492,SurveyData!$1:$1048576,45,FALSE)</f>
        <v>Nil</v>
      </c>
    </row>
    <row r="493" spans="1:49" x14ac:dyDescent="0.2">
      <c r="A493" s="2">
        <v>611</v>
      </c>
      <c r="B493" s="1" t="s">
        <v>10</v>
      </c>
      <c r="C493" s="2"/>
      <c r="D493" s="2">
        <v>56</v>
      </c>
      <c r="E493" s="2">
        <v>12.2</v>
      </c>
      <c r="F493">
        <f>VLOOKUP($A493,SurveyData!$1:$1048576,3,FALSE)</f>
        <v>25</v>
      </c>
      <c r="G493">
        <f>VLOOKUP($A493,SurveyData!$1:$1048576,4,FALSE)</f>
        <v>1.52</v>
      </c>
      <c r="H493">
        <f>VLOOKUP($A493,SurveyData!$1:$1048576,5,FALSE)</f>
        <v>58</v>
      </c>
      <c r="I493" t="str">
        <f>VLOOKUP($A493,SurveyData!$1:$1048576,6,FALSE)</f>
        <v>Nil</v>
      </c>
      <c r="J493" t="str">
        <f>VLOOKUP($A493,SurveyData!$1:$1048576,7,FALSE)</f>
        <v>Yes</v>
      </c>
      <c r="K493">
        <f>VLOOKUP($A493,SurveyData!$1:$1048576,8,FALSE)</f>
        <v>30</v>
      </c>
      <c r="L493" t="str">
        <f>VLOOKUP($A493,SurveyData!$1:$1048576,9,FALSE)</f>
        <v>Nil</v>
      </c>
      <c r="M493" t="str">
        <f>VLOOKUP($A493,SurveyData!$1:$1048576,10,FALSE)</f>
        <v>Nil</v>
      </c>
      <c r="N493">
        <f>VLOOKUP($A493,SurveyData!$1:$1048576,11,FALSE)</f>
        <v>30</v>
      </c>
      <c r="O493">
        <f>VLOOKUP($A493,SurveyData!$1:$1048576,12,FALSE)</f>
        <v>2</v>
      </c>
      <c r="P493">
        <f>VLOOKUP($A493,SurveyData!$1:$1048576,13,FALSE)</f>
        <v>12</v>
      </c>
      <c r="Q493" t="str">
        <f>VLOOKUP($A493,SurveyData!$1:$1048576,14,FALSE)</f>
        <v>No</v>
      </c>
      <c r="R493" t="str">
        <f>VLOOKUP($A493,SurveyData!$1:$1048576,15,FALSE)</f>
        <v>No</v>
      </c>
      <c r="S493" t="str">
        <f>VLOOKUP($A493,SurveyData!$1:$1048576,16,FALSE)</f>
        <v>Nil</v>
      </c>
      <c r="T493" t="str">
        <f>VLOOKUP($A493,SurveyData!$1:$1048576,17,FALSE)</f>
        <v>Dk</v>
      </c>
      <c r="U493" t="str">
        <f>VLOOKUP($A493,SurveyData!$1:$1048576,18,FALSE)</f>
        <v>Nil</v>
      </c>
      <c r="V493" t="str">
        <f>VLOOKUP($A493,SurveyData!$1:$1048576,19,FALSE)</f>
        <v>No</v>
      </c>
      <c r="W493" t="str">
        <f>VLOOKUP($A493,SurveyData!$1:$1048576,20,FALSE)</f>
        <v>Nil</v>
      </c>
      <c r="X493" t="str">
        <f>VLOOKUP($A493,SurveyData!$1:$1048576,21,FALSE)</f>
        <v>Nil</v>
      </c>
      <c r="Y493" t="str">
        <f>VLOOKUP($A493,SurveyData!$1:$1048576,22,FALSE)</f>
        <v>Nil</v>
      </c>
      <c r="Z493" t="str">
        <f>VLOOKUP($A493,SurveyData!$1:$1048576,23,FALSE)</f>
        <v>Nil</v>
      </c>
      <c r="AA493" t="str">
        <f>VLOOKUP($A493,SurveyData!$1:$1048576,24,FALSE)</f>
        <v>Nil</v>
      </c>
      <c r="AB493" t="s">
        <v>0</v>
      </c>
      <c r="AC493" t="str">
        <f>VLOOKUP($A493,SurveyData!$1:$1048576,25,FALSE)</f>
        <v>No</v>
      </c>
      <c r="AD493">
        <f>VLOOKUP($A493,SurveyData!$1:$1048576,26,FALSE)</f>
        <v>3</v>
      </c>
      <c r="AE493">
        <f>VLOOKUP($A493,SurveyData!$1:$1048576,27,FALSE)</f>
        <v>2</v>
      </c>
      <c r="AF493">
        <f>VLOOKUP($A493,SurveyData!$1:$1048576,28,FALSE)</f>
        <v>2</v>
      </c>
      <c r="AG493">
        <f>VLOOKUP($A493,SurveyData!$1:$1048576,29,FALSE)</f>
        <v>3</v>
      </c>
      <c r="AH493">
        <f>VLOOKUP($A493,SurveyData!$1:$1048576,30,FALSE)</f>
        <v>4</v>
      </c>
      <c r="AI493">
        <f>VLOOKUP($A493,SurveyData!$1:$1048576,31,FALSE)</f>
        <v>5</v>
      </c>
      <c r="AJ493">
        <f>VLOOKUP($A493,SurveyData!$1:$1048576,32,FALSE)</f>
        <v>3</v>
      </c>
      <c r="AK493">
        <f>VLOOKUP($A493,SurveyData!$1:$1048576,33,FALSE)</f>
        <v>2</v>
      </c>
      <c r="AL493">
        <f>VLOOKUP($A493,SurveyData!$1:$1048576,34,FALSE)</f>
        <v>3</v>
      </c>
      <c r="AM493">
        <f>VLOOKUP($A493,SurveyData!$1:$1048576,35,FALSE)</f>
        <v>5</v>
      </c>
      <c r="AN493">
        <f>VLOOKUP($A493,SurveyData!$1:$1048576,36,FALSE)</f>
        <v>1</v>
      </c>
      <c r="AO493">
        <f>VLOOKUP($A493,SurveyData!$1:$1048576,37,FALSE)</f>
        <v>4</v>
      </c>
      <c r="AP493">
        <f>VLOOKUP($A493,SurveyData!$1:$1048576,38,FALSE)</f>
        <v>5</v>
      </c>
      <c r="AQ493">
        <f>VLOOKUP($A493,SurveyData!$1:$1048576,39,FALSE)</f>
        <v>5</v>
      </c>
      <c r="AR493">
        <f>VLOOKUP($A493,SurveyData!$1:$1048576,40,FALSE)</f>
        <v>1</v>
      </c>
      <c r="AS493">
        <f>VLOOKUP($A493,SurveyData!$1:$1048576,41,FALSE)</f>
        <v>4</v>
      </c>
      <c r="AT493">
        <f>VLOOKUP($A493,SurveyData!$1:$1048576,42,FALSE)</f>
        <v>4</v>
      </c>
      <c r="AU493">
        <f>VLOOKUP($A493,SurveyData!$1:$1048576,43,FALSE)</f>
        <v>5</v>
      </c>
      <c r="AV493">
        <f>VLOOKUP($A493,SurveyData!$1:$1048576,44,FALSE)</f>
        <v>4</v>
      </c>
      <c r="AW493">
        <f>VLOOKUP($A493,SurveyData!$1:$1048576,45,FALSE)</f>
        <v>5</v>
      </c>
    </row>
    <row r="494" spans="1:49" x14ac:dyDescent="0.2">
      <c r="A494" s="2">
        <v>612</v>
      </c>
      <c r="B494" s="1" t="s">
        <v>10</v>
      </c>
      <c r="C494" s="2"/>
      <c r="D494" s="2">
        <v>46</v>
      </c>
      <c r="E494" s="2">
        <v>14.3</v>
      </c>
      <c r="F494">
        <f>VLOOKUP($A494,SurveyData!$1:$1048576,3,FALSE)</f>
        <v>22</v>
      </c>
      <c r="G494">
        <f>VLOOKUP($A494,SurveyData!$1:$1048576,4,FALSE)</f>
        <v>1.74</v>
      </c>
      <c r="H494">
        <f>VLOOKUP($A494,SurveyData!$1:$1048576,5,FALSE)</f>
        <v>70</v>
      </c>
      <c r="I494" t="str">
        <f>VLOOKUP($A494,SurveyData!$1:$1048576,6,FALSE)</f>
        <v>Nil</v>
      </c>
      <c r="J494" t="str">
        <f>VLOOKUP($A494,SurveyData!$1:$1048576,7,FALSE)</f>
        <v>No</v>
      </c>
      <c r="K494">
        <f>VLOOKUP($A494,SurveyData!$1:$1048576,8,FALSE)</f>
        <v>30</v>
      </c>
      <c r="L494" t="str">
        <f>VLOOKUP($A494,SurveyData!$1:$1048576,9,FALSE)</f>
        <v>Nil</v>
      </c>
      <c r="M494" t="str">
        <f>VLOOKUP($A494,SurveyData!$1:$1048576,10,FALSE)</f>
        <v>Nil</v>
      </c>
      <c r="N494" t="str">
        <f>VLOOKUP($A494,SurveyData!$1:$1048576,11,FALSE)</f>
        <v>Nil</v>
      </c>
      <c r="O494">
        <f>VLOOKUP($A494,SurveyData!$1:$1048576,12,FALSE)</f>
        <v>2</v>
      </c>
      <c r="P494">
        <f>VLOOKUP($A494,SurveyData!$1:$1048576,13,FALSE)</f>
        <v>12</v>
      </c>
      <c r="Q494" t="str">
        <f>VLOOKUP($A494,SurveyData!$1:$1048576,14,FALSE)</f>
        <v>No</v>
      </c>
      <c r="R494" t="str">
        <f>VLOOKUP($A494,SurveyData!$1:$1048576,15,FALSE)</f>
        <v>No</v>
      </c>
      <c r="S494" t="str">
        <f>VLOOKUP($A494,SurveyData!$1:$1048576,16,FALSE)</f>
        <v>No</v>
      </c>
      <c r="T494" t="str">
        <f>VLOOKUP($A494,SurveyData!$1:$1048576,17,FALSE)</f>
        <v>No</v>
      </c>
      <c r="U494" t="str">
        <f>VLOOKUP($A494,SurveyData!$1:$1048576,18,FALSE)</f>
        <v>No</v>
      </c>
      <c r="V494" t="str">
        <f>VLOOKUP($A494,SurveyData!$1:$1048576,19,FALSE)</f>
        <v>No</v>
      </c>
      <c r="W494" t="str">
        <f>VLOOKUP($A494,SurveyData!$1:$1048576,20,FALSE)</f>
        <v>No</v>
      </c>
      <c r="X494" t="str">
        <f>VLOOKUP($A494,SurveyData!$1:$1048576,21,FALSE)</f>
        <v>Nil</v>
      </c>
      <c r="Y494" t="str">
        <f>VLOOKUP($A494,SurveyData!$1:$1048576,22,FALSE)</f>
        <v>Nil</v>
      </c>
      <c r="Z494" t="str">
        <f>VLOOKUP($A494,SurveyData!$1:$1048576,23,FALSE)</f>
        <v>Nil</v>
      </c>
      <c r="AA494" t="str">
        <f>VLOOKUP($A494,SurveyData!$1:$1048576,24,FALSE)</f>
        <v>Nil</v>
      </c>
      <c r="AB494" t="s">
        <v>0</v>
      </c>
      <c r="AC494" t="str">
        <f>VLOOKUP($A494,SurveyData!$1:$1048576,25,FALSE)</f>
        <v>No</v>
      </c>
      <c r="AD494">
        <f>VLOOKUP($A494,SurveyData!$1:$1048576,26,FALSE)</f>
        <v>2</v>
      </c>
      <c r="AE494">
        <f>VLOOKUP($A494,SurveyData!$1:$1048576,27,FALSE)</f>
        <v>4</v>
      </c>
      <c r="AF494" t="str">
        <f>VLOOKUP($A494,SurveyData!$1:$1048576,28,FALSE)</f>
        <v>Nil</v>
      </c>
      <c r="AG494">
        <f>VLOOKUP($A494,SurveyData!$1:$1048576,29,FALSE)</f>
        <v>2</v>
      </c>
      <c r="AH494">
        <f>VLOOKUP($A494,SurveyData!$1:$1048576,30,FALSE)</f>
        <v>3</v>
      </c>
      <c r="AI494">
        <f>VLOOKUP($A494,SurveyData!$1:$1048576,31,FALSE)</f>
        <v>3</v>
      </c>
      <c r="AJ494">
        <f>VLOOKUP($A494,SurveyData!$1:$1048576,32,FALSE)</f>
        <v>2</v>
      </c>
      <c r="AK494">
        <f>VLOOKUP($A494,SurveyData!$1:$1048576,33,FALSE)</f>
        <v>1</v>
      </c>
      <c r="AL494">
        <f>VLOOKUP($A494,SurveyData!$1:$1048576,34,FALSE)</f>
        <v>4</v>
      </c>
      <c r="AM494">
        <f>VLOOKUP($A494,SurveyData!$1:$1048576,35,FALSE)</f>
        <v>3</v>
      </c>
      <c r="AN494">
        <f>VLOOKUP($A494,SurveyData!$1:$1048576,36,FALSE)</f>
        <v>2</v>
      </c>
      <c r="AO494">
        <f>VLOOKUP($A494,SurveyData!$1:$1048576,37,FALSE)</f>
        <v>3</v>
      </c>
      <c r="AP494">
        <f>VLOOKUP($A494,SurveyData!$1:$1048576,38,FALSE)</f>
        <v>4</v>
      </c>
      <c r="AQ494">
        <f>VLOOKUP($A494,SurveyData!$1:$1048576,39,FALSE)</f>
        <v>4</v>
      </c>
      <c r="AR494">
        <f>VLOOKUP($A494,SurveyData!$1:$1048576,40,FALSE)</f>
        <v>3</v>
      </c>
      <c r="AS494">
        <f>VLOOKUP($A494,SurveyData!$1:$1048576,41,FALSE)</f>
        <v>4</v>
      </c>
      <c r="AT494">
        <f>VLOOKUP($A494,SurveyData!$1:$1048576,42,FALSE)</f>
        <v>4</v>
      </c>
      <c r="AU494">
        <f>VLOOKUP($A494,SurveyData!$1:$1048576,43,FALSE)</f>
        <v>4</v>
      </c>
      <c r="AV494">
        <f>VLOOKUP($A494,SurveyData!$1:$1048576,44,FALSE)</f>
        <v>4</v>
      </c>
      <c r="AW494">
        <f>VLOOKUP($A494,SurveyData!$1:$1048576,45,FALSE)</f>
        <v>3</v>
      </c>
    </row>
    <row r="495" spans="1:49" x14ac:dyDescent="0.2">
      <c r="A495" s="2">
        <v>613</v>
      </c>
      <c r="B495" s="1" t="s">
        <v>10</v>
      </c>
      <c r="C495" s="2"/>
      <c r="D495" s="2">
        <v>48</v>
      </c>
      <c r="E495" s="2">
        <v>12.5</v>
      </c>
      <c r="F495">
        <f>VLOOKUP($A495,SurveyData!$1:$1048576,3,FALSE)</f>
        <v>24</v>
      </c>
      <c r="G495" t="str">
        <f>VLOOKUP($A495,SurveyData!$1:$1048576,4,FALSE)</f>
        <v>Nil</v>
      </c>
      <c r="H495">
        <f>VLOOKUP($A495,SurveyData!$1:$1048576,5,FALSE)</f>
        <v>49</v>
      </c>
      <c r="I495" t="str">
        <f>VLOOKUP($A495,SurveyData!$1:$1048576,6,FALSE)</f>
        <v>Nil</v>
      </c>
      <c r="J495" t="str">
        <f>VLOOKUP($A495,SurveyData!$1:$1048576,7,FALSE)</f>
        <v>No</v>
      </c>
      <c r="K495" t="str">
        <f>VLOOKUP($A495,SurveyData!$1:$1048576,8,FALSE)</f>
        <v>Nil</v>
      </c>
      <c r="L495" t="str">
        <f>VLOOKUP($A495,SurveyData!$1:$1048576,9,FALSE)</f>
        <v>Nil</v>
      </c>
      <c r="M495" t="str">
        <f>VLOOKUP($A495,SurveyData!$1:$1048576,10,FALSE)</f>
        <v>Nil</v>
      </c>
      <c r="N495" t="str">
        <f>VLOOKUP($A495,SurveyData!$1:$1048576,11,FALSE)</f>
        <v>Nil</v>
      </c>
      <c r="O495">
        <f>VLOOKUP($A495,SurveyData!$1:$1048576,12,FALSE)</f>
        <v>2</v>
      </c>
      <c r="P495">
        <f>VLOOKUP($A495,SurveyData!$1:$1048576,13,FALSE)</f>
        <v>11</v>
      </c>
      <c r="Q495" t="str">
        <f>VLOOKUP($A495,SurveyData!$1:$1048576,14,FALSE)</f>
        <v>No</v>
      </c>
      <c r="R495" t="str">
        <f>VLOOKUP($A495,SurveyData!$1:$1048576,15,FALSE)</f>
        <v>No</v>
      </c>
      <c r="S495" t="str">
        <f>VLOOKUP($A495,SurveyData!$1:$1048576,16,FALSE)</f>
        <v>No</v>
      </c>
      <c r="T495" t="str">
        <f>VLOOKUP($A495,SurveyData!$1:$1048576,17,FALSE)</f>
        <v>No</v>
      </c>
      <c r="U495" t="str">
        <f>VLOOKUP($A495,SurveyData!$1:$1048576,18,FALSE)</f>
        <v>No</v>
      </c>
      <c r="V495" t="str">
        <f>VLOOKUP($A495,SurveyData!$1:$1048576,19,FALSE)</f>
        <v>No</v>
      </c>
      <c r="W495" t="str">
        <f>VLOOKUP($A495,SurveyData!$1:$1048576,20,FALSE)</f>
        <v>Nil</v>
      </c>
      <c r="X495" t="str">
        <f>VLOOKUP($A495,SurveyData!$1:$1048576,21,FALSE)</f>
        <v>Nil</v>
      </c>
      <c r="Y495" t="str">
        <f>VLOOKUP($A495,SurveyData!$1:$1048576,22,FALSE)</f>
        <v>Yes</v>
      </c>
      <c r="Z495" t="str">
        <f>VLOOKUP($A495,SurveyData!$1:$1048576,23,FALSE)</f>
        <v>Nil</v>
      </c>
      <c r="AA495" t="str">
        <f>VLOOKUP($A495,SurveyData!$1:$1048576,24,FALSE)</f>
        <v>Nil</v>
      </c>
      <c r="AB495" t="s">
        <v>0</v>
      </c>
      <c r="AC495" t="str">
        <f>VLOOKUP($A495,SurveyData!$1:$1048576,25,FALSE)</f>
        <v>No</v>
      </c>
      <c r="AD495">
        <f>VLOOKUP($A495,SurveyData!$1:$1048576,26,FALSE)</f>
        <v>1</v>
      </c>
      <c r="AE495">
        <f>VLOOKUP($A495,SurveyData!$1:$1048576,27,FALSE)</f>
        <v>5</v>
      </c>
      <c r="AF495">
        <f>VLOOKUP($A495,SurveyData!$1:$1048576,28,FALSE)</f>
        <v>2</v>
      </c>
      <c r="AG495">
        <f>VLOOKUP($A495,SurveyData!$1:$1048576,29,FALSE)</f>
        <v>2</v>
      </c>
      <c r="AH495">
        <f>VLOOKUP($A495,SurveyData!$1:$1048576,30,FALSE)</f>
        <v>5</v>
      </c>
      <c r="AI495">
        <f>VLOOKUP($A495,SurveyData!$1:$1048576,31,FALSE)</f>
        <v>2</v>
      </c>
      <c r="AJ495">
        <f>VLOOKUP($A495,SurveyData!$1:$1048576,32,FALSE)</f>
        <v>1</v>
      </c>
      <c r="AK495">
        <f>VLOOKUP($A495,SurveyData!$1:$1048576,33,FALSE)</f>
        <v>2</v>
      </c>
      <c r="AL495">
        <f>VLOOKUP($A495,SurveyData!$1:$1048576,34,FALSE)</f>
        <v>5</v>
      </c>
      <c r="AM495">
        <f>VLOOKUP($A495,SurveyData!$1:$1048576,35,FALSE)</f>
        <v>5</v>
      </c>
      <c r="AN495">
        <f>VLOOKUP($A495,SurveyData!$1:$1048576,36,FALSE)</f>
        <v>2</v>
      </c>
      <c r="AO495">
        <f>VLOOKUP($A495,SurveyData!$1:$1048576,37,FALSE)</f>
        <v>3</v>
      </c>
      <c r="AP495">
        <f>VLOOKUP($A495,SurveyData!$1:$1048576,38,FALSE)</f>
        <v>5</v>
      </c>
      <c r="AQ495">
        <f>VLOOKUP($A495,SurveyData!$1:$1048576,39,FALSE)</f>
        <v>5</v>
      </c>
      <c r="AR495">
        <f>VLOOKUP($A495,SurveyData!$1:$1048576,40,FALSE)</f>
        <v>2</v>
      </c>
      <c r="AS495">
        <f>VLOOKUP($A495,SurveyData!$1:$1048576,41,FALSE)</f>
        <v>4</v>
      </c>
      <c r="AT495">
        <f>VLOOKUP($A495,SurveyData!$1:$1048576,42,FALSE)</f>
        <v>4</v>
      </c>
      <c r="AU495">
        <f>VLOOKUP($A495,SurveyData!$1:$1048576,43,FALSE)</f>
        <v>5</v>
      </c>
      <c r="AV495">
        <f>VLOOKUP($A495,SurveyData!$1:$1048576,44,FALSE)</f>
        <v>3</v>
      </c>
      <c r="AW495">
        <f>VLOOKUP($A495,SurveyData!$1:$1048576,45,FALSE)</f>
        <v>2</v>
      </c>
    </row>
    <row r="496" spans="1:49" x14ac:dyDescent="0.2">
      <c r="A496" s="2">
        <v>614</v>
      </c>
      <c r="B496" s="1" t="s">
        <v>10</v>
      </c>
      <c r="C496" s="2"/>
      <c r="D496" s="4">
        <v>8</v>
      </c>
      <c r="E496" s="2">
        <v>12.6</v>
      </c>
      <c r="F496">
        <f>VLOOKUP($A496,SurveyData!$1:$1048576,3,FALSE)</f>
        <v>24</v>
      </c>
      <c r="G496" t="str">
        <f>VLOOKUP($A496,SurveyData!$1:$1048576,4,FALSE)</f>
        <v>5 inch</v>
      </c>
      <c r="H496">
        <f>VLOOKUP($A496,SurveyData!$1:$1048576,5,FALSE)</f>
        <v>42</v>
      </c>
      <c r="I496" t="str">
        <f>VLOOKUP($A496,SurveyData!$1:$1048576,6,FALSE)</f>
        <v>None</v>
      </c>
      <c r="J496" t="str">
        <f>VLOOKUP($A496,SurveyData!$1:$1048576,7,FALSE)</f>
        <v>No</v>
      </c>
      <c r="K496">
        <f>VLOOKUP($A496,SurveyData!$1:$1048576,8,FALSE)</f>
        <v>10</v>
      </c>
      <c r="L496" t="str">
        <f>VLOOKUP($A496,SurveyData!$1:$1048576,9,FALSE)</f>
        <v>Nil</v>
      </c>
      <c r="M496" t="str">
        <f>VLOOKUP($A496,SurveyData!$1:$1048576,10,FALSE)</f>
        <v>Nil</v>
      </c>
      <c r="N496" t="str">
        <f>VLOOKUP($A496,SurveyData!$1:$1048576,11,FALSE)</f>
        <v>Nil</v>
      </c>
      <c r="O496">
        <f>VLOOKUP($A496,SurveyData!$1:$1048576,12,FALSE)</f>
        <v>3</v>
      </c>
      <c r="P496">
        <f>VLOOKUP($A496,SurveyData!$1:$1048576,13,FALSE)</f>
        <v>12</v>
      </c>
      <c r="Q496" t="str">
        <f>VLOOKUP($A496,SurveyData!$1:$1048576,14,FALSE)</f>
        <v>No</v>
      </c>
      <c r="R496" t="str">
        <f>VLOOKUP($A496,SurveyData!$1:$1048576,15,FALSE)</f>
        <v>Yes</v>
      </c>
      <c r="S496" t="str">
        <f>VLOOKUP($A496,SurveyData!$1:$1048576,16,FALSE)</f>
        <v>No</v>
      </c>
      <c r="T496" t="str">
        <f>VLOOKUP($A496,SurveyData!$1:$1048576,17,FALSE)</f>
        <v>Yes</v>
      </c>
      <c r="U496" t="str">
        <f>VLOOKUP($A496,SurveyData!$1:$1048576,18,FALSE)</f>
        <v>Nil</v>
      </c>
      <c r="V496" t="str">
        <f>VLOOKUP($A496,SurveyData!$1:$1048576,19,FALSE)</f>
        <v>Yes</v>
      </c>
      <c r="W496" t="str">
        <f>VLOOKUP($A496,SurveyData!$1:$1048576,20,FALSE)</f>
        <v>Nil</v>
      </c>
      <c r="X496" t="str">
        <f>VLOOKUP($A496,SurveyData!$1:$1048576,21,FALSE)</f>
        <v>Yes</v>
      </c>
      <c r="Y496" t="str">
        <f>VLOOKUP($A496,SurveyData!$1:$1048576,22,FALSE)</f>
        <v>Nil</v>
      </c>
      <c r="Z496" t="str">
        <f>VLOOKUP($A496,SurveyData!$1:$1048576,23,FALSE)</f>
        <v>Nil</v>
      </c>
      <c r="AA496" t="str">
        <f>VLOOKUP($A496,SurveyData!$1:$1048576,24,FALSE)</f>
        <v>Nil</v>
      </c>
      <c r="AB496" t="s">
        <v>0</v>
      </c>
      <c r="AC496" t="str">
        <f>VLOOKUP($A496,SurveyData!$1:$1048576,25,FALSE)</f>
        <v>No</v>
      </c>
      <c r="AD496">
        <f>VLOOKUP($A496,SurveyData!$1:$1048576,26,FALSE)</f>
        <v>1</v>
      </c>
      <c r="AE496">
        <f>VLOOKUP($A496,SurveyData!$1:$1048576,27,FALSE)</f>
        <v>5</v>
      </c>
      <c r="AF496">
        <f>VLOOKUP($A496,SurveyData!$1:$1048576,28,FALSE)</f>
        <v>1</v>
      </c>
      <c r="AG496">
        <f>VLOOKUP($A496,SurveyData!$1:$1048576,29,FALSE)</f>
        <v>1</v>
      </c>
      <c r="AH496">
        <f>VLOOKUP($A496,SurveyData!$1:$1048576,30,FALSE)</f>
        <v>5</v>
      </c>
      <c r="AI496">
        <f>VLOOKUP($A496,SurveyData!$1:$1048576,31,FALSE)</f>
        <v>5</v>
      </c>
      <c r="AJ496">
        <f>VLOOKUP($A496,SurveyData!$1:$1048576,32,FALSE)</f>
        <v>2</v>
      </c>
      <c r="AK496">
        <f>VLOOKUP($A496,SurveyData!$1:$1048576,33,FALSE)</f>
        <v>2</v>
      </c>
      <c r="AL496">
        <f>VLOOKUP($A496,SurveyData!$1:$1048576,34,FALSE)</f>
        <v>5</v>
      </c>
      <c r="AM496">
        <f>VLOOKUP($A496,SurveyData!$1:$1048576,35,FALSE)</f>
        <v>4</v>
      </c>
      <c r="AN496">
        <f>VLOOKUP($A496,SurveyData!$1:$1048576,36,FALSE)</f>
        <v>1</v>
      </c>
      <c r="AO496">
        <f>VLOOKUP($A496,SurveyData!$1:$1048576,37,FALSE)</f>
        <v>1</v>
      </c>
      <c r="AP496">
        <f>VLOOKUP($A496,SurveyData!$1:$1048576,38,FALSE)</f>
        <v>5</v>
      </c>
      <c r="AQ496">
        <f>VLOOKUP($A496,SurveyData!$1:$1048576,39,FALSE)</f>
        <v>5</v>
      </c>
      <c r="AR496">
        <f>VLOOKUP($A496,SurveyData!$1:$1048576,40,FALSE)</f>
        <v>2</v>
      </c>
      <c r="AS496">
        <f>VLOOKUP($A496,SurveyData!$1:$1048576,41,FALSE)</f>
        <v>5</v>
      </c>
      <c r="AT496">
        <f>VLOOKUP($A496,SurveyData!$1:$1048576,42,FALSE)</f>
        <v>5</v>
      </c>
      <c r="AU496">
        <f>VLOOKUP($A496,SurveyData!$1:$1048576,43,FALSE)</f>
        <v>5</v>
      </c>
      <c r="AV496">
        <f>VLOOKUP($A496,SurveyData!$1:$1048576,44,FALSE)</f>
        <v>4</v>
      </c>
      <c r="AW496">
        <f>VLOOKUP($A496,SurveyData!$1:$1048576,45,FALSE)</f>
        <v>2</v>
      </c>
    </row>
    <row r="497" spans="1:49" x14ac:dyDescent="0.2">
      <c r="A497" s="2">
        <v>615</v>
      </c>
      <c r="B497" s="1" t="s">
        <v>10</v>
      </c>
      <c r="C497" s="2"/>
      <c r="D497" s="4">
        <v>6</v>
      </c>
      <c r="E497" s="2">
        <v>11.2</v>
      </c>
      <c r="F497">
        <f>VLOOKUP($A497,SurveyData!$1:$1048576,3,FALSE)</f>
        <v>25</v>
      </c>
      <c r="G497">
        <f>VLOOKUP($A497,SurveyData!$1:$1048576,4,FALSE)</f>
        <v>1.63</v>
      </c>
      <c r="H497">
        <f>VLOOKUP($A497,SurveyData!$1:$1048576,5,FALSE)</f>
        <v>55</v>
      </c>
      <c r="I497" t="str">
        <f>VLOOKUP($A497,SurveyData!$1:$1048576,6,FALSE)</f>
        <v>Nil</v>
      </c>
      <c r="J497" t="str">
        <f>VLOOKUP($A497,SurveyData!$1:$1048576,7,FALSE)</f>
        <v>No</v>
      </c>
      <c r="K497">
        <f>VLOOKUP($A497,SurveyData!$1:$1048576,8,FALSE)</f>
        <v>30</v>
      </c>
      <c r="L497" t="str">
        <f>VLOOKUP($A497,SurveyData!$1:$1048576,9,FALSE)</f>
        <v>Nil</v>
      </c>
      <c r="M497" t="str">
        <f>VLOOKUP($A497,SurveyData!$1:$1048576,10,FALSE)</f>
        <v>Nil</v>
      </c>
      <c r="N497" t="str">
        <f>VLOOKUP($A497,SurveyData!$1:$1048576,11,FALSE)</f>
        <v>Nil</v>
      </c>
      <c r="O497">
        <f>VLOOKUP($A497,SurveyData!$1:$1048576,12,FALSE)</f>
        <v>2</v>
      </c>
      <c r="P497">
        <f>VLOOKUP($A497,SurveyData!$1:$1048576,13,FALSE)</f>
        <v>12</v>
      </c>
      <c r="Q497" t="str">
        <f>VLOOKUP($A497,SurveyData!$1:$1048576,14,FALSE)</f>
        <v>No</v>
      </c>
      <c r="R497" t="str">
        <f>VLOOKUP($A497,SurveyData!$1:$1048576,15,FALSE)</f>
        <v>No</v>
      </c>
      <c r="S497" t="str">
        <f>VLOOKUP($A497,SurveyData!$1:$1048576,16,FALSE)</f>
        <v>Nil</v>
      </c>
      <c r="T497" t="str">
        <f>VLOOKUP($A497,SurveyData!$1:$1048576,17,FALSE)</f>
        <v>Dk</v>
      </c>
      <c r="U497" t="str">
        <f>VLOOKUP($A497,SurveyData!$1:$1048576,18,FALSE)</f>
        <v>Nil</v>
      </c>
      <c r="V497" t="str">
        <f>VLOOKUP($A497,SurveyData!$1:$1048576,19,FALSE)</f>
        <v>No</v>
      </c>
      <c r="W497" t="str">
        <f>VLOOKUP($A497,SurveyData!$1:$1048576,20,FALSE)</f>
        <v>Nil</v>
      </c>
      <c r="X497" t="str">
        <f>VLOOKUP($A497,SurveyData!$1:$1048576,21,FALSE)</f>
        <v>Nil</v>
      </c>
      <c r="Y497" t="str">
        <f>VLOOKUP($A497,SurveyData!$1:$1048576,22,FALSE)</f>
        <v>Nil</v>
      </c>
      <c r="Z497" t="str">
        <f>VLOOKUP($A497,SurveyData!$1:$1048576,23,FALSE)</f>
        <v>Nil</v>
      </c>
      <c r="AA497" t="str">
        <f>VLOOKUP($A497,SurveyData!$1:$1048576,24,FALSE)</f>
        <v>Yes</v>
      </c>
      <c r="AB497" t="s">
        <v>0</v>
      </c>
      <c r="AC497" t="str">
        <f>VLOOKUP($A497,SurveyData!$1:$1048576,25,FALSE)</f>
        <v>No</v>
      </c>
      <c r="AD497">
        <f>VLOOKUP($A497,SurveyData!$1:$1048576,26,FALSE)</f>
        <v>2</v>
      </c>
      <c r="AE497">
        <f>VLOOKUP($A497,SurveyData!$1:$1048576,27,FALSE)</f>
        <v>5</v>
      </c>
      <c r="AF497">
        <f>VLOOKUP($A497,SurveyData!$1:$1048576,28,FALSE)</f>
        <v>1</v>
      </c>
      <c r="AG497">
        <f>VLOOKUP($A497,SurveyData!$1:$1048576,29,FALSE)</f>
        <v>1</v>
      </c>
      <c r="AH497">
        <f>VLOOKUP($A497,SurveyData!$1:$1048576,30,FALSE)</f>
        <v>5</v>
      </c>
      <c r="AI497">
        <f>VLOOKUP($A497,SurveyData!$1:$1048576,31,FALSE)</f>
        <v>4</v>
      </c>
      <c r="AJ497">
        <f>VLOOKUP($A497,SurveyData!$1:$1048576,32,FALSE)</f>
        <v>2</v>
      </c>
      <c r="AK497">
        <f>VLOOKUP($A497,SurveyData!$1:$1048576,33,FALSE)</f>
        <v>4</v>
      </c>
      <c r="AL497">
        <f>VLOOKUP($A497,SurveyData!$1:$1048576,34,FALSE)</f>
        <v>5</v>
      </c>
      <c r="AM497">
        <f>VLOOKUP($A497,SurveyData!$1:$1048576,35,FALSE)</f>
        <v>5</v>
      </c>
      <c r="AN497">
        <f>VLOOKUP($A497,SurveyData!$1:$1048576,36,FALSE)</f>
        <v>2</v>
      </c>
      <c r="AO497">
        <f>VLOOKUP($A497,SurveyData!$1:$1048576,37,FALSE)</f>
        <v>3</v>
      </c>
      <c r="AP497">
        <f>VLOOKUP($A497,SurveyData!$1:$1048576,38,FALSE)</f>
        <v>5</v>
      </c>
      <c r="AQ497">
        <f>VLOOKUP($A497,SurveyData!$1:$1048576,39,FALSE)</f>
        <v>4</v>
      </c>
      <c r="AR497">
        <f>VLOOKUP($A497,SurveyData!$1:$1048576,40,FALSE)</f>
        <v>4</v>
      </c>
      <c r="AS497">
        <f>VLOOKUP($A497,SurveyData!$1:$1048576,41,FALSE)</f>
        <v>5</v>
      </c>
      <c r="AT497">
        <f>VLOOKUP($A497,SurveyData!$1:$1048576,42,FALSE)</f>
        <v>5</v>
      </c>
      <c r="AU497">
        <f>VLOOKUP($A497,SurveyData!$1:$1048576,43,FALSE)</f>
        <v>5</v>
      </c>
      <c r="AV497">
        <f>VLOOKUP($A497,SurveyData!$1:$1048576,44,FALSE)</f>
        <v>5</v>
      </c>
      <c r="AW497" t="str">
        <f>VLOOKUP($A497,SurveyData!$1:$1048576,45,FALSE)</f>
        <v>Nil</v>
      </c>
    </row>
    <row r="498" spans="1:49" x14ac:dyDescent="0.2">
      <c r="A498" s="2">
        <v>616</v>
      </c>
      <c r="B498" s="1" t="s">
        <v>10</v>
      </c>
      <c r="C498" s="2"/>
      <c r="D498" s="2">
        <v>16</v>
      </c>
      <c r="E498" s="2">
        <v>13.3</v>
      </c>
      <c r="F498">
        <f>VLOOKUP($A498,SurveyData!$1:$1048576,3,FALSE)</f>
        <v>21</v>
      </c>
      <c r="G498">
        <f>VLOOKUP($A498,SurveyData!$1:$1048576,4,FALSE)</f>
        <v>1.53</v>
      </c>
      <c r="H498">
        <f>VLOOKUP($A498,SurveyData!$1:$1048576,5,FALSE)</f>
        <v>53.5</v>
      </c>
      <c r="I498" t="str">
        <f>VLOOKUP($A498,SurveyData!$1:$1048576,6,FALSE)</f>
        <v>Nil</v>
      </c>
      <c r="J498" t="str">
        <f>VLOOKUP($A498,SurveyData!$1:$1048576,7,FALSE)</f>
        <v>No</v>
      </c>
      <c r="K498" t="str">
        <f>VLOOKUP($A498,SurveyData!$1:$1048576,8,FALSE)</f>
        <v>Nil</v>
      </c>
      <c r="L498" t="str">
        <f>VLOOKUP($A498,SurveyData!$1:$1048576,9,FALSE)</f>
        <v>Nil</v>
      </c>
      <c r="M498" t="str">
        <f>VLOOKUP($A498,SurveyData!$1:$1048576,10,FALSE)</f>
        <v>Nil</v>
      </c>
      <c r="N498">
        <f>VLOOKUP($A498,SurveyData!$1:$1048576,11,FALSE)</f>
        <v>30</v>
      </c>
      <c r="O498">
        <f>VLOOKUP($A498,SurveyData!$1:$1048576,12,FALSE)</f>
        <v>2</v>
      </c>
      <c r="P498">
        <f>VLOOKUP($A498,SurveyData!$1:$1048576,13,FALSE)</f>
        <v>10</v>
      </c>
      <c r="Q498" t="str">
        <f>VLOOKUP($A498,SurveyData!$1:$1048576,14,FALSE)</f>
        <v>No</v>
      </c>
      <c r="R498" t="str">
        <f>VLOOKUP($A498,SurveyData!$1:$1048576,15,FALSE)</f>
        <v>No</v>
      </c>
      <c r="S498" t="str">
        <f>VLOOKUP($A498,SurveyData!$1:$1048576,16,FALSE)</f>
        <v>No</v>
      </c>
      <c r="T498" t="str">
        <f>VLOOKUP($A498,SurveyData!$1:$1048576,17,FALSE)</f>
        <v>No</v>
      </c>
      <c r="U498" t="str">
        <f>VLOOKUP($A498,SurveyData!$1:$1048576,18,FALSE)</f>
        <v>No</v>
      </c>
      <c r="V498" t="str">
        <f>VLOOKUP($A498,SurveyData!$1:$1048576,19,FALSE)</f>
        <v>No</v>
      </c>
      <c r="W498" t="str">
        <f>VLOOKUP($A498,SurveyData!$1:$1048576,20,FALSE)</f>
        <v>No</v>
      </c>
      <c r="X498" t="str">
        <f>VLOOKUP($A498,SurveyData!$1:$1048576,21,FALSE)</f>
        <v>Nil</v>
      </c>
      <c r="Y498" t="str">
        <f>VLOOKUP($A498,SurveyData!$1:$1048576,22,FALSE)</f>
        <v>Yes</v>
      </c>
      <c r="Z498" t="str">
        <f>VLOOKUP($A498,SurveyData!$1:$1048576,23,FALSE)</f>
        <v>Nil</v>
      </c>
      <c r="AA498" t="str">
        <f>VLOOKUP($A498,SurveyData!$1:$1048576,24,FALSE)</f>
        <v>Nil</v>
      </c>
      <c r="AB498" t="s">
        <v>0</v>
      </c>
      <c r="AC498" t="str">
        <f>VLOOKUP($A498,SurveyData!$1:$1048576,25,FALSE)</f>
        <v>No</v>
      </c>
      <c r="AD498">
        <f>VLOOKUP($A498,SurveyData!$1:$1048576,26,FALSE)</f>
        <v>3</v>
      </c>
      <c r="AE498">
        <f>VLOOKUP($A498,SurveyData!$1:$1048576,27,FALSE)</f>
        <v>3</v>
      </c>
      <c r="AF498">
        <f>VLOOKUP($A498,SurveyData!$1:$1048576,28,FALSE)</f>
        <v>4</v>
      </c>
      <c r="AG498">
        <f>VLOOKUP($A498,SurveyData!$1:$1048576,29,FALSE)</f>
        <v>3</v>
      </c>
      <c r="AH498">
        <f>VLOOKUP($A498,SurveyData!$1:$1048576,30,FALSE)</f>
        <v>2</v>
      </c>
      <c r="AI498">
        <f>VLOOKUP($A498,SurveyData!$1:$1048576,31,FALSE)</f>
        <v>2</v>
      </c>
      <c r="AJ498">
        <f>VLOOKUP($A498,SurveyData!$1:$1048576,32,FALSE)</f>
        <v>2</v>
      </c>
      <c r="AK498">
        <f>VLOOKUP($A498,SurveyData!$1:$1048576,33,FALSE)</f>
        <v>3</v>
      </c>
      <c r="AL498">
        <f>VLOOKUP($A498,SurveyData!$1:$1048576,34,FALSE)</f>
        <v>3</v>
      </c>
      <c r="AM498">
        <f>VLOOKUP($A498,SurveyData!$1:$1048576,35,FALSE)</f>
        <v>4</v>
      </c>
      <c r="AN498">
        <f>VLOOKUP($A498,SurveyData!$1:$1048576,36,FALSE)</f>
        <v>2</v>
      </c>
      <c r="AO498">
        <f>VLOOKUP($A498,SurveyData!$1:$1048576,37,FALSE)</f>
        <v>4</v>
      </c>
      <c r="AP498">
        <f>VLOOKUP($A498,SurveyData!$1:$1048576,38,FALSE)</f>
        <v>4</v>
      </c>
      <c r="AQ498">
        <f>VLOOKUP($A498,SurveyData!$1:$1048576,39,FALSE)</f>
        <v>4</v>
      </c>
      <c r="AR498">
        <f>VLOOKUP($A498,SurveyData!$1:$1048576,40,FALSE)</f>
        <v>1</v>
      </c>
      <c r="AS498">
        <f>VLOOKUP($A498,SurveyData!$1:$1048576,41,FALSE)</f>
        <v>3</v>
      </c>
      <c r="AT498">
        <f>VLOOKUP($A498,SurveyData!$1:$1048576,42,FALSE)</f>
        <v>3</v>
      </c>
      <c r="AU498">
        <f>VLOOKUP($A498,SurveyData!$1:$1048576,43,FALSE)</f>
        <v>4</v>
      </c>
      <c r="AV498">
        <f>VLOOKUP($A498,SurveyData!$1:$1048576,44,FALSE)</f>
        <v>2</v>
      </c>
      <c r="AW498">
        <f>VLOOKUP($A498,SurveyData!$1:$1048576,45,FALSE)</f>
        <v>3</v>
      </c>
    </row>
    <row r="499" spans="1:49" x14ac:dyDescent="0.2">
      <c r="A499" s="2">
        <v>617</v>
      </c>
      <c r="B499" s="1" t="s">
        <v>10</v>
      </c>
      <c r="C499" s="2"/>
      <c r="D499" s="2">
        <v>14</v>
      </c>
      <c r="E499" s="2">
        <v>13.8</v>
      </c>
      <c r="F499">
        <f>VLOOKUP($A499,SurveyData!$1:$1048576,3,FALSE)</f>
        <v>23</v>
      </c>
      <c r="G499">
        <f>VLOOKUP($A499,SurveyData!$1:$1048576,4,FALSE)</f>
        <v>1.57</v>
      </c>
      <c r="H499">
        <f>VLOOKUP($A499,SurveyData!$1:$1048576,5,FALSE)</f>
        <v>53</v>
      </c>
      <c r="I499" t="str">
        <f>VLOOKUP($A499,SurveyData!$1:$1048576,6,FALSE)</f>
        <v>Nil</v>
      </c>
      <c r="J499" t="str">
        <f>VLOOKUP($A499,SurveyData!$1:$1048576,7,FALSE)</f>
        <v>Yes</v>
      </c>
      <c r="K499">
        <f>VLOOKUP($A499,SurveyData!$1:$1048576,8,FALSE)</f>
        <v>15</v>
      </c>
      <c r="L499">
        <f>VLOOKUP($A499,SurveyData!$1:$1048576,9,FALSE)</f>
        <v>15</v>
      </c>
      <c r="M499">
        <f>VLOOKUP($A499,SurveyData!$1:$1048576,10,FALSE)</f>
        <v>0</v>
      </c>
      <c r="N499">
        <f>VLOOKUP($A499,SurveyData!$1:$1048576,11,FALSE)</f>
        <v>80</v>
      </c>
      <c r="O499">
        <f>VLOOKUP($A499,SurveyData!$1:$1048576,12,FALSE)</f>
        <v>2</v>
      </c>
      <c r="P499">
        <f>VLOOKUP($A499,SurveyData!$1:$1048576,13,FALSE)</f>
        <v>12</v>
      </c>
      <c r="Q499" t="str">
        <f>VLOOKUP($A499,SurveyData!$1:$1048576,14,FALSE)</f>
        <v>No</v>
      </c>
      <c r="R499" t="str">
        <f>VLOOKUP($A499,SurveyData!$1:$1048576,15,FALSE)</f>
        <v>No</v>
      </c>
      <c r="S499" t="str">
        <f>VLOOKUP($A499,SurveyData!$1:$1048576,16,FALSE)</f>
        <v>Nil</v>
      </c>
      <c r="T499" t="str">
        <f>VLOOKUP($A499,SurveyData!$1:$1048576,17,FALSE)</f>
        <v>No</v>
      </c>
      <c r="U499" t="str">
        <f>VLOOKUP($A499,SurveyData!$1:$1048576,18,FALSE)</f>
        <v>No</v>
      </c>
      <c r="V499" t="str">
        <f>VLOOKUP($A499,SurveyData!$1:$1048576,19,FALSE)</f>
        <v>Yes</v>
      </c>
      <c r="W499" t="str">
        <f>VLOOKUP($A499,SurveyData!$1:$1048576,20,FALSE)</f>
        <v>No</v>
      </c>
      <c r="X499" t="str">
        <f>VLOOKUP($A499,SurveyData!$1:$1048576,21,FALSE)</f>
        <v>Nil</v>
      </c>
      <c r="Y499" t="str">
        <f>VLOOKUP($A499,SurveyData!$1:$1048576,22,FALSE)</f>
        <v>Nil</v>
      </c>
      <c r="Z499" t="str">
        <f>VLOOKUP($A499,SurveyData!$1:$1048576,23,FALSE)</f>
        <v>Nil</v>
      </c>
      <c r="AA499" t="str">
        <f>VLOOKUP($A499,SurveyData!$1:$1048576,24,FALSE)</f>
        <v>Nil</v>
      </c>
      <c r="AB499" t="s">
        <v>0</v>
      </c>
      <c r="AC499" t="str">
        <f>VLOOKUP($A499,SurveyData!$1:$1048576,25,FALSE)</f>
        <v>Yes</v>
      </c>
      <c r="AD499">
        <f>VLOOKUP($A499,SurveyData!$1:$1048576,26,FALSE)</f>
        <v>3</v>
      </c>
      <c r="AE499">
        <f>VLOOKUP($A499,SurveyData!$1:$1048576,27,FALSE)</f>
        <v>2</v>
      </c>
      <c r="AF499">
        <f>VLOOKUP($A499,SurveyData!$1:$1048576,28,FALSE)</f>
        <v>4</v>
      </c>
      <c r="AG499">
        <f>VLOOKUP($A499,SurveyData!$1:$1048576,29,FALSE)</f>
        <v>2</v>
      </c>
      <c r="AH499">
        <f>VLOOKUP($A499,SurveyData!$1:$1048576,30,FALSE)</f>
        <v>2</v>
      </c>
      <c r="AI499">
        <f>VLOOKUP($A499,SurveyData!$1:$1048576,31,FALSE)</f>
        <v>2</v>
      </c>
      <c r="AJ499">
        <f>VLOOKUP($A499,SurveyData!$1:$1048576,32,FALSE)</f>
        <v>5</v>
      </c>
      <c r="AK499">
        <f>VLOOKUP($A499,SurveyData!$1:$1048576,33,FALSE)</f>
        <v>5</v>
      </c>
      <c r="AL499">
        <f>VLOOKUP($A499,SurveyData!$1:$1048576,34,FALSE)</f>
        <v>3</v>
      </c>
      <c r="AM499">
        <f>VLOOKUP($A499,SurveyData!$1:$1048576,35,FALSE)</f>
        <v>5</v>
      </c>
      <c r="AN499">
        <f>VLOOKUP($A499,SurveyData!$1:$1048576,36,FALSE)</f>
        <v>2</v>
      </c>
      <c r="AO499">
        <f>VLOOKUP($A499,SurveyData!$1:$1048576,37,FALSE)</f>
        <v>4</v>
      </c>
      <c r="AP499">
        <f>VLOOKUP($A499,SurveyData!$1:$1048576,38,FALSE)</f>
        <v>3</v>
      </c>
      <c r="AQ499">
        <f>VLOOKUP($A499,SurveyData!$1:$1048576,39,FALSE)</f>
        <v>4</v>
      </c>
      <c r="AR499">
        <f>VLOOKUP($A499,SurveyData!$1:$1048576,40,FALSE)</f>
        <v>4</v>
      </c>
      <c r="AS499">
        <f>VLOOKUP($A499,SurveyData!$1:$1048576,41,FALSE)</f>
        <v>5</v>
      </c>
      <c r="AT499">
        <f>VLOOKUP($A499,SurveyData!$1:$1048576,42,FALSE)</f>
        <v>3</v>
      </c>
      <c r="AU499">
        <f>VLOOKUP($A499,SurveyData!$1:$1048576,43,FALSE)</f>
        <v>3</v>
      </c>
      <c r="AV499">
        <f>VLOOKUP($A499,SurveyData!$1:$1048576,44,FALSE)</f>
        <v>3</v>
      </c>
      <c r="AW499">
        <f>VLOOKUP($A499,SurveyData!$1:$1048576,45,FALSE)</f>
        <v>4</v>
      </c>
    </row>
    <row r="500" spans="1:49" x14ac:dyDescent="0.2">
      <c r="A500" s="2">
        <v>618</v>
      </c>
      <c r="B500" s="1" t="s">
        <v>10</v>
      </c>
      <c r="C500" s="2"/>
      <c r="D500" s="4">
        <v>8</v>
      </c>
      <c r="E500" s="2">
        <v>13.6</v>
      </c>
      <c r="F500">
        <f>VLOOKUP($A500,SurveyData!$1:$1048576,3,FALSE)</f>
        <v>23</v>
      </c>
      <c r="G500">
        <f>VLOOKUP($A500,SurveyData!$1:$1048576,4,FALSE)</f>
        <v>1.65</v>
      </c>
      <c r="H500">
        <f>VLOOKUP($A500,SurveyData!$1:$1048576,5,FALSE)</f>
        <v>50</v>
      </c>
      <c r="I500" t="str">
        <f>VLOOKUP($A500,SurveyData!$1:$1048576,6,FALSE)</f>
        <v>None</v>
      </c>
      <c r="J500" t="str">
        <f>VLOOKUP($A500,SurveyData!$1:$1048576,7,FALSE)</f>
        <v>Yes</v>
      </c>
      <c r="K500">
        <f>VLOOKUP($A500,SurveyData!$1:$1048576,8,FALSE)</f>
        <v>100</v>
      </c>
      <c r="L500" t="str">
        <f>VLOOKUP($A500,SurveyData!$1:$1048576,9,FALSE)</f>
        <v>Nil</v>
      </c>
      <c r="M500" t="str">
        <f>VLOOKUP($A500,SurveyData!$1:$1048576,10,FALSE)</f>
        <v>Nil</v>
      </c>
      <c r="N500" t="str">
        <f>VLOOKUP($A500,SurveyData!$1:$1048576,11,FALSE)</f>
        <v>Nil</v>
      </c>
      <c r="O500" t="str">
        <f>VLOOKUP($A500,SurveyData!$1:$1048576,12,FALSE)</f>
        <v>2 &amp; 3</v>
      </c>
      <c r="P500">
        <f>VLOOKUP($A500,SurveyData!$1:$1048576,13,FALSE)</f>
        <v>12</v>
      </c>
      <c r="Q500" t="str">
        <f>VLOOKUP($A500,SurveyData!$1:$1048576,14,FALSE)</f>
        <v>No</v>
      </c>
      <c r="R500" t="str">
        <f>VLOOKUP($A500,SurveyData!$1:$1048576,15,FALSE)</f>
        <v>No</v>
      </c>
      <c r="S500" t="str">
        <f>VLOOKUP($A500,SurveyData!$1:$1048576,16,FALSE)</f>
        <v>No</v>
      </c>
      <c r="T500" t="str">
        <f>VLOOKUP($A500,SurveyData!$1:$1048576,17,FALSE)</f>
        <v>Dk</v>
      </c>
      <c r="U500" t="str">
        <f>VLOOKUP($A500,SurveyData!$1:$1048576,18,FALSE)</f>
        <v>Dk</v>
      </c>
      <c r="V500" t="str">
        <f>VLOOKUP($A500,SurveyData!$1:$1048576,19,FALSE)</f>
        <v>No</v>
      </c>
      <c r="W500" t="str">
        <f>VLOOKUP($A500,SurveyData!$1:$1048576,20,FALSE)</f>
        <v>No</v>
      </c>
      <c r="X500" t="str">
        <f>VLOOKUP($A500,SurveyData!$1:$1048576,21,FALSE)</f>
        <v>Nil</v>
      </c>
      <c r="Y500" t="str">
        <f>VLOOKUP($A500,SurveyData!$1:$1048576,22,FALSE)</f>
        <v>Nil</v>
      </c>
      <c r="Z500" t="str">
        <f>VLOOKUP($A500,SurveyData!$1:$1048576,23,FALSE)</f>
        <v>Nil</v>
      </c>
      <c r="AA500" t="str">
        <f>VLOOKUP($A500,SurveyData!$1:$1048576,24,FALSE)</f>
        <v>Nil</v>
      </c>
      <c r="AB500" t="s">
        <v>0</v>
      </c>
      <c r="AC500" t="str">
        <f>VLOOKUP($A500,SurveyData!$1:$1048576,25,FALSE)</f>
        <v>No</v>
      </c>
      <c r="AD500">
        <f>VLOOKUP($A500,SurveyData!$1:$1048576,26,FALSE)</f>
        <v>1</v>
      </c>
      <c r="AE500">
        <f>VLOOKUP($A500,SurveyData!$1:$1048576,27,FALSE)</f>
        <v>5</v>
      </c>
      <c r="AF500">
        <f>VLOOKUP($A500,SurveyData!$1:$1048576,28,FALSE)</f>
        <v>2</v>
      </c>
      <c r="AG500">
        <f>VLOOKUP($A500,SurveyData!$1:$1048576,29,FALSE)</f>
        <v>2</v>
      </c>
      <c r="AH500">
        <f>VLOOKUP($A500,SurveyData!$1:$1048576,30,FALSE)</f>
        <v>4</v>
      </c>
      <c r="AI500">
        <f>VLOOKUP($A500,SurveyData!$1:$1048576,31,FALSE)</f>
        <v>4</v>
      </c>
      <c r="AJ500">
        <f>VLOOKUP($A500,SurveyData!$1:$1048576,32,FALSE)</f>
        <v>2</v>
      </c>
      <c r="AK500">
        <f>VLOOKUP($A500,SurveyData!$1:$1048576,33,FALSE)</f>
        <v>3</v>
      </c>
      <c r="AL500">
        <f>VLOOKUP($A500,SurveyData!$1:$1048576,34,FALSE)</f>
        <v>5</v>
      </c>
      <c r="AM500">
        <f>VLOOKUP($A500,SurveyData!$1:$1048576,35,FALSE)</f>
        <v>5</v>
      </c>
      <c r="AN500" t="str">
        <f>VLOOKUP($A500,SurveyData!$1:$1048576,36,FALSE)</f>
        <v>Nil</v>
      </c>
      <c r="AO500" t="str">
        <f>VLOOKUP($A500,SurveyData!$1:$1048576,37,FALSE)</f>
        <v>Nil</v>
      </c>
      <c r="AP500" t="str">
        <f>VLOOKUP($A500,SurveyData!$1:$1048576,38,FALSE)</f>
        <v>Nil</v>
      </c>
      <c r="AQ500" t="str">
        <f>VLOOKUP($A500,SurveyData!$1:$1048576,39,FALSE)</f>
        <v>Nil</v>
      </c>
      <c r="AR500" t="str">
        <f>VLOOKUP($A500,SurveyData!$1:$1048576,40,FALSE)</f>
        <v>Nil</v>
      </c>
      <c r="AS500">
        <f>VLOOKUP($A500,SurveyData!$1:$1048576,41,FALSE)</f>
        <v>5</v>
      </c>
      <c r="AT500">
        <f>VLOOKUP($A500,SurveyData!$1:$1048576,42,FALSE)</f>
        <v>5</v>
      </c>
      <c r="AU500">
        <f>VLOOKUP($A500,SurveyData!$1:$1048576,43,FALSE)</f>
        <v>5</v>
      </c>
      <c r="AV500">
        <f>VLOOKUP($A500,SurveyData!$1:$1048576,44,FALSE)</f>
        <v>4</v>
      </c>
      <c r="AW500">
        <f>VLOOKUP($A500,SurveyData!$1:$1048576,45,FALSE)</f>
        <v>2</v>
      </c>
    </row>
    <row r="501" spans="1:49" x14ac:dyDescent="0.2">
      <c r="A501" s="2">
        <v>619</v>
      </c>
      <c r="B501" s="1" t="s">
        <v>10</v>
      </c>
      <c r="C501" s="2"/>
      <c r="D501" s="4">
        <v>8</v>
      </c>
      <c r="E501" s="4">
        <v>8.5</v>
      </c>
      <c r="F501">
        <f>VLOOKUP($A501,SurveyData!$1:$1048576,3,FALSE)</f>
        <v>47</v>
      </c>
      <c r="G501">
        <f>VLOOKUP($A501,SurveyData!$1:$1048576,4,FALSE)</f>
        <v>1.63</v>
      </c>
      <c r="H501" t="str">
        <f>VLOOKUP($A501,SurveyData!$1:$1048576,5,FALSE)</f>
        <v>Nil</v>
      </c>
      <c r="I501" t="str">
        <f>VLOOKUP($A501,SurveyData!$1:$1048576,6,FALSE)</f>
        <v>Nil</v>
      </c>
      <c r="J501" t="str">
        <f>VLOOKUP($A501,SurveyData!$1:$1048576,7,FALSE)</f>
        <v>Nil</v>
      </c>
      <c r="K501" t="str">
        <f>VLOOKUP($A501,SurveyData!$1:$1048576,8,FALSE)</f>
        <v>Nil</v>
      </c>
      <c r="L501" t="str">
        <f>VLOOKUP($A501,SurveyData!$1:$1048576,9,FALSE)</f>
        <v>Nil</v>
      </c>
      <c r="M501" t="str">
        <f>VLOOKUP($A501,SurveyData!$1:$1048576,10,FALSE)</f>
        <v>Nil</v>
      </c>
      <c r="N501" t="str">
        <f>VLOOKUP($A501,SurveyData!$1:$1048576,11,FALSE)</f>
        <v>Nil</v>
      </c>
      <c r="O501">
        <f>VLOOKUP($A501,SurveyData!$1:$1048576,12,FALSE)</f>
        <v>1</v>
      </c>
      <c r="P501">
        <f>VLOOKUP($A501,SurveyData!$1:$1048576,13,FALSE)</f>
        <v>12</v>
      </c>
      <c r="Q501" t="str">
        <f>VLOOKUP($A501,SurveyData!$1:$1048576,14,FALSE)</f>
        <v>No</v>
      </c>
      <c r="R501" t="str">
        <f>VLOOKUP($A501,SurveyData!$1:$1048576,15,FALSE)</f>
        <v>No</v>
      </c>
      <c r="S501" t="str">
        <f>VLOOKUP($A501,SurveyData!$1:$1048576,16,FALSE)</f>
        <v>Nil</v>
      </c>
      <c r="T501" t="str">
        <f>VLOOKUP($A501,SurveyData!$1:$1048576,17,FALSE)</f>
        <v>No</v>
      </c>
      <c r="U501" t="str">
        <f>VLOOKUP($A501,SurveyData!$1:$1048576,18,FALSE)</f>
        <v>Nil</v>
      </c>
      <c r="V501" t="str">
        <f>VLOOKUP($A501,SurveyData!$1:$1048576,19,FALSE)</f>
        <v>Nil</v>
      </c>
      <c r="W501" t="str">
        <f>VLOOKUP($A501,SurveyData!$1:$1048576,20,FALSE)</f>
        <v>Nil</v>
      </c>
      <c r="X501" t="str">
        <f>VLOOKUP($A501,SurveyData!$1:$1048576,21,FALSE)</f>
        <v>Nil</v>
      </c>
      <c r="Y501" t="str">
        <f>VLOOKUP($A501,SurveyData!$1:$1048576,22,FALSE)</f>
        <v>Nil</v>
      </c>
      <c r="Z501" t="str">
        <f>VLOOKUP($A501,SurveyData!$1:$1048576,23,FALSE)</f>
        <v>Nil</v>
      </c>
      <c r="AA501" t="str">
        <f>VLOOKUP($A501,SurveyData!$1:$1048576,24,FALSE)</f>
        <v>Nil</v>
      </c>
      <c r="AB501" t="s">
        <v>0</v>
      </c>
      <c r="AC501" t="str">
        <f>VLOOKUP($A501,SurveyData!$1:$1048576,25,FALSE)</f>
        <v>No</v>
      </c>
      <c r="AD501">
        <f>VLOOKUP($A501,SurveyData!$1:$1048576,26,FALSE)</f>
        <v>2</v>
      </c>
      <c r="AE501">
        <f>VLOOKUP($A501,SurveyData!$1:$1048576,27,FALSE)</f>
        <v>2</v>
      </c>
      <c r="AF501">
        <f>VLOOKUP($A501,SurveyData!$1:$1048576,28,FALSE)</f>
        <v>2</v>
      </c>
      <c r="AG501">
        <f>VLOOKUP($A501,SurveyData!$1:$1048576,29,FALSE)</f>
        <v>2</v>
      </c>
      <c r="AH501">
        <f>VLOOKUP($A501,SurveyData!$1:$1048576,30,FALSE)</f>
        <v>4</v>
      </c>
      <c r="AI501">
        <f>VLOOKUP($A501,SurveyData!$1:$1048576,31,FALSE)</f>
        <v>4</v>
      </c>
      <c r="AJ501">
        <f>VLOOKUP($A501,SurveyData!$1:$1048576,32,FALSE)</f>
        <v>2</v>
      </c>
      <c r="AK501">
        <f>VLOOKUP($A501,SurveyData!$1:$1048576,33,FALSE)</f>
        <v>3</v>
      </c>
      <c r="AL501">
        <f>VLOOKUP($A501,SurveyData!$1:$1048576,34,FALSE)</f>
        <v>3</v>
      </c>
      <c r="AM501">
        <f>VLOOKUP($A501,SurveyData!$1:$1048576,35,FALSE)</f>
        <v>3</v>
      </c>
      <c r="AN501">
        <f>VLOOKUP($A501,SurveyData!$1:$1048576,36,FALSE)</f>
        <v>2</v>
      </c>
      <c r="AO501">
        <f>VLOOKUP($A501,SurveyData!$1:$1048576,37,FALSE)</f>
        <v>2</v>
      </c>
      <c r="AP501">
        <f>VLOOKUP($A501,SurveyData!$1:$1048576,38,FALSE)</f>
        <v>3</v>
      </c>
      <c r="AQ501">
        <f>VLOOKUP($A501,SurveyData!$1:$1048576,39,FALSE)</f>
        <v>3</v>
      </c>
      <c r="AR501">
        <f>VLOOKUP($A501,SurveyData!$1:$1048576,40,FALSE)</f>
        <v>3</v>
      </c>
      <c r="AS501">
        <f>VLOOKUP($A501,SurveyData!$1:$1048576,41,FALSE)</f>
        <v>4</v>
      </c>
      <c r="AT501">
        <f>VLOOKUP($A501,SurveyData!$1:$1048576,42,FALSE)</f>
        <v>4</v>
      </c>
      <c r="AU501">
        <f>VLOOKUP($A501,SurveyData!$1:$1048576,43,FALSE)</f>
        <v>4</v>
      </c>
      <c r="AV501">
        <f>VLOOKUP($A501,SurveyData!$1:$1048576,44,FALSE)</f>
        <v>3</v>
      </c>
      <c r="AW501">
        <f>VLOOKUP($A501,SurveyData!$1:$1048576,45,FALSE)</f>
        <v>3</v>
      </c>
    </row>
    <row r="502" spans="1:49" x14ac:dyDescent="0.2">
      <c r="A502" s="2">
        <v>620</v>
      </c>
      <c r="B502" s="1" t="s">
        <v>10</v>
      </c>
      <c r="C502" s="2"/>
      <c r="D502" s="2">
        <v>32</v>
      </c>
      <c r="E502" s="2">
        <v>13.5</v>
      </c>
      <c r="F502">
        <f>VLOOKUP($A502,SurveyData!$1:$1048576,3,FALSE)</f>
        <v>51</v>
      </c>
      <c r="G502">
        <f>VLOOKUP($A502,SurveyData!$1:$1048576,4,FALSE)</f>
        <v>1.65</v>
      </c>
      <c r="H502">
        <f>VLOOKUP($A502,SurveyData!$1:$1048576,5,FALSE)</f>
        <v>47</v>
      </c>
      <c r="I502" t="str">
        <f>VLOOKUP($A502,SurveyData!$1:$1048576,6,FALSE)</f>
        <v>Nil</v>
      </c>
      <c r="J502" t="str">
        <f>VLOOKUP($A502,SurveyData!$1:$1048576,7,FALSE)</f>
        <v>No</v>
      </c>
      <c r="K502">
        <f>VLOOKUP($A502,SurveyData!$1:$1048576,8,FALSE)</f>
        <v>180</v>
      </c>
      <c r="L502" t="str">
        <f>VLOOKUP($A502,SurveyData!$1:$1048576,9,FALSE)</f>
        <v>Nil</v>
      </c>
      <c r="M502" t="str">
        <f>VLOOKUP($A502,SurveyData!$1:$1048576,10,FALSE)</f>
        <v>Nil</v>
      </c>
      <c r="N502" t="str">
        <f>VLOOKUP($A502,SurveyData!$1:$1048576,11,FALSE)</f>
        <v>Nil</v>
      </c>
      <c r="O502" t="str">
        <f>VLOOKUP($A502,SurveyData!$1:$1048576,12,FALSE)</f>
        <v>Nil</v>
      </c>
      <c r="P502">
        <f>VLOOKUP($A502,SurveyData!$1:$1048576,13,FALSE)</f>
        <v>12</v>
      </c>
      <c r="Q502" t="str">
        <f>VLOOKUP($A502,SurveyData!$1:$1048576,14,FALSE)</f>
        <v>No</v>
      </c>
      <c r="R502" t="str">
        <f>VLOOKUP($A502,SurveyData!$1:$1048576,15,FALSE)</f>
        <v>No</v>
      </c>
      <c r="S502" t="str">
        <f>VLOOKUP($A502,SurveyData!$1:$1048576,16,FALSE)</f>
        <v>Nil</v>
      </c>
      <c r="T502" t="str">
        <f>VLOOKUP($A502,SurveyData!$1:$1048576,17,FALSE)</f>
        <v>No</v>
      </c>
      <c r="U502" t="str">
        <f>VLOOKUP($A502,SurveyData!$1:$1048576,18,FALSE)</f>
        <v>Nil</v>
      </c>
      <c r="V502" t="str">
        <f>VLOOKUP($A502,SurveyData!$1:$1048576,19,FALSE)</f>
        <v>No</v>
      </c>
      <c r="W502" t="str">
        <f>VLOOKUP($A502,SurveyData!$1:$1048576,20,FALSE)</f>
        <v>Nil</v>
      </c>
      <c r="X502" t="str">
        <f>VLOOKUP($A502,SurveyData!$1:$1048576,21,FALSE)</f>
        <v>Nil</v>
      </c>
      <c r="Y502" t="str">
        <f>VLOOKUP($A502,SurveyData!$1:$1048576,22,FALSE)</f>
        <v>Nil</v>
      </c>
      <c r="Z502" t="str">
        <f>VLOOKUP($A502,SurveyData!$1:$1048576,23,FALSE)</f>
        <v>Nil</v>
      </c>
      <c r="AA502" t="str">
        <f>VLOOKUP($A502,SurveyData!$1:$1048576,24,FALSE)</f>
        <v>Nil</v>
      </c>
      <c r="AB502" t="s">
        <v>0</v>
      </c>
      <c r="AC502" t="str">
        <f>VLOOKUP($A502,SurveyData!$1:$1048576,25,FALSE)</f>
        <v>No</v>
      </c>
      <c r="AD502">
        <f>VLOOKUP($A502,SurveyData!$1:$1048576,26,FALSE)</f>
        <v>3</v>
      </c>
      <c r="AE502">
        <f>VLOOKUP($A502,SurveyData!$1:$1048576,27,FALSE)</f>
        <v>2</v>
      </c>
      <c r="AF502">
        <f>VLOOKUP($A502,SurveyData!$1:$1048576,28,FALSE)</f>
        <v>3</v>
      </c>
      <c r="AG502">
        <f>VLOOKUP($A502,SurveyData!$1:$1048576,29,FALSE)</f>
        <v>3</v>
      </c>
      <c r="AH502">
        <f>VLOOKUP($A502,SurveyData!$1:$1048576,30,FALSE)</f>
        <v>2</v>
      </c>
      <c r="AI502">
        <f>VLOOKUP($A502,SurveyData!$1:$1048576,31,FALSE)</f>
        <v>2</v>
      </c>
      <c r="AJ502">
        <f>VLOOKUP($A502,SurveyData!$1:$1048576,32,FALSE)</f>
        <v>3</v>
      </c>
      <c r="AK502">
        <f>VLOOKUP($A502,SurveyData!$1:$1048576,33,FALSE)</f>
        <v>4</v>
      </c>
      <c r="AL502">
        <f>VLOOKUP($A502,SurveyData!$1:$1048576,34,FALSE)</f>
        <v>3</v>
      </c>
      <c r="AM502">
        <f>VLOOKUP($A502,SurveyData!$1:$1048576,35,FALSE)</f>
        <v>2</v>
      </c>
      <c r="AN502">
        <f>VLOOKUP($A502,SurveyData!$1:$1048576,36,FALSE)</f>
        <v>3</v>
      </c>
      <c r="AO502">
        <f>VLOOKUP($A502,SurveyData!$1:$1048576,37,FALSE)</f>
        <v>2</v>
      </c>
      <c r="AP502">
        <f>VLOOKUP($A502,SurveyData!$1:$1048576,38,FALSE)</f>
        <v>3</v>
      </c>
      <c r="AQ502">
        <f>VLOOKUP($A502,SurveyData!$1:$1048576,39,FALSE)</f>
        <v>3</v>
      </c>
      <c r="AR502">
        <f>VLOOKUP($A502,SurveyData!$1:$1048576,40,FALSE)</f>
        <v>3</v>
      </c>
      <c r="AS502">
        <f>VLOOKUP($A502,SurveyData!$1:$1048576,41,FALSE)</f>
        <v>2</v>
      </c>
      <c r="AT502">
        <f>VLOOKUP($A502,SurveyData!$1:$1048576,42,FALSE)</f>
        <v>3</v>
      </c>
      <c r="AU502">
        <f>VLOOKUP($A502,SurveyData!$1:$1048576,43,FALSE)</f>
        <v>3</v>
      </c>
      <c r="AV502">
        <f>VLOOKUP($A502,SurveyData!$1:$1048576,44,FALSE)</f>
        <v>3</v>
      </c>
      <c r="AW502">
        <f>VLOOKUP($A502,SurveyData!$1:$1048576,45,FALSE)</f>
        <v>4</v>
      </c>
    </row>
    <row r="503" spans="1:49" x14ac:dyDescent="0.2">
      <c r="A503" s="2">
        <v>621</v>
      </c>
      <c r="B503" s="1" t="s">
        <v>10</v>
      </c>
      <c r="C503" s="2"/>
      <c r="D503" s="2">
        <v>38</v>
      </c>
      <c r="E503" s="2">
        <v>13.8</v>
      </c>
      <c r="F503">
        <f>VLOOKUP($A503,SurveyData!$1:$1048576,3,FALSE)</f>
        <v>47</v>
      </c>
      <c r="G503">
        <f>VLOOKUP($A503,SurveyData!$1:$1048576,4,FALSE)</f>
        <v>1.7</v>
      </c>
      <c r="H503">
        <f>VLOOKUP($A503,SurveyData!$1:$1048576,5,FALSE)</f>
        <v>72</v>
      </c>
      <c r="I503" t="str">
        <f>VLOOKUP($A503,SurveyData!$1:$1048576,6,FALSE)</f>
        <v>Nil</v>
      </c>
      <c r="J503" t="str">
        <f>VLOOKUP($A503,SurveyData!$1:$1048576,7,FALSE)</f>
        <v>No</v>
      </c>
      <c r="K503">
        <f>VLOOKUP($A503,SurveyData!$1:$1048576,8,FALSE)</f>
        <v>90</v>
      </c>
      <c r="L503" t="str">
        <f>VLOOKUP($A503,SurveyData!$1:$1048576,9,FALSE)</f>
        <v>Nil</v>
      </c>
      <c r="M503" t="str">
        <f>VLOOKUP($A503,SurveyData!$1:$1048576,10,FALSE)</f>
        <v>Nil</v>
      </c>
      <c r="N503" t="str">
        <f>VLOOKUP($A503,SurveyData!$1:$1048576,11,FALSE)</f>
        <v>Nil</v>
      </c>
      <c r="O503" t="str">
        <f>VLOOKUP($A503,SurveyData!$1:$1048576,12,FALSE)</f>
        <v>2 &amp; 3</v>
      </c>
      <c r="P503">
        <f>VLOOKUP($A503,SurveyData!$1:$1048576,13,FALSE)</f>
        <v>12</v>
      </c>
      <c r="Q503" t="str">
        <f>VLOOKUP($A503,SurveyData!$1:$1048576,14,FALSE)</f>
        <v>No</v>
      </c>
      <c r="R503" t="str">
        <f>VLOOKUP($A503,SurveyData!$1:$1048576,15,FALSE)</f>
        <v>No</v>
      </c>
      <c r="S503" t="str">
        <f>VLOOKUP($A503,SurveyData!$1:$1048576,16,FALSE)</f>
        <v>Nil</v>
      </c>
      <c r="T503" t="str">
        <f>VLOOKUP($A503,SurveyData!$1:$1048576,17,FALSE)</f>
        <v>No</v>
      </c>
      <c r="U503" t="str">
        <f>VLOOKUP($A503,SurveyData!$1:$1048576,18,FALSE)</f>
        <v>Nil</v>
      </c>
      <c r="V503" t="str">
        <f>VLOOKUP($A503,SurveyData!$1:$1048576,19,FALSE)</f>
        <v>No</v>
      </c>
      <c r="W503" t="str">
        <f>VLOOKUP($A503,SurveyData!$1:$1048576,20,FALSE)</f>
        <v>Nil</v>
      </c>
      <c r="X503" t="str">
        <f>VLOOKUP($A503,SurveyData!$1:$1048576,21,FALSE)</f>
        <v>Nil</v>
      </c>
      <c r="Y503" t="str">
        <f>VLOOKUP($A503,SurveyData!$1:$1048576,22,FALSE)</f>
        <v>Nil</v>
      </c>
      <c r="Z503" t="str">
        <f>VLOOKUP($A503,SurveyData!$1:$1048576,23,FALSE)</f>
        <v>Nil</v>
      </c>
      <c r="AA503" t="str">
        <f>VLOOKUP($A503,SurveyData!$1:$1048576,24,FALSE)</f>
        <v>Nil</v>
      </c>
      <c r="AB503" t="s">
        <v>0</v>
      </c>
      <c r="AC503" t="str">
        <f>VLOOKUP($A503,SurveyData!$1:$1048576,25,FALSE)</f>
        <v>No</v>
      </c>
      <c r="AD503">
        <f>VLOOKUP($A503,SurveyData!$1:$1048576,26,FALSE)</f>
        <v>2</v>
      </c>
      <c r="AE503">
        <f>VLOOKUP($A503,SurveyData!$1:$1048576,27,FALSE)</f>
        <v>4</v>
      </c>
      <c r="AF503">
        <f>VLOOKUP($A503,SurveyData!$1:$1048576,28,FALSE)</f>
        <v>2</v>
      </c>
      <c r="AG503">
        <f>VLOOKUP($A503,SurveyData!$1:$1048576,29,FALSE)</f>
        <v>2</v>
      </c>
      <c r="AH503">
        <f>VLOOKUP($A503,SurveyData!$1:$1048576,30,FALSE)</f>
        <v>4</v>
      </c>
      <c r="AI503">
        <f>VLOOKUP($A503,SurveyData!$1:$1048576,31,FALSE)</f>
        <v>2</v>
      </c>
      <c r="AJ503">
        <f>VLOOKUP($A503,SurveyData!$1:$1048576,32,FALSE)</f>
        <v>2</v>
      </c>
      <c r="AK503">
        <f>VLOOKUP($A503,SurveyData!$1:$1048576,33,FALSE)</f>
        <v>2</v>
      </c>
      <c r="AL503">
        <f>VLOOKUP($A503,SurveyData!$1:$1048576,34,FALSE)</f>
        <v>4</v>
      </c>
      <c r="AM503">
        <f>VLOOKUP($A503,SurveyData!$1:$1048576,35,FALSE)</f>
        <v>4</v>
      </c>
      <c r="AN503">
        <f>VLOOKUP($A503,SurveyData!$1:$1048576,36,FALSE)</f>
        <v>2</v>
      </c>
      <c r="AO503">
        <f>VLOOKUP($A503,SurveyData!$1:$1048576,37,FALSE)</f>
        <v>3</v>
      </c>
      <c r="AP503">
        <f>VLOOKUP($A503,SurveyData!$1:$1048576,38,FALSE)</f>
        <v>4</v>
      </c>
      <c r="AQ503">
        <f>VLOOKUP($A503,SurveyData!$1:$1048576,39,FALSE)</f>
        <v>4</v>
      </c>
      <c r="AR503">
        <f>VLOOKUP($A503,SurveyData!$1:$1048576,40,FALSE)</f>
        <v>2</v>
      </c>
      <c r="AS503">
        <f>VLOOKUP($A503,SurveyData!$1:$1048576,41,FALSE)</f>
        <v>4</v>
      </c>
      <c r="AT503">
        <f>VLOOKUP($A503,SurveyData!$1:$1048576,42,FALSE)</f>
        <v>4</v>
      </c>
      <c r="AU503">
        <f>VLOOKUP($A503,SurveyData!$1:$1048576,43,FALSE)</f>
        <v>4</v>
      </c>
      <c r="AV503">
        <f>VLOOKUP($A503,SurveyData!$1:$1048576,44,FALSE)</f>
        <v>4</v>
      </c>
      <c r="AW503">
        <f>VLOOKUP($A503,SurveyData!$1:$1048576,45,FALSE)</f>
        <v>2</v>
      </c>
    </row>
    <row r="504" spans="1:49" x14ac:dyDescent="0.2">
      <c r="A504" s="2">
        <v>622</v>
      </c>
      <c r="B504" s="1" t="s">
        <v>10</v>
      </c>
      <c r="C504" s="2"/>
      <c r="D504" s="4">
        <v>8</v>
      </c>
      <c r="E504" s="2">
        <v>11.5</v>
      </c>
      <c r="F504">
        <f>VLOOKUP($A504,SurveyData!$1:$1048576,3,FALSE)</f>
        <v>52</v>
      </c>
      <c r="G504" t="str">
        <f>VLOOKUP($A504,SurveyData!$1:$1048576,4,FALSE)</f>
        <v>Nil</v>
      </c>
      <c r="H504" t="str">
        <f>VLOOKUP($A504,SurveyData!$1:$1048576,5,FALSE)</f>
        <v>Nil</v>
      </c>
      <c r="I504" t="str">
        <f>VLOOKUP($A504,SurveyData!$1:$1048576,6,FALSE)</f>
        <v>Nil</v>
      </c>
      <c r="J504" t="str">
        <f>VLOOKUP($A504,SurveyData!$1:$1048576,7,FALSE)</f>
        <v>Yes</v>
      </c>
      <c r="K504">
        <f>VLOOKUP($A504,SurveyData!$1:$1048576,8,FALSE)</f>
        <v>30</v>
      </c>
      <c r="L504" t="str">
        <f>VLOOKUP($A504,SurveyData!$1:$1048576,9,FALSE)</f>
        <v>Nil</v>
      </c>
      <c r="M504" t="str">
        <f>VLOOKUP($A504,SurveyData!$1:$1048576,10,FALSE)</f>
        <v>Nil</v>
      </c>
      <c r="N504" t="str">
        <f>VLOOKUP($A504,SurveyData!$1:$1048576,11,FALSE)</f>
        <v>Nil</v>
      </c>
      <c r="O504" t="str">
        <f>VLOOKUP($A504,SurveyData!$1:$1048576,12,FALSE)</f>
        <v>Nil</v>
      </c>
      <c r="P504" t="str">
        <f>VLOOKUP($A504,SurveyData!$1:$1048576,13,FALSE)</f>
        <v>Nil</v>
      </c>
      <c r="Q504" t="str">
        <f>VLOOKUP($A504,SurveyData!$1:$1048576,14,FALSE)</f>
        <v>Yes</v>
      </c>
      <c r="R504" t="str">
        <f>VLOOKUP($A504,SurveyData!$1:$1048576,15,FALSE)</f>
        <v>DK</v>
      </c>
      <c r="S504" t="str">
        <f>VLOOKUP($A504,SurveyData!$1:$1048576,16,FALSE)</f>
        <v>Nil</v>
      </c>
      <c r="T504" t="str">
        <f>VLOOKUP($A504,SurveyData!$1:$1048576,17,FALSE)</f>
        <v>DK</v>
      </c>
      <c r="U504" t="str">
        <f>VLOOKUP($A504,SurveyData!$1:$1048576,18,FALSE)</f>
        <v>Nil</v>
      </c>
      <c r="V504" t="str">
        <f>VLOOKUP($A504,SurveyData!$1:$1048576,19,FALSE)</f>
        <v>No</v>
      </c>
      <c r="W504" t="str">
        <f>VLOOKUP($A504,SurveyData!$1:$1048576,20,FALSE)</f>
        <v>Nil</v>
      </c>
      <c r="X504" t="str">
        <f>VLOOKUP($A504,SurveyData!$1:$1048576,21,FALSE)</f>
        <v>Nil</v>
      </c>
      <c r="Y504" t="str">
        <f>VLOOKUP($A504,SurveyData!$1:$1048576,22,FALSE)</f>
        <v>Nil</v>
      </c>
      <c r="Z504" t="str">
        <f>VLOOKUP($A504,SurveyData!$1:$1048576,23,FALSE)</f>
        <v>Nil</v>
      </c>
      <c r="AA504" t="str">
        <f>VLOOKUP($A504,SurveyData!$1:$1048576,24,FALSE)</f>
        <v>Nil</v>
      </c>
      <c r="AB504" t="s">
        <v>0</v>
      </c>
      <c r="AC504" t="str">
        <f>VLOOKUP($A504,SurveyData!$1:$1048576,25,FALSE)</f>
        <v>Yes</v>
      </c>
      <c r="AD504">
        <f>VLOOKUP($A504,SurveyData!$1:$1048576,26,FALSE)</f>
        <v>4</v>
      </c>
      <c r="AE504">
        <f>VLOOKUP($A504,SurveyData!$1:$1048576,27,FALSE)</f>
        <v>4</v>
      </c>
      <c r="AF504">
        <f>VLOOKUP($A504,SurveyData!$1:$1048576,28,FALSE)</f>
        <v>2</v>
      </c>
      <c r="AG504">
        <f>VLOOKUP($A504,SurveyData!$1:$1048576,29,FALSE)</f>
        <v>3</v>
      </c>
      <c r="AH504">
        <f>VLOOKUP($A504,SurveyData!$1:$1048576,30,FALSE)</f>
        <v>3</v>
      </c>
      <c r="AI504">
        <f>VLOOKUP($A504,SurveyData!$1:$1048576,31,FALSE)</f>
        <v>3</v>
      </c>
      <c r="AJ504">
        <f>VLOOKUP($A504,SurveyData!$1:$1048576,32,FALSE)</f>
        <v>2</v>
      </c>
      <c r="AK504">
        <f>VLOOKUP($A504,SurveyData!$1:$1048576,33,FALSE)</f>
        <v>2</v>
      </c>
      <c r="AL504">
        <f>VLOOKUP($A504,SurveyData!$1:$1048576,34,FALSE)</f>
        <v>3</v>
      </c>
      <c r="AM504">
        <f>VLOOKUP($A504,SurveyData!$1:$1048576,35,FALSE)</f>
        <v>4</v>
      </c>
      <c r="AN504">
        <f>VLOOKUP($A504,SurveyData!$1:$1048576,36,FALSE)</f>
        <v>2</v>
      </c>
      <c r="AO504">
        <f>VLOOKUP($A504,SurveyData!$1:$1048576,37,FALSE)</f>
        <v>3</v>
      </c>
      <c r="AP504">
        <f>VLOOKUP($A504,SurveyData!$1:$1048576,38,FALSE)</f>
        <v>3</v>
      </c>
      <c r="AQ504">
        <f>VLOOKUP($A504,SurveyData!$1:$1048576,39,FALSE)</f>
        <v>4</v>
      </c>
      <c r="AR504">
        <f>VLOOKUP($A504,SurveyData!$1:$1048576,40,FALSE)</f>
        <v>3</v>
      </c>
      <c r="AS504">
        <f>VLOOKUP($A504,SurveyData!$1:$1048576,41,FALSE)</f>
        <v>4</v>
      </c>
      <c r="AT504">
        <f>VLOOKUP($A504,SurveyData!$1:$1048576,42,FALSE)</f>
        <v>4</v>
      </c>
      <c r="AU504">
        <f>VLOOKUP($A504,SurveyData!$1:$1048576,43,FALSE)</f>
        <v>4</v>
      </c>
      <c r="AV504">
        <f>VLOOKUP($A504,SurveyData!$1:$1048576,44,FALSE)</f>
        <v>4</v>
      </c>
      <c r="AW504">
        <f>VLOOKUP($A504,SurveyData!$1:$1048576,45,FALSE)</f>
        <v>2</v>
      </c>
    </row>
    <row r="505" spans="1:49" x14ac:dyDescent="0.2">
      <c r="A505" s="2">
        <v>623</v>
      </c>
      <c r="B505" s="1" t="s">
        <v>10</v>
      </c>
      <c r="C505" s="2"/>
      <c r="D505" s="2">
        <v>82</v>
      </c>
      <c r="E505" s="2">
        <v>12.8</v>
      </c>
      <c r="F505">
        <f>VLOOKUP($A505,SurveyData!$1:$1048576,3,FALSE)</f>
        <v>58</v>
      </c>
      <c r="G505">
        <f>VLOOKUP($A505,SurveyData!$1:$1048576,4,FALSE)</f>
        <v>1.6</v>
      </c>
      <c r="H505">
        <f>VLOOKUP($A505,SurveyData!$1:$1048576,5,FALSE)</f>
        <v>43</v>
      </c>
      <c r="I505" t="str">
        <f>VLOOKUP($A505,SurveyData!$1:$1048576,6,FALSE)</f>
        <v>Nil</v>
      </c>
      <c r="J505" t="str">
        <f>VLOOKUP($A505,SurveyData!$1:$1048576,7,FALSE)</f>
        <v>No</v>
      </c>
      <c r="K505" t="str">
        <f>VLOOKUP($A505,SurveyData!$1:$1048576,8,FALSE)</f>
        <v>Nil</v>
      </c>
      <c r="L505" t="str">
        <f>VLOOKUP($A505,SurveyData!$1:$1048576,9,FALSE)</f>
        <v>Nil</v>
      </c>
      <c r="M505" t="str">
        <f>VLOOKUP($A505,SurveyData!$1:$1048576,10,FALSE)</f>
        <v>Nil</v>
      </c>
      <c r="N505" t="str">
        <f>VLOOKUP($A505,SurveyData!$1:$1048576,11,FALSE)</f>
        <v>Nil</v>
      </c>
      <c r="O505" t="str">
        <f>VLOOKUP($A505,SurveyData!$1:$1048576,12,FALSE)</f>
        <v>Nil</v>
      </c>
      <c r="P505" t="str">
        <f>VLOOKUP($A505,SurveyData!$1:$1048576,13,FALSE)</f>
        <v>Nil</v>
      </c>
      <c r="Q505" t="str">
        <f>VLOOKUP($A505,SurveyData!$1:$1048576,14,FALSE)</f>
        <v>No</v>
      </c>
      <c r="R505" t="str">
        <f>VLOOKUP($A505,SurveyData!$1:$1048576,15,FALSE)</f>
        <v>DK</v>
      </c>
      <c r="S505" t="str">
        <f>VLOOKUP($A505,SurveyData!$1:$1048576,16,FALSE)</f>
        <v>Nil</v>
      </c>
      <c r="T505" t="str">
        <f>VLOOKUP($A505,SurveyData!$1:$1048576,17,FALSE)</f>
        <v>DK</v>
      </c>
      <c r="U505" t="str">
        <f>VLOOKUP($A505,SurveyData!$1:$1048576,18,FALSE)</f>
        <v>Nil</v>
      </c>
      <c r="V505" t="str">
        <f>VLOOKUP($A505,SurveyData!$1:$1048576,19,FALSE)</f>
        <v>Dk</v>
      </c>
      <c r="W505" t="str">
        <f>VLOOKUP($A505,SurveyData!$1:$1048576,20,FALSE)</f>
        <v>Nil</v>
      </c>
      <c r="X505" t="str">
        <f>VLOOKUP($A505,SurveyData!$1:$1048576,21,FALSE)</f>
        <v>Nil</v>
      </c>
      <c r="Y505" t="str">
        <f>VLOOKUP($A505,SurveyData!$1:$1048576,22,FALSE)</f>
        <v>Nil</v>
      </c>
      <c r="Z505" t="str">
        <f>VLOOKUP($A505,SurveyData!$1:$1048576,23,FALSE)</f>
        <v>Nil</v>
      </c>
      <c r="AA505" t="str">
        <f>VLOOKUP($A505,SurveyData!$1:$1048576,24,FALSE)</f>
        <v>Nil</v>
      </c>
      <c r="AB505" t="s">
        <v>0</v>
      </c>
      <c r="AC505" t="str">
        <f>VLOOKUP($A505,SurveyData!$1:$1048576,25,FALSE)</f>
        <v>No</v>
      </c>
      <c r="AD505">
        <f>VLOOKUP($A505,SurveyData!$1:$1048576,26,FALSE)</f>
        <v>4</v>
      </c>
      <c r="AE505">
        <f>VLOOKUP($A505,SurveyData!$1:$1048576,27,FALSE)</f>
        <v>2</v>
      </c>
      <c r="AF505">
        <f>VLOOKUP($A505,SurveyData!$1:$1048576,28,FALSE)</f>
        <v>4</v>
      </c>
      <c r="AG505">
        <f>VLOOKUP($A505,SurveyData!$1:$1048576,29,FALSE)</f>
        <v>3</v>
      </c>
      <c r="AH505">
        <f>VLOOKUP($A505,SurveyData!$1:$1048576,30,FALSE)</f>
        <v>2</v>
      </c>
      <c r="AI505">
        <f>VLOOKUP($A505,SurveyData!$1:$1048576,31,FALSE)</f>
        <v>2</v>
      </c>
      <c r="AJ505">
        <f>VLOOKUP($A505,SurveyData!$1:$1048576,32,FALSE)</f>
        <v>4</v>
      </c>
      <c r="AK505">
        <f>VLOOKUP($A505,SurveyData!$1:$1048576,33,FALSE)</f>
        <v>4</v>
      </c>
      <c r="AL505">
        <f>VLOOKUP($A505,SurveyData!$1:$1048576,34,FALSE)</f>
        <v>2</v>
      </c>
      <c r="AM505">
        <f>VLOOKUP($A505,SurveyData!$1:$1048576,35,FALSE)</f>
        <v>2</v>
      </c>
      <c r="AN505">
        <f>VLOOKUP($A505,SurveyData!$1:$1048576,36,FALSE)</f>
        <v>4</v>
      </c>
      <c r="AO505">
        <f>VLOOKUP($A505,SurveyData!$1:$1048576,37,FALSE)</f>
        <v>4</v>
      </c>
      <c r="AP505">
        <f>VLOOKUP($A505,SurveyData!$1:$1048576,38,FALSE)</f>
        <v>2</v>
      </c>
      <c r="AQ505">
        <f>VLOOKUP($A505,SurveyData!$1:$1048576,39,FALSE)</f>
        <v>2</v>
      </c>
      <c r="AR505">
        <f>VLOOKUP($A505,SurveyData!$1:$1048576,40,FALSE)</f>
        <v>3</v>
      </c>
      <c r="AS505">
        <f>VLOOKUP($A505,SurveyData!$1:$1048576,41,FALSE)</f>
        <v>2</v>
      </c>
      <c r="AT505">
        <f>VLOOKUP($A505,SurveyData!$1:$1048576,42,FALSE)</f>
        <v>2</v>
      </c>
      <c r="AU505">
        <f>VLOOKUP($A505,SurveyData!$1:$1048576,43,FALSE)</f>
        <v>2</v>
      </c>
      <c r="AV505">
        <f>VLOOKUP($A505,SurveyData!$1:$1048576,44,FALSE)</f>
        <v>2</v>
      </c>
      <c r="AW505">
        <f>VLOOKUP($A505,SurveyData!$1:$1048576,45,FALSE)</f>
        <v>4</v>
      </c>
    </row>
    <row r="506" spans="1:49" x14ac:dyDescent="0.2">
      <c r="A506" s="2">
        <v>624</v>
      </c>
      <c r="B506" s="1" t="s">
        <v>10</v>
      </c>
      <c r="C506" s="2"/>
      <c r="D506" s="2">
        <v>91</v>
      </c>
      <c r="E506" s="2">
        <v>12.7</v>
      </c>
      <c r="F506">
        <f>VLOOKUP($A506,SurveyData!$1:$1048576,3,FALSE)</f>
        <v>66</v>
      </c>
      <c r="G506">
        <f>VLOOKUP($A506,SurveyData!$1:$1048576,4,FALSE)</f>
        <v>1.53</v>
      </c>
      <c r="H506">
        <f>VLOOKUP($A506,SurveyData!$1:$1048576,5,FALSE)</f>
        <v>57</v>
      </c>
      <c r="I506" t="str">
        <f>VLOOKUP($A506,SurveyData!$1:$1048576,6,FALSE)</f>
        <v>Nil</v>
      </c>
      <c r="J506" t="str">
        <f>VLOOKUP($A506,SurveyData!$1:$1048576,7,FALSE)</f>
        <v>No</v>
      </c>
      <c r="K506" t="str">
        <f>VLOOKUP($A506,SurveyData!$1:$1048576,8,FALSE)</f>
        <v>Nil</v>
      </c>
      <c r="L506" t="str">
        <f>VLOOKUP($A506,SurveyData!$1:$1048576,9,FALSE)</f>
        <v>Nil</v>
      </c>
      <c r="M506" t="str">
        <f>VLOOKUP($A506,SurveyData!$1:$1048576,10,FALSE)</f>
        <v>Nil</v>
      </c>
      <c r="N506">
        <f>VLOOKUP($A506,SurveyData!$1:$1048576,11,FALSE)</f>
        <v>60</v>
      </c>
      <c r="O506" t="str">
        <f>VLOOKUP($A506,SurveyData!$1:$1048576,12,FALSE)</f>
        <v>Nil</v>
      </c>
      <c r="P506" t="str">
        <f>VLOOKUP($A506,SurveyData!$1:$1048576,13,FALSE)</f>
        <v>Nil</v>
      </c>
      <c r="Q506" t="str">
        <f>VLOOKUP($A506,SurveyData!$1:$1048576,14,FALSE)</f>
        <v>No</v>
      </c>
      <c r="R506" t="str">
        <f>VLOOKUP($A506,SurveyData!$1:$1048576,15,FALSE)</f>
        <v>No</v>
      </c>
      <c r="S506" t="str">
        <f>VLOOKUP($A506,SurveyData!$1:$1048576,16,FALSE)</f>
        <v>Nil</v>
      </c>
      <c r="T506" t="str">
        <f>VLOOKUP($A506,SurveyData!$1:$1048576,17,FALSE)</f>
        <v>No</v>
      </c>
      <c r="U506" t="str">
        <f>VLOOKUP($A506,SurveyData!$1:$1048576,18,FALSE)</f>
        <v>Nil</v>
      </c>
      <c r="V506" t="str">
        <f>VLOOKUP($A506,SurveyData!$1:$1048576,19,FALSE)</f>
        <v>No</v>
      </c>
      <c r="W506" t="str">
        <f>VLOOKUP($A506,SurveyData!$1:$1048576,20,FALSE)</f>
        <v>Nil</v>
      </c>
      <c r="X506" t="str">
        <f>VLOOKUP($A506,SurveyData!$1:$1048576,21,FALSE)</f>
        <v>Nil</v>
      </c>
      <c r="Y506" t="str">
        <f>VLOOKUP($A506,SurveyData!$1:$1048576,22,FALSE)</f>
        <v>Nil</v>
      </c>
      <c r="Z506" t="str">
        <f>VLOOKUP($A506,SurveyData!$1:$1048576,23,FALSE)</f>
        <v>Nil</v>
      </c>
      <c r="AA506" t="str">
        <f>VLOOKUP($A506,SurveyData!$1:$1048576,24,FALSE)</f>
        <v>Nil</v>
      </c>
      <c r="AB506" t="s">
        <v>0</v>
      </c>
      <c r="AC506" t="str">
        <f>VLOOKUP($A506,SurveyData!$1:$1048576,25,FALSE)</f>
        <v>No</v>
      </c>
      <c r="AD506">
        <f>VLOOKUP($A506,SurveyData!$1:$1048576,26,FALSE)</f>
        <v>3</v>
      </c>
      <c r="AE506">
        <f>VLOOKUP($A506,SurveyData!$1:$1048576,27,FALSE)</f>
        <v>3</v>
      </c>
      <c r="AF506">
        <f>VLOOKUP($A506,SurveyData!$1:$1048576,28,FALSE)</f>
        <v>3</v>
      </c>
      <c r="AG506">
        <f>VLOOKUP($A506,SurveyData!$1:$1048576,29,FALSE)</f>
        <v>3</v>
      </c>
      <c r="AH506">
        <f>VLOOKUP($A506,SurveyData!$1:$1048576,30,FALSE)</f>
        <v>2</v>
      </c>
      <c r="AI506">
        <f>VLOOKUP($A506,SurveyData!$1:$1048576,31,FALSE)</f>
        <v>3</v>
      </c>
      <c r="AJ506">
        <f>VLOOKUP($A506,SurveyData!$1:$1048576,32,FALSE)</f>
        <v>2</v>
      </c>
      <c r="AK506">
        <f>VLOOKUP($A506,SurveyData!$1:$1048576,33,FALSE)</f>
        <v>3</v>
      </c>
      <c r="AL506">
        <f>VLOOKUP($A506,SurveyData!$1:$1048576,34,FALSE)</f>
        <v>3</v>
      </c>
      <c r="AM506">
        <f>VLOOKUP($A506,SurveyData!$1:$1048576,35,FALSE)</f>
        <v>3</v>
      </c>
      <c r="AN506">
        <f>VLOOKUP($A506,SurveyData!$1:$1048576,36,FALSE)</f>
        <v>3</v>
      </c>
      <c r="AO506">
        <f>VLOOKUP($A506,SurveyData!$1:$1048576,37,FALSE)</f>
        <v>4</v>
      </c>
      <c r="AP506">
        <f>VLOOKUP($A506,SurveyData!$1:$1048576,38,FALSE)</f>
        <v>3</v>
      </c>
      <c r="AQ506">
        <f>VLOOKUP($A506,SurveyData!$1:$1048576,39,FALSE)</f>
        <v>3</v>
      </c>
      <c r="AR506">
        <f>VLOOKUP($A506,SurveyData!$1:$1048576,40,FALSE)</f>
        <v>3</v>
      </c>
      <c r="AS506">
        <f>VLOOKUP($A506,SurveyData!$1:$1048576,41,FALSE)</f>
        <v>3</v>
      </c>
      <c r="AT506">
        <f>VLOOKUP($A506,SurveyData!$1:$1048576,42,FALSE)</f>
        <v>2</v>
      </c>
      <c r="AU506">
        <f>VLOOKUP($A506,SurveyData!$1:$1048576,43,FALSE)</f>
        <v>3</v>
      </c>
      <c r="AV506">
        <f>VLOOKUP($A506,SurveyData!$1:$1048576,44,FALSE)</f>
        <v>3</v>
      </c>
      <c r="AW506">
        <f>VLOOKUP($A506,SurveyData!$1:$1048576,45,FALSE)</f>
        <v>3</v>
      </c>
    </row>
    <row r="507" spans="1:49" x14ac:dyDescent="0.2">
      <c r="A507" s="2">
        <v>625</v>
      </c>
      <c r="B507" s="1" t="s">
        <v>10</v>
      </c>
      <c r="C507" s="2"/>
      <c r="D507" s="3">
        <v>207</v>
      </c>
      <c r="E507" s="2">
        <v>13.6</v>
      </c>
      <c r="F507">
        <f>VLOOKUP($A507,SurveyData!$1:$1048576,3,FALSE)</f>
        <v>62</v>
      </c>
      <c r="G507">
        <f>VLOOKUP($A507,SurveyData!$1:$1048576,4,FALSE)</f>
        <v>1.6</v>
      </c>
      <c r="H507">
        <f>VLOOKUP($A507,SurveyData!$1:$1048576,5,FALSE)</f>
        <v>72</v>
      </c>
      <c r="I507" t="str">
        <f>VLOOKUP($A507,SurveyData!$1:$1048576,6,FALSE)</f>
        <v>Nil</v>
      </c>
      <c r="J507" t="str">
        <f>VLOOKUP($A507,SurveyData!$1:$1048576,7,FALSE)</f>
        <v>Yes</v>
      </c>
      <c r="K507" t="str">
        <f>VLOOKUP($A507,SurveyData!$1:$1048576,8,FALSE)</f>
        <v>Nil</v>
      </c>
      <c r="L507" t="str">
        <f>VLOOKUP($A507,SurveyData!$1:$1048576,9,FALSE)</f>
        <v>Nil</v>
      </c>
      <c r="M507" t="str">
        <f>VLOOKUP($A507,SurveyData!$1:$1048576,10,FALSE)</f>
        <v>Nil</v>
      </c>
      <c r="N507">
        <f>VLOOKUP($A507,SurveyData!$1:$1048576,11,FALSE)</f>
        <v>240</v>
      </c>
      <c r="O507" t="str">
        <f>VLOOKUP($A507,SurveyData!$1:$1048576,12,FALSE)</f>
        <v>Nil</v>
      </c>
      <c r="P507" t="str">
        <f>VLOOKUP($A507,SurveyData!$1:$1048576,13,FALSE)</f>
        <v>Nil</v>
      </c>
      <c r="Q507" t="str">
        <f>VLOOKUP($A507,SurveyData!$1:$1048576,14,FALSE)</f>
        <v>Nil</v>
      </c>
      <c r="R507" t="str">
        <f>VLOOKUP($A507,SurveyData!$1:$1048576,15,FALSE)</f>
        <v>DK</v>
      </c>
      <c r="S507" t="str">
        <f>VLOOKUP($A507,SurveyData!$1:$1048576,16,FALSE)</f>
        <v>Nil</v>
      </c>
      <c r="T507" t="str">
        <f>VLOOKUP($A507,SurveyData!$1:$1048576,17,FALSE)</f>
        <v>DK</v>
      </c>
      <c r="U507" t="str">
        <f>VLOOKUP($A507,SurveyData!$1:$1048576,18,FALSE)</f>
        <v>Nil</v>
      </c>
      <c r="V507" t="str">
        <f>VLOOKUP($A507,SurveyData!$1:$1048576,19,FALSE)</f>
        <v>No</v>
      </c>
      <c r="W507" t="str">
        <f>VLOOKUP($A507,SurveyData!$1:$1048576,20,FALSE)</f>
        <v>Nil</v>
      </c>
      <c r="X507" t="str">
        <f>VLOOKUP($A507,SurveyData!$1:$1048576,21,FALSE)</f>
        <v>Nil</v>
      </c>
      <c r="Y507" t="str">
        <f>VLOOKUP($A507,SurveyData!$1:$1048576,22,FALSE)</f>
        <v>Nil</v>
      </c>
      <c r="Z507" t="str">
        <f>VLOOKUP($A507,SurveyData!$1:$1048576,23,FALSE)</f>
        <v>Nil</v>
      </c>
      <c r="AA507" t="str">
        <f>VLOOKUP($A507,SurveyData!$1:$1048576,24,FALSE)</f>
        <v>Nil</v>
      </c>
      <c r="AB507" t="s">
        <v>0</v>
      </c>
      <c r="AC507" t="str">
        <f>VLOOKUP($A507,SurveyData!$1:$1048576,25,FALSE)</f>
        <v>Nil</v>
      </c>
      <c r="AD507">
        <f>VLOOKUP($A507,SurveyData!$1:$1048576,26,FALSE)</f>
        <v>1</v>
      </c>
      <c r="AE507">
        <f>VLOOKUP($A507,SurveyData!$1:$1048576,27,FALSE)</f>
        <v>5</v>
      </c>
      <c r="AF507">
        <f>VLOOKUP($A507,SurveyData!$1:$1048576,28,FALSE)</f>
        <v>2</v>
      </c>
      <c r="AG507">
        <f>VLOOKUP($A507,SurveyData!$1:$1048576,29,FALSE)</f>
        <v>2</v>
      </c>
      <c r="AH507">
        <f>VLOOKUP($A507,SurveyData!$1:$1048576,30,FALSE)</f>
        <v>4</v>
      </c>
      <c r="AI507">
        <f>VLOOKUP($A507,SurveyData!$1:$1048576,31,FALSE)</f>
        <v>3</v>
      </c>
      <c r="AJ507">
        <f>VLOOKUP($A507,SurveyData!$1:$1048576,32,FALSE)</f>
        <v>1</v>
      </c>
      <c r="AK507">
        <f>VLOOKUP($A507,SurveyData!$1:$1048576,33,FALSE)</f>
        <v>1</v>
      </c>
      <c r="AL507" t="str">
        <f>VLOOKUP($A507,SurveyData!$1:$1048576,34,FALSE)</f>
        <v>Nil</v>
      </c>
      <c r="AM507">
        <f>VLOOKUP($A507,SurveyData!$1:$1048576,35,FALSE)</f>
        <v>5</v>
      </c>
      <c r="AN507">
        <f>VLOOKUP($A507,SurveyData!$1:$1048576,36,FALSE)</f>
        <v>2</v>
      </c>
      <c r="AO507" t="str">
        <f>VLOOKUP($A507,SurveyData!$1:$1048576,37,FALSE)</f>
        <v>Nil</v>
      </c>
      <c r="AP507">
        <f>VLOOKUP($A507,SurveyData!$1:$1048576,38,FALSE)</f>
        <v>5</v>
      </c>
      <c r="AQ507">
        <f>VLOOKUP($A507,SurveyData!$1:$1048576,39,FALSE)</f>
        <v>5</v>
      </c>
      <c r="AR507">
        <f>VLOOKUP($A507,SurveyData!$1:$1048576,40,FALSE)</f>
        <v>2</v>
      </c>
      <c r="AS507">
        <f>VLOOKUP($A507,SurveyData!$1:$1048576,41,FALSE)</f>
        <v>3</v>
      </c>
      <c r="AT507" t="str">
        <f>VLOOKUP($A507,SurveyData!$1:$1048576,42,FALSE)</f>
        <v>Nil</v>
      </c>
      <c r="AU507">
        <f>VLOOKUP($A507,SurveyData!$1:$1048576,43,FALSE)</f>
        <v>5</v>
      </c>
      <c r="AV507">
        <f>VLOOKUP($A507,SurveyData!$1:$1048576,44,FALSE)</f>
        <v>4</v>
      </c>
      <c r="AW507">
        <f>VLOOKUP($A507,SurveyData!$1:$1048576,45,FALSE)</f>
        <v>2</v>
      </c>
    </row>
    <row r="508" spans="1:49" x14ac:dyDescent="0.2">
      <c r="A508" s="2">
        <v>626</v>
      </c>
      <c r="B508" s="1" t="s">
        <v>10</v>
      </c>
      <c r="C508" s="2"/>
      <c r="D508" s="3">
        <v>239</v>
      </c>
      <c r="E508" s="2">
        <v>14.5</v>
      </c>
      <c r="F508">
        <f>VLOOKUP($A508,SurveyData!$1:$1048576,3,FALSE)</f>
        <v>60</v>
      </c>
      <c r="G508">
        <f>VLOOKUP($A508,SurveyData!$1:$1048576,4,FALSE)</f>
        <v>1.63</v>
      </c>
      <c r="H508">
        <f>VLOOKUP($A508,SurveyData!$1:$1048576,5,FALSE)</f>
        <v>73</v>
      </c>
      <c r="I508" t="str">
        <f>VLOOKUP($A508,SurveyData!$1:$1048576,6,FALSE)</f>
        <v>Nil</v>
      </c>
      <c r="J508" t="str">
        <f>VLOOKUP($A508,SurveyData!$1:$1048576,7,FALSE)</f>
        <v>Yes</v>
      </c>
      <c r="K508" t="str">
        <f>VLOOKUP($A508,SurveyData!$1:$1048576,8,FALSE)</f>
        <v>Nil</v>
      </c>
      <c r="L508">
        <f>VLOOKUP($A508,SurveyData!$1:$1048576,9,FALSE)</f>
        <v>30</v>
      </c>
      <c r="M508" t="str">
        <f>VLOOKUP($A508,SurveyData!$1:$1048576,10,FALSE)</f>
        <v>Nil</v>
      </c>
      <c r="N508">
        <f>VLOOKUP($A508,SurveyData!$1:$1048576,11,FALSE)</f>
        <v>60</v>
      </c>
      <c r="O508">
        <f>VLOOKUP($A508,SurveyData!$1:$1048576,12,FALSE)</f>
        <v>2</v>
      </c>
      <c r="P508">
        <f>VLOOKUP($A508,SurveyData!$1:$1048576,13,FALSE)</f>
        <v>0</v>
      </c>
      <c r="Q508" t="str">
        <f>VLOOKUP($A508,SurveyData!$1:$1048576,14,FALSE)</f>
        <v>Nil</v>
      </c>
      <c r="R508" t="str">
        <f>VLOOKUP($A508,SurveyData!$1:$1048576,15,FALSE)</f>
        <v>DK</v>
      </c>
      <c r="S508" t="str">
        <f>VLOOKUP($A508,SurveyData!$1:$1048576,16,FALSE)</f>
        <v>Nil</v>
      </c>
      <c r="T508" t="str">
        <f>VLOOKUP($A508,SurveyData!$1:$1048576,17,FALSE)</f>
        <v>DK</v>
      </c>
      <c r="U508" t="str">
        <f>VLOOKUP($A508,SurveyData!$1:$1048576,18,FALSE)</f>
        <v>Nil</v>
      </c>
      <c r="V508" t="str">
        <f>VLOOKUP($A508,SurveyData!$1:$1048576,19,FALSE)</f>
        <v>Nil</v>
      </c>
      <c r="W508" t="str">
        <f>VLOOKUP($A508,SurveyData!$1:$1048576,20,FALSE)</f>
        <v>Nil</v>
      </c>
      <c r="X508" t="str">
        <f>VLOOKUP($A508,SurveyData!$1:$1048576,21,FALSE)</f>
        <v>Nil</v>
      </c>
      <c r="Y508" t="str">
        <f>VLOOKUP($A508,SurveyData!$1:$1048576,22,FALSE)</f>
        <v>Nil</v>
      </c>
      <c r="Z508" t="str">
        <f>VLOOKUP($A508,SurveyData!$1:$1048576,23,FALSE)</f>
        <v>Nil</v>
      </c>
      <c r="AA508" t="str">
        <f>VLOOKUP($A508,SurveyData!$1:$1048576,24,FALSE)</f>
        <v>Nil</v>
      </c>
      <c r="AB508" t="s">
        <v>0</v>
      </c>
      <c r="AC508" t="str">
        <f>VLOOKUP($A508,SurveyData!$1:$1048576,25,FALSE)</f>
        <v>No</v>
      </c>
      <c r="AD508">
        <f>VLOOKUP($A508,SurveyData!$1:$1048576,26,FALSE)</f>
        <v>3</v>
      </c>
      <c r="AE508">
        <f>VLOOKUP($A508,SurveyData!$1:$1048576,27,FALSE)</f>
        <v>2</v>
      </c>
      <c r="AF508">
        <f>VLOOKUP($A508,SurveyData!$1:$1048576,28,FALSE)</f>
        <v>3</v>
      </c>
      <c r="AG508">
        <f>VLOOKUP($A508,SurveyData!$1:$1048576,29,FALSE)</f>
        <v>3</v>
      </c>
      <c r="AH508">
        <f>VLOOKUP($A508,SurveyData!$1:$1048576,30,FALSE)</f>
        <v>4</v>
      </c>
      <c r="AI508">
        <f>VLOOKUP($A508,SurveyData!$1:$1048576,31,FALSE)</f>
        <v>3</v>
      </c>
      <c r="AJ508">
        <f>VLOOKUP($A508,SurveyData!$1:$1048576,32,FALSE)</f>
        <v>3</v>
      </c>
      <c r="AK508">
        <f>VLOOKUP($A508,SurveyData!$1:$1048576,33,FALSE)</f>
        <v>3</v>
      </c>
      <c r="AL508">
        <f>VLOOKUP($A508,SurveyData!$1:$1048576,34,FALSE)</f>
        <v>3</v>
      </c>
      <c r="AM508">
        <f>VLOOKUP($A508,SurveyData!$1:$1048576,35,FALSE)</f>
        <v>4</v>
      </c>
      <c r="AN508">
        <f>VLOOKUP($A508,SurveyData!$1:$1048576,36,FALSE)</f>
        <v>3</v>
      </c>
      <c r="AO508">
        <f>VLOOKUP($A508,SurveyData!$1:$1048576,37,FALSE)</f>
        <v>3</v>
      </c>
      <c r="AP508">
        <f>VLOOKUP($A508,SurveyData!$1:$1048576,38,FALSE)</f>
        <v>3</v>
      </c>
      <c r="AQ508">
        <f>VLOOKUP($A508,SurveyData!$1:$1048576,39,FALSE)</f>
        <v>5</v>
      </c>
      <c r="AR508">
        <f>VLOOKUP($A508,SurveyData!$1:$1048576,40,FALSE)</f>
        <v>5</v>
      </c>
      <c r="AS508">
        <f>VLOOKUP($A508,SurveyData!$1:$1048576,41,FALSE)</f>
        <v>2</v>
      </c>
      <c r="AT508">
        <f>VLOOKUP($A508,SurveyData!$1:$1048576,42,FALSE)</f>
        <v>3</v>
      </c>
      <c r="AU508">
        <f>VLOOKUP($A508,SurveyData!$1:$1048576,43,FALSE)</f>
        <v>3</v>
      </c>
      <c r="AV508">
        <f>VLOOKUP($A508,SurveyData!$1:$1048576,44,FALSE)</f>
        <v>2</v>
      </c>
      <c r="AW508">
        <f>VLOOKUP($A508,SurveyData!$1:$1048576,45,FALSE)</f>
        <v>3</v>
      </c>
    </row>
    <row r="509" spans="1:49" x14ac:dyDescent="0.2">
      <c r="A509" s="2">
        <v>628</v>
      </c>
      <c r="B509" s="1" t="s">
        <v>10</v>
      </c>
      <c r="C509" s="2"/>
      <c r="D509" s="2">
        <v>65</v>
      </c>
      <c r="E509" s="2">
        <v>13.4</v>
      </c>
      <c r="F509">
        <f>VLOOKUP($A509,SurveyData!$1:$1048576,3,FALSE)</f>
        <v>70</v>
      </c>
      <c r="G509">
        <f>VLOOKUP($A509,SurveyData!$1:$1048576,4,FALSE)</f>
        <v>1.53</v>
      </c>
      <c r="H509">
        <f>VLOOKUP($A509,SurveyData!$1:$1048576,5,FALSE)</f>
        <v>51</v>
      </c>
      <c r="I509" t="str">
        <f>VLOOKUP($A509,SurveyData!$1:$1048576,6,FALSE)</f>
        <v>Nil</v>
      </c>
      <c r="J509" t="str">
        <f>VLOOKUP($A509,SurveyData!$1:$1048576,7,FALSE)</f>
        <v>No</v>
      </c>
      <c r="K509" t="str">
        <f>VLOOKUP($A509,SurveyData!$1:$1048576,8,FALSE)</f>
        <v>Nil</v>
      </c>
      <c r="L509" t="str">
        <f>VLOOKUP($A509,SurveyData!$1:$1048576,9,FALSE)</f>
        <v>Nil</v>
      </c>
      <c r="M509">
        <f>VLOOKUP($A509,SurveyData!$1:$1048576,10,FALSE)</f>
        <v>180</v>
      </c>
      <c r="N509">
        <f>VLOOKUP($A509,SurveyData!$1:$1048576,11,FALSE)</f>
        <v>120</v>
      </c>
      <c r="O509" t="str">
        <f>VLOOKUP($A509,SurveyData!$1:$1048576,12,FALSE)</f>
        <v>Nil</v>
      </c>
      <c r="P509" t="str">
        <f>VLOOKUP($A509,SurveyData!$1:$1048576,13,FALSE)</f>
        <v>Nil</v>
      </c>
      <c r="Q509" t="str">
        <f>VLOOKUP($A509,SurveyData!$1:$1048576,14,FALSE)</f>
        <v>No</v>
      </c>
      <c r="R509" t="str">
        <f>VLOOKUP($A509,SurveyData!$1:$1048576,15,FALSE)</f>
        <v>DK</v>
      </c>
      <c r="S509" t="str">
        <f>VLOOKUP($A509,SurveyData!$1:$1048576,16,FALSE)</f>
        <v>No</v>
      </c>
      <c r="T509" t="str">
        <f>VLOOKUP($A509,SurveyData!$1:$1048576,17,FALSE)</f>
        <v>DK</v>
      </c>
      <c r="U509" t="str">
        <f>VLOOKUP($A509,SurveyData!$1:$1048576,18,FALSE)</f>
        <v>DK</v>
      </c>
      <c r="V509" t="str">
        <f>VLOOKUP($A509,SurveyData!$1:$1048576,19,FALSE)</f>
        <v>No</v>
      </c>
      <c r="W509" t="str">
        <f>VLOOKUP($A509,SurveyData!$1:$1048576,20,FALSE)</f>
        <v>No</v>
      </c>
      <c r="X509" t="str">
        <f>VLOOKUP($A509,SurveyData!$1:$1048576,21,FALSE)</f>
        <v>Nil</v>
      </c>
      <c r="Y509" t="str">
        <f>VLOOKUP($A509,SurveyData!$1:$1048576,22,FALSE)</f>
        <v>Nil</v>
      </c>
      <c r="Z509" t="str">
        <f>VLOOKUP($A509,SurveyData!$1:$1048576,23,FALSE)</f>
        <v>Nil</v>
      </c>
      <c r="AA509" t="str">
        <f>VLOOKUP($A509,SurveyData!$1:$1048576,24,FALSE)</f>
        <v>Nil</v>
      </c>
      <c r="AB509" t="s">
        <v>0</v>
      </c>
      <c r="AC509" t="str">
        <f>VLOOKUP($A509,SurveyData!$1:$1048576,25,FALSE)</f>
        <v>Nil</v>
      </c>
      <c r="AD509">
        <f>VLOOKUP($A509,SurveyData!$1:$1048576,26,FALSE)</f>
        <v>3</v>
      </c>
      <c r="AE509" t="str">
        <f>VLOOKUP($A509,SurveyData!$1:$1048576,27,FALSE)</f>
        <v>Nil</v>
      </c>
      <c r="AF509">
        <f>VLOOKUP($A509,SurveyData!$1:$1048576,28,FALSE)</f>
        <v>3</v>
      </c>
      <c r="AG509">
        <f>VLOOKUP($A509,SurveyData!$1:$1048576,29,FALSE)</f>
        <v>3</v>
      </c>
      <c r="AH509">
        <f>VLOOKUP($A509,SurveyData!$1:$1048576,30,FALSE)</f>
        <v>2</v>
      </c>
      <c r="AI509">
        <f>VLOOKUP($A509,SurveyData!$1:$1048576,31,FALSE)</f>
        <v>2</v>
      </c>
      <c r="AJ509">
        <f>VLOOKUP($A509,SurveyData!$1:$1048576,32,FALSE)</f>
        <v>3</v>
      </c>
      <c r="AK509">
        <f>VLOOKUP($A509,SurveyData!$1:$1048576,33,FALSE)</f>
        <v>2</v>
      </c>
      <c r="AL509">
        <f>VLOOKUP($A509,SurveyData!$1:$1048576,34,FALSE)</f>
        <v>2</v>
      </c>
      <c r="AM509">
        <f>VLOOKUP($A509,SurveyData!$1:$1048576,35,FALSE)</f>
        <v>2</v>
      </c>
      <c r="AN509">
        <f>VLOOKUP($A509,SurveyData!$1:$1048576,36,FALSE)</f>
        <v>3</v>
      </c>
      <c r="AO509">
        <f>VLOOKUP($A509,SurveyData!$1:$1048576,37,FALSE)</f>
        <v>3</v>
      </c>
      <c r="AP509">
        <f>VLOOKUP($A509,SurveyData!$1:$1048576,38,FALSE)</f>
        <v>2</v>
      </c>
      <c r="AQ509">
        <f>VLOOKUP($A509,SurveyData!$1:$1048576,39,FALSE)</f>
        <v>4</v>
      </c>
      <c r="AR509">
        <f>VLOOKUP($A509,SurveyData!$1:$1048576,40,FALSE)</f>
        <v>2</v>
      </c>
      <c r="AS509">
        <f>VLOOKUP($A509,SurveyData!$1:$1048576,41,FALSE)</f>
        <v>4</v>
      </c>
      <c r="AT509">
        <f>VLOOKUP($A509,SurveyData!$1:$1048576,42,FALSE)</f>
        <v>2</v>
      </c>
      <c r="AU509">
        <f>VLOOKUP($A509,SurveyData!$1:$1048576,43,FALSE)</f>
        <v>4</v>
      </c>
      <c r="AV509">
        <f>VLOOKUP($A509,SurveyData!$1:$1048576,44,FALSE)</f>
        <v>4</v>
      </c>
      <c r="AW509">
        <f>VLOOKUP($A509,SurveyData!$1:$1048576,45,FALSE)</f>
        <v>2</v>
      </c>
    </row>
    <row r="510" spans="1:49" x14ac:dyDescent="0.2">
      <c r="A510" s="40">
        <v>629</v>
      </c>
      <c r="B510" s="41" t="s">
        <v>10</v>
      </c>
      <c r="C510" s="40"/>
      <c r="D510" s="40">
        <v>64</v>
      </c>
      <c r="E510" s="40">
        <v>13.3</v>
      </c>
      <c r="F510" s="42" t="e">
        <f>VLOOKUP($A510,SurveyData!$1:$1048576,3,FALSE)</f>
        <v>#N/A</v>
      </c>
      <c r="G510" s="42" t="e">
        <f>VLOOKUP($A510,SurveyData!$1:$1048576,4,FALSE)</f>
        <v>#N/A</v>
      </c>
      <c r="H510" s="42" t="e">
        <f>VLOOKUP($A510,SurveyData!$1:$1048576,5,FALSE)</f>
        <v>#N/A</v>
      </c>
      <c r="I510" s="42" t="e">
        <f>VLOOKUP($A510,SurveyData!$1:$1048576,6,FALSE)</f>
        <v>#N/A</v>
      </c>
      <c r="J510" s="42" t="e">
        <f>VLOOKUP($A510,SurveyData!$1:$1048576,7,FALSE)</f>
        <v>#N/A</v>
      </c>
      <c r="K510" s="42" t="e">
        <f>VLOOKUP($A510,SurveyData!$1:$1048576,8,FALSE)</f>
        <v>#N/A</v>
      </c>
      <c r="L510" s="42" t="e">
        <f>VLOOKUP($A510,SurveyData!$1:$1048576,9,FALSE)</f>
        <v>#N/A</v>
      </c>
      <c r="M510" s="42" t="e">
        <f>VLOOKUP($A510,SurveyData!$1:$1048576,10,FALSE)</f>
        <v>#N/A</v>
      </c>
      <c r="N510" s="42" t="e">
        <f>VLOOKUP($A510,SurveyData!$1:$1048576,11,FALSE)</f>
        <v>#N/A</v>
      </c>
      <c r="O510" s="42" t="e">
        <f>VLOOKUP($A510,SurveyData!$1:$1048576,12,FALSE)</f>
        <v>#N/A</v>
      </c>
      <c r="P510" s="42" t="e">
        <f>VLOOKUP($A510,SurveyData!$1:$1048576,13,FALSE)</f>
        <v>#N/A</v>
      </c>
      <c r="Q510" s="42" t="e">
        <f>VLOOKUP($A510,SurveyData!$1:$1048576,14,FALSE)</f>
        <v>#N/A</v>
      </c>
      <c r="R510" s="42" t="e">
        <f>VLOOKUP($A510,SurveyData!$1:$1048576,15,FALSE)</f>
        <v>#N/A</v>
      </c>
      <c r="S510" s="42" t="e">
        <f>VLOOKUP($A510,SurveyData!$1:$1048576,16,FALSE)</f>
        <v>#N/A</v>
      </c>
      <c r="T510" s="42" t="e">
        <f>VLOOKUP($A510,SurveyData!$1:$1048576,17,FALSE)</f>
        <v>#N/A</v>
      </c>
      <c r="U510" s="42" t="e">
        <f>VLOOKUP($A510,SurveyData!$1:$1048576,18,FALSE)</f>
        <v>#N/A</v>
      </c>
      <c r="V510" s="42" t="e">
        <f>VLOOKUP($A510,SurveyData!$1:$1048576,19,FALSE)</f>
        <v>#N/A</v>
      </c>
      <c r="W510" s="42" t="e">
        <f>VLOOKUP($A510,SurveyData!$1:$1048576,20,FALSE)</f>
        <v>#N/A</v>
      </c>
      <c r="X510" s="42" t="e">
        <f>VLOOKUP($A510,SurveyData!$1:$1048576,21,FALSE)</f>
        <v>#N/A</v>
      </c>
      <c r="Y510" s="42" t="e">
        <f>VLOOKUP($A510,SurveyData!$1:$1048576,22,FALSE)</f>
        <v>#N/A</v>
      </c>
      <c r="Z510" s="42" t="e">
        <f>VLOOKUP($A510,SurveyData!$1:$1048576,23,FALSE)</f>
        <v>#N/A</v>
      </c>
      <c r="AA510" s="42" t="e">
        <f>VLOOKUP($A510,SurveyData!$1:$1048576,24,FALSE)</f>
        <v>#N/A</v>
      </c>
      <c r="AB510" t="s">
        <v>0</v>
      </c>
      <c r="AC510" s="42" t="e">
        <f>VLOOKUP($A510,SurveyData!$1:$1048576,25,FALSE)</f>
        <v>#N/A</v>
      </c>
      <c r="AD510" s="42" t="e">
        <f>VLOOKUP($A510,SurveyData!$1:$1048576,26,FALSE)</f>
        <v>#N/A</v>
      </c>
      <c r="AE510" s="42" t="e">
        <f>VLOOKUP($A510,SurveyData!$1:$1048576,27,FALSE)</f>
        <v>#N/A</v>
      </c>
      <c r="AF510" s="42" t="e">
        <f>VLOOKUP($A510,SurveyData!$1:$1048576,28,FALSE)</f>
        <v>#N/A</v>
      </c>
      <c r="AG510" s="42" t="e">
        <f>VLOOKUP($A510,SurveyData!$1:$1048576,29,FALSE)</f>
        <v>#N/A</v>
      </c>
      <c r="AH510" s="42" t="e">
        <f>VLOOKUP($A510,SurveyData!$1:$1048576,30,FALSE)</f>
        <v>#N/A</v>
      </c>
      <c r="AI510" s="42" t="e">
        <f>VLOOKUP($A510,SurveyData!$1:$1048576,31,FALSE)</f>
        <v>#N/A</v>
      </c>
      <c r="AJ510" s="42" t="e">
        <f>VLOOKUP($A510,SurveyData!$1:$1048576,32,FALSE)</f>
        <v>#N/A</v>
      </c>
      <c r="AK510" s="42" t="e">
        <f>VLOOKUP($A510,SurveyData!$1:$1048576,33,FALSE)</f>
        <v>#N/A</v>
      </c>
      <c r="AL510" s="42" t="e">
        <f>VLOOKUP($A510,SurveyData!$1:$1048576,34,FALSE)</f>
        <v>#N/A</v>
      </c>
      <c r="AM510" s="42" t="e">
        <f>VLOOKUP($A510,SurveyData!$1:$1048576,35,FALSE)</f>
        <v>#N/A</v>
      </c>
      <c r="AN510" s="42" t="e">
        <f>VLOOKUP($A510,SurveyData!$1:$1048576,36,FALSE)</f>
        <v>#N/A</v>
      </c>
      <c r="AO510" s="42" t="e">
        <f>VLOOKUP($A510,SurveyData!$1:$1048576,37,FALSE)</f>
        <v>#N/A</v>
      </c>
      <c r="AP510" s="42" t="e">
        <f>VLOOKUP($A510,SurveyData!$1:$1048576,38,FALSE)</f>
        <v>#N/A</v>
      </c>
      <c r="AQ510" s="42" t="e">
        <f>VLOOKUP($A510,SurveyData!$1:$1048576,39,FALSE)</f>
        <v>#N/A</v>
      </c>
      <c r="AR510" s="42" t="e">
        <f>VLOOKUP($A510,SurveyData!$1:$1048576,40,FALSE)</f>
        <v>#N/A</v>
      </c>
      <c r="AS510" s="42" t="e">
        <f>VLOOKUP($A510,SurveyData!$1:$1048576,41,FALSE)</f>
        <v>#N/A</v>
      </c>
      <c r="AT510" s="42" t="e">
        <f>VLOOKUP($A510,SurveyData!$1:$1048576,42,FALSE)</f>
        <v>#N/A</v>
      </c>
      <c r="AU510" s="42" t="e">
        <f>VLOOKUP($A510,SurveyData!$1:$1048576,43,FALSE)</f>
        <v>#N/A</v>
      </c>
      <c r="AV510" s="42" t="e">
        <f>VLOOKUP($A510,SurveyData!$1:$1048576,44,FALSE)</f>
        <v>#N/A</v>
      </c>
      <c r="AW510" s="42" t="e">
        <f>VLOOKUP($A510,SurveyData!$1:$1048576,45,FALSE)</f>
        <v>#N/A</v>
      </c>
    </row>
    <row r="511" spans="1:49" x14ac:dyDescent="0.2">
      <c r="A511" s="2">
        <v>630</v>
      </c>
      <c r="B511" s="1" t="s">
        <v>10</v>
      </c>
      <c r="C511" s="2"/>
      <c r="D511" s="2">
        <v>50</v>
      </c>
      <c r="E511" s="2">
        <v>13.1</v>
      </c>
      <c r="F511">
        <f>VLOOKUP($A511,SurveyData!$1:$1048576,3,FALSE)</f>
        <v>56</v>
      </c>
      <c r="G511">
        <f>VLOOKUP($A511,SurveyData!$1:$1048576,4,FALSE)</f>
        <v>1.56</v>
      </c>
      <c r="H511">
        <f>VLOOKUP($A511,SurveyData!$1:$1048576,5,FALSE)</f>
        <v>49</v>
      </c>
      <c r="I511" t="str">
        <f>VLOOKUP($A511,SurveyData!$1:$1048576,6,FALSE)</f>
        <v>Nil</v>
      </c>
      <c r="J511" t="str">
        <f>VLOOKUP($A511,SurveyData!$1:$1048576,7,FALSE)</f>
        <v>No</v>
      </c>
      <c r="K511" t="str">
        <f>VLOOKUP($A511,SurveyData!$1:$1048576,8,FALSE)</f>
        <v>Nil</v>
      </c>
      <c r="L511" t="str">
        <f>VLOOKUP($A511,SurveyData!$1:$1048576,9,FALSE)</f>
        <v>Nil</v>
      </c>
      <c r="M511" t="str">
        <f>VLOOKUP($A511,SurveyData!$1:$1048576,10,FALSE)</f>
        <v>Nil</v>
      </c>
      <c r="N511" t="str">
        <f>VLOOKUP($A511,SurveyData!$1:$1048576,11,FALSE)</f>
        <v>Nil</v>
      </c>
      <c r="O511">
        <f>VLOOKUP($A511,SurveyData!$1:$1048576,12,FALSE)</f>
        <v>1</v>
      </c>
      <c r="P511" t="str">
        <f>VLOOKUP($A511,SurveyData!$1:$1048576,13,FALSE)</f>
        <v>nil</v>
      </c>
      <c r="Q511" t="str">
        <f>VLOOKUP($A511,SurveyData!$1:$1048576,14,FALSE)</f>
        <v>No</v>
      </c>
      <c r="R511" t="str">
        <f>VLOOKUP($A511,SurveyData!$1:$1048576,15,FALSE)</f>
        <v>DK</v>
      </c>
      <c r="S511" t="str">
        <f>VLOOKUP($A511,SurveyData!$1:$1048576,16,FALSE)</f>
        <v>Nil</v>
      </c>
      <c r="T511" t="str">
        <f>VLOOKUP($A511,SurveyData!$1:$1048576,17,FALSE)</f>
        <v>DK</v>
      </c>
      <c r="U511" t="str">
        <f>VLOOKUP($A511,SurveyData!$1:$1048576,18,FALSE)</f>
        <v>Nil</v>
      </c>
      <c r="V511" t="str">
        <f>VLOOKUP($A511,SurveyData!$1:$1048576,19,FALSE)</f>
        <v>Dk</v>
      </c>
      <c r="W511" t="str">
        <f>VLOOKUP($A511,SurveyData!$1:$1048576,20,FALSE)</f>
        <v>Nil</v>
      </c>
      <c r="X511" t="str">
        <f>VLOOKUP($A511,SurveyData!$1:$1048576,21,FALSE)</f>
        <v>Nil</v>
      </c>
      <c r="Y511" t="str">
        <f>VLOOKUP($A511,SurveyData!$1:$1048576,22,FALSE)</f>
        <v>Nil</v>
      </c>
      <c r="Z511" t="str">
        <f>VLOOKUP($A511,SurveyData!$1:$1048576,23,FALSE)</f>
        <v>Nil</v>
      </c>
      <c r="AA511" t="str">
        <f>VLOOKUP($A511,SurveyData!$1:$1048576,24,FALSE)</f>
        <v>Nil</v>
      </c>
      <c r="AB511" t="s">
        <v>0</v>
      </c>
      <c r="AC511" t="str">
        <f>VLOOKUP($A511,SurveyData!$1:$1048576,25,FALSE)</f>
        <v>No</v>
      </c>
      <c r="AD511">
        <f>VLOOKUP($A511,SurveyData!$1:$1048576,26,FALSE)</f>
        <v>3</v>
      </c>
      <c r="AE511">
        <f>VLOOKUP($A511,SurveyData!$1:$1048576,27,FALSE)</f>
        <v>3</v>
      </c>
      <c r="AF511">
        <f>VLOOKUP($A511,SurveyData!$1:$1048576,28,FALSE)</f>
        <v>3</v>
      </c>
      <c r="AG511">
        <f>VLOOKUP($A511,SurveyData!$1:$1048576,29,FALSE)</f>
        <v>3</v>
      </c>
      <c r="AH511">
        <f>VLOOKUP($A511,SurveyData!$1:$1048576,30,FALSE)</f>
        <v>3</v>
      </c>
      <c r="AI511">
        <f>VLOOKUP($A511,SurveyData!$1:$1048576,31,FALSE)</f>
        <v>3</v>
      </c>
      <c r="AJ511">
        <f>VLOOKUP($A511,SurveyData!$1:$1048576,32,FALSE)</f>
        <v>3</v>
      </c>
      <c r="AK511">
        <f>VLOOKUP($A511,SurveyData!$1:$1048576,33,FALSE)</f>
        <v>3</v>
      </c>
      <c r="AL511">
        <f>VLOOKUP($A511,SurveyData!$1:$1048576,34,FALSE)</f>
        <v>3</v>
      </c>
      <c r="AM511">
        <f>VLOOKUP($A511,SurveyData!$1:$1048576,35,FALSE)</f>
        <v>3</v>
      </c>
      <c r="AN511">
        <f>VLOOKUP($A511,SurveyData!$1:$1048576,36,FALSE)</f>
        <v>3</v>
      </c>
      <c r="AO511">
        <f>VLOOKUP($A511,SurveyData!$1:$1048576,37,FALSE)</f>
        <v>3</v>
      </c>
      <c r="AP511">
        <f>VLOOKUP($A511,SurveyData!$1:$1048576,38,FALSE)</f>
        <v>3</v>
      </c>
      <c r="AQ511">
        <f>VLOOKUP($A511,SurveyData!$1:$1048576,39,FALSE)</f>
        <v>3</v>
      </c>
      <c r="AR511">
        <f>VLOOKUP($A511,SurveyData!$1:$1048576,40,FALSE)</f>
        <v>3</v>
      </c>
      <c r="AS511">
        <f>VLOOKUP($A511,SurveyData!$1:$1048576,41,FALSE)</f>
        <v>3</v>
      </c>
      <c r="AT511">
        <f>VLOOKUP($A511,SurveyData!$1:$1048576,42,FALSE)</f>
        <v>3</v>
      </c>
      <c r="AU511">
        <f>VLOOKUP($A511,SurveyData!$1:$1048576,43,FALSE)</f>
        <v>3</v>
      </c>
      <c r="AV511">
        <f>VLOOKUP($A511,SurveyData!$1:$1048576,44,FALSE)</f>
        <v>3</v>
      </c>
      <c r="AW511">
        <f>VLOOKUP($A511,SurveyData!$1:$1048576,45,FALSE)</f>
        <v>3</v>
      </c>
    </row>
    <row r="512" spans="1:49" x14ac:dyDescent="0.2">
      <c r="A512" s="2">
        <v>631</v>
      </c>
      <c r="B512" s="1" t="s">
        <v>10</v>
      </c>
      <c r="C512" s="2"/>
      <c r="D512" s="2">
        <v>22</v>
      </c>
      <c r="E512" s="4">
        <v>11.4</v>
      </c>
      <c r="F512">
        <f>VLOOKUP($A512,SurveyData!$1:$1048576,3,FALSE)</f>
        <v>25</v>
      </c>
      <c r="G512">
        <f>VLOOKUP($A512,SurveyData!$1:$1048576,4,FALSE)</f>
        <v>1.63</v>
      </c>
      <c r="H512">
        <f>VLOOKUP($A512,SurveyData!$1:$1048576,5,FALSE)</f>
        <v>61</v>
      </c>
      <c r="I512" t="str">
        <f>VLOOKUP($A512,SurveyData!$1:$1048576,6,FALSE)</f>
        <v>Nil</v>
      </c>
      <c r="J512" t="str">
        <f>VLOOKUP($A512,SurveyData!$1:$1048576,7,FALSE)</f>
        <v>No</v>
      </c>
      <c r="K512" t="str">
        <f>VLOOKUP($A512,SurveyData!$1:$1048576,8,FALSE)</f>
        <v>Nil</v>
      </c>
      <c r="L512" t="str">
        <f>VLOOKUP($A512,SurveyData!$1:$1048576,9,FALSE)</f>
        <v>Nil</v>
      </c>
      <c r="M512" t="str">
        <f>VLOOKUP($A512,SurveyData!$1:$1048576,10,FALSE)</f>
        <v>Nil</v>
      </c>
      <c r="N512" t="str">
        <f>VLOOKUP($A512,SurveyData!$1:$1048576,11,FALSE)</f>
        <v>Nil</v>
      </c>
      <c r="O512">
        <f>VLOOKUP($A512,SurveyData!$1:$1048576,12,FALSE)</f>
        <v>1</v>
      </c>
      <c r="P512">
        <f>VLOOKUP($A512,SurveyData!$1:$1048576,13,FALSE)</f>
        <v>11</v>
      </c>
      <c r="Q512" t="str">
        <f>VLOOKUP($A512,SurveyData!$1:$1048576,14,FALSE)</f>
        <v>No</v>
      </c>
      <c r="R512" t="str">
        <f>VLOOKUP($A512,SurveyData!$1:$1048576,15,FALSE)</f>
        <v>No</v>
      </c>
      <c r="S512" t="str">
        <f>VLOOKUP($A512,SurveyData!$1:$1048576,16,FALSE)</f>
        <v>No</v>
      </c>
      <c r="T512" t="str">
        <f>VLOOKUP($A512,SurveyData!$1:$1048576,17,FALSE)</f>
        <v>Yes</v>
      </c>
      <c r="U512" t="str">
        <f>VLOOKUP($A512,SurveyData!$1:$1048576,18,FALSE)</f>
        <v>DK</v>
      </c>
      <c r="V512" t="str">
        <f>VLOOKUP($A512,SurveyData!$1:$1048576,19,FALSE)</f>
        <v>No</v>
      </c>
      <c r="W512" t="str">
        <f>VLOOKUP($A512,SurveyData!$1:$1048576,20,FALSE)</f>
        <v>No</v>
      </c>
      <c r="X512" t="str">
        <f>VLOOKUP($A512,SurveyData!$1:$1048576,21,FALSE)</f>
        <v>Nil</v>
      </c>
      <c r="Y512" t="str">
        <f>VLOOKUP($A512,SurveyData!$1:$1048576,22,FALSE)</f>
        <v>Nil</v>
      </c>
      <c r="Z512" t="str">
        <f>VLOOKUP($A512,SurveyData!$1:$1048576,23,FALSE)</f>
        <v>Nil</v>
      </c>
      <c r="AA512" t="str">
        <f>VLOOKUP($A512,SurveyData!$1:$1048576,24,FALSE)</f>
        <v>Yes</v>
      </c>
      <c r="AB512" t="s">
        <v>0</v>
      </c>
      <c r="AC512" t="str">
        <f>VLOOKUP($A512,SurveyData!$1:$1048576,25,FALSE)</f>
        <v>No</v>
      </c>
      <c r="AD512">
        <f>VLOOKUP($A512,SurveyData!$1:$1048576,26,FALSE)</f>
        <v>3</v>
      </c>
      <c r="AE512">
        <f>VLOOKUP($A512,SurveyData!$1:$1048576,27,FALSE)</f>
        <v>3</v>
      </c>
      <c r="AF512">
        <f>VLOOKUP($A512,SurveyData!$1:$1048576,28,FALSE)</f>
        <v>3</v>
      </c>
      <c r="AG512">
        <f>VLOOKUP($A512,SurveyData!$1:$1048576,29,FALSE)</f>
        <v>2</v>
      </c>
      <c r="AH512">
        <f>VLOOKUP($A512,SurveyData!$1:$1048576,30,FALSE)</f>
        <v>2</v>
      </c>
      <c r="AI512">
        <f>VLOOKUP($A512,SurveyData!$1:$1048576,31,FALSE)</f>
        <v>3</v>
      </c>
      <c r="AJ512">
        <f>VLOOKUP($A512,SurveyData!$1:$1048576,32,FALSE)</f>
        <v>2</v>
      </c>
      <c r="AK512">
        <f>VLOOKUP($A512,SurveyData!$1:$1048576,33,FALSE)</f>
        <v>3</v>
      </c>
      <c r="AL512">
        <f>VLOOKUP($A512,SurveyData!$1:$1048576,34,FALSE)</f>
        <v>2</v>
      </c>
      <c r="AM512">
        <f>VLOOKUP($A512,SurveyData!$1:$1048576,35,FALSE)</f>
        <v>3</v>
      </c>
      <c r="AN512">
        <f>VLOOKUP($A512,SurveyData!$1:$1048576,36,FALSE)</f>
        <v>2</v>
      </c>
      <c r="AO512">
        <f>VLOOKUP($A512,SurveyData!$1:$1048576,37,FALSE)</f>
        <v>2</v>
      </c>
      <c r="AP512">
        <f>VLOOKUP($A512,SurveyData!$1:$1048576,38,FALSE)</f>
        <v>4</v>
      </c>
      <c r="AQ512" t="str">
        <f>VLOOKUP($A512,SurveyData!$1:$1048576,39,FALSE)</f>
        <v>Nil</v>
      </c>
      <c r="AR512">
        <f>VLOOKUP($A512,SurveyData!$1:$1048576,40,FALSE)</f>
        <v>3</v>
      </c>
      <c r="AS512">
        <f>VLOOKUP($A512,SurveyData!$1:$1048576,41,FALSE)</f>
        <v>2</v>
      </c>
      <c r="AT512">
        <f>VLOOKUP($A512,SurveyData!$1:$1048576,42,FALSE)</f>
        <v>4</v>
      </c>
      <c r="AU512">
        <f>VLOOKUP($A512,SurveyData!$1:$1048576,43,FALSE)</f>
        <v>4</v>
      </c>
      <c r="AV512">
        <f>VLOOKUP($A512,SurveyData!$1:$1048576,44,FALSE)</f>
        <v>4</v>
      </c>
      <c r="AW512">
        <f>VLOOKUP($A512,SurveyData!$1:$1048576,45,FALSE)</f>
        <v>3</v>
      </c>
    </row>
    <row r="513" spans="1:49" x14ac:dyDescent="0.2">
      <c r="A513" s="2">
        <v>632</v>
      </c>
      <c r="B513" s="1" t="s">
        <v>10</v>
      </c>
      <c r="C513" s="2"/>
      <c r="D513" s="2">
        <v>54</v>
      </c>
      <c r="E513" s="2">
        <v>14.1</v>
      </c>
      <c r="F513">
        <f>VLOOKUP($A513,SurveyData!$1:$1048576,3,FALSE)</f>
        <v>37</v>
      </c>
      <c r="G513">
        <f>VLOOKUP($A513,SurveyData!$1:$1048576,4,FALSE)</f>
        <v>1.7</v>
      </c>
      <c r="H513">
        <f>VLOOKUP($A513,SurveyData!$1:$1048576,5,FALSE)</f>
        <v>80</v>
      </c>
      <c r="I513" t="str">
        <f>VLOOKUP($A513,SurveyData!$1:$1048576,6,FALSE)</f>
        <v>Nil</v>
      </c>
      <c r="J513" t="str">
        <f>VLOOKUP($A513,SurveyData!$1:$1048576,7,FALSE)</f>
        <v>No</v>
      </c>
      <c r="K513" t="str">
        <f>VLOOKUP($A513,SurveyData!$1:$1048576,8,FALSE)</f>
        <v>Nil</v>
      </c>
      <c r="L513" t="str">
        <f>VLOOKUP($A513,SurveyData!$1:$1048576,9,FALSE)</f>
        <v>Nil</v>
      </c>
      <c r="M513" t="str">
        <f>VLOOKUP($A513,SurveyData!$1:$1048576,10,FALSE)</f>
        <v>Nil</v>
      </c>
      <c r="N513" t="str">
        <f>VLOOKUP($A513,SurveyData!$1:$1048576,11,FALSE)</f>
        <v>Nil</v>
      </c>
      <c r="O513">
        <f>VLOOKUP($A513,SurveyData!$1:$1048576,12,FALSE)</f>
        <v>1</v>
      </c>
      <c r="P513">
        <f>VLOOKUP($A513,SurveyData!$1:$1048576,13,FALSE)</f>
        <v>12</v>
      </c>
      <c r="Q513" t="str">
        <f>VLOOKUP($A513,SurveyData!$1:$1048576,14,FALSE)</f>
        <v>No</v>
      </c>
      <c r="R513" t="str">
        <f>VLOOKUP($A513,SurveyData!$1:$1048576,15,FALSE)</f>
        <v>No</v>
      </c>
      <c r="S513" t="str">
        <f>VLOOKUP($A513,SurveyData!$1:$1048576,16,FALSE)</f>
        <v>No</v>
      </c>
      <c r="T513" t="str">
        <f>VLOOKUP($A513,SurveyData!$1:$1048576,17,FALSE)</f>
        <v>No</v>
      </c>
      <c r="U513" t="str">
        <f>VLOOKUP($A513,SurveyData!$1:$1048576,18,FALSE)</f>
        <v>No</v>
      </c>
      <c r="V513" t="str">
        <f>VLOOKUP($A513,SurveyData!$1:$1048576,19,FALSE)</f>
        <v>No</v>
      </c>
      <c r="W513" t="str">
        <f>VLOOKUP($A513,SurveyData!$1:$1048576,20,FALSE)</f>
        <v>No</v>
      </c>
      <c r="X513" t="str">
        <f>VLOOKUP($A513,SurveyData!$1:$1048576,21,FALSE)</f>
        <v>Nil</v>
      </c>
      <c r="Y513" t="str">
        <f>VLOOKUP($A513,SurveyData!$1:$1048576,22,FALSE)</f>
        <v>Nil</v>
      </c>
      <c r="Z513" t="str">
        <f>VLOOKUP($A513,SurveyData!$1:$1048576,23,FALSE)</f>
        <v>Nil</v>
      </c>
      <c r="AA513" t="str">
        <f>VLOOKUP($A513,SurveyData!$1:$1048576,24,FALSE)</f>
        <v>Nil</v>
      </c>
      <c r="AB513" t="s">
        <v>0</v>
      </c>
      <c r="AC513" t="str">
        <f>VLOOKUP($A513,SurveyData!$1:$1048576,25,FALSE)</f>
        <v>No</v>
      </c>
      <c r="AD513">
        <f>VLOOKUP($A513,SurveyData!$1:$1048576,26,FALSE)</f>
        <v>4</v>
      </c>
      <c r="AE513">
        <f>VLOOKUP($A513,SurveyData!$1:$1048576,27,FALSE)</f>
        <v>3</v>
      </c>
      <c r="AF513">
        <f>VLOOKUP($A513,SurveyData!$1:$1048576,28,FALSE)</f>
        <v>3</v>
      </c>
      <c r="AG513">
        <f>VLOOKUP($A513,SurveyData!$1:$1048576,29,FALSE)</f>
        <v>3</v>
      </c>
      <c r="AH513">
        <f>VLOOKUP($A513,SurveyData!$1:$1048576,30,FALSE)</f>
        <v>2</v>
      </c>
      <c r="AI513">
        <f>VLOOKUP($A513,SurveyData!$1:$1048576,31,FALSE)</f>
        <v>3</v>
      </c>
      <c r="AJ513">
        <f>VLOOKUP($A513,SurveyData!$1:$1048576,32,FALSE)</f>
        <v>3</v>
      </c>
      <c r="AK513">
        <f>VLOOKUP($A513,SurveyData!$1:$1048576,33,FALSE)</f>
        <v>3</v>
      </c>
      <c r="AL513">
        <f>VLOOKUP($A513,SurveyData!$1:$1048576,34,FALSE)</f>
        <v>3</v>
      </c>
      <c r="AM513">
        <f>VLOOKUP($A513,SurveyData!$1:$1048576,35,FALSE)</f>
        <v>3</v>
      </c>
      <c r="AN513">
        <f>VLOOKUP($A513,SurveyData!$1:$1048576,36,FALSE)</f>
        <v>3</v>
      </c>
      <c r="AO513">
        <f>VLOOKUP($A513,SurveyData!$1:$1048576,37,FALSE)</f>
        <v>3</v>
      </c>
      <c r="AP513">
        <f>VLOOKUP($A513,SurveyData!$1:$1048576,38,FALSE)</f>
        <v>4</v>
      </c>
      <c r="AQ513">
        <f>VLOOKUP($A513,SurveyData!$1:$1048576,39,FALSE)</f>
        <v>4</v>
      </c>
      <c r="AR513">
        <f>VLOOKUP($A513,SurveyData!$1:$1048576,40,FALSE)</f>
        <v>4</v>
      </c>
      <c r="AS513">
        <f>VLOOKUP($A513,SurveyData!$1:$1048576,41,FALSE)</f>
        <v>4</v>
      </c>
      <c r="AT513">
        <f>VLOOKUP($A513,SurveyData!$1:$1048576,42,FALSE)</f>
        <v>3</v>
      </c>
      <c r="AU513">
        <f>VLOOKUP($A513,SurveyData!$1:$1048576,43,FALSE)</f>
        <v>3</v>
      </c>
      <c r="AV513">
        <f>VLOOKUP($A513,SurveyData!$1:$1048576,44,FALSE)</f>
        <v>3</v>
      </c>
      <c r="AW513">
        <f>VLOOKUP($A513,SurveyData!$1:$1048576,45,FALSE)</f>
        <v>3</v>
      </c>
    </row>
    <row r="514" spans="1:49" x14ac:dyDescent="0.2">
      <c r="A514" s="2">
        <v>633</v>
      </c>
      <c r="B514" s="1" t="s">
        <v>10</v>
      </c>
      <c r="C514" s="2"/>
      <c r="D514" s="2">
        <v>71</v>
      </c>
      <c r="E514" s="2">
        <v>12.2</v>
      </c>
      <c r="F514">
        <f>VLOOKUP($A514,SurveyData!$1:$1048576,3,FALSE)</f>
        <v>63</v>
      </c>
      <c r="G514">
        <f>VLOOKUP($A514,SurveyData!$1:$1048576,4,FALSE)</f>
        <v>1.6</v>
      </c>
      <c r="H514">
        <f>VLOOKUP($A514,SurveyData!$1:$1048576,5,FALSE)</f>
        <v>75</v>
      </c>
      <c r="I514" t="str">
        <f>VLOOKUP($A514,SurveyData!$1:$1048576,6,FALSE)</f>
        <v>Nil</v>
      </c>
      <c r="J514" t="str">
        <f>VLOOKUP($A514,SurveyData!$1:$1048576,7,FALSE)</f>
        <v>No</v>
      </c>
      <c r="K514" t="str">
        <f>VLOOKUP($A514,SurveyData!$1:$1048576,8,FALSE)</f>
        <v>Nil</v>
      </c>
      <c r="L514" t="str">
        <f>VLOOKUP($A514,SurveyData!$1:$1048576,9,FALSE)</f>
        <v>Nil</v>
      </c>
      <c r="M514" t="str">
        <f>VLOOKUP($A514,SurveyData!$1:$1048576,10,FALSE)</f>
        <v>Nil</v>
      </c>
      <c r="N514" t="str">
        <f>VLOOKUP($A514,SurveyData!$1:$1048576,11,FALSE)</f>
        <v>Nil</v>
      </c>
      <c r="O514">
        <f>VLOOKUP($A514,SurveyData!$1:$1048576,12,FALSE)</f>
        <v>1</v>
      </c>
      <c r="P514" t="str">
        <f>VLOOKUP($A514,SurveyData!$1:$1048576,13,FALSE)</f>
        <v>Nil</v>
      </c>
      <c r="Q514" t="str">
        <f>VLOOKUP($A514,SurveyData!$1:$1048576,14,FALSE)</f>
        <v>No</v>
      </c>
      <c r="R514" t="str">
        <f>VLOOKUP($A514,SurveyData!$1:$1048576,15,FALSE)</f>
        <v>No</v>
      </c>
      <c r="S514" t="str">
        <f>VLOOKUP($A514,SurveyData!$1:$1048576,16,FALSE)</f>
        <v>No</v>
      </c>
      <c r="T514" t="str">
        <f>VLOOKUP($A514,SurveyData!$1:$1048576,17,FALSE)</f>
        <v>No</v>
      </c>
      <c r="U514" t="str">
        <f>VLOOKUP($A514,SurveyData!$1:$1048576,18,FALSE)</f>
        <v>No</v>
      </c>
      <c r="V514" t="str">
        <f>VLOOKUP($A514,SurveyData!$1:$1048576,19,FALSE)</f>
        <v>No</v>
      </c>
      <c r="W514" t="str">
        <f>VLOOKUP($A514,SurveyData!$1:$1048576,20,FALSE)</f>
        <v>No</v>
      </c>
      <c r="X514" t="str">
        <f>VLOOKUP($A514,SurveyData!$1:$1048576,21,FALSE)</f>
        <v>Nil</v>
      </c>
      <c r="Y514" t="str">
        <f>VLOOKUP($A514,SurveyData!$1:$1048576,22,FALSE)</f>
        <v>Nil</v>
      </c>
      <c r="Z514" t="str">
        <f>VLOOKUP($A514,SurveyData!$1:$1048576,23,FALSE)</f>
        <v>Nil</v>
      </c>
      <c r="AA514" t="str">
        <f>VLOOKUP($A514,SurveyData!$1:$1048576,24,FALSE)</f>
        <v>Nil</v>
      </c>
      <c r="AB514" t="s">
        <v>0</v>
      </c>
      <c r="AC514" t="str">
        <f>VLOOKUP($A514,SurveyData!$1:$1048576,25,FALSE)</f>
        <v>No</v>
      </c>
      <c r="AD514">
        <f>VLOOKUP($A514,SurveyData!$1:$1048576,26,FALSE)</f>
        <v>1</v>
      </c>
      <c r="AE514">
        <f>VLOOKUP($A514,SurveyData!$1:$1048576,27,FALSE)</f>
        <v>4</v>
      </c>
      <c r="AF514">
        <f>VLOOKUP($A514,SurveyData!$1:$1048576,28,FALSE)</f>
        <v>1</v>
      </c>
      <c r="AG514">
        <f>VLOOKUP($A514,SurveyData!$1:$1048576,29,FALSE)</f>
        <v>1</v>
      </c>
      <c r="AH514">
        <f>VLOOKUP($A514,SurveyData!$1:$1048576,30,FALSE)</f>
        <v>2</v>
      </c>
      <c r="AI514">
        <f>VLOOKUP($A514,SurveyData!$1:$1048576,31,FALSE)</f>
        <v>1</v>
      </c>
      <c r="AJ514">
        <f>VLOOKUP($A514,SurveyData!$1:$1048576,32,FALSE)</f>
        <v>1</v>
      </c>
      <c r="AK514">
        <f>VLOOKUP($A514,SurveyData!$1:$1048576,33,FALSE)</f>
        <v>3</v>
      </c>
      <c r="AL514">
        <f>VLOOKUP($A514,SurveyData!$1:$1048576,34,FALSE)</f>
        <v>5</v>
      </c>
      <c r="AM514">
        <f>VLOOKUP($A514,SurveyData!$1:$1048576,35,FALSE)</f>
        <v>5</v>
      </c>
      <c r="AN514">
        <f>VLOOKUP($A514,SurveyData!$1:$1048576,36,FALSE)</f>
        <v>1</v>
      </c>
      <c r="AO514">
        <f>VLOOKUP($A514,SurveyData!$1:$1048576,37,FALSE)</f>
        <v>3</v>
      </c>
      <c r="AP514">
        <f>VLOOKUP($A514,SurveyData!$1:$1048576,38,FALSE)</f>
        <v>2</v>
      </c>
      <c r="AQ514">
        <f>VLOOKUP($A514,SurveyData!$1:$1048576,39,FALSE)</f>
        <v>4</v>
      </c>
      <c r="AR514">
        <f>VLOOKUP($A514,SurveyData!$1:$1048576,40,FALSE)</f>
        <v>2</v>
      </c>
      <c r="AS514">
        <f>VLOOKUP($A514,SurveyData!$1:$1048576,41,FALSE)</f>
        <v>4</v>
      </c>
      <c r="AT514">
        <f>VLOOKUP($A514,SurveyData!$1:$1048576,42,FALSE)</f>
        <v>4</v>
      </c>
      <c r="AU514">
        <f>VLOOKUP($A514,SurveyData!$1:$1048576,43,FALSE)</f>
        <v>4</v>
      </c>
      <c r="AV514">
        <f>VLOOKUP($A514,SurveyData!$1:$1048576,44,FALSE)</f>
        <v>3</v>
      </c>
      <c r="AW514">
        <f>VLOOKUP($A514,SurveyData!$1:$1048576,45,FALSE)</f>
        <v>2</v>
      </c>
    </row>
    <row r="515" spans="1:49" x14ac:dyDescent="0.2">
      <c r="A515" s="2">
        <v>634</v>
      </c>
      <c r="B515" s="1" t="s">
        <v>10</v>
      </c>
      <c r="C515" s="2"/>
      <c r="D515" s="4">
        <v>7</v>
      </c>
      <c r="E515" s="2">
        <v>12.3</v>
      </c>
      <c r="F515">
        <f>VLOOKUP($A515,SurveyData!$1:$1048576,3,FALSE)</f>
        <v>33</v>
      </c>
      <c r="G515">
        <f>VLOOKUP($A515,SurveyData!$1:$1048576,4,FALSE)</f>
        <v>1.62</v>
      </c>
      <c r="H515">
        <f>VLOOKUP($A515,SurveyData!$1:$1048576,5,FALSE)</f>
        <v>71</v>
      </c>
      <c r="I515" t="str">
        <f>VLOOKUP($A515,SurveyData!$1:$1048576,6,FALSE)</f>
        <v>Nil</v>
      </c>
      <c r="J515" t="str">
        <f>VLOOKUP($A515,SurveyData!$1:$1048576,7,FALSE)</f>
        <v>No</v>
      </c>
      <c r="K515" t="str">
        <f>VLOOKUP($A515,SurveyData!$1:$1048576,8,FALSE)</f>
        <v>Nil</v>
      </c>
      <c r="L515" t="str">
        <f>VLOOKUP($A515,SurveyData!$1:$1048576,9,FALSE)</f>
        <v>Nil</v>
      </c>
      <c r="M515" t="str">
        <f>VLOOKUP($A515,SurveyData!$1:$1048576,10,FALSE)</f>
        <v>Nil</v>
      </c>
      <c r="N515" t="str">
        <f>VLOOKUP($A515,SurveyData!$1:$1048576,11,FALSE)</f>
        <v>Nil</v>
      </c>
      <c r="O515">
        <f>VLOOKUP($A515,SurveyData!$1:$1048576,12,FALSE)</f>
        <v>1</v>
      </c>
      <c r="P515">
        <f>VLOOKUP($A515,SurveyData!$1:$1048576,13,FALSE)</f>
        <v>12</v>
      </c>
      <c r="Q515" t="str">
        <f>VLOOKUP($A515,SurveyData!$1:$1048576,14,FALSE)</f>
        <v>No</v>
      </c>
      <c r="R515" t="str">
        <f>VLOOKUP($A515,SurveyData!$1:$1048576,15,FALSE)</f>
        <v>Yes</v>
      </c>
      <c r="S515" t="str">
        <f>VLOOKUP($A515,SurveyData!$1:$1048576,16,FALSE)</f>
        <v>DK</v>
      </c>
      <c r="T515" t="str">
        <f>VLOOKUP($A515,SurveyData!$1:$1048576,17,FALSE)</f>
        <v>Yes</v>
      </c>
      <c r="U515" t="str">
        <f>VLOOKUP($A515,SurveyData!$1:$1048576,18,FALSE)</f>
        <v>DK</v>
      </c>
      <c r="V515" t="str">
        <f>VLOOKUP($A515,SurveyData!$1:$1048576,19,FALSE)</f>
        <v>Yes</v>
      </c>
      <c r="W515" t="str">
        <f>VLOOKUP($A515,SurveyData!$1:$1048576,20,FALSE)</f>
        <v>No</v>
      </c>
      <c r="X515" t="str">
        <f>VLOOKUP($A515,SurveyData!$1:$1048576,21,FALSE)</f>
        <v>Yes</v>
      </c>
      <c r="Y515" t="str">
        <f>VLOOKUP($A515,SurveyData!$1:$1048576,22,FALSE)</f>
        <v>Nil</v>
      </c>
      <c r="Z515" t="str">
        <f>VLOOKUP($A515,SurveyData!$1:$1048576,23,FALSE)</f>
        <v>Nil</v>
      </c>
      <c r="AA515" t="str">
        <f>VLOOKUP($A515,SurveyData!$1:$1048576,24,FALSE)</f>
        <v>Yes</v>
      </c>
      <c r="AB515" t="s">
        <v>62</v>
      </c>
      <c r="AC515" t="str">
        <f>VLOOKUP($A515,SurveyData!$1:$1048576,25,FALSE)</f>
        <v>No</v>
      </c>
      <c r="AD515">
        <f>VLOOKUP($A515,SurveyData!$1:$1048576,26,FALSE)</f>
        <v>2</v>
      </c>
      <c r="AE515">
        <f>VLOOKUP($A515,SurveyData!$1:$1048576,27,FALSE)</f>
        <v>4</v>
      </c>
      <c r="AF515">
        <f>VLOOKUP($A515,SurveyData!$1:$1048576,28,FALSE)</f>
        <v>2</v>
      </c>
      <c r="AG515">
        <f>VLOOKUP($A515,SurveyData!$1:$1048576,29,FALSE)</f>
        <v>2</v>
      </c>
      <c r="AH515">
        <f>VLOOKUP($A515,SurveyData!$1:$1048576,30,FALSE)</f>
        <v>2</v>
      </c>
      <c r="AI515">
        <f>VLOOKUP($A515,SurveyData!$1:$1048576,31,FALSE)</f>
        <v>2</v>
      </c>
      <c r="AJ515">
        <f>VLOOKUP($A515,SurveyData!$1:$1048576,32,FALSE)</f>
        <v>2</v>
      </c>
      <c r="AK515">
        <f>VLOOKUP($A515,SurveyData!$1:$1048576,33,FALSE)</f>
        <v>2</v>
      </c>
      <c r="AL515">
        <f>VLOOKUP($A515,SurveyData!$1:$1048576,34,FALSE)</f>
        <v>4</v>
      </c>
      <c r="AM515">
        <f>VLOOKUP($A515,SurveyData!$1:$1048576,35,FALSE)</f>
        <v>4</v>
      </c>
      <c r="AN515">
        <f>VLOOKUP($A515,SurveyData!$1:$1048576,36,FALSE)</f>
        <v>2</v>
      </c>
      <c r="AO515">
        <f>VLOOKUP($A515,SurveyData!$1:$1048576,37,FALSE)</f>
        <v>2</v>
      </c>
      <c r="AP515">
        <f>VLOOKUP($A515,SurveyData!$1:$1048576,38,FALSE)</f>
        <v>4</v>
      </c>
      <c r="AQ515">
        <f>VLOOKUP($A515,SurveyData!$1:$1048576,39,FALSE)</f>
        <v>4</v>
      </c>
      <c r="AR515">
        <f>VLOOKUP($A515,SurveyData!$1:$1048576,40,FALSE)</f>
        <v>2</v>
      </c>
      <c r="AS515">
        <f>VLOOKUP($A515,SurveyData!$1:$1048576,41,FALSE)</f>
        <v>2</v>
      </c>
      <c r="AT515">
        <f>VLOOKUP($A515,SurveyData!$1:$1048576,42,FALSE)</f>
        <v>4</v>
      </c>
      <c r="AU515">
        <f>VLOOKUP($A515,SurveyData!$1:$1048576,43,FALSE)</f>
        <v>4</v>
      </c>
      <c r="AV515">
        <f>VLOOKUP($A515,SurveyData!$1:$1048576,44,FALSE)</f>
        <v>4</v>
      </c>
      <c r="AW515">
        <f>VLOOKUP($A515,SurveyData!$1:$1048576,45,FALSE)</f>
        <v>2</v>
      </c>
    </row>
    <row r="516" spans="1:49" x14ac:dyDescent="0.2">
      <c r="A516" s="2">
        <v>635</v>
      </c>
      <c r="B516" s="1" t="s">
        <v>10</v>
      </c>
      <c r="C516" s="2"/>
      <c r="D516" s="3">
        <v>154</v>
      </c>
      <c r="E516" s="2">
        <v>15</v>
      </c>
      <c r="F516">
        <f>VLOOKUP($A516,SurveyData!$1:$1048576,3,FALSE)</f>
        <v>60</v>
      </c>
      <c r="G516">
        <f>VLOOKUP($A516,SurveyData!$1:$1048576,4,FALSE)</f>
        <v>1.57</v>
      </c>
      <c r="H516">
        <f>VLOOKUP($A516,SurveyData!$1:$1048576,5,FALSE)</f>
        <v>70</v>
      </c>
      <c r="I516" t="str">
        <f>VLOOKUP($A516,SurveyData!$1:$1048576,6,FALSE)</f>
        <v>Nil</v>
      </c>
      <c r="J516" t="str">
        <f>VLOOKUP($A516,SurveyData!$1:$1048576,7,FALSE)</f>
        <v>Yes</v>
      </c>
      <c r="K516">
        <f>VLOOKUP($A516,SurveyData!$1:$1048576,8,FALSE)</f>
        <v>160</v>
      </c>
      <c r="L516" t="str">
        <f>VLOOKUP($A516,SurveyData!$1:$1048576,9,FALSE)</f>
        <v>Nil</v>
      </c>
      <c r="M516" t="str">
        <f>VLOOKUP($A516,SurveyData!$1:$1048576,10,FALSE)</f>
        <v>Nil</v>
      </c>
      <c r="N516" t="str">
        <f>VLOOKUP($A516,SurveyData!$1:$1048576,11,FALSE)</f>
        <v>Nil</v>
      </c>
      <c r="O516">
        <f>VLOOKUP($A516,SurveyData!$1:$1048576,12,FALSE)</f>
        <v>2</v>
      </c>
      <c r="P516">
        <f>VLOOKUP($A516,SurveyData!$1:$1048576,13,FALSE)</f>
        <v>0</v>
      </c>
      <c r="Q516" t="str">
        <f>VLOOKUP($A516,SurveyData!$1:$1048576,14,FALSE)</f>
        <v>No</v>
      </c>
      <c r="R516" t="str">
        <f>VLOOKUP($A516,SurveyData!$1:$1048576,15,FALSE)</f>
        <v>Yes</v>
      </c>
      <c r="S516" t="str">
        <f>VLOOKUP($A516,SurveyData!$1:$1048576,16,FALSE)</f>
        <v>No</v>
      </c>
      <c r="T516" t="str">
        <f>VLOOKUP($A516,SurveyData!$1:$1048576,17,FALSE)</f>
        <v>Yes</v>
      </c>
      <c r="U516" t="str">
        <f>VLOOKUP($A516,SurveyData!$1:$1048576,18,FALSE)</f>
        <v>No</v>
      </c>
      <c r="V516" t="str">
        <f>VLOOKUP($A516,SurveyData!$1:$1048576,19,FALSE)</f>
        <v>No</v>
      </c>
      <c r="W516" t="str">
        <f>VLOOKUP($A516,SurveyData!$1:$1048576,20,FALSE)</f>
        <v>No</v>
      </c>
      <c r="X516" t="str">
        <f>VLOOKUP($A516,SurveyData!$1:$1048576,21,FALSE)</f>
        <v>Nil</v>
      </c>
      <c r="Y516" t="str">
        <f>VLOOKUP($A516,SurveyData!$1:$1048576,22,FALSE)</f>
        <v>Nil</v>
      </c>
      <c r="Z516" t="str">
        <f>VLOOKUP($A516,SurveyData!$1:$1048576,23,FALSE)</f>
        <v>Nil</v>
      </c>
      <c r="AA516" t="str">
        <f>VLOOKUP($A516,SurveyData!$1:$1048576,24,FALSE)</f>
        <v>Nil</v>
      </c>
      <c r="AB516" t="s">
        <v>0</v>
      </c>
      <c r="AC516" t="str">
        <f>VLOOKUP($A516,SurveyData!$1:$1048576,25,FALSE)</f>
        <v>No</v>
      </c>
      <c r="AD516">
        <f>VLOOKUP($A516,SurveyData!$1:$1048576,26,FALSE)</f>
        <v>2</v>
      </c>
      <c r="AE516">
        <f>VLOOKUP($A516,SurveyData!$1:$1048576,27,FALSE)</f>
        <v>4</v>
      </c>
      <c r="AF516">
        <f>VLOOKUP($A516,SurveyData!$1:$1048576,28,FALSE)</f>
        <v>2</v>
      </c>
      <c r="AG516">
        <f>VLOOKUP($A516,SurveyData!$1:$1048576,29,FALSE)</f>
        <v>3</v>
      </c>
      <c r="AH516">
        <f>VLOOKUP($A516,SurveyData!$1:$1048576,30,FALSE)</f>
        <v>4</v>
      </c>
      <c r="AI516">
        <f>VLOOKUP($A516,SurveyData!$1:$1048576,31,FALSE)</f>
        <v>4</v>
      </c>
      <c r="AJ516" t="str">
        <f>VLOOKUP($A516,SurveyData!$1:$1048576,32,FALSE)</f>
        <v>Nil</v>
      </c>
      <c r="AK516">
        <f>VLOOKUP($A516,SurveyData!$1:$1048576,33,FALSE)</f>
        <v>2</v>
      </c>
      <c r="AL516">
        <f>VLOOKUP($A516,SurveyData!$1:$1048576,34,FALSE)</f>
        <v>4</v>
      </c>
      <c r="AM516">
        <f>VLOOKUP($A516,SurveyData!$1:$1048576,35,FALSE)</f>
        <v>4</v>
      </c>
      <c r="AN516">
        <f>VLOOKUP($A516,SurveyData!$1:$1048576,36,FALSE)</f>
        <v>2</v>
      </c>
      <c r="AO516">
        <f>VLOOKUP($A516,SurveyData!$1:$1048576,37,FALSE)</f>
        <v>2</v>
      </c>
      <c r="AP516">
        <f>VLOOKUP($A516,SurveyData!$1:$1048576,38,FALSE)</f>
        <v>4</v>
      </c>
      <c r="AQ516">
        <f>VLOOKUP($A516,SurveyData!$1:$1048576,39,FALSE)</f>
        <v>4</v>
      </c>
      <c r="AR516">
        <f>VLOOKUP($A516,SurveyData!$1:$1048576,40,FALSE)</f>
        <v>2</v>
      </c>
      <c r="AS516">
        <f>VLOOKUP($A516,SurveyData!$1:$1048576,41,FALSE)</f>
        <v>4</v>
      </c>
      <c r="AT516">
        <f>VLOOKUP($A516,SurveyData!$1:$1048576,42,FALSE)</f>
        <v>4</v>
      </c>
      <c r="AU516">
        <f>VLOOKUP($A516,SurveyData!$1:$1048576,43,FALSE)</f>
        <v>4</v>
      </c>
      <c r="AV516">
        <f>VLOOKUP($A516,SurveyData!$1:$1048576,44,FALSE)</f>
        <v>4</v>
      </c>
      <c r="AW516">
        <f>VLOOKUP($A516,SurveyData!$1:$1048576,45,FALSE)</f>
        <v>2</v>
      </c>
    </row>
    <row r="517" spans="1:49" x14ac:dyDescent="0.2">
      <c r="A517" s="2">
        <v>636</v>
      </c>
      <c r="B517" s="1" t="s">
        <v>10</v>
      </c>
      <c r="C517" s="2"/>
      <c r="D517" s="2">
        <v>35</v>
      </c>
      <c r="E517" s="2">
        <v>13.7</v>
      </c>
      <c r="F517">
        <f>VLOOKUP($A517,SurveyData!$1:$1048576,3,FALSE)</f>
        <v>22</v>
      </c>
      <c r="G517">
        <f>VLOOKUP($A517,SurveyData!$1:$1048576,4,FALSE)</f>
        <v>1.51</v>
      </c>
      <c r="H517">
        <f>VLOOKUP($A517,SurveyData!$1:$1048576,5,FALSE)</f>
        <v>37</v>
      </c>
      <c r="I517" t="str">
        <f>VLOOKUP($A517,SurveyData!$1:$1048576,6,FALSE)</f>
        <v>Nil</v>
      </c>
      <c r="J517" t="str">
        <f>VLOOKUP($A517,SurveyData!$1:$1048576,7,FALSE)</f>
        <v>No</v>
      </c>
      <c r="K517" t="str">
        <f>VLOOKUP($A517,SurveyData!$1:$1048576,8,FALSE)</f>
        <v>Nil</v>
      </c>
      <c r="L517" t="str">
        <f>VLOOKUP($A517,SurveyData!$1:$1048576,9,FALSE)</f>
        <v>Nil</v>
      </c>
      <c r="M517" t="str">
        <f>VLOOKUP($A517,SurveyData!$1:$1048576,10,FALSE)</f>
        <v>Nil</v>
      </c>
      <c r="N517" t="str">
        <f>VLOOKUP($A517,SurveyData!$1:$1048576,11,FALSE)</f>
        <v>Nil</v>
      </c>
      <c r="O517" t="str">
        <f>VLOOKUP($A517,SurveyData!$1:$1048576,12,FALSE)</f>
        <v>Nil</v>
      </c>
      <c r="P517">
        <f>VLOOKUP($A517,SurveyData!$1:$1048576,13,FALSE)</f>
        <v>12</v>
      </c>
      <c r="Q517" t="str">
        <f>VLOOKUP($A517,SurveyData!$1:$1048576,14,FALSE)</f>
        <v>No</v>
      </c>
      <c r="R517" t="str">
        <f>VLOOKUP($A517,SurveyData!$1:$1048576,15,FALSE)</f>
        <v>No</v>
      </c>
      <c r="S517" t="str">
        <f>VLOOKUP($A517,SurveyData!$1:$1048576,16,FALSE)</f>
        <v>Nil</v>
      </c>
      <c r="T517" t="str">
        <f>VLOOKUP($A517,SurveyData!$1:$1048576,17,FALSE)</f>
        <v>No</v>
      </c>
      <c r="U517" t="str">
        <f>VLOOKUP($A517,SurveyData!$1:$1048576,18,FALSE)</f>
        <v>Nil</v>
      </c>
      <c r="V517" t="str">
        <f>VLOOKUP($A517,SurveyData!$1:$1048576,19,FALSE)</f>
        <v>No</v>
      </c>
      <c r="W517" t="str">
        <f>VLOOKUP($A517,SurveyData!$1:$1048576,20,FALSE)</f>
        <v>Nil</v>
      </c>
      <c r="X517" t="str">
        <f>VLOOKUP($A517,SurveyData!$1:$1048576,21,FALSE)</f>
        <v>Nil</v>
      </c>
      <c r="Y517" t="str">
        <f>VLOOKUP($A517,SurveyData!$1:$1048576,22,FALSE)</f>
        <v>Nil</v>
      </c>
      <c r="Z517" t="str">
        <f>VLOOKUP($A517,SurveyData!$1:$1048576,23,FALSE)</f>
        <v>Nil</v>
      </c>
      <c r="AA517" t="str">
        <f>VLOOKUP($A517,SurveyData!$1:$1048576,24,FALSE)</f>
        <v>Nil</v>
      </c>
      <c r="AB517" t="s">
        <v>0</v>
      </c>
      <c r="AC517" t="str">
        <f>VLOOKUP($A517,SurveyData!$1:$1048576,25,FALSE)</f>
        <v>No</v>
      </c>
      <c r="AD517">
        <f>VLOOKUP($A517,SurveyData!$1:$1048576,26,FALSE)</f>
        <v>3</v>
      </c>
      <c r="AE517">
        <f>VLOOKUP($A517,SurveyData!$1:$1048576,27,FALSE)</f>
        <v>3</v>
      </c>
      <c r="AF517">
        <f>VLOOKUP($A517,SurveyData!$1:$1048576,28,FALSE)</f>
        <v>3</v>
      </c>
      <c r="AG517">
        <f>VLOOKUP($A517,SurveyData!$1:$1048576,29,FALSE)</f>
        <v>2</v>
      </c>
      <c r="AH517">
        <f>VLOOKUP($A517,SurveyData!$1:$1048576,30,FALSE)</f>
        <v>2</v>
      </c>
      <c r="AI517">
        <f>VLOOKUP($A517,SurveyData!$1:$1048576,31,FALSE)</f>
        <v>2</v>
      </c>
      <c r="AJ517">
        <f>VLOOKUP($A517,SurveyData!$1:$1048576,32,FALSE)</f>
        <v>1</v>
      </c>
      <c r="AK517">
        <f>VLOOKUP($A517,SurveyData!$1:$1048576,33,FALSE)</f>
        <v>4</v>
      </c>
      <c r="AL517">
        <f>VLOOKUP($A517,SurveyData!$1:$1048576,34,FALSE)</f>
        <v>3</v>
      </c>
      <c r="AM517">
        <f>VLOOKUP($A517,SurveyData!$1:$1048576,35,FALSE)</f>
        <v>4</v>
      </c>
      <c r="AN517">
        <f>VLOOKUP($A517,SurveyData!$1:$1048576,36,FALSE)</f>
        <v>2</v>
      </c>
      <c r="AO517">
        <f>VLOOKUP($A517,SurveyData!$1:$1048576,37,FALSE)</f>
        <v>4</v>
      </c>
      <c r="AP517">
        <f>VLOOKUP($A517,SurveyData!$1:$1048576,38,FALSE)</f>
        <v>4</v>
      </c>
      <c r="AQ517">
        <f>VLOOKUP($A517,SurveyData!$1:$1048576,39,FALSE)</f>
        <v>4</v>
      </c>
      <c r="AR517">
        <f>VLOOKUP($A517,SurveyData!$1:$1048576,40,FALSE)</f>
        <v>1</v>
      </c>
      <c r="AS517">
        <f>VLOOKUP($A517,SurveyData!$1:$1048576,41,FALSE)</f>
        <v>2</v>
      </c>
      <c r="AT517">
        <f>VLOOKUP($A517,SurveyData!$1:$1048576,42,FALSE)</f>
        <v>4</v>
      </c>
      <c r="AU517">
        <f>VLOOKUP($A517,SurveyData!$1:$1048576,43,FALSE)</f>
        <v>2</v>
      </c>
      <c r="AV517">
        <f>VLOOKUP($A517,SurveyData!$1:$1048576,44,FALSE)</f>
        <v>2</v>
      </c>
      <c r="AW517">
        <f>VLOOKUP($A517,SurveyData!$1:$1048576,45,FALSE)</f>
        <v>2</v>
      </c>
    </row>
    <row r="518" spans="1:49" x14ac:dyDescent="0.2">
      <c r="A518" s="2">
        <v>637</v>
      </c>
      <c r="B518" s="1" t="s">
        <v>10</v>
      </c>
      <c r="C518" s="2"/>
      <c r="D518" s="4">
        <v>8</v>
      </c>
      <c r="E518" s="4">
        <v>8.6</v>
      </c>
      <c r="F518" t="str">
        <f>VLOOKUP($A518,SurveyData!$1:$1048576,3,FALSE)</f>
        <v>Nil</v>
      </c>
      <c r="G518" t="str">
        <f>VLOOKUP($A518,SurveyData!$1:$1048576,4,FALSE)</f>
        <v>Nil</v>
      </c>
      <c r="H518" t="str">
        <f>VLOOKUP($A518,SurveyData!$1:$1048576,5,FALSE)</f>
        <v>Nil</v>
      </c>
      <c r="I518" t="str">
        <f>VLOOKUP($A518,SurveyData!$1:$1048576,6,FALSE)</f>
        <v>Nil</v>
      </c>
      <c r="J518" t="str">
        <f>VLOOKUP($A518,SurveyData!$1:$1048576,7,FALSE)</f>
        <v>No</v>
      </c>
      <c r="K518">
        <f>VLOOKUP($A518,SurveyData!$1:$1048576,8,FALSE)</f>
        <v>60</v>
      </c>
      <c r="L518" t="str">
        <f>VLOOKUP($A518,SurveyData!$1:$1048576,9,FALSE)</f>
        <v>Nil</v>
      </c>
      <c r="M518" t="str">
        <f>VLOOKUP($A518,SurveyData!$1:$1048576,10,FALSE)</f>
        <v>Nil</v>
      </c>
      <c r="N518" t="str">
        <f>VLOOKUP($A518,SurveyData!$1:$1048576,11,FALSE)</f>
        <v>Nil</v>
      </c>
      <c r="O518">
        <f>VLOOKUP($A518,SurveyData!$1:$1048576,12,FALSE)</f>
        <v>1</v>
      </c>
      <c r="P518" t="str">
        <f>VLOOKUP($A518,SurveyData!$1:$1048576,13,FALSE)</f>
        <v>Nil</v>
      </c>
      <c r="Q518" t="str">
        <f>VLOOKUP($A518,SurveyData!$1:$1048576,14,FALSE)</f>
        <v>No</v>
      </c>
      <c r="R518" t="str">
        <f>VLOOKUP($A518,SurveyData!$1:$1048576,15,FALSE)</f>
        <v>DK</v>
      </c>
      <c r="S518" t="str">
        <f>VLOOKUP($A518,SurveyData!$1:$1048576,16,FALSE)</f>
        <v>Nil</v>
      </c>
      <c r="T518" t="str">
        <f>VLOOKUP($A518,SurveyData!$1:$1048576,17,FALSE)</f>
        <v>DK</v>
      </c>
      <c r="U518" t="str">
        <f>VLOOKUP($A518,SurveyData!$1:$1048576,18,FALSE)</f>
        <v>Nil</v>
      </c>
      <c r="V518" t="str">
        <f>VLOOKUP($A518,SurveyData!$1:$1048576,19,FALSE)</f>
        <v>No</v>
      </c>
      <c r="W518" t="str">
        <f>VLOOKUP($A518,SurveyData!$1:$1048576,20,FALSE)</f>
        <v>Nil</v>
      </c>
      <c r="X518" t="str">
        <f>VLOOKUP($A518,SurveyData!$1:$1048576,21,FALSE)</f>
        <v>Nil</v>
      </c>
      <c r="Y518" t="str">
        <f>VLOOKUP($A518,SurveyData!$1:$1048576,22,FALSE)</f>
        <v>Nil</v>
      </c>
      <c r="Z518" t="str">
        <f>VLOOKUP($A518,SurveyData!$1:$1048576,23,FALSE)</f>
        <v>Nil</v>
      </c>
      <c r="AA518" t="str">
        <f>VLOOKUP($A518,SurveyData!$1:$1048576,24,FALSE)</f>
        <v>Nil</v>
      </c>
      <c r="AB518" t="s">
        <v>0</v>
      </c>
      <c r="AC518" t="str">
        <f>VLOOKUP($A518,SurveyData!$1:$1048576,25,FALSE)</f>
        <v>Nil</v>
      </c>
      <c r="AD518">
        <f>VLOOKUP($A518,SurveyData!$1:$1048576,26,FALSE)</f>
        <v>2</v>
      </c>
      <c r="AE518">
        <f>VLOOKUP($A518,SurveyData!$1:$1048576,27,FALSE)</f>
        <v>1</v>
      </c>
      <c r="AF518">
        <f>VLOOKUP($A518,SurveyData!$1:$1048576,28,FALSE)</f>
        <v>1</v>
      </c>
      <c r="AG518">
        <f>VLOOKUP($A518,SurveyData!$1:$1048576,29,FALSE)</f>
        <v>1</v>
      </c>
      <c r="AH518">
        <f>VLOOKUP($A518,SurveyData!$1:$1048576,30,FALSE)</f>
        <v>3</v>
      </c>
      <c r="AI518">
        <f>VLOOKUP($A518,SurveyData!$1:$1048576,31,FALSE)</f>
        <v>2</v>
      </c>
      <c r="AJ518">
        <f>VLOOKUP($A518,SurveyData!$1:$1048576,32,FALSE)</f>
        <v>1</v>
      </c>
      <c r="AK518">
        <f>VLOOKUP($A518,SurveyData!$1:$1048576,33,FALSE)</f>
        <v>1</v>
      </c>
      <c r="AL518">
        <f>VLOOKUP($A518,SurveyData!$1:$1048576,34,FALSE)</f>
        <v>5</v>
      </c>
      <c r="AM518">
        <f>VLOOKUP($A518,SurveyData!$1:$1048576,35,FALSE)</f>
        <v>4</v>
      </c>
      <c r="AN518">
        <f>VLOOKUP($A518,SurveyData!$1:$1048576,36,FALSE)</f>
        <v>1</v>
      </c>
      <c r="AO518">
        <f>VLOOKUP($A518,SurveyData!$1:$1048576,37,FALSE)</f>
        <v>1</v>
      </c>
      <c r="AP518">
        <f>VLOOKUP($A518,SurveyData!$1:$1048576,38,FALSE)</f>
        <v>5</v>
      </c>
      <c r="AQ518">
        <f>VLOOKUP($A518,SurveyData!$1:$1048576,39,FALSE)</f>
        <v>5</v>
      </c>
      <c r="AR518">
        <f>VLOOKUP($A518,SurveyData!$1:$1048576,40,FALSE)</f>
        <v>3</v>
      </c>
      <c r="AS518">
        <f>VLOOKUP($A518,SurveyData!$1:$1048576,41,FALSE)</f>
        <v>4</v>
      </c>
      <c r="AT518">
        <f>VLOOKUP($A518,SurveyData!$1:$1048576,42,FALSE)</f>
        <v>5</v>
      </c>
      <c r="AU518">
        <f>VLOOKUP($A518,SurveyData!$1:$1048576,43,FALSE)</f>
        <v>5</v>
      </c>
      <c r="AV518">
        <f>VLOOKUP($A518,SurveyData!$1:$1048576,44,FALSE)</f>
        <v>4</v>
      </c>
      <c r="AW518">
        <f>VLOOKUP($A518,SurveyData!$1:$1048576,45,FALSE)</f>
        <v>2</v>
      </c>
    </row>
    <row r="519" spans="1:49" x14ac:dyDescent="0.2">
      <c r="A519" s="2">
        <v>638</v>
      </c>
      <c r="B519" s="1" t="s">
        <v>10</v>
      </c>
      <c r="C519" s="2"/>
      <c r="D519" s="3">
        <v>124</v>
      </c>
      <c r="E519" s="2">
        <v>14.3</v>
      </c>
      <c r="F519">
        <f>VLOOKUP($A519,SurveyData!$1:$1048576,3,FALSE)</f>
        <v>50</v>
      </c>
      <c r="G519">
        <f>VLOOKUP($A519,SurveyData!$1:$1048576,4,FALSE)</f>
        <v>1.6</v>
      </c>
      <c r="H519">
        <f>VLOOKUP($A519,SurveyData!$1:$1048576,5,FALSE)</f>
        <v>50</v>
      </c>
      <c r="I519" t="str">
        <f>VLOOKUP($A519,SurveyData!$1:$1048576,6,FALSE)</f>
        <v>Nil</v>
      </c>
      <c r="J519" t="str">
        <f>VLOOKUP($A519,SurveyData!$1:$1048576,7,FALSE)</f>
        <v>No</v>
      </c>
      <c r="K519" t="str">
        <f>VLOOKUP($A519,SurveyData!$1:$1048576,8,FALSE)</f>
        <v>Nil</v>
      </c>
      <c r="L519" t="str">
        <f>VLOOKUP($A519,SurveyData!$1:$1048576,9,FALSE)</f>
        <v>Nil</v>
      </c>
      <c r="M519" t="str">
        <f>VLOOKUP($A519,SurveyData!$1:$1048576,10,FALSE)</f>
        <v>Nil</v>
      </c>
      <c r="N519" t="str">
        <f>VLOOKUP($A519,SurveyData!$1:$1048576,11,FALSE)</f>
        <v>Nil</v>
      </c>
      <c r="O519">
        <f>VLOOKUP($A519,SurveyData!$1:$1048576,12,FALSE)</f>
        <v>1</v>
      </c>
      <c r="P519">
        <f>VLOOKUP($A519,SurveyData!$1:$1048576,13,FALSE)</f>
        <v>0</v>
      </c>
      <c r="Q519" t="str">
        <f>VLOOKUP($A519,SurveyData!$1:$1048576,14,FALSE)</f>
        <v>Nil</v>
      </c>
      <c r="R519" t="str">
        <f>VLOOKUP($A519,SurveyData!$1:$1048576,15,FALSE)</f>
        <v>No</v>
      </c>
      <c r="S519" t="str">
        <f>VLOOKUP($A519,SurveyData!$1:$1048576,16,FALSE)</f>
        <v>Nil</v>
      </c>
      <c r="T519" t="str">
        <f>VLOOKUP($A519,SurveyData!$1:$1048576,17,FALSE)</f>
        <v>DK</v>
      </c>
      <c r="U519" t="str">
        <f>VLOOKUP($A519,SurveyData!$1:$1048576,18,FALSE)</f>
        <v>Nil</v>
      </c>
      <c r="V519" t="str">
        <f>VLOOKUP($A519,SurveyData!$1:$1048576,19,FALSE)</f>
        <v>Dk</v>
      </c>
      <c r="W519" t="str">
        <f>VLOOKUP($A519,SurveyData!$1:$1048576,20,FALSE)</f>
        <v>Nil</v>
      </c>
      <c r="X519" t="str">
        <f>VLOOKUP($A519,SurveyData!$1:$1048576,21,FALSE)</f>
        <v>Nil</v>
      </c>
      <c r="Y519" t="str">
        <f>VLOOKUP($A519,SurveyData!$1:$1048576,22,FALSE)</f>
        <v>Nil</v>
      </c>
      <c r="Z519" t="str">
        <f>VLOOKUP($A519,SurveyData!$1:$1048576,23,FALSE)</f>
        <v>Nil</v>
      </c>
      <c r="AA519" t="str">
        <f>VLOOKUP($A519,SurveyData!$1:$1048576,24,FALSE)</f>
        <v>Nil</v>
      </c>
      <c r="AB519" t="s">
        <v>0</v>
      </c>
      <c r="AC519" t="str">
        <f>VLOOKUP($A519,SurveyData!$1:$1048576,25,FALSE)</f>
        <v>No</v>
      </c>
      <c r="AD519">
        <f>VLOOKUP($A519,SurveyData!$1:$1048576,26,FALSE)</f>
        <v>1</v>
      </c>
      <c r="AE519">
        <f>VLOOKUP($A519,SurveyData!$1:$1048576,27,FALSE)</f>
        <v>4</v>
      </c>
      <c r="AF519">
        <f>VLOOKUP($A519,SurveyData!$1:$1048576,28,FALSE)</f>
        <v>4</v>
      </c>
      <c r="AG519">
        <f>VLOOKUP($A519,SurveyData!$1:$1048576,29,FALSE)</f>
        <v>3</v>
      </c>
      <c r="AH519">
        <f>VLOOKUP($A519,SurveyData!$1:$1048576,30,FALSE)</f>
        <v>3</v>
      </c>
      <c r="AI519">
        <f>VLOOKUP($A519,SurveyData!$1:$1048576,31,FALSE)</f>
        <v>4</v>
      </c>
      <c r="AJ519">
        <f>VLOOKUP($A519,SurveyData!$1:$1048576,32,FALSE)</f>
        <v>4</v>
      </c>
      <c r="AK519">
        <f>VLOOKUP($A519,SurveyData!$1:$1048576,33,FALSE)</f>
        <v>4</v>
      </c>
      <c r="AL519">
        <f>VLOOKUP($A519,SurveyData!$1:$1048576,34,FALSE)</f>
        <v>3</v>
      </c>
      <c r="AM519">
        <f>VLOOKUP($A519,SurveyData!$1:$1048576,35,FALSE)</f>
        <v>4</v>
      </c>
      <c r="AN519">
        <f>VLOOKUP($A519,SurveyData!$1:$1048576,36,FALSE)</f>
        <v>4</v>
      </c>
      <c r="AO519">
        <f>VLOOKUP($A519,SurveyData!$1:$1048576,37,FALSE)</f>
        <v>4</v>
      </c>
      <c r="AP519">
        <f>VLOOKUP($A519,SurveyData!$1:$1048576,38,FALSE)</f>
        <v>3</v>
      </c>
      <c r="AQ519">
        <f>VLOOKUP($A519,SurveyData!$1:$1048576,39,FALSE)</f>
        <v>5</v>
      </c>
      <c r="AR519">
        <f>VLOOKUP($A519,SurveyData!$1:$1048576,40,FALSE)</f>
        <v>1</v>
      </c>
      <c r="AS519">
        <f>VLOOKUP($A519,SurveyData!$1:$1048576,41,FALSE)</f>
        <v>4</v>
      </c>
      <c r="AT519">
        <f>VLOOKUP($A519,SurveyData!$1:$1048576,42,FALSE)</f>
        <v>5</v>
      </c>
      <c r="AU519">
        <f>VLOOKUP($A519,SurveyData!$1:$1048576,43,FALSE)</f>
        <v>5</v>
      </c>
      <c r="AV519">
        <f>VLOOKUP($A519,SurveyData!$1:$1048576,44,FALSE)</f>
        <v>2</v>
      </c>
      <c r="AW519">
        <f>VLOOKUP($A519,SurveyData!$1:$1048576,45,FALSE)</f>
        <v>2</v>
      </c>
    </row>
    <row r="520" spans="1:49" x14ac:dyDescent="0.2">
      <c r="A520" s="2">
        <v>639</v>
      </c>
      <c r="B520" s="1" t="s">
        <v>10</v>
      </c>
      <c r="C520" s="2"/>
      <c r="D520" s="2">
        <v>111</v>
      </c>
      <c r="E520" s="2">
        <v>13.9</v>
      </c>
      <c r="F520">
        <f>VLOOKUP($A520,SurveyData!$1:$1048576,3,FALSE)</f>
        <v>55</v>
      </c>
      <c r="G520">
        <f>VLOOKUP($A520,SurveyData!$1:$1048576,4,FALSE)</f>
        <v>1.59</v>
      </c>
      <c r="H520">
        <f>VLOOKUP($A520,SurveyData!$1:$1048576,5,FALSE)</f>
        <v>62</v>
      </c>
      <c r="I520" t="str">
        <f>VLOOKUP($A520,SurveyData!$1:$1048576,6,FALSE)</f>
        <v>Nil</v>
      </c>
      <c r="J520" t="str">
        <f>VLOOKUP($A520,SurveyData!$1:$1048576,7,FALSE)</f>
        <v>No</v>
      </c>
      <c r="K520" t="str">
        <f>VLOOKUP($A520,SurveyData!$1:$1048576,8,FALSE)</f>
        <v>Nil</v>
      </c>
      <c r="L520" t="str">
        <f>VLOOKUP($A520,SurveyData!$1:$1048576,9,FALSE)</f>
        <v>Nil</v>
      </c>
      <c r="M520" t="str">
        <f>VLOOKUP($A520,SurveyData!$1:$1048576,10,FALSE)</f>
        <v>Nil</v>
      </c>
      <c r="N520" t="str">
        <f>VLOOKUP($A520,SurveyData!$1:$1048576,11,FALSE)</f>
        <v>Nil</v>
      </c>
      <c r="O520">
        <f>VLOOKUP($A520,SurveyData!$1:$1048576,12,FALSE)</f>
        <v>1</v>
      </c>
      <c r="P520">
        <f>VLOOKUP($A520,SurveyData!$1:$1048576,13,FALSE)</f>
        <v>0</v>
      </c>
      <c r="Q520" t="str">
        <f>VLOOKUP($A520,SurveyData!$1:$1048576,14,FALSE)</f>
        <v>Nil</v>
      </c>
      <c r="R520" t="str">
        <f>VLOOKUP($A520,SurveyData!$1:$1048576,15,FALSE)</f>
        <v>DK</v>
      </c>
      <c r="S520" t="str">
        <f>VLOOKUP($A520,SurveyData!$1:$1048576,16,FALSE)</f>
        <v>DK</v>
      </c>
      <c r="T520" t="str">
        <f>VLOOKUP($A520,SurveyData!$1:$1048576,17,FALSE)</f>
        <v>DK</v>
      </c>
      <c r="U520" t="str">
        <f>VLOOKUP($A520,SurveyData!$1:$1048576,18,FALSE)</f>
        <v>DK</v>
      </c>
      <c r="V520" t="str">
        <f>VLOOKUP($A520,SurveyData!$1:$1048576,19,FALSE)</f>
        <v>Dk</v>
      </c>
      <c r="W520" t="str">
        <f>VLOOKUP($A520,SurveyData!$1:$1048576,20,FALSE)</f>
        <v>Dk</v>
      </c>
      <c r="X520" t="str">
        <f>VLOOKUP($A520,SurveyData!$1:$1048576,21,FALSE)</f>
        <v>Nil</v>
      </c>
      <c r="Y520" t="str">
        <f>VLOOKUP($A520,SurveyData!$1:$1048576,22,FALSE)</f>
        <v>Nil</v>
      </c>
      <c r="Z520" t="str">
        <f>VLOOKUP($A520,SurveyData!$1:$1048576,23,FALSE)</f>
        <v>Nil</v>
      </c>
      <c r="AA520" t="str">
        <f>VLOOKUP($A520,SurveyData!$1:$1048576,24,FALSE)</f>
        <v>Nil</v>
      </c>
      <c r="AB520" t="s">
        <v>0</v>
      </c>
      <c r="AC520" t="str">
        <f>VLOOKUP($A520,SurveyData!$1:$1048576,25,FALSE)</f>
        <v>No</v>
      </c>
      <c r="AD520">
        <f>VLOOKUP($A520,SurveyData!$1:$1048576,26,FALSE)</f>
        <v>3</v>
      </c>
      <c r="AE520">
        <f>VLOOKUP($A520,SurveyData!$1:$1048576,27,FALSE)</f>
        <v>4</v>
      </c>
      <c r="AF520">
        <f>VLOOKUP($A520,SurveyData!$1:$1048576,28,FALSE)</f>
        <v>2</v>
      </c>
      <c r="AG520">
        <f>VLOOKUP($A520,SurveyData!$1:$1048576,29,FALSE)</f>
        <v>2</v>
      </c>
      <c r="AH520">
        <f>VLOOKUP($A520,SurveyData!$1:$1048576,30,FALSE)</f>
        <v>3</v>
      </c>
      <c r="AI520">
        <f>VLOOKUP($A520,SurveyData!$1:$1048576,31,FALSE)</f>
        <v>3</v>
      </c>
      <c r="AJ520">
        <f>VLOOKUP($A520,SurveyData!$1:$1048576,32,FALSE)</f>
        <v>3</v>
      </c>
      <c r="AK520">
        <f>VLOOKUP($A520,SurveyData!$1:$1048576,33,FALSE)</f>
        <v>3</v>
      </c>
      <c r="AL520">
        <f>VLOOKUP($A520,SurveyData!$1:$1048576,34,FALSE)</f>
        <v>2</v>
      </c>
      <c r="AM520">
        <f>VLOOKUP($A520,SurveyData!$1:$1048576,35,FALSE)</f>
        <v>4</v>
      </c>
      <c r="AN520">
        <f>VLOOKUP($A520,SurveyData!$1:$1048576,36,FALSE)</f>
        <v>3</v>
      </c>
      <c r="AO520">
        <f>VLOOKUP($A520,SurveyData!$1:$1048576,37,FALSE)</f>
        <v>3</v>
      </c>
      <c r="AP520">
        <f>VLOOKUP($A520,SurveyData!$1:$1048576,38,FALSE)</f>
        <v>3</v>
      </c>
      <c r="AQ520">
        <f>VLOOKUP($A520,SurveyData!$1:$1048576,39,FALSE)</f>
        <v>3</v>
      </c>
      <c r="AR520">
        <f>VLOOKUP($A520,SurveyData!$1:$1048576,40,FALSE)</f>
        <v>3</v>
      </c>
      <c r="AS520">
        <f>VLOOKUP($A520,SurveyData!$1:$1048576,41,FALSE)</f>
        <v>4</v>
      </c>
      <c r="AT520">
        <f>VLOOKUP($A520,SurveyData!$1:$1048576,42,FALSE)</f>
        <v>3</v>
      </c>
      <c r="AU520">
        <f>VLOOKUP($A520,SurveyData!$1:$1048576,43,FALSE)</f>
        <v>4</v>
      </c>
      <c r="AV520">
        <f>VLOOKUP($A520,SurveyData!$1:$1048576,44,FALSE)</f>
        <v>4</v>
      </c>
      <c r="AW520">
        <f>VLOOKUP($A520,SurveyData!$1:$1048576,45,FALSE)</f>
        <v>2</v>
      </c>
    </row>
    <row r="521" spans="1:49" x14ac:dyDescent="0.2">
      <c r="A521" s="2">
        <v>640</v>
      </c>
      <c r="B521" s="1" t="s">
        <v>10</v>
      </c>
      <c r="C521" s="2"/>
      <c r="D521" s="2">
        <v>59</v>
      </c>
      <c r="E521" s="2">
        <v>13.2</v>
      </c>
      <c r="F521">
        <f>VLOOKUP($A521,SurveyData!$1:$1048576,3,FALSE)</f>
        <v>34</v>
      </c>
      <c r="G521">
        <f>VLOOKUP($A521,SurveyData!$1:$1048576,4,FALSE)</f>
        <v>1.59</v>
      </c>
      <c r="H521">
        <f>VLOOKUP($A521,SurveyData!$1:$1048576,5,FALSE)</f>
        <v>54</v>
      </c>
      <c r="I521" t="str">
        <f>VLOOKUP($A521,SurveyData!$1:$1048576,6,FALSE)</f>
        <v>Nil</v>
      </c>
      <c r="J521" t="str">
        <f>VLOOKUP($A521,SurveyData!$1:$1048576,7,FALSE)</f>
        <v>No</v>
      </c>
      <c r="K521">
        <f>VLOOKUP($A521,SurveyData!$1:$1048576,8,FALSE)</f>
        <v>20</v>
      </c>
      <c r="L521" t="str">
        <f>VLOOKUP($A521,SurveyData!$1:$1048576,9,FALSE)</f>
        <v>Nil</v>
      </c>
      <c r="M521" t="str">
        <f>VLOOKUP($A521,SurveyData!$1:$1048576,10,FALSE)</f>
        <v>Nil</v>
      </c>
      <c r="N521" t="str">
        <f>VLOOKUP($A521,SurveyData!$1:$1048576,11,FALSE)</f>
        <v>Nil</v>
      </c>
      <c r="O521">
        <f>VLOOKUP($A521,SurveyData!$1:$1048576,12,FALSE)</f>
        <v>2</v>
      </c>
      <c r="P521">
        <f>VLOOKUP($A521,SurveyData!$1:$1048576,13,FALSE)</f>
        <v>12</v>
      </c>
      <c r="Q521" t="str">
        <f>VLOOKUP($A521,SurveyData!$1:$1048576,14,FALSE)</f>
        <v>No</v>
      </c>
      <c r="R521" t="str">
        <f>VLOOKUP($A521,SurveyData!$1:$1048576,15,FALSE)</f>
        <v>DK</v>
      </c>
      <c r="S521" t="str">
        <f>VLOOKUP($A521,SurveyData!$1:$1048576,16,FALSE)</f>
        <v>No</v>
      </c>
      <c r="T521" t="str">
        <f>VLOOKUP($A521,SurveyData!$1:$1048576,17,FALSE)</f>
        <v>DK</v>
      </c>
      <c r="U521" t="str">
        <f>VLOOKUP($A521,SurveyData!$1:$1048576,18,FALSE)</f>
        <v>Nil</v>
      </c>
      <c r="V521" t="str">
        <f>VLOOKUP($A521,SurveyData!$1:$1048576,19,FALSE)</f>
        <v>Yes</v>
      </c>
      <c r="W521" t="str">
        <f>VLOOKUP($A521,SurveyData!$1:$1048576,20,FALSE)</f>
        <v>No</v>
      </c>
      <c r="X521" t="str">
        <f>VLOOKUP($A521,SurveyData!$1:$1048576,21,FALSE)</f>
        <v>Nil</v>
      </c>
      <c r="Y521" t="str">
        <f>VLOOKUP($A521,SurveyData!$1:$1048576,22,FALSE)</f>
        <v>Nil</v>
      </c>
      <c r="Z521" t="str">
        <f>VLOOKUP($A521,SurveyData!$1:$1048576,23,FALSE)</f>
        <v>Nil</v>
      </c>
      <c r="AA521" t="str">
        <f>VLOOKUP($A521,SurveyData!$1:$1048576,24,FALSE)</f>
        <v>Yes</v>
      </c>
      <c r="AB521" t="s">
        <v>0</v>
      </c>
      <c r="AC521" t="str">
        <f>VLOOKUP($A521,SurveyData!$1:$1048576,25,FALSE)</f>
        <v>No</v>
      </c>
      <c r="AD521">
        <f>VLOOKUP($A521,SurveyData!$1:$1048576,26,FALSE)</f>
        <v>5</v>
      </c>
      <c r="AE521">
        <f>VLOOKUP($A521,SurveyData!$1:$1048576,27,FALSE)</f>
        <v>3</v>
      </c>
      <c r="AF521">
        <f>VLOOKUP($A521,SurveyData!$1:$1048576,28,FALSE)</f>
        <v>4</v>
      </c>
      <c r="AG521">
        <f>VLOOKUP($A521,SurveyData!$1:$1048576,29,FALSE)</f>
        <v>2</v>
      </c>
      <c r="AH521">
        <f>VLOOKUP($A521,SurveyData!$1:$1048576,30,FALSE)</f>
        <v>4</v>
      </c>
      <c r="AI521">
        <f>VLOOKUP($A521,SurveyData!$1:$1048576,31,FALSE)</f>
        <v>2</v>
      </c>
      <c r="AJ521">
        <f>VLOOKUP($A521,SurveyData!$1:$1048576,32,FALSE)</f>
        <v>3</v>
      </c>
      <c r="AK521">
        <f>VLOOKUP($A521,SurveyData!$1:$1048576,33,FALSE)</f>
        <v>3</v>
      </c>
      <c r="AL521">
        <f>VLOOKUP($A521,SurveyData!$1:$1048576,34,FALSE)</f>
        <v>4</v>
      </c>
      <c r="AM521">
        <f>VLOOKUP($A521,SurveyData!$1:$1048576,35,FALSE)</f>
        <v>4</v>
      </c>
      <c r="AN521">
        <f>VLOOKUP($A521,SurveyData!$1:$1048576,36,FALSE)</f>
        <v>3</v>
      </c>
      <c r="AO521">
        <f>VLOOKUP($A521,SurveyData!$1:$1048576,37,FALSE)</f>
        <v>4</v>
      </c>
      <c r="AP521">
        <f>VLOOKUP($A521,SurveyData!$1:$1048576,38,FALSE)</f>
        <v>3</v>
      </c>
      <c r="AQ521">
        <f>VLOOKUP($A521,SurveyData!$1:$1048576,39,FALSE)</f>
        <v>2</v>
      </c>
      <c r="AR521">
        <f>VLOOKUP($A521,SurveyData!$1:$1048576,40,FALSE)</f>
        <v>3</v>
      </c>
      <c r="AS521">
        <f>VLOOKUP($A521,SurveyData!$1:$1048576,41,FALSE)</f>
        <v>2</v>
      </c>
      <c r="AT521">
        <f>VLOOKUP($A521,SurveyData!$1:$1048576,42,FALSE)</f>
        <v>4</v>
      </c>
      <c r="AU521">
        <f>VLOOKUP($A521,SurveyData!$1:$1048576,43,FALSE)</f>
        <v>3</v>
      </c>
      <c r="AV521">
        <f>VLOOKUP($A521,SurveyData!$1:$1048576,44,FALSE)</f>
        <v>3</v>
      </c>
      <c r="AW521">
        <f>VLOOKUP($A521,SurveyData!$1:$1048576,45,FALSE)</f>
        <v>3</v>
      </c>
    </row>
    <row r="522" spans="1:49" x14ac:dyDescent="0.2">
      <c r="A522" s="2">
        <v>641</v>
      </c>
      <c r="B522" s="1" t="s">
        <v>10</v>
      </c>
      <c r="C522" s="2">
        <v>57</v>
      </c>
      <c r="D522" s="2">
        <v>107</v>
      </c>
      <c r="E522" s="2">
        <v>14.8</v>
      </c>
      <c r="F522">
        <f>VLOOKUP($A522,SurveyData!$1:$1048576,3,FALSE)</f>
        <v>36</v>
      </c>
      <c r="G522">
        <f>VLOOKUP($A522,SurveyData!$1:$1048576,4,FALSE)</f>
        <v>1.55</v>
      </c>
      <c r="H522">
        <f>VLOOKUP($A522,SurveyData!$1:$1048576,5,FALSE)</f>
        <v>51.3</v>
      </c>
      <c r="I522" t="str">
        <f>VLOOKUP($A522,SurveyData!$1:$1048576,6,FALSE)</f>
        <v>No</v>
      </c>
      <c r="J522" t="str">
        <f>VLOOKUP($A522,SurveyData!$1:$1048576,7,FALSE)</f>
        <v>No</v>
      </c>
      <c r="K522" t="str">
        <f>VLOOKUP($A522,SurveyData!$1:$1048576,8,FALSE)</f>
        <v>Nil</v>
      </c>
      <c r="L522" t="str">
        <f>VLOOKUP($A522,SurveyData!$1:$1048576,9,FALSE)</f>
        <v>Nil</v>
      </c>
      <c r="M522" t="str">
        <f>VLOOKUP($A522,SurveyData!$1:$1048576,10,FALSE)</f>
        <v>Nil</v>
      </c>
      <c r="N522" t="str">
        <f>VLOOKUP($A522,SurveyData!$1:$1048576,11,FALSE)</f>
        <v>Nil</v>
      </c>
      <c r="O522">
        <f>VLOOKUP($A522,SurveyData!$1:$1048576,12,FALSE)</f>
        <v>2</v>
      </c>
      <c r="P522">
        <f>VLOOKUP($A522,SurveyData!$1:$1048576,13,FALSE)</f>
        <v>12</v>
      </c>
      <c r="Q522" t="str">
        <f>VLOOKUP($A522,SurveyData!$1:$1048576,14,FALSE)</f>
        <v>No</v>
      </c>
      <c r="R522" t="str">
        <f>VLOOKUP($A522,SurveyData!$1:$1048576,15,FALSE)</f>
        <v>No</v>
      </c>
      <c r="S522" t="str">
        <f>VLOOKUP($A522,SurveyData!$1:$1048576,16,FALSE)</f>
        <v>Nil</v>
      </c>
      <c r="T522" t="str">
        <f>VLOOKUP($A522,SurveyData!$1:$1048576,17,FALSE)</f>
        <v>no</v>
      </c>
      <c r="U522" t="str">
        <f>VLOOKUP($A522,SurveyData!$1:$1048576,18,FALSE)</f>
        <v>Nil</v>
      </c>
      <c r="V522" t="str">
        <f>VLOOKUP($A522,SurveyData!$1:$1048576,19,FALSE)</f>
        <v>No</v>
      </c>
      <c r="W522" t="str">
        <f>VLOOKUP($A522,SurveyData!$1:$1048576,20,FALSE)</f>
        <v>Nil</v>
      </c>
      <c r="X522" t="str">
        <f>VLOOKUP($A522,SurveyData!$1:$1048576,21,FALSE)</f>
        <v>Nil</v>
      </c>
      <c r="Y522" t="str">
        <f>VLOOKUP($A522,SurveyData!$1:$1048576,22,FALSE)</f>
        <v>Nil</v>
      </c>
      <c r="Z522" t="str">
        <f>VLOOKUP($A522,SurveyData!$1:$1048576,23,FALSE)</f>
        <v>Nil</v>
      </c>
      <c r="AA522" t="str">
        <f>VLOOKUP($A522,SurveyData!$1:$1048576,24,FALSE)</f>
        <v>Nil</v>
      </c>
      <c r="AB522" t="s">
        <v>0</v>
      </c>
      <c r="AC522" t="str">
        <f>VLOOKUP($A522,SurveyData!$1:$1048576,25,FALSE)</f>
        <v>No</v>
      </c>
      <c r="AD522">
        <f>VLOOKUP($A522,SurveyData!$1:$1048576,26,FALSE)</f>
        <v>3</v>
      </c>
      <c r="AE522">
        <f>VLOOKUP($A522,SurveyData!$1:$1048576,27,FALSE)</f>
        <v>3</v>
      </c>
      <c r="AF522">
        <f>VLOOKUP($A522,SurveyData!$1:$1048576,28,FALSE)</f>
        <v>3</v>
      </c>
      <c r="AG522" t="str">
        <f>VLOOKUP($A522,SurveyData!$1:$1048576,29,FALSE)</f>
        <v>Nil</v>
      </c>
      <c r="AH522">
        <f>VLOOKUP($A522,SurveyData!$1:$1048576,30,FALSE)</f>
        <v>3</v>
      </c>
      <c r="AI522">
        <f>VLOOKUP($A522,SurveyData!$1:$1048576,31,FALSE)</f>
        <v>3</v>
      </c>
      <c r="AJ522">
        <f>VLOOKUP($A522,SurveyData!$1:$1048576,32,FALSE)</f>
        <v>3</v>
      </c>
      <c r="AK522">
        <f>VLOOKUP($A522,SurveyData!$1:$1048576,33,FALSE)</f>
        <v>2</v>
      </c>
      <c r="AL522" t="str">
        <f>VLOOKUP($A522,SurveyData!$1:$1048576,34,FALSE)</f>
        <v>Nil</v>
      </c>
      <c r="AM522">
        <f>VLOOKUP($A522,SurveyData!$1:$1048576,35,FALSE)</f>
        <v>3</v>
      </c>
      <c r="AN522">
        <f>VLOOKUP($A522,SurveyData!$1:$1048576,36,FALSE)</f>
        <v>2</v>
      </c>
      <c r="AO522">
        <f>VLOOKUP($A522,SurveyData!$1:$1048576,37,FALSE)</f>
        <v>4</v>
      </c>
      <c r="AP522">
        <f>VLOOKUP($A522,SurveyData!$1:$1048576,38,FALSE)</f>
        <v>3</v>
      </c>
      <c r="AQ522">
        <f>VLOOKUP($A522,SurveyData!$1:$1048576,39,FALSE)</f>
        <v>3</v>
      </c>
      <c r="AR522">
        <f>VLOOKUP($A522,SurveyData!$1:$1048576,40,FALSE)</f>
        <v>2</v>
      </c>
      <c r="AS522">
        <f>VLOOKUP($A522,SurveyData!$1:$1048576,41,FALSE)</f>
        <v>4</v>
      </c>
      <c r="AT522">
        <f>VLOOKUP($A522,SurveyData!$1:$1048576,42,FALSE)</f>
        <v>3</v>
      </c>
      <c r="AU522">
        <f>VLOOKUP($A522,SurveyData!$1:$1048576,43,FALSE)</f>
        <v>3</v>
      </c>
      <c r="AV522">
        <f>VLOOKUP($A522,SurveyData!$1:$1048576,44,FALSE)</f>
        <v>2</v>
      </c>
      <c r="AW522">
        <f>VLOOKUP($A522,SurveyData!$1:$1048576,45,FALSE)</f>
        <v>4</v>
      </c>
    </row>
    <row r="523" spans="1:49" x14ac:dyDescent="0.2">
      <c r="A523" s="2">
        <v>642</v>
      </c>
      <c r="B523" s="1" t="s">
        <v>10</v>
      </c>
      <c r="C523" s="2">
        <v>30</v>
      </c>
      <c r="D523" s="2">
        <v>56</v>
      </c>
      <c r="E523" s="2">
        <v>14</v>
      </c>
      <c r="F523">
        <f>VLOOKUP($A523,SurveyData!$1:$1048576,3,FALSE)</f>
        <v>48</v>
      </c>
      <c r="G523">
        <f>VLOOKUP($A523,SurveyData!$1:$1048576,4,FALSE)</f>
        <v>1.73</v>
      </c>
      <c r="H523">
        <f>VLOOKUP($A523,SurveyData!$1:$1048576,5,FALSE)</f>
        <v>88.7</v>
      </c>
      <c r="I523" t="str">
        <f>VLOOKUP($A523,SurveyData!$1:$1048576,6,FALSE)</f>
        <v>No</v>
      </c>
      <c r="J523" t="str">
        <f>VLOOKUP($A523,SurveyData!$1:$1048576,7,FALSE)</f>
        <v>No</v>
      </c>
      <c r="K523" t="str">
        <f>VLOOKUP($A523,SurveyData!$1:$1048576,8,FALSE)</f>
        <v>Nil</v>
      </c>
      <c r="L523">
        <f>VLOOKUP($A523,SurveyData!$1:$1048576,9,FALSE)</f>
        <v>60</v>
      </c>
      <c r="M523" t="str">
        <f>VLOOKUP($A523,SurveyData!$1:$1048576,10,FALSE)</f>
        <v>Nil</v>
      </c>
      <c r="N523" t="str">
        <f>VLOOKUP($A523,SurveyData!$1:$1048576,11,FALSE)</f>
        <v>Nil</v>
      </c>
      <c r="O523">
        <f>VLOOKUP($A523,SurveyData!$1:$1048576,12,FALSE)</f>
        <v>2</v>
      </c>
      <c r="P523">
        <f>VLOOKUP($A523,SurveyData!$1:$1048576,13,FALSE)</f>
        <v>12</v>
      </c>
      <c r="Q523" t="str">
        <f>VLOOKUP($A523,SurveyData!$1:$1048576,14,FALSE)</f>
        <v>Nil</v>
      </c>
      <c r="R523" t="str">
        <f>VLOOKUP($A523,SurveyData!$1:$1048576,15,FALSE)</f>
        <v>DK</v>
      </c>
      <c r="S523" t="str">
        <f>VLOOKUP($A523,SurveyData!$1:$1048576,16,FALSE)</f>
        <v>DK</v>
      </c>
      <c r="T523" t="str">
        <f>VLOOKUP($A523,SurveyData!$1:$1048576,17,FALSE)</f>
        <v>DK</v>
      </c>
      <c r="U523" t="str">
        <f>VLOOKUP($A523,SurveyData!$1:$1048576,18,FALSE)</f>
        <v>Nil</v>
      </c>
      <c r="V523" t="str">
        <f>VLOOKUP($A523,SurveyData!$1:$1048576,19,FALSE)</f>
        <v>no</v>
      </c>
      <c r="W523" t="str">
        <f>VLOOKUP($A523,SurveyData!$1:$1048576,20,FALSE)</f>
        <v>Nil</v>
      </c>
      <c r="X523" t="str">
        <f>VLOOKUP($A523,SurveyData!$1:$1048576,21,FALSE)</f>
        <v>Nil</v>
      </c>
      <c r="Y523" t="str">
        <f>VLOOKUP($A523,SurveyData!$1:$1048576,22,FALSE)</f>
        <v>Nil</v>
      </c>
      <c r="Z523" t="str">
        <f>VLOOKUP($A523,SurveyData!$1:$1048576,23,FALSE)</f>
        <v>Nil</v>
      </c>
      <c r="AA523" t="str">
        <f>VLOOKUP($A523,SurveyData!$1:$1048576,24,FALSE)</f>
        <v>Nil</v>
      </c>
      <c r="AB523" t="s">
        <v>0</v>
      </c>
      <c r="AC523" t="str">
        <f>VLOOKUP($A523,SurveyData!$1:$1048576,25,FALSE)</f>
        <v>No</v>
      </c>
      <c r="AD523">
        <f>VLOOKUP($A523,SurveyData!$1:$1048576,26,FALSE)</f>
        <v>5</v>
      </c>
      <c r="AE523">
        <f>VLOOKUP($A523,SurveyData!$1:$1048576,27,FALSE)</f>
        <v>4</v>
      </c>
      <c r="AF523">
        <f>VLOOKUP($A523,SurveyData!$1:$1048576,28,FALSE)</f>
        <v>3</v>
      </c>
      <c r="AG523">
        <f>VLOOKUP($A523,SurveyData!$1:$1048576,29,FALSE)</f>
        <v>3</v>
      </c>
      <c r="AH523">
        <f>VLOOKUP($A523,SurveyData!$1:$1048576,30,FALSE)</f>
        <v>3</v>
      </c>
      <c r="AI523">
        <f>VLOOKUP($A523,SurveyData!$1:$1048576,31,FALSE)</f>
        <v>3</v>
      </c>
      <c r="AJ523">
        <f>VLOOKUP($A523,SurveyData!$1:$1048576,32,FALSE)</f>
        <v>3</v>
      </c>
      <c r="AK523">
        <f>VLOOKUP($A523,SurveyData!$1:$1048576,33,FALSE)</f>
        <v>4</v>
      </c>
      <c r="AL523">
        <f>VLOOKUP($A523,SurveyData!$1:$1048576,34,FALSE)</f>
        <v>3</v>
      </c>
      <c r="AM523">
        <f>VLOOKUP($A523,SurveyData!$1:$1048576,35,FALSE)</f>
        <v>3</v>
      </c>
      <c r="AN523">
        <f>VLOOKUP($A523,SurveyData!$1:$1048576,36,FALSE)</f>
        <v>3</v>
      </c>
      <c r="AO523">
        <f>VLOOKUP($A523,SurveyData!$1:$1048576,37,FALSE)</f>
        <v>3</v>
      </c>
      <c r="AP523">
        <f>VLOOKUP($A523,SurveyData!$1:$1048576,38,FALSE)</f>
        <v>4</v>
      </c>
      <c r="AQ523">
        <f>VLOOKUP($A523,SurveyData!$1:$1048576,39,FALSE)</f>
        <v>4</v>
      </c>
      <c r="AR523">
        <f>VLOOKUP($A523,SurveyData!$1:$1048576,40,FALSE)</f>
        <v>4</v>
      </c>
      <c r="AS523">
        <f>VLOOKUP($A523,SurveyData!$1:$1048576,41,FALSE)</f>
        <v>4</v>
      </c>
      <c r="AT523">
        <f>VLOOKUP($A523,SurveyData!$1:$1048576,42,FALSE)</f>
        <v>4</v>
      </c>
      <c r="AU523">
        <f>VLOOKUP($A523,SurveyData!$1:$1048576,43,FALSE)</f>
        <v>5</v>
      </c>
      <c r="AV523">
        <f>VLOOKUP($A523,SurveyData!$1:$1048576,44,FALSE)</f>
        <v>5</v>
      </c>
      <c r="AW523">
        <f>VLOOKUP($A523,SurveyData!$1:$1048576,45,FALSE)</f>
        <v>4</v>
      </c>
    </row>
    <row r="524" spans="1:49" x14ac:dyDescent="0.2">
      <c r="A524" s="2">
        <v>643</v>
      </c>
      <c r="B524" s="1" t="s">
        <v>10</v>
      </c>
      <c r="C524" s="2">
        <v>33</v>
      </c>
      <c r="D524" s="2">
        <v>38</v>
      </c>
      <c r="E524" s="2">
        <v>12.7</v>
      </c>
      <c r="F524">
        <f>VLOOKUP($A524,SurveyData!$1:$1048576,3,FALSE)</f>
        <v>41</v>
      </c>
      <c r="G524">
        <f>VLOOKUP($A524,SurveyData!$1:$1048576,4,FALSE)</f>
        <v>1.56</v>
      </c>
      <c r="H524">
        <f>VLOOKUP($A524,SurveyData!$1:$1048576,5,FALSE)</f>
        <v>58</v>
      </c>
      <c r="I524" t="str">
        <f>VLOOKUP($A524,SurveyData!$1:$1048576,6,FALSE)</f>
        <v>Nil</v>
      </c>
      <c r="J524" t="str">
        <f>VLOOKUP($A524,SurveyData!$1:$1048576,7,FALSE)</f>
        <v>No</v>
      </c>
      <c r="K524" t="str">
        <f>VLOOKUP($A524,SurveyData!$1:$1048576,8,FALSE)</f>
        <v>Nil</v>
      </c>
      <c r="L524" t="str">
        <f>VLOOKUP($A524,SurveyData!$1:$1048576,9,FALSE)</f>
        <v>Nil</v>
      </c>
      <c r="M524" t="str">
        <f>VLOOKUP($A524,SurveyData!$1:$1048576,10,FALSE)</f>
        <v>Nil</v>
      </c>
      <c r="N524">
        <f>VLOOKUP($A524,SurveyData!$1:$1048576,11,FALSE)</f>
        <v>60</v>
      </c>
      <c r="O524">
        <f>VLOOKUP($A524,SurveyData!$1:$1048576,12,FALSE)</f>
        <v>2</v>
      </c>
      <c r="P524">
        <f>VLOOKUP($A524,SurveyData!$1:$1048576,13,FALSE)</f>
        <v>12</v>
      </c>
      <c r="Q524" t="str">
        <f>VLOOKUP($A524,SurveyData!$1:$1048576,14,FALSE)</f>
        <v>No</v>
      </c>
      <c r="R524" t="str">
        <f>VLOOKUP($A524,SurveyData!$1:$1048576,15,FALSE)</f>
        <v>No</v>
      </c>
      <c r="S524" t="str">
        <f>VLOOKUP($A524,SurveyData!$1:$1048576,16,FALSE)</f>
        <v>Nil</v>
      </c>
      <c r="T524" t="str">
        <f>VLOOKUP($A524,SurveyData!$1:$1048576,17,FALSE)</f>
        <v>no</v>
      </c>
      <c r="U524" t="str">
        <f>VLOOKUP($A524,SurveyData!$1:$1048576,18,FALSE)</f>
        <v>Nil</v>
      </c>
      <c r="V524" t="str">
        <f>VLOOKUP($A524,SurveyData!$1:$1048576,19,FALSE)</f>
        <v>No</v>
      </c>
      <c r="W524" t="str">
        <f>VLOOKUP($A524,SurveyData!$1:$1048576,20,FALSE)</f>
        <v>Nil</v>
      </c>
      <c r="X524" t="str">
        <f>VLOOKUP($A524,SurveyData!$1:$1048576,21,FALSE)</f>
        <v>Nil</v>
      </c>
      <c r="Y524" t="str">
        <f>VLOOKUP($A524,SurveyData!$1:$1048576,22,FALSE)</f>
        <v>Nil</v>
      </c>
      <c r="Z524" t="str">
        <f>VLOOKUP($A524,SurveyData!$1:$1048576,23,FALSE)</f>
        <v>Nil</v>
      </c>
      <c r="AA524" t="str">
        <f>VLOOKUP($A524,SurveyData!$1:$1048576,24,FALSE)</f>
        <v>Nil</v>
      </c>
      <c r="AB524" t="s">
        <v>0</v>
      </c>
      <c r="AC524" t="str">
        <f>VLOOKUP($A524,SurveyData!$1:$1048576,25,FALSE)</f>
        <v>No</v>
      </c>
      <c r="AD524">
        <f>VLOOKUP($A524,SurveyData!$1:$1048576,26,FALSE)</f>
        <v>1</v>
      </c>
      <c r="AE524">
        <f>VLOOKUP($A524,SurveyData!$1:$1048576,27,FALSE)</f>
        <v>3</v>
      </c>
      <c r="AF524">
        <f>VLOOKUP($A524,SurveyData!$1:$1048576,28,FALSE)</f>
        <v>2</v>
      </c>
      <c r="AG524">
        <f>VLOOKUP($A524,SurveyData!$1:$1048576,29,FALSE)</f>
        <v>2</v>
      </c>
      <c r="AH524">
        <f>VLOOKUP($A524,SurveyData!$1:$1048576,30,FALSE)</f>
        <v>4</v>
      </c>
      <c r="AI524">
        <f>VLOOKUP($A524,SurveyData!$1:$1048576,31,FALSE)</f>
        <v>3</v>
      </c>
      <c r="AJ524">
        <f>VLOOKUP($A524,SurveyData!$1:$1048576,32,FALSE)</f>
        <v>1</v>
      </c>
      <c r="AK524">
        <f>VLOOKUP($A524,SurveyData!$1:$1048576,33,FALSE)</f>
        <v>2</v>
      </c>
      <c r="AL524">
        <f>VLOOKUP($A524,SurveyData!$1:$1048576,34,FALSE)</f>
        <v>3</v>
      </c>
      <c r="AM524">
        <f>VLOOKUP($A524,SurveyData!$1:$1048576,35,FALSE)</f>
        <v>4</v>
      </c>
      <c r="AN524">
        <f>VLOOKUP($A524,SurveyData!$1:$1048576,36,FALSE)</f>
        <v>2</v>
      </c>
      <c r="AO524">
        <f>VLOOKUP($A524,SurveyData!$1:$1048576,37,FALSE)</f>
        <v>2</v>
      </c>
      <c r="AP524">
        <f>VLOOKUP($A524,SurveyData!$1:$1048576,38,FALSE)</f>
        <v>5</v>
      </c>
      <c r="AQ524">
        <f>VLOOKUP($A524,SurveyData!$1:$1048576,39,FALSE)</f>
        <v>5</v>
      </c>
      <c r="AR524">
        <f>VLOOKUP($A524,SurveyData!$1:$1048576,40,FALSE)</f>
        <v>2</v>
      </c>
      <c r="AS524" t="str">
        <f>VLOOKUP($A524,SurveyData!$1:$1048576,41,FALSE)</f>
        <v>Nil</v>
      </c>
      <c r="AT524">
        <f>VLOOKUP($A524,SurveyData!$1:$1048576,42,FALSE)</f>
        <v>3</v>
      </c>
      <c r="AU524">
        <f>VLOOKUP($A524,SurveyData!$1:$1048576,43,FALSE)</f>
        <v>2</v>
      </c>
      <c r="AV524">
        <f>VLOOKUP($A524,SurveyData!$1:$1048576,44,FALSE)</f>
        <v>3</v>
      </c>
      <c r="AW524">
        <f>VLOOKUP($A524,SurveyData!$1:$1048576,45,FALSE)</f>
        <v>1</v>
      </c>
    </row>
    <row r="525" spans="1:49" x14ac:dyDescent="0.2">
      <c r="A525" s="2">
        <v>644</v>
      </c>
      <c r="B525" s="1" t="s">
        <v>10</v>
      </c>
      <c r="C525" s="2">
        <v>34</v>
      </c>
      <c r="D525" s="2">
        <v>134</v>
      </c>
      <c r="E525" s="2">
        <v>13.4</v>
      </c>
      <c r="F525">
        <f>VLOOKUP($A525,SurveyData!$1:$1048576,3,FALSE)</f>
        <v>66</v>
      </c>
      <c r="G525">
        <f>VLOOKUP($A525,SurveyData!$1:$1048576,4,FALSE)</f>
        <v>1.63</v>
      </c>
      <c r="H525">
        <f>VLOOKUP($A525,SurveyData!$1:$1048576,5,FALSE)</f>
        <v>58</v>
      </c>
      <c r="I525" t="str">
        <f>VLOOKUP($A525,SurveyData!$1:$1048576,6,FALSE)</f>
        <v>Nil</v>
      </c>
      <c r="J525" t="str">
        <f>VLOOKUP($A525,SurveyData!$1:$1048576,7,FALSE)</f>
        <v xml:space="preserve"> Yes</v>
      </c>
      <c r="K525" t="str">
        <f>VLOOKUP($A525,SurveyData!$1:$1048576,8,FALSE)</f>
        <v>Nil</v>
      </c>
      <c r="L525" t="str">
        <f>VLOOKUP($A525,SurveyData!$1:$1048576,9,FALSE)</f>
        <v>Nil</v>
      </c>
      <c r="M525" t="str">
        <f>VLOOKUP($A525,SurveyData!$1:$1048576,10,FALSE)</f>
        <v>Nil</v>
      </c>
      <c r="N525" t="str">
        <f>VLOOKUP($A525,SurveyData!$1:$1048576,11,FALSE)</f>
        <v>Nil</v>
      </c>
      <c r="O525">
        <f>VLOOKUP($A525,SurveyData!$1:$1048576,12,FALSE)</f>
        <v>2</v>
      </c>
      <c r="P525">
        <f>VLOOKUP($A525,SurveyData!$1:$1048576,13,FALSE)</f>
        <v>0</v>
      </c>
      <c r="Q525" t="str">
        <f>VLOOKUP($A525,SurveyData!$1:$1048576,14,FALSE)</f>
        <v>No</v>
      </c>
      <c r="R525" t="str">
        <f>VLOOKUP($A525,SurveyData!$1:$1048576,15,FALSE)</f>
        <v>Yes</v>
      </c>
      <c r="S525" t="str">
        <f>VLOOKUP($A525,SurveyData!$1:$1048576,16,FALSE)</f>
        <v>no</v>
      </c>
      <c r="T525" t="str">
        <f>VLOOKUP($A525,SurveyData!$1:$1048576,17,FALSE)</f>
        <v>DK</v>
      </c>
      <c r="U525" t="str">
        <f>VLOOKUP($A525,SurveyData!$1:$1048576,18,FALSE)</f>
        <v>DK</v>
      </c>
      <c r="V525" t="str">
        <f>VLOOKUP($A525,SurveyData!$1:$1048576,19,FALSE)</f>
        <v>No</v>
      </c>
      <c r="W525" t="str">
        <f>VLOOKUP($A525,SurveyData!$1:$1048576,20,FALSE)</f>
        <v>No</v>
      </c>
      <c r="X525" t="str">
        <f>VLOOKUP($A525,SurveyData!$1:$1048576,21,FALSE)</f>
        <v>Nil</v>
      </c>
      <c r="Y525" t="str">
        <f>VLOOKUP($A525,SurveyData!$1:$1048576,22,FALSE)</f>
        <v>Nil</v>
      </c>
      <c r="Z525" t="str">
        <f>VLOOKUP($A525,SurveyData!$1:$1048576,23,FALSE)</f>
        <v>Nil</v>
      </c>
      <c r="AA525" t="str">
        <f>VLOOKUP($A525,SurveyData!$1:$1048576,24,FALSE)</f>
        <v>Nil</v>
      </c>
      <c r="AB525" t="s">
        <v>0</v>
      </c>
      <c r="AC525" t="str">
        <f>VLOOKUP($A525,SurveyData!$1:$1048576,25,FALSE)</f>
        <v>No</v>
      </c>
      <c r="AD525">
        <f>VLOOKUP($A525,SurveyData!$1:$1048576,26,FALSE)</f>
        <v>3</v>
      </c>
      <c r="AE525">
        <f>VLOOKUP($A525,SurveyData!$1:$1048576,27,FALSE)</f>
        <v>2</v>
      </c>
      <c r="AF525">
        <f>VLOOKUP($A525,SurveyData!$1:$1048576,28,FALSE)</f>
        <v>3</v>
      </c>
      <c r="AG525">
        <f>VLOOKUP($A525,SurveyData!$1:$1048576,29,FALSE)</f>
        <v>3</v>
      </c>
      <c r="AH525">
        <f>VLOOKUP($A525,SurveyData!$1:$1048576,30,FALSE)</f>
        <v>4</v>
      </c>
      <c r="AI525">
        <f>VLOOKUP($A525,SurveyData!$1:$1048576,31,FALSE)</f>
        <v>3</v>
      </c>
      <c r="AJ525">
        <f>VLOOKUP($A525,SurveyData!$1:$1048576,32,FALSE)</f>
        <v>4</v>
      </c>
      <c r="AK525">
        <f>VLOOKUP($A525,SurveyData!$1:$1048576,33,FALSE)</f>
        <v>3</v>
      </c>
      <c r="AL525">
        <f>VLOOKUP($A525,SurveyData!$1:$1048576,34,FALSE)</f>
        <v>3</v>
      </c>
      <c r="AM525">
        <f>VLOOKUP($A525,SurveyData!$1:$1048576,35,FALSE)</f>
        <v>3</v>
      </c>
      <c r="AN525">
        <f>VLOOKUP($A525,SurveyData!$1:$1048576,36,FALSE)</f>
        <v>4</v>
      </c>
      <c r="AO525">
        <f>VLOOKUP($A525,SurveyData!$1:$1048576,37,FALSE)</f>
        <v>2</v>
      </c>
      <c r="AP525">
        <f>VLOOKUP($A525,SurveyData!$1:$1048576,38,FALSE)</f>
        <v>3</v>
      </c>
      <c r="AQ525">
        <f>VLOOKUP($A525,SurveyData!$1:$1048576,39,FALSE)</f>
        <v>4</v>
      </c>
      <c r="AR525">
        <f>VLOOKUP($A525,SurveyData!$1:$1048576,40,FALSE)</f>
        <v>4</v>
      </c>
      <c r="AS525">
        <f>VLOOKUP($A525,SurveyData!$1:$1048576,41,FALSE)</f>
        <v>3</v>
      </c>
      <c r="AT525">
        <f>VLOOKUP($A525,SurveyData!$1:$1048576,42,FALSE)</f>
        <v>2</v>
      </c>
      <c r="AU525">
        <f>VLOOKUP($A525,SurveyData!$1:$1048576,43,FALSE)</f>
        <v>4</v>
      </c>
      <c r="AV525">
        <f>VLOOKUP($A525,SurveyData!$1:$1048576,44,FALSE)</f>
        <v>4</v>
      </c>
      <c r="AW525">
        <f>VLOOKUP($A525,SurveyData!$1:$1048576,45,FALSE)</f>
        <v>2</v>
      </c>
    </row>
    <row r="526" spans="1:49" x14ac:dyDescent="0.2">
      <c r="A526" s="2">
        <v>645</v>
      </c>
      <c r="B526" s="1" t="s">
        <v>10</v>
      </c>
      <c r="C526" s="2">
        <v>56</v>
      </c>
      <c r="D526" s="2">
        <v>93</v>
      </c>
      <c r="E526" s="2">
        <v>13.7</v>
      </c>
      <c r="F526">
        <f>VLOOKUP($A526,SurveyData!$1:$1048576,3,FALSE)</f>
        <v>42</v>
      </c>
      <c r="G526" t="str">
        <f>VLOOKUP($A526,SurveyData!$1:$1048576,4,FALSE)</f>
        <v>Nil</v>
      </c>
      <c r="H526">
        <f>VLOOKUP($A526,SurveyData!$1:$1048576,5,FALSE)</f>
        <v>76</v>
      </c>
      <c r="I526" t="str">
        <f>VLOOKUP($A526,SurveyData!$1:$1048576,6,FALSE)</f>
        <v>Nil</v>
      </c>
      <c r="J526" t="str">
        <f>VLOOKUP($A526,SurveyData!$1:$1048576,7,FALSE)</f>
        <v>No</v>
      </c>
      <c r="K526" t="str">
        <f>VLOOKUP($A526,SurveyData!$1:$1048576,8,FALSE)</f>
        <v>Nil</v>
      </c>
      <c r="L526">
        <f>VLOOKUP($A526,SurveyData!$1:$1048576,9,FALSE)</f>
        <v>30</v>
      </c>
      <c r="M526" t="str">
        <f>VLOOKUP($A526,SurveyData!$1:$1048576,10,FALSE)</f>
        <v>Nil</v>
      </c>
      <c r="N526" t="str">
        <f>VLOOKUP($A526,SurveyData!$1:$1048576,11,FALSE)</f>
        <v>Nil</v>
      </c>
      <c r="O526">
        <f>VLOOKUP($A526,SurveyData!$1:$1048576,12,FALSE)</f>
        <v>2</v>
      </c>
      <c r="P526">
        <f>VLOOKUP($A526,SurveyData!$1:$1048576,13,FALSE)</f>
        <v>12</v>
      </c>
      <c r="Q526" t="str">
        <f>VLOOKUP($A526,SurveyData!$1:$1048576,14,FALSE)</f>
        <v>No</v>
      </c>
      <c r="R526" t="str">
        <f>VLOOKUP($A526,SurveyData!$1:$1048576,15,FALSE)</f>
        <v>DK</v>
      </c>
      <c r="S526" t="str">
        <f>VLOOKUP($A526,SurveyData!$1:$1048576,16,FALSE)</f>
        <v>DK</v>
      </c>
      <c r="T526" t="str">
        <f>VLOOKUP($A526,SurveyData!$1:$1048576,17,FALSE)</f>
        <v>DK</v>
      </c>
      <c r="U526" t="str">
        <f>VLOOKUP($A526,SurveyData!$1:$1048576,18,FALSE)</f>
        <v>DK</v>
      </c>
      <c r="V526" t="str">
        <f>VLOOKUP($A526,SurveyData!$1:$1048576,19,FALSE)</f>
        <v>Yes</v>
      </c>
      <c r="W526" t="str">
        <f>VLOOKUP($A526,SurveyData!$1:$1048576,20,FALSE)</f>
        <v>No</v>
      </c>
      <c r="X526" t="str">
        <f>VLOOKUP($A526,SurveyData!$1:$1048576,21,FALSE)</f>
        <v>Yes</v>
      </c>
      <c r="Y526" t="str">
        <f>VLOOKUP($A526,SurveyData!$1:$1048576,22,FALSE)</f>
        <v>Nil</v>
      </c>
      <c r="Z526" t="str">
        <f>VLOOKUP($A526,SurveyData!$1:$1048576,23,FALSE)</f>
        <v>Nil</v>
      </c>
      <c r="AA526" t="str">
        <f>VLOOKUP($A526,SurveyData!$1:$1048576,24,FALSE)</f>
        <v>Yes</v>
      </c>
      <c r="AB526" t="s">
        <v>62</v>
      </c>
      <c r="AC526" t="str">
        <f>VLOOKUP($A526,SurveyData!$1:$1048576,25,FALSE)</f>
        <v>Yes</v>
      </c>
      <c r="AD526">
        <f>VLOOKUP($A526,SurveyData!$1:$1048576,26,FALSE)</f>
        <v>3</v>
      </c>
      <c r="AE526">
        <f>VLOOKUP($A526,SurveyData!$1:$1048576,27,FALSE)</f>
        <v>5</v>
      </c>
      <c r="AF526">
        <f>VLOOKUP($A526,SurveyData!$1:$1048576,28,FALSE)</f>
        <v>3</v>
      </c>
      <c r="AG526">
        <f>VLOOKUP($A526,SurveyData!$1:$1048576,29,FALSE)</f>
        <v>4</v>
      </c>
      <c r="AH526">
        <f>VLOOKUP($A526,SurveyData!$1:$1048576,30,FALSE)</f>
        <v>3</v>
      </c>
      <c r="AI526">
        <f>VLOOKUP($A526,SurveyData!$1:$1048576,31,FALSE)</f>
        <v>1</v>
      </c>
      <c r="AJ526">
        <f>VLOOKUP($A526,SurveyData!$1:$1048576,32,FALSE)</f>
        <v>4</v>
      </c>
      <c r="AK526">
        <f>VLOOKUP($A526,SurveyData!$1:$1048576,33,FALSE)</f>
        <v>3</v>
      </c>
      <c r="AL526">
        <f>VLOOKUP($A526,SurveyData!$1:$1048576,34,FALSE)</f>
        <v>4</v>
      </c>
      <c r="AM526">
        <f>VLOOKUP($A526,SurveyData!$1:$1048576,35,FALSE)</f>
        <v>4</v>
      </c>
      <c r="AN526">
        <f>VLOOKUP($A526,SurveyData!$1:$1048576,36,FALSE)</f>
        <v>2</v>
      </c>
      <c r="AO526">
        <f>VLOOKUP($A526,SurveyData!$1:$1048576,37,FALSE)</f>
        <v>2</v>
      </c>
      <c r="AP526">
        <f>VLOOKUP($A526,SurveyData!$1:$1048576,38,FALSE)</f>
        <v>5</v>
      </c>
      <c r="AQ526">
        <f>VLOOKUP($A526,SurveyData!$1:$1048576,39,FALSE)</f>
        <v>4</v>
      </c>
      <c r="AR526">
        <f>VLOOKUP($A526,SurveyData!$1:$1048576,40,FALSE)</f>
        <v>2</v>
      </c>
      <c r="AS526">
        <f>VLOOKUP($A526,SurveyData!$1:$1048576,41,FALSE)</f>
        <v>4</v>
      </c>
      <c r="AT526">
        <f>VLOOKUP($A526,SurveyData!$1:$1048576,42,FALSE)</f>
        <v>4</v>
      </c>
      <c r="AU526">
        <f>VLOOKUP($A526,SurveyData!$1:$1048576,43,FALSE)</f>
        <v>5</v>
      </c>
      <c r="AV526">
        <f>VLOOKUP($A526,SurveyData!$1:$1048576,44,FALSE)</f>
        <v>2</v>
      </c>
      <c r="AW526">
        <f>VLOOKUP($A526,SurveyData!$1:$1048576,45,FALSE)</f>
        <v>3</v>
      </c>
    </row>
    <row r="527" spans="1:49" x14ac:dyDescent="0.2">
      <c r="A527" s="2">
        <v>646</v>
      </c>
      <c r="B527" s="1" t="s">
        <v>10</v>
      </c>
      <c r="C527" s="2">
        <v>6</v>
      </c>
      <c r="D527" s="4">
        <v>8</v>
      </c>
      <c r="E527" s="2">
        <v>10.9</v>
      </c>
      <c r="F527">
        <f>VLOOKUP($A527,SurveyData!$1:$1048576,3,FALSE)</f>
        <v>44</v>
      </c>
      <c r="G527">
        <f>VLOOKUP($A527,SurveyData!$1:$1048576,4,FALSE)</f>
        <v>1.5</v>
      </c>
      <c r="H527">
        <f>VLOOKUP($A527,SurveyData!$1:$1048576,5,FALSE)</f>
        <v>55</v>
      </c>
      <c r="I527" t="str">
        <f>VLOOKUP($A527,SurveyData!$1:$1048576,6,FALSE)</f>
        <v>Nil</v>
      </c>
      <c r="J527" t="str">
        <f>VLOOKUP($A527,SurveyData!$1:$1048576,7,FALSE)</f>
        <v>No</v>
      </c>
      <c r="K527" t="str">
        <f>VLOOKUP($A527,SurveyData!$1:$1048576,8,FALSE)</f>
        <v>Nil</v>
      </c>
      <c r="L527" t="str">
        <f>VLOOKUP($A527,SurveyData!$1:$1048576,9,FALSE)</f>
        <v>Nil</v>
      </c>
      <c r="M527" t="str">
        <f>VLOOKUP($A527,SurveyData!$1:$1048576,10,FALSE)</f>
        <v>Nil</v>
      </c>
      <c r="N527" t="str">
        <f>VLOOKUP($A527,SurveyData!$1:$1048576,11,FALSE)</f>
        <v>Nil</v>
      </c>
      <c r="O527">
        <f>VLOOKUP($A527,SurveyData!$1:$1048576,12,FALSE)</f>
        <v>1</v>
      </c>
      <c r="P527" t="str">
        <f>VLOOKUP($A527,SurveyData!$1:$1048576,13,FALSE)</f>
        <v>Nil</v>
      </c>
      <c r="Q527" t="str">
        <f>VLOOKUP($A527,SurveyData!$1:$1048576,14,FALSE)</f>
        <v>No</v>
      </c>
      <c r="R527" t="str">
        <f>VLOOKUP($A527,SurveyData!$1:$1048576,15,FALSE)</f>
        <v>DK</v>
      </c>
      <c r="S527" t="str">
        <f>VLOOKUP($A527,SurveyData!$1:$1048576,16,FALSE)</f>
        <v>Nil</v>
      </c>
      <c r="T527" t="str">
        <f>VLOOKUP($A527,SurveyData!$1:$1048576,17,FALSE)</f>
        <v>Yes</v>
      </c>
      <c r="U527" t="str">
        <f>VLOOKUP($A527,SurveyData!$1:$1048576,18,FALSE)</f>
        <v>DK</v>
      </c>
      <c r="V527" t="str">
        <f>VLOOKUP($A527,SurveyData!$1:$1048576,19,FALSE)</f>
        <v>Yes</v>
      </c>
      <c r="W527" t="str">
        <f>VLOOKUP($A527,SurveyData!$1:$1048576,20,FALSE)</f>
        <v>No</v>
      </c>
      <c r="X527" t="str">
        <f>VLOOKUP($A527,SurveyData!$1:$1048576,21,FALSE)</f>
        <v>Nil</v>
      </c>
      <c r="Y527" t="str">
        <f>VLOOKUP($A527,SurveyData!$1:$1048576,22,FALSE)</f>
        <v>Nil</v>
      </c>
      <c r="Z527" t="str">
        <f>VLOOKUP($A527,SurveyData!$1:$1048576,23,FALSE)</f>
        <v>Nil</v>
      </c>
      <c r="AA527" t="str">
        <f>VLOOKUP($A527,SurveyData!$1:$1048576,24,FALSE)</f>
        <v>Nil</v>
      </c>
      <c r="AB527" t="s">
        <v>0</v>
      </c>
      <c r="AC527" t="str">
        <f>VLOOKUP($A527,SurveyData!$1:$1048576,25,FALSE)</f>
        <v>No</v>
      </c>
      <c r="AD527">
        <f>VLOOKUP($A527,SurveyData!$1:$1048576,26,FALSE)</f>
        <v>2</v>
      </c>
      <c r="AE527">
        <f>VLOOKUP($A527,SurveyData!$1:$1048576,27,FALSE)</f>
        <v>1</v>
      </c>
      <c r="AF527">
        <f>VLOOKUP($A527,SurveyData!$1:$1048576,28,FALSE)</f>
        <v>2</v>
      </c>
      <c r="AG527">
        <f>VLOOKUP($A527,SurveyData!$1:$1048576,29,FALSE)</f>
        <v>1</v>
      </c>
      <c r="AH527">
        <f>VLOOKUP($A527,SurveyData!$1:$1048576,30,FALSE)</f>
        <v>2</v>
      </c>
      <c r="AI527">
        <f>VLOOKUP($A527,SurveyData!$1:$1048576,31,FALSE)</f>
        <v>2</v>
      </c>
      <c r="AJ527">
        <f>VLOOKUP($A527,SurveyData!$1:$1048576,32,FALSE)</f>
        <v>1</v>
      </c>
      <c r="AK527">
        <f>VLOOKUP($A527,SurveyData!$1:$1048576,33,FALSE)</f>
        <v>1</v>
      </c>
      <c r="AL527">
        <f>VLOOKUP($A527,SurveyData!$1:$1048576,34,FALSE)</f>
        <v>4</v>
      </c>
      <c r="AM527">
        <f>VLOOKUP($A527,SurveyData!$1:$1048576,35,FALSE)</f>
        <v>4</v>
      </c>
      <c r="AN527">
        <f>VLOOKUP($A527,SurveyData!$1:$1048576,36,FALSE)</f>
        <v>2</v>
      </c>
      <c r="AO527">
        <f>VLOOKUP($A527,SurveyData!$1:$1048576,37,FALSE)</f>
        <v>2</v>
      </c>
      <c r="AP527">
        <f>VLOOKUP($A527,SurveyData!$1:$1048576,38,FALSE)</f>
        <v>5</v>
      </c>
      <c r="AQ527">
        <f>VLOOKUP($A527,SurveyData!$1:$1048576,39,FALSE)</f>
        <v>4</v>
      </c>
      <c r="AR527">
        <f>VLOOKUP($A527,SurveyData!$1:$1048576,40,FALSE)</f>
        <v>5</v>
      </c>
      <c r="AS527">
        <f>VLOOKUP($A527,SurveyData!$1:$1048576,41,FALSE)</f>
        <v>1</v>
      </c>
      <c r="AT527">
        <f>VLOOKUP($A527,SurveyData!$1:$1048576,42,FALSE)</f>
        <v>2</v>
      </c>
      <c r="AU527">
        <f>VLOOKUP($A527,SurveyData!$1:$1048576,43,FALSE)</f>
        <v>3</v>
      </c>
      <c r="AV527">
        <f>VLOOKUP($A527,SurveyData!$1:$1048576,44,FALSE)</f>
        <v>5</v>
      </c>
      <c r="AW527">
        <f>VLOOKUP($A527,SurveyData!$1:$1048576,45,FALSE)</f>
        <v>1</v>
      </c>
    </row>
    <row r="528" spans="1:49" x14ac:dyDescent="0.2">
      <c r="A528" s="2">
        <v>647</v>
      </c>
      <c r="B528" s="1" t="s">
        <v>10</v>
      </c>
      <c r="C528" s="2">
        <v>48</v>
      </c>
      <c r="D528" s="2">
        <v>141</v>
      </c>
      <c r="E528" s="2">
        <v>13.5</v>
      </c>
      <c r="F528">
        <f>VLOOKUP($A528,SurveyData!$1:$1048576,3,FALSE)</f>
        <v>52</v>
      </c>
      <c r="G528">
        <f>VLOOKUP($A528,SurveyData!$1:$1048576,4,FALSE)</f>
        <v>1.63</v>
      </c>
      <c r="H528">
        <f>VLOOKUP($A528,SurveyData!$1:$1048576,5,FALSE)</f>
        <v>72</v>
      </c>
      <c r="I528" t="str">
        <f>VLOOKUP($A528,SurveyData!$1:$1048576,6,FALSE)</f>
        <v>Nil</v>
      </c>
      <c r="J528" t="str">
        <f>VLOOKUP($A528,SurveyData!$1:$1048576,7,FALSE)</f>
        <v>Yes</v>
      </c>
      <c r="K528" t="str">
        <f>VLOOKUP($A528,SurveyData!$1:$1048576,8,FALSE)</f>
        <v>Nil</v>
      </c>
      <c r="L528" t="str">
        <f>VLOOKUP($A528,SurveyData!$1:$1048576,9,FALSE)</f>
        <v>Nil</v>
      </c>
      <c r="M528" t="str">
        <f>VLOOKUP($A528,SurveyData!$1:$1048576,10,FALSE)</f>
        <v>Nil</v>
      </c>
      <c r="N528" t="str">
        <f>VLOOKUP($A528,SurveyData!$1:$1048576,11,FALSE)</f>
        <v>Nil</v>
      </c>
      <c r="O528" t="str">
        <f>VLOOKUP($A528,SurveyData!$1:$1048576,12,FALSE)</f>
        <v>Nil</v>
      </c>
      <c r="P528">
        <f>VLOOKUP($A528,SurveyData!$1:$1048576,13,FALSE)</f>
        <v>4</v>
      </c>
      <c r="Q528" t="str">
        <f>VLOOKUP($A528,SurveyData!$1:$1048576,14,FALSE)</f>
        <v>No</v>
      </c>
      <c r="R528" t="str">
        <f>VLOOKUP($A528,SurveyData!$1:$1048576,15,FALSE)</f>
        <v>Yes</v>
      </c>
      <c r="S528" t="str">
        <f>VLOOKUP($A528,SurveyData!$1:$1048576,16,FALSE)</f>
        <v>No</v>
      </c>
      <c r="T528" t="str">
        <f>VLOOKUP($A528,SurveyData!$1:$1048576,17,FALSE)</f>
        <v>No</v>
      </c>
      <c r="U528" t="str">
        <f>VLOOKUP($A528,SurveyData!$1:$1048576,18,FALSE)</f>
        <v>Nil</v>
      </c>
      <c r="V528" t="str">
        <f>VLOOKUP($A528,SurveyData!$1:$1048576,19,FALSE)</f>
        <v>Dk</v>
      </c>
      <c r="W528" t="str">
        <f>VLOOKUP($A528,SurveyData!$1:$1048576,20,FALSE)</f>
        <v>Nil</v>
      </c>
      <c r="X528" t="str">
        <f>VLOOKUP($A528,SurveyData!$1:$1048576,21,FALSE)</f>
        <v>Nil</v>
      </c>
      <c r="Y528" t="str">
        <f>VLOOKUP($A528,SurveyData!$1:$1048576,22,FALSE)</f>
        <v>Nil</v>
      </c>
      <c r="Z528" t="str">
        <f>VLOOKUP($A528,SurveyData!$1:$1048576,23,FALSE)</f>
        <v>Nil</v>
      </c>
      <c r="AA528" t="str">
        <f>VLOOKUP($A528,SurveyData!$1:$1048576,24,FALSE)</f>
        <v>Nil</v>
      </c>
      <c r="AB528" t="s">
        <v>0</v>
      </c>
      <c r="AC528" t="str">
        <f>VLOOKUP($A528,SurveyData!$1:$1048576,25,FALSE)</f>
        <v>No</v>
      </c>
      <c r="AD528">
        <f>VLOOKUP($A528,SurveyData!$1:$1048576,26,FALSE)</f>
        <v>3</v>
      </c>
      <c r="AE528">
        <f>VLOOKUP($A528,SurveyData!$1:$1048576,27,FALSE)</f>
        <v>3</v>
      </c>
      <c r="AF528">
        <f>VLOOKUP($A528,SurveyData!$1:$1048576,28,FALSE)</f>
        <v>4</v>
      </c>
      <c r="AG528">
        <f>VLOOKUP($A528,SurveyData!$1:$1048576,29,FALSE)</f>
        <v>3</v>
      </c>
      <c r="AH528">
        <f>VLOOKUP($A528,SurveyData!$1:$1048576,30,FALSE)</f>
        <v>3</v>
      </c>
      <c r="AI528">
        <f>VLOOKUP($A528,SurveyData!$1:$1048576,31,FALSE)</f>
        <v>3</v>
      </c>
      <c r="AJ528">
        <f>VLOOKUP($A528,SurveyData!$1:$1048576,32,FALSE)</f>
        <v>3</v>
      </c>
      <c r="AK528">
        <f>VLOOKUP($A528,SurveyData!$1:$1048576,33,FALSE)</f>
        <v>3</v>
      </c>
      <c r="AL528">
        <f>VLOOKUP($A528,SurveyData!$1:$1048576,34,FALSE)</f>
        <v>3</v>
      </c>
      <c r="AM528">
        <f>VLOOKUP($A528,SurveyData!$1:$1048576,35,FALSE)</f>
        <v>3</v>
      </c>
      <c r="AN528">
        <f>VLOOKUP($A528,SurveyData!$1:$1048576,36,FALSE)</f>
        <v>3</v>
      </c>
      <c r="AO528">
        <f>VLOOKUP($A528,SurveyData!$1:$1048576,37,FALSE)</f>
        <v>3</v>
      </c>
      <c r="AP528">
        <f>VLOOKUP($A528,SurveyData!$1:$1048576,38,FALSE)</f>
        <v>3</v>
      </c>
      <c r="AQ528">
        <f>VLOOKUP($A528,SurveyData!$1:$1048576,39,FALSE)</f>
        <v>5</v>
      </c>
      <c r="AR528">
        <f>VLOOKUP($A528,SurveyData!$1:$1048576,40,FALSE)</f>
        <v>3</v>
      </c>
      <c r="AS528">
        <f>VLOOKUP($A528,SurveyData!$1:$1048576,41,FALSE)</f>
        <v>3</v>
      </c>
      <c r="AT528">
        <f>VLOOKUP($A528,SurveyData!$1:$1048576,42,FALSE)</f>
        <v>3</v>
      </c>
      <c r="AU528">
        <f>VLOOKUP($A528,SurveyData!$1:$1048576,43,FALSE)</f>
        <v>4</v>
      </c>
      <c r="AV528">
        <f>VLOOKUP($A528,SurveyData!$1:$1048576,44,FALSE)</f>
        <v>4</v>
      </c>
      <c r="AW528">
        <f>VLOOKUP($A528,SurveyData!$1:$1048576,45,FALSE)</f>
        <v>3</v>
      </c>
    </row>
    <row r="529" spans="1:49" x14ac:dyDescent="0.2">
      <c r="A529" s="2">
        <v>648</v>
      </c>
      <c r="B529" s="1" t="s">
        <v>10</v>
      </c>
      <c r="C529" s="2">
        <v>42</v>
      </c>
      <c r="D529" s="2">
        <v>38</v>
      </c>
      <c r="E529" s="2">
        <v>13.6</v>
      </c>
      <c r="F529">
        <f>VLOOKUP($A529,SurveyData!$1:$1048576,3,FALSE)</f>
        <v>47</v>
      </c>
      <c r="G529">
        <f>VLOOKUP($A529,SurveyData!$1:$1048576,4,FALSE)</f>
        <v>1.57</v>
      </c>
      <c r="H529">
        <f>VLOOKUP($A529,SurveyData!$1:$1048576,5,FALSE)</f>
        <v>57</v>
      </c>
      <c r="I529" t="str">
        <f>VLOOKUP($A529,SurveyData!$1:$1048576,6,FALSE)</f>
        <v>Nil</v>
      </c>
      <c r="J529" t="str">
        <f>VLOOKUP($A529,SurveyData!$1:$1048576,7,FALSE)</f>
        <v>No</v>
      </c>
      <c r="K529" t="str">
        <f>VLOOKUP($A529,SurveyData!$1:$1048576,8,FALSE)</f>
        <v>Nil</v>
      </c>
      <c r="L529" t="str">
        <f>VLOOKUP($A529,SurveyData!$1:$1048576,9,FALSE)</f>
        <v>Nil</v>
      </c>
      <c r="M529" t="str">
        <f>VLOOKUP($A529,SurveyData!$1:$1048576,10,FALSE)</f>
        <v>Nil</v>
      </c>
      <c r="N529">
        <f>VLOOKUP($A529,SurveyData!$1:$1048576,11,FALSE)</f>
        <v>120</v>
      </c>
      <c r="O529">
        <f>VLOOKUP($A529,SurveyData!$1:$1048576,12,FALSE)</f>
        <v>2</v>
      </c>
      <c r="P529">
        <f>VLOOKUP($A529,SurveyData!$1:$1048576,13,FALSE)</f>
        <v>12</v>
      </c>
      <c r="Q529" t="str">
        <f>VLOOKUP($A529,SurveyData!$1:$1048576,14,FALSE)</f>
        <v>No</v>
      </c>
      <c r="R529" t="str">
        <f>VLOOKUP($A529,SurveyData!$1:$1048576,15,FALSE)</f>
        <v>No</v>
      </c>
      <c r="S529" t="str">
        <f>VLOOKUP($A529,SurveyData!$1:$1048576,16,FALSE)</f>
        <v>No</v>
      </c>
      <c r="T529" t="str">
        <f>VLOOKUP($A529,SurveyData!$1:$1048576,17,FALSE)</f>
        <v>DK</v>
      </c>
      <c r="U529" t="str">
        <f>VLOOKUP($A529,SurveyData!$1:$1048576,18,FALSE)</f>
        <v>Nil</v>
      </c>
      <c r="V529" t="str">
        <f>VLOOKUP($A529,SurveyData!$1:$1048576,19,FALSE)</f>
        <v>Yes</v>
      </c>
      <c r="W529" t="str">
        <f>VLOOKUP($A529,SurveyData!$1:$1048576,20,FALSE)</f>
        <v>No</v>
      </c>
      <c r="X529" t="str">
        <f>VLOOKUP($A529,SurveyData!$1:$1048576,21,FALSE)</f>
        <v>Nil</v>
      </c>
      <c r="Y529" t="str">
        <f>VLOOKUP($A529,SurveyData!$1:$1048576,22,FALSE)</f>
        <v>Yes</v>
      </c>
      <c r="Z529" t="str">
        <f>VLOOKUP($A529,SurveyData!$1:$1048576,23,FALSE)</f>
        <v>Nil</v>
      </c>
      <c r="AA529" t="str">
        <f>VLOOKUP($A529,SurveyData!$1:$1048576,24,FALSE)</f>
        <v>Nil</v>
      </c>
      <c r="AB529" t="s">
        <v>0</v>
      </c>
      <c r="AC529" t="str">
        <f>VLOOKUP($A529,SurveyData!$1:$1048576,25,FALSE)</f>
        <v>Yes</v>
      </c>
      <c r="AD529">
        <f>VLOOKUP($A529,SurveyData!$1:$1048576,26,FALSE)</f>
        <v>3</v>
      </c>
      <c r="AE529">
        <f>VLOOKUP($A529,SurveyData!$1:$1048576,27,FALSE)</f>
        <v>2</v>
      </c>
      <c r="AF529">
        <f>VLOOKUP($A529,SurveyData!$1:$1048576,28,FALSE)</f>
        <v>2</v>
      </c>
      <c r="AG529">
        <f>VLOOKUP($A529,SurveyData!$1:$1048576,29,FALSE)</f>
        <v>2</v>
      </c>
      <c r="AH529">
        <f>VLOOKUP($A529,SurveyData!$1:$1048576,30,FALSE)</f>
        <v>4</v>
      </c>
      <c r="AI529">
        <f>VLOOKUP($A529,SurveyData!$1:$1048576,31,FALSE)</f>
        <v>4</v>
      </c>
      <c r="AJ529">
        <f>VLOOKUP($A529,SurveyData!$1:$1048576,32,FALSE)</f>
        <v>4</v>
      </c>
      <c r="AK529">
        <f>VLOOKUP($A529,SurveyData!$1:$1048576,33,FALSE)</f>
        <v>5</v>
      </c>
      <c r="AL529">
        <f>VLOOKUP($A529,SurveyData!$1:$1048576,34,FALSE)</f>
        <v>3</v>
      </c>
      <c r="AM529">
        <f>VLOOKUP($A529,SurveyData!$1:$1048576,35,FALSE)</f>
        <v>2</v>
      </c>
      <c r="AN529">
        <f>VLOOKUP($A529,SurveyData!$1:$1048576,36,FALSE)</f>
        <v>4</v>
      </c>
      <c r="AO529">
        <f>VLOOKUP($A529,SurveyData!$1:$1048576,37,FALSE)</f>
        <v>3</v>
      </c>
      <c r="AP529">
        <f>VLOOKUP($A529,SurveyData!$1:$1048576,38,FALSE)</f>
        <v>3</v>
      </c>
      <c r="AQ529">
        <f>VLOOKUP($A529,SurveyData!$1:$1048576,39,FALSE)</f>
        <v>3</v>
      </c>
      <c r="AR529">
        <f>VLOOKUP($A529,SurveyData!$1:$1048576,40,FALSE)</f>
        <v>2</v>
      </c>
      <c r="AS529">
        <f>VLOOKUP($A529,SurveyData!$1:$1048576,41,FALSE)</f>
        <v>2</v>
      </c>
      <c r="AT529">
        <f>VLOOKUP($A529,SurveyData!$1:$1048576,42,FALSE)</f>
        <v>3</v>
      </c>
      <c r="AU529">
        <f>VLOOKUP($A529,SurveyData!$1:$1048576,43,FALSE)</f>
        <v>5</v>
      </c>
      <c r="AV529">
        <f>VLOOKUP($A529,SurveyData!$1:$1048576,44,FALSE)</f>
        <v>4</v>
      </c>
      <c r="AW529">
        <f>VLOOKUP($A529,SurveyData!$1:$1048576,45,FALSE)</f>
        <v>3</v>
      </c>
    </row>
    <row r="530" spans="1:49" x14ac:dyDescent="0.2">
      <c r="A530" s="2">
        <v>649</v>
      </c>
      <c r="B530" s="1" t="s">
        <v>10</v>
      </c>
      <c r="C530" s="2">
        <v>21</v>
      </c>
      <c r="D530" s="2">
        <v>86</v>
      </c>
      <c r="E530" s="2">
        <v>12.6</v>
      </c>
      <c r="F530">
        <f>VLOOKUP($A530,SurveyData!$1:$1048576,3,FALSE)</f>
        <v>53</v>
      </c>
      <c r="G530">
        <f>VLOOKUP($A530,SurveyData!$1:$1048576,4,FALSE)</f>
        <v>1.53</v>
      </c>
      <c r="H530">
        <f>VLOOKUP($A530,SurveyData!$1:$1048576,5,FALSE)</f>
        <v>55</v>
      </c>
      <c r="I530" t="str">
        <f>VLOOKUP($A530,SurveyData!$1:$1048576,6,FALSE)</f>
        <v>Nil</v>
      </c>
      <c r="J530" t="str">
        <f>VLOOKUP($A530,SurveyData!$1:$1048576,7,FALSE)</f>
        <v>Nil</v>
      </c>
      <c r="K530" t="str">
        <f>VLOOKUP($A530,SurveyData!$1:$1048576,8,FALSE)</f>
        <v>Nil</v>
      </c>
      <c r="L530" t="str">
        <f>VLOOKUP($A530,SurveyData!$1:$1048576,9,FALSE)</f>
        <v>Nil</v>
      </c>
      <c r="M530" t="str">
        <f>VLOOKUP($A530,SurveyData!$1:$1048576,10,FALSE)</f>
        <v>Nil</v>
      </c>
      <c r="N530" t="str">
        <f>VLOOKUP($A530,SurveyData!$1:$1048576,11,FALSE)</f>
        <v>Nil</v>
      </c>
      <c r="O530">
        <f>VLOOKUP($A530,SurveyData!$1:$1048576,12,FALSE)</f>
        <v>1</v>
      </c>
      <c r="P530" t="str">
        <f>VLOOKUP($A530,SurveyData!$1:$1048576,13,FALSE)</f>
        <v>Nil</v>
      </c>
      <c r="Q530" t="str">
        <f>VLOOKUP($A530,SurveyData!$1:$1048576,14,FALSE)</f>
        <v>No</v>
      </c>
      <c r="R530" t="str">
        <f>VLOOKUP($A530,SurveyData!$1:$1048576,15,FALSE)</f>
        <v>No</v>
      </c>
      <c r="S530" t="str">
        <f>VLOOKUP($A530,SurveyData!$1:$1048576,16,FALSE)</f>
        <v>No</v>
      </c>
      <c r="T530" t="str">
        <f>VLOOKUP($A530,SurveyData!$1:$1048576,17,FALSE)</f>
        <v>DK</v>
      </c>
      <c r="U530" t="str">
        <f>VLOOKUP($A530,SurveyData!$1:$1048576,18,FALSE)</f>
        <v>DK</v>
      </c>
      <c r="V530" t="str">
        <f>VLOOKUP($A530,SurveyData!$1:$1048576,19,FALSE)</f>
        <v>Dk</v>
      </c>
      <c r="W530" t="str">
        <f>VLOOKUP($A530,SurveyData!$1:$1048576,20,FALSE)</f>
        <v>Dk</v>
      </c>
      <c r="X530" t="str">
        <f>VLOOKUP($A530,SurveyData!$1:$1048576,21,FALSE)</f>
        <v>Nil</v>
      </c>
      <c r="Y530" t="str">
        <f>VLOOKUP($A530,SurveyData!$1:$1048576,22,FALSE)</f>
        <v>Nil</v>
      </c>
      <c r="Z530" t="str">
        <f>VLOOKUP($A530,SurveyData!$1:$1048576,23,FALSE)</f>
        <v>Nil</v>
      </c>
      <c r="AA530" t="str">
        <f>VLOOKUP($A530,SurveyData!$1:$1048576,24,FALSE)</f>
        <v>Nil</v>
      </c>
      <c r="AB530" t="s">
        <v>0</v>
      </c>
      <c r="AC530" t="str">
        <f>VLOOKUP($A530,SurveyData!$1:$1048576,25,FALSE)</f>
        <v>No</v>
      </c>
      <c r="AD530">
        <f>VLOOKUP($A530,SurveyData!$1:$1048576,26,FALSE)</f>
        <v>1</v>
      </c>
      <c r="AE530" t="str">
        <f>VLOOKUP($A530,SurveyData!$1:$1048576,27,FALSE)</f>
        <v>Nil</v>
      </c>
      <c r="AF530">
        <f>VLOOKUP($A530,SurveyData!$1:$1048576,28,FALSE)</f>
        <v>1</v>
      </c>
      <c r="AG530">
        <f>VLOOKUP($A530,SurveyData!$1:$1048576,29,FALSE)</f>
        <v>1</v>
      </c>
      <c r="AH530">
        <f>VLOOKUP($A530,SurveyData!$1:$1048576,30,FALSE)</f>
        <v>2</v>
      </c>
      <c r="AI530">
        <f>VLOOKUP($A530,SurveyData!$1:$1048576,31,FALSE)</f>
        <v>1</v>
      </c>
      <c r="AJ530">
        <f>VLOOKUP($A530,SurveyData!$1:$1048576,32,FALSE)</f>
        <v>1</v>
      </c>
      <c r="AK530">
        <f>VLOOKUP($A530,SurveyData!$1:$1048576,33,FALSE)</f>
        <v>1</v>
      </c>
      <c r="AL530">
        <f>VLOOKUP($A530,SurveyData!$1:$1048576,34,FALSE)</f>
        <v>1</v>
      </c>
      <c r="AM530">
        <f>VLOOKUP($A530,SurveyData!$1:$1048576,35,FALSE)</f>
        <v>4</v>
      </c>
      <c r="AN530">
        <f>VLOOKUP($A530,SurveyData!$1:$1048576,36,FALSE)</f>
        <v>3</v>
      </c>
      <c r="AO530">
        <f>VLOOKUP($A530,SurveyData!$1:$1048576,37,FALSE)</f>
        <v>3</v>
      </c>
      <c r="AP530">
        <f>VLOOKUP($A530,SurveyData!$1:$1048576,38,FALSE)</f>
        <v>3</v>
      </c>
      <c r="AQ530">
        <f>VLOOKUP($A530,SurveyData!$1:$1048576,39,FALSE)</f>
        <v>3</v>
      </c>
      <c r="AR530">
        <f>VLOOKUP($A530,SurveyData!$1:$1048576,40,FALSE)</f>
        <v>3</v>
      </c>
      <c r="AS530">
        <f>VLOOKUP($A530,SurveyData!$1:$1048576,41,FALSE)</f>
        <v>3</v>
      </c>
      <c r="AT530">
        <f>VLOOKUP($A530,SurveyData!$1:$1048576,42,FALSE)</f>
        <v>3</v>
      </c>
      <c r="AU530">
        <f>VLOOKUP($A530,SurveyData!$1:$1048576,43,FALSE)</f>
        <v>3</v>
      </c>
      <c r="AV530">
        <f>VLOOKUP($A530,SurveyData!$1:$1048576,44,FALSE)</f>
        <v>3</v>
      </c>
      <c r="AW530">
        <f>VLOOKUP($A530,SurveyData!$1:$1048576,45,FALSE)</f>
        <v>2</v>
      </c>
    </row>
    <row r="531" spans="1:49" x14ac:dyDescent="0.2">
      <c r="A531" s="2">
        <v>650</v>
      </c>
      <c r="B531" s="1" t="s">
        <v>10</v>
      </c>
      <c r="C531" s="2">
        <v>5</v>
      </c>
      <c r="D531" s="4">
        <v>6</v>
      </c>
      <c r="E531" s="4">
        <v>9.3000000000000007</v>
      </c>
      <c r="F531">
        <f>VLOOKUP($A531,SurveyData!$1:$1048576,3,FALSE)</f>
        <v>40</v>
      </c>
      <c r="G531">
        <f>VLOOKUP($A531,SurveyData!$1:$1048576,4,FALSE)</f>
        <v>1.57</v>
      </c>
      <c r="H531">
        <f>VLOOKUP($A531,SurveyData!$1:$1048576,5,FALSE)</f>
        <v>50</v>
      </c>
      <c r="I531" t="str">
        <f>VLOOKUP($A531,SurveyData!$1:$1048576,6,FALSE)</f>
        <v>Nil</v>
      </c>
      <c r="J531" t="str">
        <f>VLOOKUP($A531,SurveyData!$1:$1048576,7,FALSE)</f>
        <v>Yes</v>
      </c>
      <c r="K531" t="str">
        <f>VLOOKUP($A531,SurveyData!$1:$1048576,8,FALSE)</f>
        <v>Nil</v>
      </c>
      <c r="L531" t="str">
        <f>VLOOKUP($A531,SurveyData!$1:$1048576,9,FALSE)</f>
        <v>Nil</v>
      </c>
      <c r="M531" t="str">
        <f>VLOOKUP($A531,SurveyData!$1:$1048576,10,FALSE)</f>
        <v>Nil</v>
      </c>
      <c r="N531" t="str">
        <f>VLOOKUP($A531,SurveyData!$1:$1048576,11,FALSE)</f>
        <v>Nil</v>
      </c>
      <c r="O531">
        <f>VLOOKUP($A531,SurveyData!$1:$1048576,12,FALSE)</f>
        <v>1</v>
      </c>
      <c r="P531" t="str">
        <f>VLOOKUP($A531,SurveyData!$1:$1048576,13,FALSE)</f>
        <v>Nil</v>
      </c>
      <c r="Q531" t="str">
        <f>VLOOKUP($A531,SurveyData!$1:$1048576,14,FALSE)</f>
        <v>No</v>
      </c>
      <c r="R531" t="str">
        <f>VLOOKUP($A531,SurveyData!$1:$1048576,15,FALSE)</f>
        <v>No</v>
      </c>
      <c r="S531" t="str">
        <f>VLOOKUP($A531,SurveyData!$1:$1048576,16,FALSE)</f>
        <v>Nil</v>
      </c>
      <c r="T531" t="str">
        <f>VLOOKUP($A531,SurveyData!$1:$1048576,17,FALSE)</f>
        <v>No</v>
      </c>
      <c r="U531" t="str">
        <f>VLOOKUP($A531,SurveyData!$1:$1048576,18,FALSE)</f>
        <v>Nil</v>
      </c>
      <c r="V531" t="str">
        <f>VLOOKUP($A531,SurveyData!$1:$1048576,19,FALSE)</f>
        <v>No</v>
      </c>
      <c r="W531" t="str">
        <f>VLOOKUP($A531,SurveyData!$1:$1048576,20,FALSE)</f>
        <v>Nil</v>
      </c>
      <c r="X531" t="str">
        <f>VLOOKUP($A531,SurveyData!$1:$1048576,21,FALSE)</f>
        <v>Nil</v>
      </c>
      <c r="Y531" t="str">
        <f>VLOOKUP($A531,SurveyData!$1:$1048576,22,FALSE)</f>
        <v>Nil</v>
      </c>
      <c r="Z531" t="str">
        <f>VLOOKUP($A531,SurveyData!$1:$1048576,23,FALSE)</f>
        <v>Nil</v>
      </c>
      <c r="AA531" t="str">
        <f>VLOOKUP($A531,SurveyData!$1:$1048576,24,FALSE)</f>
        <v>Nil</v>
      </c>
      <c r="AB531" t="s">
        <v>0</v>
      </c>
      <c r="AC531" t="str">
        <f>VLOOKUP($A531,SurveyData!$1:$1048576,25,FALSE)</f>
        <v>No</v>
      </c>
      <c r="AD531">
        <f>VLOOKUP($A531,SurveyData!$1:$1048576,26,FALSE)</f>
        <v>1</v>
      </c>
      <c r="AE531">
        <f>VLOOKUP($A531,SurveyData!$1:$1048576,27,FALSE)</f>
        <v>1</v>
      </c>
      <c r="AF531">
        <f>VLOOKUP($A531,SurveyData!$1:$1048576,28,FALSE)</f>
        <v>2</v>
      </c>
      <c r="AG531">
        <f>VLOOKUP($A531,SurveyData!$1:$1048576,29,FALSE)</f>
        <v>2</v>
      </c>
      <c r="AH531">
        <f>VLOOKUP($A531,SurveyData!$1:$1048576,30,FALSE)</f>
        <v>3</v>
      </c>
      <c r="AI531">
        <f>VLOOKUP($A531,SurveyData!$1:$1048576,31,FALSE)</f>
        <v>3</v>
      </c>
      <c r="AJ531">
        <f>VLOOKUP($A531,SurveyData!$1:$1048576,32,FALSE)</f>
        <v>2</v>
      </c>
      <c r="AK531">
        <f>VLOOKUP($A531,SurveyData!$1:$1048576,33,FALSE)</f>
        <v>2</v>
      </c>
      <c r="AL531">
        <f>VLOOKUP($A531,SurveyData!$1:$1048576,34,FALSE)</f>
        <v>2</v>
      </c>
      <c r="AM531">
        <f>VLOOKUP($A531,SurveyData!$1:$1048576,35,FALSE)</f>
        <v>2</v>
      </c>
      <c r="AN531">
        <f>VLOOKUP($A531,SurveyData!$1:$1048576,36,FALSE)</f>
        <v>2</v>
      </c>
      <c r="AO531">
        <f>VLOOKUP($A531,SurveyData!$1:$1048576,37,FALSE)</f>
        <v>2</v>
      </c>
      <c r="AP531">
        <f>VLOOKUP($A531,SurveyData!$1:$1048576,38,FALSE)</f>
        <v>2</v>
      </c>
      <c r="AQ531">
        <f>VLOOKUP($A531,SurveyData!$1:$1048576,39,FALSE)</f>
        <v>5</v>
      </c>
      <c r="AR531">
        <f>VLOOKUP($A531,SurveyData!$1:$1048576,40,FALSE)</f>
        <v>2</v>
      </c>
      <c r="AS531">
        <f>VLOOKUP($A531,SurveyData!$1:$1048576,41,FALSE)</f>
        <v>3</v>
      </c>
      <c r="AT531">
        <f>VLOOKUP($A531,SurveyData!$1:$1048576,42,FALSE)</f>
        <v>2</v>
      </c>
      <c r="AU531">
        <f>VLOOKUP($A531,SurveyData!$1:$1048576,43,FALSE)</f>
        <v>4</v>
      </c>
      <c r="AV531">
        <f>VLOOKUP($A531,SurveyData!$1:$1048576,44,FALSE)</f>
        <v>3</v>
      </c>
      <c r="AW531">
        <f>VLOOKUP($A531,SurveyData!$1:$1048576,45,FALSE)</f>
        <v>2</v>
      </c>
    </row>
    <row r="532" spans="1:49" x14ac:dyDescent="0.2">
      <c r="A532" s="2">
        <v>651</v>
      </c>
      <c r="B532" s="1" t="s">
        <v>10</v>
      </c>
      <c r="C532" s="2">
        <v>14</v>
      </c>
      <c r="D532" s="2">
        <v>125</v>
      </c>
      <c r="E532" s="2">
        <v>14.9</v>
      </c>
      <c r="F532">
        <f>VLOOKUP($A532,SurveyData!$1:$1048576,3,FALSE)</f>
        <v>54</v>
      </c>
      <c r="G532">
        <f>VLOOKUP($A532,SurveyData!$1:$1048576,4,FALSE)</f>
        <v>1.6</v>
      </c>
      <c r="H532">
        <f>VLOOKUP($A532,SurveyData!$1:$1048576,5,FALSE)</f>
        <v>60</v>
      </c>
      <c r="I532" t="str">
        <f>VLOOKUP($A532,SurveyData!$1:$1048576,6,FALSE)</f>
        <v xml:space="preserve">Diabetes </v>
      </c>
      <c r="J532" t="str">
        <f>VLOOKUP($A532,SurveyData!$1:$1048576,7,FALSE)</f>
        <v>No</v>
      </c>
      <c r="K532" t="str">
        <f>VLOOKUP($A532,SurveyData!$1:$1048576,8,FALSE)</f>
        <v>Nil</v>
      </c>
      <c r="L532" t="str">
        <f>VLOOKUP($A532,SurveyData!$1:$1048576,9,FALSE)</f>
        <v>Nil</v>
      </c>
      <c r="M532" t="str">
        <f>VLOOKUP($A532,SurveyData!$1:$1048576,10,FALSE)</f>
        <v>Nil</v>
      </c>
      <c r="N532">
        <f>VLOOKUP($A532,SurveyData!$1:$1048576,11,FALSE)</f>
        <v>10</v>
      </c>
      <c r="O532">
        <f>VLOOKUP($A532,SurveyData!$1:$1048576,12,FALSE)</f>
        <v>2</v>
      </c>
      <c r="P532" t="str">
        <f>VLOOKUP($A532,SurveyData!$1:$1048576,13,FALSE)</f>
        <v>Nil</v>
      </c>
      <c r="Q532" t="str">
        <f>VLOOKUP($A532,SurveyData!$1:$1048576,14,FALSE)</f>
        <v>No</v>
      </c>
      <c r="R532" t="str">
        <f>VLOOKUP($A532,SurveyData!$1:$1048576,15,FALSE)</f>
        <v>No</v>
      </c>
      <c r="S532" t="str">
        <f>VLOOKUP($A532,SurveyData!$1:$1048576,16,FALSE)</f>
        <v>No</v>
      </c>
      <c r="T532" t="str">
        <f>VLOOKUP($A532,SurveyData!$1:$1048576,17,FALSE)</f>
        <v>DK</v>
      </c>
      <c r="U532" t="str">
        <f>VLOOKUP($A532,SurveyData!$1:$1048576,18,FALSE)</f>
        <v>DK</v>
      </c>
      <c r="V532" t="str">
        <f>VLOOKUP($A532,SurveyData!$1:$1048576,19,FALSE)</f>
        <v>No</v>
      </c>
      <c r="W532" t="str">
        <f>VLOOKUP($A532,SurveyData!$1:$1048576,20,FALSE)</f>
        <v>No</v>
      </c>
      <c r="X532" t="str">
        <f>VLOOKUP($A532,SurveyData!$1:$1048576,21,FALSE)</f>
        <v>Nii</v>
      </c>
      <c r="Y532" t="str">
        <f>VLOOKUP($A532,SurveyData!$1:$1048576,22,FALSE)</f>
        <v>Yes</v>
      </c>
      <c r="Z532" t="str">
        <f>VLOOKUP($A532,SurveyData!$1:$1048576,23,FALSE)</f>
        <v>Nil</v>
      </c>
      <c r="AA532" t="str">
        <f>VLOOKUP($A532,SurveyData!$1:$1048576,24,FALSE)</f>
        <v>Nil</v>
      </c>
      <c r="AB532" t="s">
        <v>0</v>
      </c>
      <c r="AC532" t="str">
        <f>VLOOKUP($A532,SurveyData!$1:$1048576,25,FALSE)</f>
        <v>No</v>
      </c>
      <c r="AD532">
        <f>VLOOKUP($A532,SurveyData!$1:$1048576,26,FALSE)</f>
        <v>3</v>
      </c>
      <c r="AE532">
        <f>VLOOKUP($A532,SurveyData!$1:$1048576,27,FALSE)</f>
        <v>3</v>
      </c>
      <c r="AF532">
        <f>VLOOKUP($A532,SurveyData!$1:$1048576,28,FALSE)</f>
        <v>2</v>
      </c>
      <c r="AG532">
        <f>VLOOKUP($A532,SurveyData!$1:$1048576,29,FALSE)</f>
        <v>2</v>
      </c>
      <c r="AH532">
        <f>VLOOKUP($A532,SurveyData!$1:$1048576,30,FALSE)</f>
        <v>2</v>
      </c>
      <c r="AI532">
        <f>VLOOKUP($A532,SurveyData!$1:$1048576,31,FALSE)</f>
        <v>2</v>
      </c>
      <c r="AJ532">
        <f>VLOOKUP($A532,SurveyData!$1:$1048576,32,FALSE)</f>
        <v>2</v>
      </c>
      <c r="AK532">
        <f>VLOOKUP($A532,SurveyData!$1:$1048576,33,FALSE)</f>
        <v>3</v>
      </c>
      <c r="AL532">
        <f>VLOOKUP($A532,SurveyData!$1:$1048576,34,FALSE)</f>
        <v>3</v>
      </c>
      <c r="AM532">
        <f>VLOOKUP($A532,SurveyData!$1:$1048576,35,FALSE)</f>
        <v>3</v>
      </c>
      <c r="AN532">
        <f>VLOOKUP($A532,SurveyData!$1:$1048576,36,FALSE)</f>
        <v>2</v>
      </c>
      <c r="AO532">
        <f>VLOOKUP($A532,SurveyData!$1:$1048576,37,FALSE)</f>
        <v>3</v>
      </c>
      <c r="AP532">
        <f>VLOOKUP($A532,SurveyData!$1:$1048576,38,FALSE)</f>
        <v>4</v>
      </c>
      <c r="AQ532">
        <f>VLOOKUP($A532,SurveyData!$1:$1048576,39,FALSE)</f>
        <v>3</v>
      </c>
      <c r="AR532">
        <f>VLOOKUP($A532,SurveyData!$1:$1048576,40,FALSE)</f>
        <v>3</v>
      </c>
      <c r="AS532">
        <f>VLOOKUP($A532,SurveyData!$1:$1048576,41,FALSE)</f>
        <v>3</v>
      </c>
      <c r="AT532">
        <f>VLOOKUP($A532,SurveyData!$1:$1048576,42,FALSE)</f>
        <v>2</v>
      </c>
      <c r="AU532">
        <f>VLOOKUP($A532,SurveyData!$1:$1048576,43,FALSE)</f>
        <v>3</v>
      </c>
      <c r="AV532">
        <f>VLOOKUP($A532,SurveyData!$1:$1048576,44,FALSE)</f>
        <v>3</v>
      </c>
      <c r="AW532">
        <f>VLOOKUP($A532,SurveyData!$1:$1048576,45,FALSE)</f>
        <v>2</v>
      </c>
    </row>
    <row r="533" spans="1:49" x14ac:dyDescent="0.2">
      <c r="A533" s="2">
        <v>652</v>
      </c>
      <c r="B533" s="1" t="s">
        <v>10</v>
      </c>
      <c r="C533" s="2">
        <v>27</v>
      </c>
      <c r="D533" s="2">
        <v>12</v>
      </c>
      <c r="E533" s="2">
        <v>12.4</v>
      </c>
      <c r="F533">
        <f>VLOOKUP($A533,SurveyData!$1:$1048576,3,FALSE)</f>
        <v>26</v>
      </c>
      <c r="G533">
        <f>VLOOKUP($A533,SurveyData!$1:$1048576,4,FALSE)</f>
        <v>1.59</v>
      </c>
      <c r="H533">
        <f>VLOOKUP($A533,SurveyData!$1:$1048576,5,FALSE)</f>
        <v>57</v>
      </c>
      <c r="I533" t="str">
        <f>VLOOKUP($A533,SurveyData!$1:$1048576,6,FALSE)</f>
        <v>Nil</v>
      </c>
      <c r="J533" t="str">
        <f>VLOOKUP($A533,SurveyData!$1:$1048576,7,FALSE)</f>
        <v>No</v>
      </c>
      <c r="K533">
        <f>VLOOKUP($A533,SurveyData!$1:$1048576,8,FALSE)</f>
        <v>30</v>
      </c>
      <c r="L533">
        <f>VLOOKUP($A533,SurveyData!$1:$1048576,9,FALSE)</f>
        <v>60</v>
      </c>
      <c r="M533" t="str">
        <f>VLOOKUP($A533,SurveyData!$1:$1048576,10,FALSE)</f>
        <v>Nil</v>
      </c>
      <c r="N533" t="str">
        <f>VLOOKUP($A533,SurveyData!$1:$1048576,11,FALSE)</f>
        <v>Nil</v>
      </c>
      <c r="O533">
        <f>VLOOKUP($A533,SurveyData!$1:$1048576,12,FALSE)</f>
        <v>2</v>
      </c>
      <c r="P533">
        <f>VLOOKUP($A533,SurveyData!$1:$1048576,13,FALSE)</f>
        <v>11</v>
      </c>
      <c r="Q533" t="str">
        <f>VLOOKUP($A533,SurveyData!$1:$1048576,14,FALSE)</f>
        <v>No</v>
      </c>
      <c r="R533" t="str">
        <f>VLOOKUP($A533,SurveyData!$1:$1048576,15,FALSE)</f>
        <v>DK</v>
      </c>
      <c r="S533" t="str">
        <f>VLOOKUP($A533,SurveyData!$1:$1048576,16,FALSE)</f>
        <v>No</v>
      </c>
      <c r="T533" t="str">
        <f>VLOOKUP($A533,SurveyData!$1:$1048576,17,FALSE)</f>
        <v>DK</v>
      </c>
      <c r="U533" t="str">
        <f>VLOOKUP($A533,SurveyData!$1:$1048576,18,FALSE)</f>
        <v>DK</v>
      </c>
      <c r="V533" t="str">
        <f>VLOOKUP($A533,SurveyData!$1:$1048576,19,FALSE)</f>
        <v>Yes</v>
      </c>
      <c r="W533" t="str">
        <f>VLOOKUP($A533,SurveyData!$1:$1048576,20,FALSE)</f>
        <v>Yes</v>
      </c>
      <c r="X533" t="str">
        <f>VLOOKUP($A533,SurveyData!$1:$1048576,21,FALSE)</f>
        <v>Nil</v>
      </c>
      <c r="Y533" t="str">
        <f>VLOOKUP($A533,SurveyData!$1:$1048576,22,FALSE)</f>
        <v>Nil</v>
      </c>
      <c r="Z533" t="str">
        <f>VLOOKUP($A533,SurveyData!$1:$1048576,23,FALSE)</f>
        <v>Nil</v>
      </c>
      <c r="AA533" t="str">
        <f>VLOOKUP($A533,SurveyData!$1:$1048576,24,FALSE)</f>
        <v>Nil</v>
      </c>
      <c r="AB533" t="s">
        <v>0</v>
      </c>
      <c r="AC533" t="str">
        <f>VLOOKUP($A533,SurveyData!$1:$1048576,25,FALSE)</f>
        <v>No</v>
      </c>
      <c r="AD533">
        <f>VLOOKUP($A533,SurveyData!$1:$1048576,26,FALSE)</f>
        <v>2</v>
      </c>
      <c r="AE533">
        <f>VLOOKUP($A533,SurveyData!$1:$1048576,27,FALSE)</f>
        <v>4</v>
      </c>
      <c r="AF533">
        <f>VLOOKUP($A533,SurveyData!$1:$1048576,28,FALSE)</f>
        <v>2</v>
      </c>
      <c r="AG533">
        <f>VLOOKUP($A533,SurveyData!$1:$1048576,29,FALSE)</f>
        <v>2</v>
      </c>
      <c r="AH533">
        <f>VLOOKUP($A533,SurveyData!$1:$1048576,30,FALSE)</f>
        <v>4</v>
      </c>
      <c r="AI533">
        <f>VLOOKUP($A533,SurveyData!$1:$1048576,31,FALSE)</f>
        <v>3</v>
      </c>
      <c r="AJ533">
        <f>VLOOKUP($A533,SurveyData!$1:$1048576,32,FALSE)</f>
        <v>2</v>
      </c>
      <c r="AK533">
        <f>VLOOKUP($A533,SurveyData!$1:$1048576,33,FALSE)</f>
        <v>3</v>
      </c>
      <c r="AL533">
        <f>VLOOKUP($A533,SurveyData!$1:$1048576,34,FALSE)</f>
        <v>4</v>
      </c>
      <c r="AM533">
        <f>VLOOKUP($A533,SurveyData!$1:$1048576,35,FALSE)</f>
        <v>4</v>
      </c>
      <c r="AN533">
        <f>VLOOKUP($A533,SurveyData!$1:$1048576,36,FALSE)</f>
        <v>2</v>
      </c>
      <c r="AO533">
        <f>VLOOKUP($A533,SurveyData!$1:$1048576,37,FALSE)</f>
        <v>2</v>
      </c>
      <c r="AP533">
        <f>VLOOKUP($A533,SurveyData!$1:$1048576,38,FALSE)</f>
        <v>4</v>
      </c>
      <c r="AQ533">
        <f>VLOOKUP($A533,SurveyData!$1:$1048576,39,FALSE)</f>
        <v>4</v>
      </c>
      <c r="AR533">
        <f>VLOOKUP($A533,SurveyData!$1:$1048576,40,FALSE)</f>
        <v>2</v>
      </c>
      <c r="AS533">
        <f>VLOOKUP($A533,SurveyData!$1:$1048576,41,FALSE)</f>
        <v>4</v>
      </c>
      <c r="AT533">
        <f>VLOOKUP($A533,SurveyData!$1:$1048576,42,FALSE)</f>
        <v>4</v>
      </c>
      <c r="AU533">
        <f>VLOOKUP($A533,SurveyData!$1:$1048576,43,FALSE)</f>
        <v>4</v>
      </c>
      <c r="AV533">
        <f>VLOOKUP($A533,SurveyData!$1:$1048576,44,FALSE)</f>
        <v>4</v>
      </c>
      <c r="AW533">
        <f>VLOOKUP($A533,SurveyData!$1:$1048576,45,FALSE)</f>
        <v>2</v>
      </c>
    </row>
    <row r="534" spans="1:49" x14ac:dyDescent="0.2">
      <c r="A534" s="2">
        <v>653</v>
      </c>
      <c r="B534" s="1" t="s">
        <v>10</v>
      </c>
      <c r="C534" s="2">
        <v>27</v>
      </c>
      <c r="D534" s="2">
        <v>85</v>
      </c>
      <c r="E534" s="2">
        <v>12.5</v>
      </c>
      <c r="F534">
        <f>VLOOKUP($A534,SurveyData!$1:$1048576,3,FALSE)</f>
        <v>56</v>
      </c>
      <c r="G534">
        <f>VLOOKUP($A534,SurveyData!$1:$1048576,4,FALSE)</f>
        <v>1.53</v>
      </c>
      <c r="H534">
        <f>VLOOKUP($A534,SurveyData!$1:$1048576,5,FALSE)</f>
        <v>46.2</v>
      </c>
      <c r="I534" t="str">
        <f>VLOOKUP($A534,SurveyData!$1:$1048576,6,FALSE)</f>
        <v>Nil</v>
      </c>
      <c r="J534" t="str">
        <f>VLOOKUP($A534,SurveyData!$1:$1048576,7,FALSE)</f>
        <v>No</v>
      </c>
      <c r="K534" t="str">
        <f>VLOOKUP($A534,SurveyData!$1:$1048576,8,FALSE)</f>
        <v>Nil</v>
      </c>
      <c r="L534" t="str">
        <f>VLOOKUP($A534,SurveyData!$1:$1048576,9,FALSE)</f>
        <v>Nil</v>
      </c>
      <c r="M534" t="str">
        <f>VLOOKUP($A534,SurveyData!$1:$1048576,10,FALSE)</f>
        <v>Nil</v>
      </c>
      <c r="N534" t="str">
        <f>VLOOKUP($A534,SurveyData!$1:$1048576,11,FALSE)</f>
        <v>Nil</v>
      </c>
      <c r="O534" t="str">
        <f>VLOOKUP($A534,SurveyData!$1:$1048576,12,FALSE)</f>
        <v>Nil</v>
      </c>
      <c r="P534" t="str">
        <f>VLOOKUP($A534,SurveyData!$1:$1048576,13,FALSE)</f>
        <v>Nil</v>
      </c>
      <c r="Q534" t="str">
        <f>VLOOKUP($A534,SurveyData!$1:$1048576,14,FALSE)</f>
        <v>Yes</v>
      </c>
      <c r="R534" t="str">
        <f>VLOOKUP($A534,SurveyData!$1:$1048576,15,FALSE)</f>
        <v>Yes</v>
      </c>
      <c r="S534" t="str">
        <f>VLOOKUP($A534,SurveyData!$1:$1048576,16,FALSE)</f>
        <v>No</v>
      </c>
      <c r="T534" t="str">
        <f>VLOOKUP($A534,SurveyData!$1:$1048576,17,FALSE)</f>
        <v>DK</v>
      </c>
      <c r="U534" t="str">
        <f>VLOOKUP($A534,SurveyData!$1:$1048576,18,FALSE)</f>
        <v>Nil</v>
      </c>
      <c r="V534" t="str">
        <f>VLOOKUP($A534,SurveyData!$1:$1048576,19,FALSE)</f>
        <v>Dk</v>
      </c>
      <c r="W534" t="str">
        <f>VLOOKUP($A534,SurveyData!$1:$1048576,20,FALSE)</f>
        <v>Nil</v>
      </c>
      <c r="X534" t="str">
        <f>VLOOKUP($A534,SurveyData!$1:$1048576,21,FALSE)</f>
        <v>Yes</v>
      </c>
      <c r="Y534" t="str">
        <f>VLOOKUP($A534,SurveyData!$1:$1048576,22,FALSE)</f>
        <v>Yes</v>
      </c>
      <c r="Z534" t="str">
        <f>VLOOKUP($A534,SurveyData!$1:$1048576,23,FALSE)</f>
        <v>Yes</v>
      </c>
      <c r="AA534" t="str">
        <f>VLOOKUP($A534,SurveyData!$1:$1048576,24,FALSE)</f>
        <v>Yes</v>
      </c>
      <c r="AB534" t="s">
        <v>62</v>
      </c>
      <c r="AC534" t="str">
        <f>VLOOKUP($A534,SurveyData!$1:$1048576,25,FALSE)</f>
        <v>Yes</v>
      </c>
      <c r="AD534">
        <f>VLOOKUP($A534,SurveyData!$1:$1048576,26,FALSE)</f>
        <v>4</v>
      </c>
      <c r="AE534">
        <f>VLOOKUP($A534,SurveyData!$1:$1048576,27,FALSE)</f>
        <v>4</v>
      </c>
      <c r="AF534">
        <f>VLOOKUP($A534,SurveyData!$1:$1048576,28,FALSE)</f>
        <v>4</v>
      </c>
      <c r="AG534">
        <f>VLOOKUP($A534,SurveyData!$1:$1048576,29,FALSE)</f>
        <v>4</v>
      </c>
      <c r="AH534">
        <f>VLOOKUP($A534,SurveyData!$1:$1048576,30,FALSE)</f>
        <v>2</v>
      </c>
      <c r="AI534">
        <f>VLOOKUP($A534,SurveyData!$1:$1048576,31,FALSE)</f>
        <v>4</v>
      </c>
      <c r="AJ534">
        <f>VLOOKUP($A534,SurveyData!$1:$1048576,32,FALSE)</f>
        <v>4</v>
      </c>
      <c r="AK534">
        <f>VLOOKUP($A534,SurveyData!$1:$1048576,33,FALSE)</f>
        <v>4</v>
      </c>
      <c r="AL534">
        <f>VLOOKUP($A534,SurveyData!$1:$1048576,34,FALSE)</f>
        <v>2</v>
      </c>
      <c r="AM534">
        <f>VLOOKUP($A534,SurveyData!$1:$1048576,35,FALSE)</f>
        <v>2</v>
      </c>
      <c r="AN534">
        <f>VLOOKUP($A534,SurveyData!$1:$1048576,36,FALSE)</f>
        <v>4</v>
      </c>
      <c r="AO534">
        <f>VLOOKUP($A534,SurveyData!$1:$1048576,37,FALSE)</f>
        <v>4</v>
      </c>
      <c r="AP534">
        <f>VLOOKUP($A534,SurveyData!$1:$1048576,38,FALSE)</f>
        <v>2</v>
      </c>
      <c r="AQ534">
        <f>VLOOKUP($A534,SurveyData!$1:$1048576,39,FALSE)</f>
        <v>2</v>
      </c>
      <c r="AR534">
        <f>VLOOKUP($A534,SurveyData!$1:$1048576,40,FALSE)</f>
        <v>2</v>
      </c>
      <c r="AS534">
        <f>VLOOKUP($A534,SurveyData!$1:$1048576,41,FALSE)</f>
        <v>2</v>
      </c>
      <c r="AT534">
        <f>VLOOKUP($A534,SurveyData!$1:$1048576,42,FALSE)</f>
        <v>2</v>
      </c>
      <c r="AU534">
        <f>VLOOKUP($A534,SurveyData!$1:$1048576,43,FALSE)</f>
        <v>2</v>
      </c>
      <c r="AV534">
        <f>VLOOKUP($A534,SurveyData!$1:$1048576,44,FALSE)</f>
        <v>2</v>
      </c>
      <c r="AW534">
        <f>VLOOKUP($A534,SurveyData!$1:$1048576,45,FALSE)</f>
        <v>4</v>
      </c>
    </row>
    <row r="535" spans="1:49" x14ac:dyDescent="0.2">
      <c r="A535" s="2">
        <v>656</v>
      </c>
      <c r="B535" s="1" t="s">
        <v>10</v>
      </c>
      <c r="C535" s="2">
        <v>23</v>
      </c>
      <c r="D535" s="2">
        <v>74</v>
      </c>
      <c r="E535" s="2">
        <v>12.1</v>
      </c>
      <c r="F535">
        <f>VLOOKUP($A535,SurveyData!$1:$1048576,3,FALSE)</f>
        <v>50</v>
      </c>
      <c r="G535">
        <f>VLOOKUP($A535,SurveyData!$1:$1048576,4,FALSE)</f>
        <v>1.58</v>
      </c>
      <c r="H535">
        <f>VLOOKUP($A535,SurveyData!$1:$1048576,5,FALSE)</f>
        <v>52</v>
      </c>
      <c r="I535" t="str">
        <f>VLOOKUP($A535,SurveyData!$1:$1048576,6,FALSE)</f>
        <v>Nil</v>
      </c>
      <c r="J535" t="str">
        <f>VLOOKUP($A535,SurveyData!$1:$1048576,7,FALSE)</f>
        <v>No</v>
      </c>
      <c r="K535">
        <f>VLOOKUP($A535,SurveyData!$1:$1048576,8,FALSE)</f>
        <v>30</v>
      </c>
      <c r="L535" t="str">
        <f>VLOOKUP($A535,SurveyData!$1:$1048576,9,FALSE)</f>
        <v>Nil</v>
      </c>
      <c r="M535" t="str">
        <f>VLOOKUP($A535,SurveyData!$1:$1048576,10,FALSE)</f>
        <v>Nil</v>
      </c>
      <c r="N535">
        <f>VLOOKUP($A535,SurveyData!$1:$1048576,11,FALSE)</f>
        <v>180</v>
      </c>
      <c r="O535" t="str">
        <f>VLOOKUP($A535,SurveyData!$1:$1048576,12,FALSE)</f>
        <v>Nil</v>
      </c>
      <c r="P535">
        <f>VLOOKUP($A535,SurveyData!$1:$1048576,13,FALSE)</f>
        <v>8</v>
      </c>
      <c r="Q535" t="str">
        <f>VLOOKUP($A535,SurveyData!$1:$1048576,14,FALSE)</f>
        <v>No</v>
      </c>
      <c r="R535" t="str">
        <f>VLOOKUP($A535,SurveyData!$1:$1048576,15,FALSE)</f>
        <v>DK</v>
      </c>
      <c r="S535" t="str">
        <f>VLOOKUP($A535,SurveyData!$1:$1048576,16,FALSE)</f>
        <v>No</v>
      </c>
      <c r="T535" t="str">
        <f>VLOOKUP($A535,SurveyData!$1:$1048576,17,FALSE)</f>
        <v>DK</v>
      </c>
      <c r="U535" t="str">
        <f>VLOOKUP($A535,SurveyData!$1:$1048576,18,FALSE)</f>
        <v>DK</v>
      </c>
      <c r="V535" t="str">
        <f>VLOOKUP($A535,SurveyData!$1:$1048576,19,FALSE)</f>
        <v>No</v>
      </c>
      <c r="W535" t="str">
        <f>VLOOKUP($A535,SurveyData!$1:$1048576,20,FALSE)</f>
        <v>No</v>
      </c>
      <c r="X535" t="str">
        <f>VLOOKUP($A535,SurveyData!$1:$1048576,21,FALSE)</f>
        <v>Nil</v>
      </c>
      <c r="Y535" t="str">
        <f>VLOOKUP($A535,SurveyData!$1:$1048576,22,FALSE)</f>
        <v>Nil</v>
      </c>
      <c r="Z535" t="str">
        <f>VLOOKUP($A535,SurveyData!$1:$1048576,23,FALSE)</f>
        <v>Nil</v>
      </c>
      <c r="AA535" t="str">
        <f>VLOOKUP($A535,SurveyData!$1:$1048576,24,FALSE)</f>
        <v>Yes</v>
      </c>
      <c r="AB535" t="s">
        <v>0</v>
      </c>
      <c r="AC535" t="str">
        <f>VLOOKUP($A535,SurveyData!$1:$1048576,25,FALSE)</f>
        <v>No</v>
      </c>
      <c r="AD535">
        <f>VLOOKUP($A535,SurveyData!$1:$1048576,26,FALSE)</f>
        <v>2</v>
      </c>
      <c r="AE535">
        <f>VLOOKUP($A535,SurveyData!$1:$1048576,27,FALSE)</f>
        <v>4</v>
      </c>
      <c r="AF535">
        <f>VLOOKUP($A535,SurveyData!$1:$1048576,28,FALSE)</f>
        <v>2</v>
      </c>
      <c r="AG535">
        <f>VLOOKUP($A535,SurveyData!$1:$1048576,29,FALSE)</f>
        <v>2</v>
      </c>
      <c r="AH535">
        <f>VLOOKUP($A535,SurveyData!$1:$1048576,30,FALSE)</f>
        <v>3</v>
      </c>
      <c r="AI535">
        <f>VLOOKUP($A535,SurveyData!$1:$1048576,31,FALSE)</f>
        <v>3</v>
      </c>
      <c r="AJ535">
        <f>VLOOKUP($A535,SurveyData!$1:$1048576,32,FALSE)</f>
        <v>2</v>
      </c>
      <c r="AK535">
        <f>VLOOKUP($A535,SurveyData!$1:$1048576,33,FALSE)</f>
        <v>3</v>
      </c>
      <c r="AL535">
        <f>VLOOKUP($A535,SurveyData!$1:$1048576,34,FALSE)</f>
        <v>4</v>
      </c>
      <c r="AM535">
        <f>VLOOKUP($A535,SurveyData!$1:$1048576,35,FALSE)</f>
        <v>4</v>
      </c>
      <c r="AN535">
        <f>VLOOKUP($A535,SurveyData!$1:$1048576,36,FALSE)</f>
        <v>2</v>
      </c>
      <c r="AO535">
        <f>VLOOKUP($A535,SurveyData!$1:$1048576,37,FALSE)</f>
        <v>2</v>
      </c>
      <c r="AP535">
        <f>VLOOKUP($A535,SurveyData!$1:$1048576,38,FALSE)</f>
        <v>4</v>
      </c>
      <c r="AQ535">
        <f>VLOOKUP($A535,SurveyData!$1:$1048576,39,FALSE)</f>
        <v>4</v>
      </c>
      <c r="AR535">
        <f>VLOOKUP($A535,SurveyData!$1:$1048576,40,FALSE)</f>
        <v>2</v>
      </c>
      <c r="AS535">
        <f>VLOOKUP($A535,SurveyData!$1:$1048576,41,FALSE)</f>
        <v>3</v>
      </c>
      <c r="AT535">
        <f>VLOOKUP($A535,SurveyData!$1:$1048576,42,FALSE)</f>
        <v>4</v>
      </c>
      <c r="AU535">
        <f>VLOOKUP($A535,SurveyData!$1:$1048576,43,FALSE)</f>
        <v>4</v>
      </c>
      <c r="AV535">
        <f>VLOOKUP($A535,SurveyData!$1:$1048576,44,FALSE)</f>
        <v>4</v>
      </c>
      <c r="AW535">
        <f>VLOOKUP($A535,SurveyData!$1:$1048576,45,FALSE)</f>
        <v>2</v>
      </c>
    </row>
    <row r="536" spans="1:49" x14ac:dyDescent="0.2">
      <c r="A536" s="2">
        <v>663</v>
      </c>
      <c r="B536" s="1" t="s">
        <v>10</v>
      </c>
      <c r="C536" s="2">
        <v>16</v>
      </c>
      <c r="D536" s="2">
        <v>67</v>
      </c>
      <c r="E536" s="4">
        <v>10.8</v>
      </c>
      <c r="F536">
        <f>VLOOKUP($A536,SurveyData!$1:$1048576,3,FALSE)</f>
        <v>55</v>
      </c>
      <c r="G536">
        <f>VLOOKUP($A536,SurveyData!$1:$1048576,4,FALSE)</f>
        <v>1.5</v>
      </c>
      <c r="H536">
        <f>VLOOKUP($A536,SurveyData!$1:$1048576,5,FALSE)</f>
        <v>46</v>
      </c>
      <c r="I536" t="str">
        <f>VLOOKUP($A536,SurveyData!$1:$1048576,6,FALSE)</f>
        <v>Nil</v>
      </c>
      <c r="J536" t="str">
        <f>VLOOKUP($A536,SurveyData!$1:$1048576,7,FALSE)</f>
        <v>Yes</v>
      </c>
      <c r="K536" t="str">
        <f>VLOOKUP($A536,SurveyData!$1:$1048576,8,FALSE)</f>
        <v>Nil</v>
      </c>
      <c r="L536" t="str">
        <f>VLOOKUP($A536,SurveyData!$1:$1048576,9,FALSE)</f>
        <v>Nil</v>
      </c>
      <c r="M536" t="str">
        <f>VLOOKUP($A536,SurveyData!$1:$1048576,10,FALSE)</f>
        <v>Nil</v>
      </c>
      <c r="N536">
        <f>VLOOKUP($A536,SurveyData!$1:$1048576,11,FALSE)</f>
        <v>90</v>
      </c>
      <c r="O536">
        <f>VLOOKUP($A536,SurveyData!$1:$1048576,12,FALSE)</f>
        <v>2</v>
      </c>
      <c r="P536">
        <f>VLOOKUP($A536,SurveyData!$1:$1048576,13,FALSE)</f>
        <v>2</v>
      </c>
      <c r="Q536" t="str">
        <f>VLOOKUP($A536,SurveyData!$1:$1048576,14,FALSE)</f>
        <v>No</v>
      </c>
      <c r="R536" t="str">
        <f>VLOOKUP($A536,SurveyData!$1:$1048576,15,FALSE)</f>
        <v>Yes</v>
      </c>
      <c r="S536" t="str">
        <f>VLOOKUP($A536,SurveyData!$1:$1048576,16,FALSE)</f>
        <v>No</v>
      </c>
      <c r="T536" t="str">
        <f>VLOOKUP($A536,SurveyData!$1:$1048576,17,FALSE)</f>
        <v>No</v>
      </c>
      <c r="U536" t="str">
        <f>VLOOKUP($A536,SurveyData!$1:$1048576,18,FALSE)</f>
        <v>Nil</v>
      </c>
      <c r="V536" t="str">
        <f>VLOOKUP($A536,SurveyData!$1:$1048576,19,FALSE)</f>
        <v>No</v>
      </c>
      <c r="W536" t="str">
        <f>VLOOKUP($A536,SurveyData!$1:$1048576,20,FALSE)</f>
        <v>Nil</v>
      </c>
      <c r="X536" t="str">
        <f>VLOOKUP($A536,SurveyData!$1:$1048576,21,FALSE)</f>
        <v>Nil</v>
      </c>
      <c r="Y536" t="str">
        <f>VLOOKUP($A536,SurveyData!$1:$1048576,22,FALSE)</f>
        <v>Nil</v>
      </c>
      <c r="Z536" t="str">
        <f>VLOOKUP($A536,SurveyData!$1:$1048576,23,FALSE)</f>
        <v>Nil</v>
      </c>
      <c r="AA536" t="str">
        <f>VLOOKUP($A536,SurveyData!$1:$1048576,24,FALSE)</f>
        <v>Nil</v>
      </c>
      <c r="AB536" t="s">
        <v>0</v>
      </c>
      <c r="AC536" t="str">
        <f>VLOOKUP($A536,SurveyData!$1:$1048576,25,FALSE)</f>
        <v>Nil</v>
      </c>
      <c r="AD536">
        <f>VLOOKUP($A536,SurveyData!$1:$1048576,26,FALSE)</f>
        <v>3</v>
      </c>
      <c r="AE536">
        <f>VLOOKUP($A536,SurveyData!$1:$1048576,27,FALSE)</f>
        <v>3</v>
      </c>
      <c r="AF536">
        <f>VLOOKUP($A536,SurveyData!$1:$1048576,28,FALSE)</f>
        <v>3</v>
      </c>
      <c r="AG536">
        <f>VLOOKUP($A536,SurveyData!$1:$1048576,29,FALSE)</f>
        <v>3</v>
      </c>
      <c r="AH536">
        <f>VLOOKUP($A536,SurveyData!$1:$1048576,30,FALSE)</f>
        <v>3</v>
      </c>
      <c r="AI536">
        <f>VLOOKUP($A536,SurveyData!$1:$1048576,31,FALSE)</f>
        <v>3</v>
      </c>
      <c r="AJ536">
        <f>VLOOKUP($A536,SurveyData!$1:$1048576,32,FALSE)</f>
        <v>2</v>
      </c>
      <c r="AK536">
        <f>VLOOKUP($A536,SurveyData!$1:$1048576,33,FALSE)</f>
        <v>3</v>
      </c>
      <c r="AL536">
        <f>VLOOKUP($A536,SurveyData!$1:$1048576,34,FALSE)</f>
        <v>3</v>
      </c>
      <c r="AM536">
        <f>VLOOKUP($A536,SurveyData!$1:$1048576,35,FALSE)</f>
        <v>3</v>
      </c>
      <c r="AN536">
        <f>VLOOKUP($A536,SurveyData!$1:$1048576,36,FALSE)</f>
        <v>3</v>
      </c>
      <c r="AO536">
        <f>VLOOKUP($A536,SurveyData!$1:$1048576,37,FALSE)</f>
        <v>3</v>
      </c>
      <c r="AP536">
        <f>VLOOKUP($A536,SurveyData!$1:$1048576,38,FALSE)</f>
        <v>3</v>
      </c>
      <c r="AQ536">
        <f>VLOOKUP($A536,SurveyData!$1:$1048576,39,FALSE)</f>
        <v>4</v>
      </c>
      <c r="AR536">
        <f>VLOOKUP($A536,SurveyData!$1:$1048576,40,FALSE)</f>
        <v>3</v>
      </c>
      <c r="AS536">
        <f>VLOOKUP($A536,SurveyData!$1:$1048576,41,FALSE)</f>
        <v>3</v>
      </c>
      <c r="AT536">
        <f>VLOOKUP($A536,SurveyData!$1:$1048576,42,FALSE)</f>
        <v>3</v>
      </c>
      <c r="AU536">
        <f>VLOOKUP($A536,SurveyData!$1:$1048576,43,FALSE)</f>
        <v>4</v>
      </c>
      <c r="AV536">
        <f>VLOOKUP($A536,SurveyData!$1:$1048576,44,FALSE)</f>
        <v>3</v>
      </c>
      <c r="AW536">
        <f>VLOOKUP($A536,SurveyData!$1:$1048576,45,FALSE)</f>
        <v>3</v>
      </c>
    </row>
    <row r="537" spans="1:49" x14ac:dyDescent="0.2">
      <c r="A537" s="2">
        <v>663</v>
      </c>
      <c r="B537" s="1" t="s">
        <v>10</v>
      </c>
      <c r="C537" s="2">
        <v>22</v>
      </c>
      <c r="D537" s="2">
        <v>26</v>
      </c>
      <c r="E537" s="2">
        <v>11.6</v>
      </c>
      <c r="F537">
        <f>VLOOKUP($A537,SurveyData!$1:$1048576,3,FALSE)</f>
        <v>55</v>
      </c>
      <c r="G537">
        <f>VLOOKUP($A537,SurveyData!$1:$1048576,4,FALSE)</f>
        <v>1.5</v>
      </c>
      <c r="H537">
        <f>VLOOKUP($A537,SurveyData!$1:$1048576,5,FALSE)</f>
        <v>46</v>
      </c>
      <c r="I537" t="str">
        <f>VLOOKUP($A537,SurveyData!$1:$1048576,6,FALSE)</f>
        <v>Nil</v>
      </c>
      <c r="J537" t="str">
        <f>VLOOKUP($A537,SurveyData!$1:$1048576,7,FALSE)</f>
        <v>Yes</v>
      </c>
      <c r="K537" t="str">
        <f>VLOOKUP($A537,SurveyData!$1:$1048576,8,FALSE)</f>
        <v>Nil</v>
      </c>
      <c r="L537" t="str">
        <f>VLOOKUP($A537,SurveyData!$1:$1048576,9,FALSE)</f>
        <v>Nil</v>
      </c>
      <c r="M537" t="str">
        <f>VLOOKUP($A537,SurveyData!$1:$1048576,10,FALSE)</f>
        <v>Nil</v>
      </c>
      <c r="N537">
        <f>VLOOKUP($A537,SurveyData!$1:$1048576,11,FALSE)</f>
        <v>90</v>
      </c>
      <c r="O537">
        <f>VLOOKUP($A537,SurveyData!$1:$1048576,12,FALSE)</f>
        <v>2</v>
      </c>
      <c r="P537">
        <f>VLOOKUP($A537,SurveyData!$1:$1048576,13,FALSE)</f>
        <v>2</v>
      </c>
      <c r="Q537" t="str">
        <f>VLOOKUP($A537,SurveyData!$1:$1048576,14,FALSE)</f>
        <v>No</v>
      </c>
      <c r="R537" t="str">
        <f>VLOOKUP($A537,SurveyData!$1:$1048576,15,FALSE)</f>
        <v>Yes</v>
      </c>
      <c r="S537" t="str">
        <f>VLOOKUP($A537,SurveyData!$1:$1048576,16,FALSE)</f>
        <v>No</v>
      </c>
      <c r="T537" t="str">
        <f>VLOOKUP($A537,SurveyData!$1:$1048576,17,FALSE)</f>
        <v>No</v>
      </c>
      <c r="U537" t="str">
        <f>VLOOKUP($A537,SurveyData!$1:$1048576,18,FALSE)</f>
        <v>Nil</v>
      </c>
      <c r="V537" t="str">
        <f>VLOOKUP($A537,SurveyData!$1:$1048576,19,FALSE)</f>
        <v>No</v>
      </c>
      <c r="W537" t="str">
        <f>VLOOKUP($A537,SurveyData!$1:$1048576,20,FALSE)</f>
        <v>Nil</v>
      </c>
      <c r="X537" t="str">
        <f>VLOOKUP($A537,SurveyData!$1:$1048576,21,FALSE)</f>
        <v>Nil</v>
      </c>
      <c r="Y537" t="str">
        <f>VLOOKUP($A537,SurveyData!$1:$1048576,22,FALSE)</f>
        <v>Nil</v>
      </c>
      <c r="Z537" t="str">
        <f>VLOOKUP($A537,SurveyData!$1:$1048576,23,FALSE)</f>
        <v>Nil</v>
      </c>
      <c r="AA537" t="str">
        <f>VLOOKUP($A537,SurveyData!$1:$1048576,24,FALSE)</f>
        <v>Nil</v>
      </c>
      <c r="AB537" t="s">
        <v>0</v>
      </c>
      <c r="AC537" t="str">
        <f>VLOOKUP($A537,SurveyData!$1:$1048576,25,FALSE)</f>
        <v>Nil</v>
      </c>
      <c r="AD537">
        <f>VLOOKUP($A537,SurveyData!$1:$1048576,26,FALSE)</f>
        <v>3</v>
      </c>
      <c r="AE537">
        <f>VLOOKUP($A537,SurveyData!$1:$1048576,27,FALSE)</f>
        <v>3</v>
      </c>
      <c r="AF537">
        <f>VLOOKUP($A537,SurveyData!$1:$1048576,28,FALSE)</f>
        <v>3</v>
      </c>
      <c r="AG537">
        <f>VLOOKUP($A537,SurveyData!$1:$1048576,29,FALSE)</f>
        <v>3</v>
      </c>
      <c r="AH537">
        <f>VLOOKUP($A537,SurveyData!$1:$1048576,30,FALSE)</f>
        <v>3</v>
      </c>
      <c r="AI537">
        <f>VLOOKUP($A537,SurveyData!$1:$1048576,31,FALSE)</f>
        <v>3</v>
      </c>
      <c r="AJ537">
        <f>VLOOKUP($A537,SurveyData!$1:$1048576,32,FALSE)</f>
        <v>2</v>
      </c>
      <c r="AK537">
        <f>VLOOKUP($A537,SurveyData!$1:$1048576,33,FALSE)</f>
        <v>3</v>
      </c>
      <c r="AL537">
        <f>VLOOKUP($A537,SurveyData!$1:$1048576,34,FALSE)</f>
        <v>3</v>
      </c>
      <c r="AM537">
        <f>VLOOKUP($A537,SurveyData!$1:$1048576,35,FALSE)</f>
        <v>3</v>
      </c>
      <c r="AN537">
        <f>VLOOKUP($A537,SurveyData!$1:$1048576,36,FALSE)</f>
        <v>3</v>
      </c>
      <c r="AO537">
        <f>VLOOKUP($A537,SurveyData!$1:$1048576,37,FALSE)</f>
        <v>3</v>
      </c>
      <c r="AP537">
        <f>VLOOKUP($A537,SurveyData!$1:$1048576,38,FALSE)</f>
        <v>3</v>
      </c>
      <c r="AQ537">
        <f>VLOOKUP($A537,SurveyData!$1:$1048576,39,FALSE)</f>
        <v>4</v>
      </c>
      <c r="AR537">
        <f>VLOOKUP($A537,SurveyData!$1:$1048576,40,FALSE)</f>
        <v>3</v>
      </c>
      <c r="AS537">
        <f>VLOOKUP($A537,SurveyData!$1:$1048576,41,FALSE)</f>
        <v>3</v>
      </c>
      <c r="AT537">
        <f>VLOOKUP($A537,SurveyData!$1:$1048576,42,FALSE)</f>
        <v>3</v>
      </c>
      <c r="AU537">
        <f>VLOOKUP($A537,SurveyData!$1:$1048576,43,FALSE)</f>
        <v>4</v>
      </c>
      <c r="AV537">
        <f>VLOOKUP($A537,SurveyData!$1:$1048576,44,FALSE)</f>
        <v>3</v>
      </c>
      <c r="AW537">
        <f>VLOOKUP($A537,SurveyData!$1:$1048576,45,FALSE)</f>
        <v>3</v>
      </c>
    </row>
    <row r="538" spans="1:49" x14ac:dyDescent="0.2">
      <c r="A538" s="2">
        <v>664</v>
      </c>
      <c r="B538" s="1" t="s">
        <v>10</v>
      </c>
      <c r="C538" s="2">
        <v>21</v>
      </c>
      <c r="D538" s="2">
        <v>20</v>
      </c>
      <c r="E538" s="2">
        <v>12.9</v>
      </c>
      <c r="F538">
        <f>VLOOKUP($A538,SurveyData!$1:$1048576,3,FALSE)</f>
        <v>48</v>
      </c>
      <c r="G538">
        <f>VLOOKUP($A538,SurveyData!$1:$1048576,4,FALSE)</f>
        <v>1.68</v>
      </c>
      <c r="H538">
        <f>VLOOKUP($A538,SurveyData!$1:$1048576,5,FALSE)</f>
        <v>54</v>
      </c>
      <c r="I538" t="str">
        <f>VLOOKUP($A538,SurveyData!$1:$1048576,6,FALSE)</f>
        <v>Nil</v>
      </c>
      <c r="J538" t="str">
        <f>VLOOKUP($A538,SurveyData!$1:$1048576,7,FALSE)</f>
        <v>No</v>
      </c>
      <c r="K538" t="str">
        <f>VLOOKUP($A538,SurveyData!$1:$1048576,8,FALSE)</f>
        <v>Nil</v>
      </c>
      <c r="L538" t="str">
        <f>VLOOKUP($A538,SurveyData!$1:$1048576,9,FALSE)</f>
        <v>Nil</v>
      </c>
      <c r="M538" t="str">
        <f>VLOOKUP($A538,SurveyData!$1:$1048576,10,FALSE)</f>
        <v>Nil</v>
      </c>
      <c r="N538">
        <f>VLOOKUP($A538,SurveyData!$1:$1048576,11,FALSE)</f>
        <v>30</v>
      </c>
      <c r="O538">
        <f>VLOOKUP($A538,SurveyData!$1:$1048576,12,FALSE)</f>
        <v>2</v>
      </c>
      <c r="P538">
        <f>VLOOKUP($A538,SurveyData!$1:$1048576,13,FALSE)</f>
        <v>12</v>
      </c>
      <c r="Q538" t="str">
        <f>VLOOKUP($A538,SurveyData!$1:$1048576,14,FALSE)</f>
        <v>No</v>
      </c>
      <c r="R538" t="str">
        <f>VLOOKUP($A538,SurveyData!$1:$1048576,15,FALSE)</f>
        <v>No</v>
      </c>
      <c r="S538" t="str">
        <f>VLOOKUP($A538,SurveyData!$1:$1048576,16,FALSE)</f>
        <v>Nil</v>
      </c>
      <c r="T538" t="str">
        <f>VLOOKUP($A538,SurveyData!$1:$1048576,17,FALSE)</f>
        <v>No</v>
      </c>
      <c r="U538" t="str">
        <f>VLOOKUP($A538,SurveyData!$1:$1048576,18,FALSE)</f>
        <v>Nil</v>
      </c>
      <c r="V538" t="str">
        <f>VLOOKUP($A538,SurveyData!$1:$1048576,19,FALSE)</f>
        <v>No</v>
      </c>
      <c r="W538" t="str">
        <f>VLOOKUP($A538,SurveyData!$1:$1048576,20,FALSE)</f>
        <v>Nil</v>
      </c>
      <c r="X538" t="str">
        <f>VLOOKUP($A538,SurveyData!$1:$1048576,21,FALSE)</f>
        <v>Nil</v>
      </c>
      <c r="Y538" t="str">
        <f>VLOOKUP($A538,SurveyData!$1:$1048576,22,FALSE)</f>
        <v>Nil</v>
      </c>
      <c r="Z538" t="str">
        <f>VLOOKUP($A538,SurveyData!$1:$1048576,23,FALSE)</f>
        <v>Nil</v>
      </c>
      <c r="AA538" t="str">
        <f>VLOOKUP($A538,SurveyData!$1:$1048576,24,FALSE)</f>
        <v>Nil</v>
      </c>
      <c r="AB538" t="s">
        <v>0</v>
      </c>
      <c r="AC538" t="str">
        <f>VLOOKUP($A538,SurveyData!$1:$1048576,25,FALSE)</f>
        <v>No</v>
      </c>
      <c r="AD538">
        <f>VLOOKUP($A538,SurveyData!$1:$1048576,26,FALSE)</f>
        <v>2</v>
      </c>
      <c r="AE538">
        <f>VLOOKUP($A538,SurveyData!$1:$1048576,27,FALSE)</f>
        <v>5</v>
      </c>
      <c r="AF538">
        <f>VLOOKUP($A538,SurveyData!$1:$1048576,28,FALSE)</f>
        <v>2</v>
      </c>
      <c r="AG538">
        <f>VLOOKUP($A538,SurveyData!$1:$1048576,29,FALSE)</f>
        <v>3</v>
      </c>
      <c r="AH538">
        <f>VLOOKUP($A538,SurveyData!$1:$1048576,30,FALSE)</f>
        <v>5</v>
      </c>
      <c r="AI538">
        <f>VLOOKUP($A538,SurveyData!$1:$1048576,31,FALSE)</f>
        <v>2</v>
      </c>
      <c r="AJ538">
        <f>VLOOKUP($A538,SurveyData!$1:$1048576,32,FALSE)</f>
        <v>3</v>
      </c>
      <c r="AK538">
        <f>VLOOKUP($A538,SurveyData!$1:$1048576,33,FALSE)</f>
        <v>3</v>
      </c>
      <c r="AL538">
        <f>VLOOKUP($A538,SurveyData!$1:$1048576,34,FALSE)</f>
        <v>3</v>
      </c>
      <c r="AM538">
        <f>VLOOKUP($A538,SurveyData!$1:$1048576,35,FALSE)</f>
        <v>5</v>
      </c>
      <c r="AN538">
        <f>VLOOKUP($A538,SurveyData!$1:$1048576,36,FALSE)</f>
        <v>2</v>
      </c>
      <c r="AO538">
        <f>VLOOKUP($A538,SurveyData!$1:$1048576,37,FALSE)</f>
        <v>3</v>
      </c>
      <c r="AP538">
        <f>VLOOKUP($A538,SurveyData!$1:$1048576,38,FALSE)</f>
        <v>5</v>
      </c>
      <c r="AQ538">
        <f>VLOOKUP($A538,SurveyData!$1:$1048576,39,FALSE)</f>
        <v>5</v>
      </c>
      <c r="AR538">
        <f>VLOOKUP($A538,SurveyData!$1:$1048576,40,FALSE)</f>
        <v>3</v>
      </c>
      <c r="AS538">
        <f>VLOOKUP($A538,SurveyData!$1:$1048576,41,FALSE)</f>
        <v>4</v>
      </c>
      <c r="AT538">
        <f>VLOOKUP($A538,SurveyData!$1:$1048576,42,FALSE)</f>
        <v>5</v>
      </c>
      <c r="AU538">
        <f>VLOOKUP($A538,SurveyData!$1:$1048576,43,FALSE)</f>
        <v>5</v>
      </c>
      <c r="AV538">
        <f>VLOOKUP($A538,SurveyData!$1:$1048576,44,FALSE)</f>
        <v>5</v>
      </c>
      <c r="AW538">
        <f>VLOOKUP($A538,SurveyData!$1:$1048576,45,FALSE)</f>
        <v>2</v>
      </c>
    </row>
    <row r="539" spans="1:49" x14ac:dyDescent="0.2">
      <c r="A539" s="2">
        <v>665</v>
      </c>
      <c r="B539" s="1" t="s">
        <v>10</v>
      </c>
      <c r="C539" s="2">
        <v>31</v>
      </c>
      <c r="D539" s="3">
        <v>179</v>
      </c>
      <c r="E539" s="2">
        <v>13.3</v>
      </c>
      <c r="F539">
        <f>VLOOKUP($A539,SurveyData!$1:$1048576,3,FALSE)</f>
        <v>61</v>
      </c>
      <c r="G539">
        <f>VLOOKUP($A539,SurveyData!$1:$1048576,4,FALSE)</f>
        <v>1.57</v>
      </c>
      <c r="H539">
        <f>VLOOKUP($A539,SurveyData!$1:$1048576,5,FALSE)</f>
        <v>50.8</v>
      </c>
      <c r="I539" t="str">
        <f>VLOOKUP($A539,SurveyData!$1:$1048576,6,FALSE)</f>
        <v>Nil</v>
      </c>
      <c r="J539" t="str">
        <f>VLOOKUP($A539,SurveyData!$1:$1048576,7,FALSE)</f>
        <v>No</v>
      </c>
      <c r="K539" t="str">
        <f>VLOOKUP($A539,SurveyData!$1:$1048576,8,FALSE)</f>
        <v>Nil</v>
      </c>
      <c r="L539" t="str">
        <f>VLOOKUP($A539,SurveyData!$1:$1048576,9,FALSE)</f>
        <v>Nil</v>
      </c>
      <c r="M539" t="str">
        <f>VLOOKUP($A539,SurveyData!$1:$1048576,10,FALSE)</f>
        <v>Nil</v>
      </c>
      <c r="N539" t="str">
        <f>VLOOKUP($A539,SurveyData!$1:$1048576,11,FALSE)</f>
        <v>Nil</v>
      </c>
      <c r="O539">
        <f>VLOOKUP($A539,SurveyData!$1:$1048576,12,FALSE)</f>
        <v>1</v>
      </c>
      <c r="P539" t="str">
        <f>VLOOKUP($A539,SurveyData!$1:$1048576,13,FALSE)</f>
        <v>Nil</v>
      </c>
      <c r="Q539" t="str">
        <f>VLOOKUP($A539,SurveyData!$1:$1048576,14,FALSE)</f>
        <v>no</v>
      </c>
      <c r="R539" t="str">
        <f>VLOOKUP($A539,SurveyData!$1:$1048576,15,FALSE)</f>
        <v>DK</v>
      </c>
      <c r="S539" t="str">
        <f>VLOOKUP($A539,SurveyData!$1:$1048576,16,FALSE)</f>
        <v>DK</v>
      </c>
      <c r="T539" t="str">
        <f>VLOOKUP($A539,SurveyData!$1:$1048576,17,FALSE)</f>
        <v>DK</v>
      </c>
      <c r="U539" t="str">
        <f>VLOOKUP($A539,SurveyData!$1:$1048576,18,FALSE)</f>
        <v>Nil</v>
      </c>
      <c r="V539" t="str">
        <f>VLOOKUP($A539,SurveyData!$1:$1048576,19,FALSE)</f>
        <v>No</v>
      </c>
      <c r="W539" t="str">
        <f>VLOOKUP($A539,SurveyData!$1:$1048576,20,FALSE)</f>
        <v>Nil</v>
      </c>
      <c r="X539" t="str">
        <f>VLOOKUP($A539,SurveyData!$1:$1048576,21,FALSE)</f>
        <v>Nil</v>
      </c>
      <c r="Y539" t="str">
        <f>VLOOKUP($A539,SurveyData!$1:$1048576,22,FALSE)</f>
        <v>Nil</v>
      </c>
      <c r="Z539" t="str">
        <f>VLOOKUP($A539,SurveyData!$1:$1048576,23,FALSE)</f>
        <v>Nil</v>
      </c>
      <c r="AA539" t="str">
        <f>VLOOKUP($A539,SurveyData!$1:$1048576,24,FALSE)</f>
        <v>Nil</v>
      </c>
      <c r="AB539" t="s">
        <v>0</v>
      </c>
      <c r="AC539" t="str">
        <f>VLOOKUP($A539,SurveyData!$1:$1048576,25,FALSE)</f>
        <v>No</v>
      </c>
      <c r="AD539">
        <f>VLOOKUP($A539,SurveyData!$1:$1048576,26,FALSE)</f>
        <v>4</v>
      </c>
      <c r="AE539">
        <f>VLOOKUP($A539,SurveyData!$1:$1048576,27,FALSE)</f>
        <v>4</v>
      </c>
      <c r="AF539">
        <f>VLOOKUP($A539,SurveyData!$1:$1048576,28,FALSE)</f>
        <v>2</v>
      </c>
      <c r="AG539">
        <f>VLOOKUP($A539,SurveyData!$1:$1048576,29,FALSE)</f>
        <v>2</v>
      </c>
      <c r="AH539">
        <f>VLOOKUP($A539,SurveyData!$1:$1048576,30,FALSE)</f>
        <v>3</v>
      </c>
      <c r="AI539">
        <f>VLOOKUP($A539,SurveyData!$1:$1048576,31,FALSE)</f>
        <v>2</v>
      </c>
      <c r="AJ539">
        <f>VLOOKUP($A539,SurveyData!$1:$1048576,32,FALSE)</f>
        <v>4</v>
      </c>
      <c r="AK539">
        <f>VLOOKUP($A539,SurveyData!$1:$1048576,33,FALSE)</f>
        <v>4</v>
      </c>
      <c r="AL539">
        <f>VLOOKUP($A539,SurveyData!$1:$1048576,34,FALSE)</f>
        <v>2</v>
      </c>
      <c r="AM539">
        <f>VLOOKUP($A539,SurveyData!$1:$1048576,35,FALSE)</f>
        <v>2</v>
      </c>
      <c r="AN539">
        <f>VLOOKUP($A539,SurveyData!$1:$1048576,36,FALSE)</f>
        <v>4</v>
      </c>
      <c r="AO539">
        <f>VLOOKUP($A539,SurveyData!$1:$1048576,37,FALSE)</f>
        <v>5</v>
      </c>
      <c r="AP539">
        <f>VLOOKUP($A539,SurveyData!$1:$1048576,38,FALSE)</f>
        <v>1</v>
      </c>
      <c r="AQ539">
        <f>VLOOKUP($A539,SurveyData!$1:$1048576,39,FALSE)</f>
        <v>1</v>
      </c>
      <c r="AR539">
        <f>VLOOKUP($A539,SurveyData!$1:$1048576,40,FALSE)</f>
        <v>5</v>
      </c>
      <c r="AS539">
        <f>VLOOKUP($A539,SurveyData!$1:$1048576,41,FALSE)</f>
        <v>1</v>
      </c>
      <c r="AT539">
        <f>VLOOKUP($A539,SurveyData!$1:$1048576,42,FALSE)</f>
        <v>4</v>
      </c>
      <c r="AU539">
        <f>VLOOKUP($A539,SurveyData!$1:$1048576,43,FALSE)</f>
        <v>2</v>
      </c>
      <c r="AV539">
        <f>VLOOKUP($A539,SurveyData!$1:$1048576,44,FALSE)</f>
        <v>2</v>
      </c>
      <c r="AW539">
        <f>VLOOKUP($A539,SurveyData!$1:$1048576,45,FALSE)</f>
        <v>2</v>
      </c>
    </row>
    <row r="540" spans="1:49" x14ac:dyDescent="0.2">
      <c r="A540" s="2">
        <v>666</v>
      </c>
      <c r="B540" s="1" t="s">
        <v>10</v>
      </c>
      <c r="C540" s="2">
        <v>20</v>
      </c>
      <c r="D540" s="2">
        <v>25</v>
      </c>
      <c r="E540" s="2">
        <v>12.7</v>
      </c>
      <c r="F540">
        <f>VLOOKUP($A540,SurveyData!$1:$1048576,3,FALSE)</f>
        <v>42</v>
      </c>
      <c r="G540">
        <f>VLOOKUP($A540,SurveyData!$1:$1048576,4,FALSE)</f>
        <v>1.69</v>
      </c>
      <c r="H540">
        <f>VLOOKUP($A540,SurveyData!$1:$1048576,5,FALSE)</f>
        <v>69.599999999999994</v>
      </c>
      <c r="I540" t="str">
        <f>VLOOKUP($A540,SurveyData!$1:$1048576,6,FALSE)</f>
        <v>Nil</v>
      </c>
      <c r="J540" t="str">
        <f>VLOOKUP($A540,SurveyData!$1:$1048576,7,FALSE)</f>
        <v>No</v>
      </c>
      <c r="K540" t="str">
        <f>VLOOKUP($A540,SurveyData!$1:$1048576,8,FALSE)</f>
        <v>Nil</v>
      </c>
      <c r="L540" t="str">
        <f>VLOOKUP($A540,SurveyData!$1:$1048576,9,FALSE)</f>
        <v>Nil</v>
      </c>
      <c r="M540" t="str">
        <f>VLOOKUP($A540,SurveyData!$1:$1048576,10,FALSE)</f>
        <v>Nil</v>
      </c>
      <c r="N540" t="str">
        <f>VLOOKUP($A540,SurveyData!$1:$1048576,11,FALSE)</f>
        <v>Nil</v>
      </c>
      <c r="O540">
        <f>VLOOKUP($A540,SurveyData!$1:$1048576,12,FALSE)</f>
        <v>2</v>
      </c>
      <c r="P540" t="str">
        <f>VLOOKUP($A540,SurveyData!$1:$1048576,13,FALSE)</f>
        <v>Nil</v>
      </c>
      <c r="Q540" t="str">
        <f>VLOOKUP($A540,SurveyData!$1:$1048576,14,FALSE)</f>
        <v>No</v>
      </c>
      <c r="R540" t="str">
        <f>VLOOKUP($A540,SurveyData!$1:$1048576,15,FALSE)</f>
        <v>No</v>
      </c>
      <c r="S540" t="str">
        <f>VLOOKUP($A540,SurveyData!$1:$1048576,16,FALSE)</f>
        <v>No</v>
      </c>
      <c r="T540" t="str">
        <f>VLOOKUP($A540,SurveyData!$1:$1048576,17,FALSE)</f>
        <v>No</v>
      </c>
      <c r="U540" t="str">
        <f>VLOOKUP($A540,SurveyData!$1:$1048576,18,FALSE)</f>
        <v>No</v>
      </c>
      <c r="V540" t="str">
        <f>VLOOKUP($A540,SurveyData!$1:$1048576,19,FALSE)</f>
        <v>No</v>
      </c>
      <c r="W540" t="str">
        <f>VLOOKUP($A540,SurveyData!$1:$1048576,20,FALSE)</f>
        <v>No</v>
      </c>
      <c r="X540" t="str">
        <f>VLOOKUP($A540,SurveyData!$1:$1048576,21,FALSE)</f>
        <v>Yes</v>
      </c>
      <c r="Y540" t="str">
        <f>VLOOKUP($A540,SurveyData!$1:$1048576,22,FALSE)</f>
        <v>Nil</v>
      </c>
      <c r="Z540" t="str">
        <f>VLOOKUP($A540,SurveyData!$1:$1048576,23,FALSE)</f>
        <v>Nil</v>
      </c>
      <c r="AA540" t="str">
        <f>VLOOKUP($A540,SurveyData!$1:$1048576,24,FALSE)</f>
        <v>Yes</v>
      </c>
      <c r="AB540" t="s">
        <v>62</v>
      </c>
      <c r="AC540" t="str">
        <f>VLOOKUP($A540,SurveyData!$1:$1048576,25,FALSE)</f>
        <v>No</v>
      </c>
      <c r="AD540">
        <f>VLOOKUP($A540,SurveyData!$1:$1048576,26,FALSE)</f>
        <v>4</v>
      </c>
      <c r="AE540">
        <f>VLOOKUP($A540,SurveyData!$1:$1048576,27,FALSE)</f>
        <v>4</v>
      </c>
      <c r="AF540">
        <f>VLOOKUP($A540,SurveyData!$1:$1048576,28,FALSE)</f>
        <v>4</v>
      </c>
      <c r="AG540">
        <f>VLOOKUP($A540,SurveyData!$1:$1048576,29,FALSE)</f>
        <v>4</v>
      </c>
      <c r="AH540">
        <f>VLOOKUP($A540,SurveyData!$1:$1048576,30,FALSE)</f>
        <v>1</v>
      </c>
      <c r="AI540">
        <f>VLOOKUP($A540,SurveyData!$1:$1048576,31,FALSE)</f>
        <v>4</v>
      </c>
      <c r="AJ540">
        <f>VLOOKUP($A540,SurveyData!$1:$1048576,32,FALSE)</f>
        <v>1</v>
      </c>
      <c r="AK540">
        <f>VLOOKUP($A540,SurveyData!$1:$1048576,33,FALSE)</f>
        <v>1</v>
      </c>
      <c r="AL540">
        <f>VLOOKUP($A540,SurveyData!$1:$1048576,34,FALSE)</f>
        <v>2</v>
      </c>
      <c r="AM540">
        <f>VLOOKUP($A540,SurveyData!$1:$1048576,35,FALSE)</f>
        <v>2</v>
      </c>
      <c r="AN540">
        <f>VLOOKUP($A540,SurveyData!$1:$1048576,36,FALSE)</f>
        <v>4</v>
      </c>
      <c r="AO540">
        <f>VLOOKUP($A540,SurveyData!$1:$1048576,37,FALSE)</f>
        <v>4</v>
      </c>
      <c r="AP540">
        <f>VLOOKUP($A540,SurveyData!$1:$1048576,38,FALSE)</f>
        <v>4</v>
      </c>
      <c r="AQ540">
        <f>VLOOKUP($A540,SurveyData!$1:$1048576,39,FALSE)</f>
        <v>4</v>
      </c>
      <c r="AR540">
        <f>VLOOKUP($A540,SurveyData!$1:$1048576,40,FALSE)</f>
        <v>4</v>
      </c>
      <c r="AS540">
        <f>VLOOKUP($A540,SurveyData!$1:$1048576,41,FALSE)</f>
        <v>4</v>
      </c>
      <c r="AT540">
        <f>VLOOKUP($A540,SurveyData!$1:$1048576,42,FALSE)</f>
        <v>1</v>
      </c>
      <c r="AU540">
        <f>VLOOKUP($A540,SurveyData!$1:$1048576,43,FALSE)</f>
        <v>1</v>
      </c>
      <c r="AV540">
        <f>VLOOKUP($A540,SurveyData!$1:$1048576,44,FALSE)</f>
        <v>1</v>
      </c>
      <c r="AW540">
        <f>VLOOKUP($A540,SurveyData!$1:$1048576,45,FALSE)</f>
        <v>4</v>
      </c>
    </row>
    <row r="541" spans="1:49" x14ac:dyDescent="0.2">
      <c r="A541" s="2">
        <v>667</v>
      </c>
      <c r="B541" s="1" t="s">
        <v>10</v>
      </c>
      <c r="C541" s="2">
        <v>23</v>
      </c>
      <c r="D541" s="2">
        <v>61</v>
      </c>
      <c r="E541" s="2">
        <v>12.3</v>
      </c>
      <c r="F541">
        <f>VLOOKUP($A541,SurveyData!$1:$1048576,3,FALSE)</f>
        <v>41</v>
      </c>
      <c r="G541">
        <f>VLOOKUP($A541,SurveyData!$1:$1048576,4,FALSE)</f>
        <v>1.61</v>
      </c>
      <c r="H541">
        <f>VLOOKUP($A541,SurveyData!$1:$1048576,5,FALSE)</f>
        <v>62.2</v>
      </c>
      <c r="I541" t="str">
        <f>VLOOKUP($A541,SurveyData!$1:$1048576,6,FALSE)</f>
        <v>Nil</v>
      </c>
      <c r="J541" t="str">
        <f>VLOOKUP($A541,SurveyData!$1:$1048576,7,FALSE)</f>
        <v>Yes</v>
      </c>
      <c r="K541" t="str">
        <f>VLOOKUP($A541,SurveyData!$1:$1048576,8,FALSE)</f>
        <v>Nil</v>
      </c>
      <c r="L541">
        <f>VLOOKUP($A541,SurveyData!$1:$1048576,9,FALSE)</f>
        <v>30</v>
      </c>
      <c r="M541" t="str">
        <f>VLOOKUP($A541,SurveyData!$1:$1048576,10,FALSE)</f>
        <v>Nil</v>
      </c>
      <c r="N541" t="str">
        <f>VLOOKUP($A541,SurveyData!$1:$1048576,11,FALSE)</f>
        <v>Nil</v>
      </c>
      <c r="O541">
        <f>VLOOKUP($A541,SurveyData!$1:$1048576,12,FALSE)</f>
        <v>2</v>
      </c>
      <c r="P541">
        <f>VLOOKUP($A541,SurveyData!$1:$1048576,13,FALSE)</f>
        <v>12</v>
      </c>
      <c r="Q541" t="str">
        <f>VLOOKUP($A541,SurveyData!$1:$1048576,14,FALSE)</f>
        <v>No</v>
      </c>
      <c r="R541" t="str">
        <f>VLOOKUP($A541,SurveyData!$1:$1048576,15,FALSE)</f>
        <v>Yes</v>
      </c>
      <c r="S541" t="str">
        <f>VLOOKUP($A541,SurveyData!$1:$1048576,16,FALSE)</f>
        <v>DK</v>
      </c>
      <c r="T541" t="str">
        <f>VLOOKUP($A541,SurveyData!$1:$1048576,17,FALSE)</f>
        <v>DK</v>
      </c>
      <c r="U541" t="str">
        <f>VLOOKUP($A541,SurveyData!$1:$1048576,18,FALSE)</f>
        <v>Nil</v>
      </c>
      <c r="V541" t="str">
        <f>VLOOKUP($A541,SurveyData!$1:$1048576,19,FALSE)</f>
        <v>No</v>
      </c>
      <c r="W541">
        <f>VLOOKUP($A541,SurveyData!$1:$1048576,20,FALSE)</f>
        <v>0</v>
      </c>
      <c r="X541" t="str">
        <f>VLOOKUP($A541,SurveyData!$1:$1048576,21,FALSE)</f>
        <v>Nil</v>
      </c>
      <c r="Y541" t="str">
        <f>VLOOKUP($A541,SurveyData!$1:$1048576,22,FALSE)</f>
        <v>Nil</v>
      </c>
      <c r="Z541" t="str">
        <f>VLOOKUP($A541,SurveyData!$1:$1048576,23,FALSE)</f>
        <v>Nil</v>
      </c>
      <c r="AA541" t="str">
        <f>VLOOKUP($A541,SurveyData!$1:$1048576,24,FALSE)</f>
        <v>Nil</v>
      </c>
      <c r="AB541" t="s">
        <v>0</v>
      </c>
      <c r="AC541" t="str">
        <f>VLOOKUP($A541,SurveyData!$1:$1048576,25,FALSE)</f>
        <v>Yes</v>
      </c>
      <c r="AD541">
        <f>VLOOKUP($A541,SurveyData!$1:$1048576,26,FALSE)</f>
        <v>1</v>
      </c>
      <c r="AE541">
        <f>VLOOKUP($A541,SurveyData!$1:$1048576,27,FALSE)</f>
        <v>1</v>
      </c>
      <c r="AF541">
        <f>VLOOKUP($A541,SurveyData!$1:$1048576,28,FALSE)</f>
        <v>2</v>
      </c>
      <c r="AG541">
        <f>VLOOKUP($A541,SurveyData!$1:$1048576,29,FALSE)</f>
        <v>3</v>
      </c>
      <c r="AH541">
        <f>VLOOKUP($A541,SurveyData!$1:$1048576,30,FALSE)</f>
        <v>3</v>
      </c>
      <c r="AI541">
        <f>VLOOKUP($A541,SurveyData!$1:$1048576,31,FALSE)</f>
        <v>3</v>
      </c>
      <c r="AJ541">
        <f>VLOOKUP($A541,SurveyData!$1:$1048576,32,FALSE)</f>
        <v>2</v>
      </c>
      <c r="AK541">
        <f>VLOOKUP($A541,SurveyData!$1:$1048576,33,FALSE)</f>
        <v>4</v>
      </c>
      <c r="AL541">
        <f>VLOOKUP($A541,SurveyData!$1:$1048576,34,FALSE)</f>
        <v>2</v>
      </c>
      <c r="AM541">
        <f>VLOOKUP($A541,SurveyData!$1:$1048576,35,FALSE)</f>
        <v>2</v>
      </c>
      <c r="AN541">
        <f>VLOOKUP($A541,SurveyData!$1:$1048576,36,FALSE)</f>
        <v>4</v>
      </c>
      <c r="AO541">
        <f>VLOOKUP($A541,SurveyData!$1:$1048576,37,FALSE)</f>
        <v>2</v>
      </c>
      <c r="AP541">
        <f>VLOOKUP($A541,SurveyData!$1:$1048576,38,FALSE)</f>
        <v>2</v>
      </c>
      <c r="AQ541">
        <f>VLOOKUP($A541,SurveyData!$1:$1048576,39,FALSE)</f>
        <v>4</v>
      </c>
      <c r="AR541">
        <f>VLOOKUP($A541,SurveyData!$1:$1048576,40,FALSE)</f>
        <v>3</v>
      </c>
      <c r="AS541">
        <f>VLOOKUP($A541,SurveyData!$1:$1048576,41,FALSE)</f>
        <v>2</v>
      </c>
      <c r="AT541">
        <f>VLOOKUP($A541,SurveyData!$1:$1048576,42,FALSE)</f>
        <v>2</v>
      </c>
      <c r="AU541">
        <f>VLOOKUP($A541,SurveyData!$1:$1048576,43,FALSE)</f>
        <v>3</v>
      </c>
      <c r="AV541">
        <f>VLOOKUP($A541,SurveyData!$1:$1048576,44,FALSE)</f>
        <v>2</v>
      </c>
      <c r="AW541">
        <f>VLOOKUP($A541,SurveyData!$1:$1048576,45,FALSE)</f>
        <v>1</v>
      </c>
    </row>
    <row r="542" spans="1:49" x14ac:dyDescent="0.2">
      <c r="A542" s="2">
        <v>677</v>
      </c>
      <c r="B542" s="1" t="s">
        <v>10</v>
      </c>
      <c r="C542" s="2">
        <v>21</v>
      </c>
      <c r="D542" s="2">
        <v>48</v>
      </c>
      <c r="E542" s="2">
        <v>15</v>
      </c>
      <c r="F542">
        <f>VLOOKUP($A542,SurveyData!$1:$1048576,3,FALSE)</f>
        <v>18</v>
      </c>
      <c r="G542">
        <f>VLOOKUP($A542,SurveyData!$1:$1048576,4,FALSE)</f>
        <v>1.59</v>
      </c>
      <c r="H542">
        <f>VLOOKUP($A542,SurveyData!$1:$1048576,5,FALSE)</f>
        <v>75.8</v>
      </c>
      <c r="I542" t="str">
        <f>VLOOKUP($A542,SurveyData!$1:$1048576,6,FALSE)</f>
        <v>Nil</v>
      </c>
      <c r="J542" t="str">
        <f>VLOOKUP($A542,SurveyData!$1:$1048576,7,FALSE)</f>
        <v>Yes</v>
      </c>
      <c r="K542" t="str">
        <f>VLOOKUP($A542,SurveyData!$1:$1048576,8,FALSE)</f>
        <v>Nil</v>
      </c>
      <c r="L542" t="str">
        <f>VLOOKUP($A542,SurveyData!$1:$1048576,9,FALSE)</f>
        <v>Nil</v>
      </c>
      <c r="M542" t="str">
        <f>VLOOKUP($A542,SurveyData!$1:$1048576,10,FALSE)</f>
        <v>Nil</v>
      </c>
      <c r="N542" t="str">
        <f>VLOOKUP($A542,SurveyData!$1:$1048576,11,FALSE)</f>
        <v>Nil</v>
      </c>
      <c r="O542">
        <f>VLOOKUP($A542,SurveyData!$1:$1048576,12,FALSE)</f>
        <v>1</v>
      </c>
      <c r="P542">
        <f>VLOOKUP($A542,SurveyData!$1:$1048576,13,FALSE)</f>
        <v>11</v>
      </c>
      <c r="Q542" t="str">
        <f>VLOOKUP($A542,SurveyData!$1:$1048576,14,FALSE)</f>
        <v>No</v>
      </c>
      <c r="R542" t="str">
        <f>VLOOKUP($A542,SurveyData!$1:$1048576,15,FALSE)</f>
        <v>No</v>
      </c>
      <c r="S542" t="str">
        <f>VLOOKUP($A542,SurveyData!$1:$1048576,16,FALSE)</f>
        <v>No</v>
      </c>
      <c r="T542" t="str">
        <f>VLOOKUP($A542,SurveyData!$1:$1048576,17,FALSE)</f>
        <v>DK</v>
      </c>
      <c r="U542" t="str">
        <f>VLOOKUP($A542,SurveyData!$1:$1048576,18,FALSE)</f>
        <v>DK</v>
      </c>
      <c r="V542" t="str">
        <f>VLOOKUP($A542,SurveyData!$1:$1048576,19,FALSE)</f>
        <v>No</v>
      </c>
      <c r="W542" t="str">
        <f>VLOOKUP($A542,SurveyData!$1:$1048576,20,FALSE)</f>
        <v>No</v>
      </c>
      <c r="X542" t="str">
        <f>VLOOKUP($A542,SurveyData!$1:$1048576,21,FALSE)</f>
        <v>Nil</v>
      </c>
      <c r="Y542" t="str">
        <f>VLOOKUP($A542,SurveyData!$1:$1048576,22,FALSE)</f>
        <v>Nil</v>
      </c>
      <c r="Z542" t="str">
        <f>VLOOKUP($A542,SurveyData!$1:$1048576,23,FALSE)</f>
        <v>Nil</v>
      </c>
      <c r="AA542" t="str">
        <f>VLOOKUP($A542,SurveyData!$1:$1048576,24,FALSE)</f>
        <v>Nil</v>
      </c>
      <c r="AB542" t="s">
        <v>0</v>
      </c>
      <c r="AC542" t="str">
        <f>VLOOKUP($A542,SurveyData!$1:$1048576,25,FALSE)</f>
        <v>Nil</v>
      </c>
      <c r="AD542">
        <f>VLOOKUP($A542,SurveyData!$1:$1048576,26,FALSE)</f>
        <v>3</v>
      </c>
      <c r="AE542">
        <f>VLOOKUP($A542,SurveyData!$1:$1048576,27,FALSE)</f>
        <v>3</v>
      </c>
      <c r="AF542">
        <f>VLOOKUP($A542,SurveyData!$1:$1048576,28,FALSE)</f>
        <v>2</v>
      </c>
      <c r="AG542">
        <f>VLOOKUP($A542,SurveyData!$1:$1048576,29,FALSE)</f>
        <v>2</v>
      </c>
      <c r="AH542">
        <f>VLOOKUP($A542,SurveyData!$1:$1048576,30,FALSE)</f>
        <v>2</v>
      </c>
      <c r="AI542">
        <f>VLOOKUP($A542,SurveyData!$1:$1048576,31,FALSE)</f>
        <v>3</v>
      </c>
      <c r="AJ542">
        <f>VLOOKUP($A542,SurveyData!$1:$1048576,32,FALSE)</f>
        <v>3</v>
      </c>
      <c r="AK542">
        <f>VLOOKUP($A542,SurveyData!$1:$1048576,33,FALSE)</f>
        <v>3</v>
      </c>
      <c r="AL542">
        <f>VLOOKUP($A542,SurveyData!$1:$1048576,34,FALSE)</f>
        <v>3</v>
      </c>
      <c r="AM542">
        <f>VLOOKUP($A542,SurveyData!$1:$1048576,35,FALSE)</f>
        <v>3</v>
      </c>
      <c r="AN542">
        <f>VLOOKUP($A542,SurveyData!$1:$1048576,36,FALSE)</f>
        <v>3</v>
      </c>
      <c r="AO542">
        <f>VLOOKUP($A542,SurveyData!$1:$1048576,37,FALSE)</f>
        <v>3</v>
      </c>
      <c r="AP542">
        <f>VLOOKUP($A542,SurveyData!$1:$1048576,38,FALSE)</f>
        <v>3</v>
      </c>
      <c r="AQ542">
        <f>VLOOKUP($A542,SurveyData!$1:$1048576,39,FALSE)</f>
        <v>3</v>
      </c>
      <c r="AR542">
        <f>VLOOKUP($A542,SurveyData!$1:$1048576,40,FALSE)</f>
        <v>3</v>
      </c>
      <c r="AS542">
        <f>VLOOKUP($A542,SurveyData!$1:$1048576,41,FALSE)</f>
        <v>3</v>
      </c>
      <c r="AT542">
        <f>VLOOKUP($A542,SurveyData!$1:$1048576,42,FALSE)</f>
        <v>3</v>
      </c>
      <c r="AU542">
        <f>VLOOKUP($A542,SurveyData!$1:$1048576,43,FALSE)</f>
        <v>3</v>
      </c>
      <c r="AV542">
        <f>VLOOKUP($A542,SurveyData!$1:$1048576,44,FALSE)</f>
        <v>3</v>
      </c>
      <c r="AW542">
        <f>VLOOKUP($A542,SurveyData!$1:$1048576,45,FALSE)</f>
        <v>3</v>
      </c>
    </row>
    <row r="543" spans="1:49" x14ac:dyDescent="0.2">
      <c r="A543" s="2">
        <v>678</v>
      </c>
      <c r="B543" s="1" t="s">
        <v>10</v>
      </c>
      <c r="C543" s="2">
        <v>31</v>
      </c>
      <c r="D543" s="2">
        <v>95</v>
      </c>
      <c r="E543" s="2">
        <v>13.2</v>
      </c>
      <c r="F543">
        <f>VLOOKUP($A543,SurveyData!$1:$1048576,3,FALSE)</f>
        <v>19</v>
      </c>
      <c r="G543">
        <f>VLOOKUP($A543,SurveyData!$1:$1048576,4,FALSE)</f>
        <v>1.57</v>
      </c>
      <c r="H543">
        <f>VLOOKUP($A543,SurveyData!$1:$1048576,5,FALSE)</f>
        <v>50.3</v>
      </c>
      <c r="I543" t="str">
        <f>VLOOKUP($A543,SurveyData!$1:$1048576,6,FALSE)</f>
        <v>Nil</v>
      </c>
      <c r="J543" t="str">
        <f>VLOOKUP($A543,SurveyData!$1:$1048576,7,FALSE)</f>
        <v>No</v>
      </c>
      <c r="K543">
        <f>VLOOKUP($A543,SurveyData!$1:$1048576,8,FALSE)</f>
        <v>60</v>
      </c>
      <c r="L543" t="str">
        <f>VLOOKUP($A543,SurveyData!$1:$1048576,9,FALSE)</f>
        <v>Nil</v>
      </c>
      <c r="M543" t="str">
        <f>VLOOKUP($A543,SurveyData!$1:$1048576,10,FALSE)</f>
        <v>Nil</v>
      </c>
      <c r="N543" t="str">
        <f>VLOOKUP($A543,SurveyData!$1:$1048576,11,FALSE)</f>
        <v>Nil</v>
      </c>
      <c r="O543">
        <f>VLOOKUP($A543,SurveyData!$1:$1048576,12,FALSE)</f>
        <v>2</v>
      </c>
      <c r="P543">
        <f>VLOOKUP($A543,SurveyData!$1:$1048576,13,FALSE)</f>
        <v>12</v>
      </c>
      <c r="Q543" t="str">
        <f>VLOOKUP($A543,SurveyData!$1:$1048576,14,FALSE)</f>
        <v>No</v>
      </c>
      <c r="R543" t="str">
        <f>VLOOKUP($A543,SurveyData!$1:$1048576,15,FALSE)</f>
        <v>DK</v>
      </c>
      <c r="S543" t="str">
        <f>VLOOKUP($A543,SurveyData!$1:$1048576,16,FALSE)</f>
        <v>Nil</v>
      </c>
      <c r="T543" t="str">
        <f>VLOOKUP($A543,SurveyData!$1:$1048576,17,FALSE)</f>
        <v>DK</v>
      </c>
      <c r="U543" t="str">
        <f>VLOOKUP($A543,SurveyData!$1:$1048576,18,FALSE)</f>
        <v>Nil</v>
      </c>
      <c r="V543" t="str">
        <f>VLOOKUP($A543,SurveyData!$1:$1048576,19,FALSE)</f>
        <v>Dk</v>
      </c>
      <c r="W543" t="str">
        <f>VLOOKUP($A543,SurveyData!$1:$1048576,20,FALSE)</f>
        <v>Nil</v>
      </c>
      <c r="X543" t="str">
        <f>VLOOKUP($A543,SurveyData!$1:$1048576,21,FALSE)</f>
        <v>Yes</v>
      </c>
      <c r="Y543" t="str">
        <f>VLOOKUP($A543,SurveyData!$1:$1048576,22,FALSE)</f>
        <v>Nil</v>
      </c>
      <c r="Z543" t="str">
        <f>VLOOKUP($A543,SurveyData!$1:$1048576,23,FALSE)</f>
        <v>Nil</v>
      </c>
      <c r="AA543" t="str">
        <f>VLOOKUP($A543,SurveyData!$1:$1048576,24,FALSE)</f>
        <v>Yes</v>
      </c>
      <c r="AB543" t="s">
        <v>62</v>
      </c>
      <c r="AC543" t="str">
        <f>VLOOKUP($A543,SurveyData!$1:$1048576,25,FALSE)</f>
        <v>Yes</v>
      </c>
      <c r="AD543">
        <f>VLOOKUP($A543,SurveyData!$1:$1048576,26,FALSE)</f>
        <v>1</v>
      </c>
      <c r="AE543">
        <f>VLOOKUP($A543,SurveyData!$1:$1048576,27,FALSE)</f>
        <v>3</v>
      </c>
      <c r="AF543">
        <f>VLOOKUP($A543,SurveyData!$1:$1048576,28,FALSE)</f>
        <v>4</v>
      </c>
      <c r="AG543">
        <f>VLOOKUP($A543,SurveyData!$1:$1048576,29,FALSE)</f>
        <v>4</v>
      </c>
      <c r="AH543">
        <f>VLOOKUP($A543,SurveyData!$1:$1048576,30,FALSE)</f>
        <v>2</v>
      </c>
      <c r="AI543">
        <f>VLOOKUP($A543,SurveyData!$1:$1048576,31,FALSE)</f>
        <v>1</v>
      </c>
      <c r="AJ543">
        <f>VLOOKUP($A543,SurveyData!$1:$1048576,32,FALSE)</f>
        <v>1</v>
      </c>
      <c r="AK543">
        <f>VLOOKUP($A543,SurveyData!$1:$1048576,33,FALSE)</f>
        <v>3</v>
      </c>
      <c r="AL543">
        <f>VLOOKUP($A543,SurveyData!$1:$1048576,34,FALSE)</f>
        <v>3</v>
      </c>
      <c r="AM543">
        <f>VLOOKUP($A543,SurveyData!$1:$1048576,35,FALSE)</f>
        <v>2</v>
      </c>
      <c r="AN543">
        <f>VLOOKUP($A543,SurveyData!$1:$1048576,36,FALSE)</f>
        <v>3</v>
      </c>
      <c r="AO543">
        <f>VLOOKUP($A543,SurveyData!$1:$1048576,37,FALSE)</f>
        <v>3</v>
      </c>
      <c r="AP543">
        <f>VLOOKUP($A543,SurveyData!$1:$1048576,38,FALSE)</f>
        <v>2</v>
      </c>
      <c r="AQ543">
        <f>VLOOKUP($A543,SurveyData!$1:$1048576,39,FALSE)</f>
        <v>2</v>
      </c>
      <c r="AR543">
        <f>VLOOKUP($A543,SurveyData!$1:$1048576,40,FALSE)</f>
        <v>2</v>
      </c>
      <c r="AS543">
        <f>VLOOKUP($A543,SurveyData!$1:$1048576,41,FALSE)</f>
        <v>1</v>
      </c>
      <c r="AT543">
        <f>VLOOKUP($A543,SurveyData!$1:$1048576,42,FALSE)</f>
        <v>3</v>
      </c>
      <c r="AU543">
        <f>VLOOKUP($A543,SurveyData!$1:$1048576,43,FALSE)</f>
        <v>1</v>
      </c>
      <c r="AV543">
        <f>VLOOKUP($A543,SurveyData!$1:$1048576,44,FALSE)</f>
        <v>4</v>
      </c>
      <c r="AW543">
        <f>VLOOKUP($A543,SurveyData!$1:$1048576,45,FALSE)</f>
        <v>3</v>
      </c>
    </row>
    <row r="544" spans="1:49" x14ac:dyDescent="0.2">
      <c r="A544" s="2">
        <v>701</v>
      </c>
      <c r="B544" s="1" t="s">
        <v>10</v>
      </c>
      <c r="C544" s="2"/>
      <c r="D544" s="4">
        <v>4</v>
      </c>
      <c r="E544" s="4">
        <v>9.6</v>
      </c>
      <c r="F544">
        <f>VLOOKUP($A544,SurveyData!$1:$1048576,3,FALSE)</f>
        <v>45</v>
      </c>
      <c r="G544">
        <f>VLOOKUP($A544,SurveyData!$1:$1048576,4,FALSE)</f>
        <v>1.64</v>
      </c>
      <c r="H544">
        <f>VLOOKUP($A544,SurveyData!$1:$1048576,5,FALSE)</f>
        <v>65</v>
      </c>
      <c r="I544" t="str">
        <f>VLOOKUP($A544,SurveyData!$1:$1048576,6,FALSE)</f>
        <v>Nil</v>
      </c>
      <c r="J544" t="str">
        <f>VLOOKUP($A544,SurveyData!$1:$1048576,7,FALSE)</f>
        <v>No</v>
      </c>
      <c r="K544">
        <f>VLOOKUP($A544,SurveyData!$1:$1048576,8,FALSE)</f>
        <v>0</v>
      </c>
      <c r="L544">
        <f>VLOOKUP($A544,SurveyData!$1:$1048576,9,FALSE)</f>
        <v>0</v>
      </c>
      <c r="M544">
        <f>VLOOKUP($A544,SurveyData!$1:$1048576,10,FALSE)</f>
        <v>0</v>
      </c>
      <c r="N544">
        <f>VLOOKUP($A544,SurveyData!$1:$1048576,11,FALSE)</f>
        <v>0</v>
      </c>
      <c r="O544">
        <f>VLOOKUP($A544,SurveyData!$1:$1048576,12,FALSE)</f>
        <v>0</v>
      </c>
      <c r="P544">
        <f>VLOOKUP($A544,SurveyData!$1:$1048576,13,FALSE)</f>
        <v>0</v>
      </c>
      <c r="Q544" t="str">
        <f>VLOOKUP($A544,SurveyData!$1:$1048576,14,FALSE)</f>
        <v>No</v>
      </c>
      <c r="R544" t="str">
        <f>VLOOKUP($A544,SurveyData!$1:$1048576,15,FALSE)</f>
        <v>DK</v>
      </c>
      <c r="S544">
        <f>VLOOKUP($A544,SurveyData!$1:$1048576,16,FALSE)</f>
        <v>0</v>
      </c>
      <c r="T544" t="str">
        <f>VLOOKUP($A544,SurveyData!$1:$1048576,17,FALSE)</f>
        <v>DK</v>
      </c>
      <c r="U544">
        <f>VLOOKUP($A544,SurveyData!$1:$1048576,18,FALSE)</f>
        <v>0</v>
      </c>
      <c r="V544" t="str">
        <f>VLOOKUP($A544,SurveyData!$1:$1048576,19,FALSE)</f>
        <v>DK</v>
      </c>
      <c r="W544">
        <f>VLOOKUP($A544,SurveyData!$1:$1048576,20,FALSE)</f>
        <v>0</v>
      </c>
      <c r="X544" t="str">
        <f>VLOOKUP($A544,SurveyData!$1:$1048576,21,FALSE)</f>
        <v>No</v>
      </c>
      <c r="Y544" t="str">
        <f>VLOOKUP($A544,SurveyData!$1:$1048576,22,FALSE)</f>
        <v>No</v>
      </c>
      <c r="Z544" t="str">
        <f>VLOOKUP($A544,SurveyData!$1:$1048576,23,FALSE)</f>
        <v>No</v>
      </c>
      <c r="AA544" t="str">
        <f>VLOOKUP($A544,SurveyData!$1:$1048576,24,FALSE)</f>
        <v>No</v>
      </c>
      <c r="AB544" t="s">
        <v>0</v>
      </c>
      <c r="AC544" t="str">
        <f>VLOOKUP($A544,SurveyData!$1:$1048576,25,FALSE)</f>
        <v>No</v>
      </c>
      <c r="AD544">
        <f>VLOOKUP($A544,SurveyData!$1:$1048576,26,FALSE)</f>
        <v>3</v>
      </c>
      <c r="AE544">
        <f>VLOOKUP($A544,SurveyData!$1:$1048576,27,FALSE)</f>
        <v>2</v>
      </c>
      <c r="AF544">
        <f>VLOOKUP($A544,SurveyData!$1:$1048576,28,FALSE)</f>
        <v>2</v>
      </c>
      <c r="AG544">
        <f>VLOOKUP($A544,SurveyData!$1:$1048576,29,FALSE)</f>
        <v>5</v>
      </c>
      <c r="AH544">
        <f>VLOOKUP($A544,SurveyData!$1:$1048576,30,FALSE)</f>
        <v>1</v>
      </c>
      <c r="AI544">
        <f>VLOOKUP($A544,SurveyData!$1:$1048576,31,FALSE)</f>
        <v>1</v>
      </c>
      <c r="AJ544">
        <f>VLOOKUP($A544,SurveyData!$1:$1048576,32,FALSE)</f>
        <v>3</v>
      </c>
      <c r="AK544">
        <f>VLOOKUP($A544,SurveyData!$1:$1048576,33,FALSE)</f>
        <v>3</v>
      </c>
      <c r="AL544">
        <f>VLOOKUP($A544,SurveyData!$1:$1048576,34,FALSE)</f>
        <v>3</v>
      </c>
      <c r="AM544">
        <f>VLOOKUP($A544,SurveyData!$1:$1048576,35,FALSE)</f>
        <v>3</v>
      </c>
      <c r="AN544">
        <f>VLOOKUP($A544,SurveyData!$1:$1048576,36,FALSE)</f>
        <v>3</v>
      </c>
      <c r="AO544">
        <f>VLOOKUP($A544,SurveyData!$1:$1048576,37,FALSE)</f>
        <v>3</v>
      </c>
      <c r="AP544">
        <f>VLOOKUP($A544,SurveyData!$1:$1048576,38,FALSE)</f>
        <v>3</v>
      </c>
      <c r="AQ544">
        <f>VLOOKUP($A544,SurveyData!$1:$1048576,39,FALSE)</f>
        <v>1</v>
      </c>
      <c r="AR544">
        <f>VLOOKUP($A544,SurveyData!$1:$1048576,40,FALSE)</f>
        <v>1</v>
      </c>
      <c r="AS544">
        <f>VLOOKUP($A544,SurveyData!$1:$1048576,41,FALSE)</f>
        <v>4</v>
      </c>
      <c r="AT544">
        <f>VLOOKUP($A544,SurveyData!$1:$1048576,42,FALSE)</f>
        <v>3</v>
      </c>
      <c r="AU544">
        <f>VLOOKUP($A544,SurveyData!$1:$1048576,43,FALSE)</f>
        <v>3</v>
      </c>
      <c r="AV544">
        <f>VLOOKUP($A544,SurveyData!$1:$1048576,44,FALSE)</f>
        <v>3</v>
      </c>
      <c r="AW544">
        <f>VLOOKUP($A544,SurveyData!$1:$1048576,45,FALSE)</f>
        <v>3</v>
      </c>
    </row>
    <row r="545" spans="1:49" x14ac:dyDescent="0.2">
      <c r="A545" s="2">
        <v>702</v>
      </c>
      <c r="B545" s="1" t="s">
        <v>10</v>
      </c>
      <c r="C545" s="2">
        <v>31</v>
      </c>
      <c r="D545" s="3">
        <v>243</v>
      </c>
      <c r="E545" s="2">
        <v>14.1</v>
      </c>
      <c r="F545">
        <f>VLOOKUP($A545,SurveyData!$1:$1048576,3,FALSE)</f>
        <v>53</v>
      </c>
      <c r="G545">
        <f>VLOOKUP($A545,SurveyData!$1:$1048576,4,FALSE)</f>
        <v>1.62</v>
      </c>
      <c r="H545">
        <f>VLOOKUP($A545,SurveyData!$1:$1048576,5,FALSE)</f>
        <v>60</v>
      </c>
      <c r="I545" t="str">
        <f>VLOOKUP($A545,SurveyData!$1:$1048576,6,FALSE)</f>
        <v>Nil</v>
      </c>
      <c r="J545" t="str">
        <f>VLOOKUP($A545,SurveyData!$1:$1048576,7,FALSE)</f>
        <v>No</v>
      </c>
      <c r="K545" t="str">
        <f>VLOOKUP($A545,SurveyData!$1:$1048576,8,FALSE)</f>
        <v>Nil</v>
      </c>
      <c r="L545" t="str">
        <f>VLOOKUP($A545,SurveyData!$1:$1048576,9,FALSE)</f>
        <v>Nil</v>
      </c>
      <c r="M545" t="str">
        <f>VLOOKUP($A545,SurveyData!$1:$1048576,10,FALSE)</f>
        <v>Nil</v>
      </c>
      <c r="N545">
        <f>VLOOKUP($A545,SurveyData!$1:$1048576,11,FALSE)</f>
        <v>30</v>
      </c>
      <c r="O545" t="str">
        <f>VLOOKUP($A545,SurveyData!$1:$1048576,12,FALSE)</f>
        <v>Nil</v>
      </c>
      <c r="P545" t="str">
        <f>VLOOKUP($A545,SurveyData!$1:$1048576,13,FALSE)</f>
        <v>Nil</v>
      </c>
      <c r="Q545" t="str">
        <f>VLOOKUP($A545,SurveyData!$1:$1048576,14,FALSE)</f>
        <v>No</v>
      </c>
      <c r="R545" t="str">
        <f>VLOOKUP($A545,SurveyData!$1:$1048576,15,FALSE)</f>
        <v>No</v>
      </c>
      <c r="S545" t="str">
        <f>VLOOKUP($A545,SurveyData!$1:$1048576,16,FALSE)</f>
        <v>Nil</v>
      </c>
      <c r="T545" t="str">
        <f>VLOOKUP($A545,SurveyData!$1:$1048576,17,FALSE)</f>
        <v>DK</v>
      </c>
      <c r="U545" t="str">
        <f>VLOOKUP($A545,SurveyData!$1:$1048576,18,FALSE)</f>
        <v>Nil</v>
      </c>
      <c r="V545" t="str">
        <f>VLOOKUP($A545,SurveyData!$1:$1048576,19,FALSE)</f>
        <v>No</v>
      </c>
      <c r="W545" t="str">
        <f>VLOOKUP($A545,SurveyData!$1:$1048576,20,FALSE)</f>
        <v>Nil</v>
      </c>
      <c r="X545" t="str">
        <f>VLOOKUP($A545,SurveyData!$1:$1048576,21,FALSE)</f>
        <v>Nil</v>
      </c>
      <c r="Y545" t="str">
        <f>VLOOKUP($A545,SurveyData!$1:$1048576,22,FALSE)</f>
        <v>Nil</v>
      </c>
      <c r="Z545" t="str">
        <f>VLOOKUP($A545,SurveyData!$1:$1048576,23,FALSE)</f>
        <v>Nil</v>
      </c>
      <c r="AA545" t="str">
        <f>VLOOKUP($A545,SurveyData!$1:$1048576,24,FALSE)</f>
        <v>Nil</v>
      </c>
      <c r="AB545" t="s">
        <v>0</v>
      </c>
      <c r="AC545" t="str">
        <f>VLOOKUP($A545,SurveyData!$1:$1048576,25,FALSE)</f>
        <v>No</v>
      </c>
      <c r="AD545">
        <f>VLOOKUP($A545,SurveyData!$1:$1048576,26,FALSE)</f>
        <v>1</v>
      </c>
      <c r="AE545">
        <f>VLOOKUP($A545,SurveyData!$1:$1048576,27,FALSE)</f>
        <v>5</v>
      </c>
      <c r="AF545">
        <f>VLOOKUP($A545,SurveyData!$1:$1048576,28,FALSE)</f>
        <v>2</v>
      </c>
      <c r="AG545">
        <f>VLOOKUP($A545,SurveyData!$1:$1048576,29,FALSE)</f>
        <v>2</v>
      </c>
      <c r="AH545">
        <f>VLOOKUP($A545,SurveyData!$1:$1048576,30,FALSE)</f>
        <v>4</v>
      </c>
      <c r="AI545">
        <f>VLOOKUP($A545,SurveyData!$1:$1048576,31,FALSE)</f>
        <v>5</v>
      </c>
      <c r="AJ545">
        <f>VLOOKUP($A545,SurveyData!$1:$1048576,32,FALSE)</f>
        <v>5</v>
      </c>
      <c r="AK545">
        <f>VLOOKUP($A545,SurveyData!$1:$1048576,33,FALSE)</f>
        <v>4</v>
      </c>
      <c r="AL545">
        <f>VLOOKUP($A545,SurveyData!$1:$1048576,34,FALSE)</f>
        <v>3</v>
      </c>
      <c r="AM545">
        <f>VLOOKUP($A545,SurveyData!$1:$1048576,35,FALSE)</f>
        <v>5</v>
      </c>
      <c r="AN545">
        <f>VLOOKUP($A545,SurveyData!$1:$1048576,36,FALSE)</f>
        <v>2</v>
      </c>
      <c r="AO545">
        <f>VLOOKUP($A545,SurveyData!$1:$1048576,37,FALSE)</f>
        <v>3</v>
      </c>
      <c r="AP545">
        <f>VLOOKUP($A545,SurveyData!$1:$1048576,38,FALSE)</f>
        <v>5</v>
      </c>
      <c r="AQ545">
        <f>VLOOKUP($A545,SurveyData!$1:$1048576,39,FALSE)</f>
        <v>5</v>
      </c>
      <c r="AR545">
        <f>VLOOKUP($A545,SurveyData!$1:$1048576,40,FALSE)</f>
        <v>5</v>
      </c>
      <c r="AS545">
        <f>VLOOKUP($A545,SurveyData!$1:$1048576,41,FALSE)</f>
        <v>5</v>
      </c>
      <c r="AT545">
        <f>VLOOKUP($A545,SurveyData!$1:$1048576,42,FALSE)</f>
        <v>3</v>
      </c>
      <c r="AU545">
        <f>VLOOKUP($A545,SurveyData!$1:$1048576,43,FALSE)</f>
        <v>5</v>
      </c>
      <c r="AV545">
        <f>VLOOKUP($A545,SurveyData!$1:$1048576,44,FALSE)</f>
        <v>5</v>
      </c>
      <c r="AW545">
        <f>VLOOKUP($A545,SurveyData!$1:$1048576,45,FALSE)</f>
        <v>2</v>
      </c>
    </row>
    <row r="546" spans="1:49" x14ac:dyDescent="0.2">
      <c r="A546" s="2">
        <v>703</v>
      </c>
      <c r="B546" s="1" t="s">
        <v>10</v>
      </c>
      <c r="C546" s="2">
        <v>47</v>
      </c>
      <c r="D546" s="2">
        <v>109</v>
      </c>
      <c r="E546" s="2">
        <v>12.8</v>
      </c>
      <c r="F546">
        <f>VLOOKUP($A546,SurveyData!$1:$1048576,3,FALSE)</f>
        <v>27</v>
      </c>
      <c r="G546">
        <f>VLOOKUP($A546,SurveyData!$1:$1048576,4,FALSE)</f>
        <v>1.68</v>
      </c>
      <c r="H546">
        <f>VLOOKUP($A546,SurveyData!$1:$1048576,5,FALSE)</f>
        <v>55</v>
      </c>
      <c r="I546" t="str">
        <f>VLOOKUP($A546,SurveyData!$1:$1048576,6,FALSE)</f>
        <v>Nil</v>
      </c>
      <c r="J546" t="str">
        <f>VLOOKUP($A546,SurveyData!$1:$1048576,7,FALSE)</f>
        <v>No</v>
      </c>
      <c r="K546" t="str">
        <f>VLOOKUP($A546,SurveyData!$1:$1048576,8,FALSE)</f>
        <v>Nil</v>
      </c>
      <c r="L546" t="str">
        <f>VLOOKUP($A546,SurveyData!$1:$1048576,9,FALSE)</f>
        <v>Nil</v>
      </c>
      <c r="M546" t="str">
        <f>VLOOKUP($A546,SurveyData!$1:$1048576,10,FALSE)</f>
        <v>Nil</v>
      </c>
      <c r="N546" t="str">
        <f>VLOOKUP($A546,SurveyData!$1:$1048576,11,FALSE)</f>
        <v>Nil</v>
      </c>
      <c r="O546">
        <f>VLOOKUP($A546,SurveyData!$1:$1048576,12,FALSE)</f>
        <v>2</v>
      </c>
      <c r="P546" t="str">
        <f>VLOOKUP($A546,SurveyData!$1:$1048576,13,FALSE)</f>
        <v>0 (pregnant)</v>
      </c>
      <c r="Q546" t="str">
        <f>VLOOKUP($A546,SurveyData!$1:$1048576,14,FALSE)</f>
        <v>No</v>
      </c>
      <c r="R546" t="str">
        <f>VLOOKUP($A546,SurveyData!$1:$1048576,15,FALSE)</f>
        <v>No</v>
      </c>
      <c r="S546" t="str">
        <f>VLOOKUP($A546,SurveyData!$1:$1048576,16,FALSE)</f>
        <v>No</v>
      </c>
      <c r="T546" t="str">
        <f>VLOOKUP($A546,SurveyData!$1:$1048576,17,FALSE)</f>
        <v>DK</v>
      </c>
      <c r="U546" t="str">
        <f>VLOOKUP($A546,SurveyData!$1:$1048576,18,FALSE)</f>
        <v>DK</v>
      </c>
      <c r="V546" t="str">
        <f>VLOOKUP($A546,SurveyData!$1:$1048576,19,FALSE)</f>
        <v>No</v>
      </c>
      <c r="W546" t="str">
        <f>VLOOKUP($A546,SurveyData!$1:$1048576,20,FALSE)</f>
        <v>No</v>
      </c>
      <c r="X546" t="str">
        <f>VLOOKUP($A546,SurveyData!$1:$1048576,21,FALSE)</f>
        <v>Nil</v>
      </c>
      <c r="Y546" t="str">
        <f>VLOOKUP($A546,SurveyData!$1:$1048576,22,FALSE)</f>
        <v>Nil</v>
      </c>
      <c r="Z546" t="str">
        <f>VLOOKUP($A546,SurveyData!$1:$1048576,23,FALSE)</f>
        <v>Nil</v>
      </c>
      <c r="AA546" t="str">
        <f>VLOOKUP($A546,SurveyData!$1:$1048576,24,FALSE)</f>
        <v>Nil</v>
      </c>
      <c r="AB546" t="s">
        <v>0</v>
      </c>
      <c r="AC546" t="str">
        <f>VLOOKUP($A546,SurveyData!$1:$1048576,25,FALSE)</f>
        <v>No</v>
      </c>
      <c r="AD546">
        <f>VLOOKUP($A546,SurveyData!$1:$1048576,26,FALSE)</f>
        <v>4</v>
      </c>
      <c r="AE546">
        <f>VLOOKUP($A546,SurveyData!$1:$1048576,27,FALSE)</f>
        <v>2</v>
      </c>
      <c r="AF546">
        <f>VLOOKUP($A546,SurveyData!$1:$1048576,28,FALSE)</f>
        <v>2</v>
      </c>
      <c r="AG546">
        <f>VLOOKUP($A546,SurveyData!$1:$1048576,29,FALSE)</f>
        <v>2</v>
      </c>
      <c r="AH546">
        <f>VLOOKUP($A546,SurveyData!$1:$1048576,30,FALSE)</f>
        <v>3</v>
      </c>
      <c r="AI546">
        <f>VLOOKUP($A546,SurveyData!$1:$1048576,31,FALSE)</f>
        <v>3</v>
      </c>
      <c r="AJ546">
        <f>VLOOKUP($A546,SurveyData!$1:$1048576,32,FALSE)</f>
        <v>2</v>
      </c>
      <c r="AK546">
        <f>VLOOKUP($A546,SurveyData!$1:$1048576,33,FALSE)</f>
        <v>2</v>
      </c>
      <c r="AL546">
        <f>VLOOKUP($A546,SurveyData!$1:$1048576,34,FALSE)</f>
        <v>2</v>
      </c>
      <c r="AM546">
        <f>VLOOKUP($A546,SurveyData!$1:$1048576,35,FALSE)</f>
        <v>2</v>
      </c>
      <c r="AN546">
        <f>VLOOKUP($A546,SurveyData!$1:$1048576,36,FALSE)</f>
        <v>2</v>
      </c>
      <c r="AO546">
        <f>VLOOKUP($A546,SurveyData!$1:$1048576,37,FALSE)</f>
        <v>2</v>
      </c>
      <c r="AP546">
        <f>VLOOKUP($A546,SurveyData!$1:$1048576,38,FALSE)</f>
        <v>2</v>
      </c>
      <c r="AQ546">
        <f>VLOOKUP($A546,SurveyData!$1:$1048576,39,FALSE)</f>
        <v>4</v>
      </c>
      <c r="AR546">
        <f>VLOOKUP($A546,SurveyData!$1:$1048576,40,FALSE)</f>
        <v>2</v>
      </c>
      <c r="AS546">
        <f>VLOOKUP($A546,SurveyData!$1:$1048576,41,FALSE)</f>
        <v>3</v>
      </c>
      <c r="AT546">
        <f>VLOOKUP($A546,SurveyData!$1:$1048576,42,FALSE)</f>
        <v>3</v>
      </c>
      <c r="AU546">
        <f>VLOOKUP($A546,SurveyData!$1:$1048576,43,FALSE)</f>
        <v>3</v>
      </c>
      <c r="AV546">
        <f>VLOOKUP($A546,SurveyData!$1:$1048576,44,FALSE)</f>
        <v>3</v>
      </c>
      <c r="AW546">
        <f>VLOOKUP($A546,SurveyData!$1:$1048576,45,FALSE)</f>
        <v>3</v>
      </c>
    </row>
    <row r="547" spans="1:49" x14ac:dyDescent="0.2">
      <c r="A547" s="2">
        <v>704</v>
      </c>
      <c r="B547" s="1" t="s">
        <v>10</v>
      </c>
      <c r="C547" s="2">
        <v>21</v>
      </c>
      <c r="D547" s="2">
        <v>13</v>
      </c>
      <c r="E547" s="2">
        <v>13</v>
      </c>
      <c r="F547">
        <f>VLOOKUP($A547,SurveyData!$1:$1048576,3,FALSE)</f>
        <v>34</v>
      </c>
      <c r="G547">
        <f>VLOOKUP($A547,SurveyData!$1:$1048576,4,FALSE)</f>
        <v>1.58</v>
      </c>
      <c r="H547">
        <f>VLOOKUP($A547,SurveyData!$1:$1048576,5,FALSE)</f>
        <v>57</v>
      </c>
      <c r="I547" t="str">
        <f>VLOOKUP($A547,SurveyData!$1:$1048576,6,FALSE)</f>
        <v>Nil</v>
      </c>
      <c r="J547" t="str">
        <f>VLOOKUP($A547,SurveyData!$1:$1048576,7,FALSE)</f>
        <v>Yes</v>
      </c>
      <c r="K547" t="str">
        <f>VLOOKUP($A547,SurveyData!$1:$1048576,8,FALSE)</f>
        <v>Nil</v>
      </c>
      <c r="L547" t="str">
        <f>VLOOKUP($A547,SurveyData!$1:$1048576,9,FALSE)</f>
        <v>Nil</v>
      </c>
      <c r="M547" t="str">
        <f>VLOOKUP($A547,SurveyData!$1:$1048576,10,FALSE)</f>
        <v>Nil</v>
      </c>
      <c r="N547" t="str">
        <f>VLOOKUP($A547,SurveyData!$1:$1048576,11,FALSE)</f>
        <v>Nil</v>
      </c>
      <c r="O547">
        <f>VLOOKUP($A547,SurveyData!$1:$1048576,12,FALSE)</f>
        <v>1</v>
      </c>
      <c r="P547">
        <f>VLOOKUP($A547,SurveyData!$1:$1048576,13,FALSE)</f>
        <v>12</v>
      </c>
      <c r="Q547" t="str">
        <f>VLOOKUP($A547,SurveyData!$1:$1048576,14,FALSE)</f>
        <v>No</v>
      </c>
      <c r="R547" t="str">
        <f>VLOOKUP($A547,SurveyData!$1:$1048576,15,FALSE)</f>
        <v>Yes</v>
      </c>
      <c r="S547" t="str">
        <f>VLOOKUP($A547,SurveyData!$1:$1048576,16,FALSE)</f>
        <v>No</v>
      </c>
      <c r="T547" t="str">
        <f>VLOOKUP($A547,SurveyData!$1:$1048576,17,FALSE)</f>
        <v>No</v>
      </c>
      <c r="U547" t="str">
        <f>VLOOKUP($A547,SurveyData!$1:$1048576,18,FALSE)</f>
        <v>Nil</v>
      </c>
      <c r="V547" t="str">
        <f>VLOOKUP($A547,SurveyData!$1:$1048576,19,FALSE)</f>
        <v>Dk</v>
      </c>
      <c r="W547" t="str">
        <f>VLOOKUP($A547,SurveyData!$1:$1048576,20,FALSE)</f>
        <v>No</v>
      </c>
      <c r="X547" t="str">
        <f>VLOOKUP($A547,SurveyData!$1:$1048576,21,FALSE)</f>
        <v>Nil</v>
      </c>
      <c r="Y547" t="str">
        <f>VLOOKUP($A547,SurveyData!$1:$1048576,22,FALSE)</f>
        <v>Nil</v>
      </c>
      <c r="Z547" t="str">
        <f>VLOOKUP($A547,SurveyData!$1:$1048576,23,FALSE)</f>
        <v>Nil</v>
      </c>
      <c r="AA547" t="str">
        <f>VLOOKUP($A547,SurveyData!$1:$1048576,24,FALSE)</f>
        <v>Nil</v>
      </c>
      <c r="AB547" t="s">
        <v>0</v>
      </c>
      <c r="AC547" t="str">
        <f>VLOOKUP($A547,SurveyData!$1:$1048576,25,FALSE)</f>
        <v>No</v>
      </c>
      <c r="AD547">
        <f>VLOOKUP($A547,SurveyData!$1:$1048576,26,FALSE)</f>
        <v>2</v>
      </c>
      <c r="AE547">
        <f>VLOOKUP($A547,SurveyData!$1:$1048576,27,FALSE)</f>
        <v>5</v>
      </c>
      <c r="AF547">
        <f>VLOOKUP($A547,SurveyData!$1:$1048576,28,FALSE)</f>
        <v>2</v>
      </c>
      <c r="AG547">
        <f>VLOOKUP($A547,SurveyData!$1:$1048576,29,FALSE)</f>
        <v>1</v>
      </c>
      <c r="AH547">
        <f>VLOOKUP($A547,SurveyData!$1:$1048576,30,FALSE)</f>
        <v>3</v>
      </c>
      <c r="AI547">
        <f>VLOOKUP($A547,SurveyData!$1:$1048576,31,FALSE)</f>
        <v>2</v>
      </c>
      <c r="AJ547">
        <f>VLOOKUP($A547,SurveyData!$1:$1048576,32,FALSE)</f>
        <v>3</v>
      </c>
      <c r="AK547">
        <f>VLOOKUP($A547,SurveyData!$1:$1048576,33,FALSE)</f>
        <v>2</v>
      </c>
      <c r="AL547">
        <f>VLOOKUP($A547,SurveyData!$1:$1048576,34,FALSE)</f>
        <v>4</v>
      </c>
      <c r="AM547">
        <f>VLOOKUP($A547,SurveyData!$1:$1048576,35,FALSE)</f>
        <v>5</v>
      </c>
      <c r="AN547">
        <f>VLOOKUP($A547,SurveyData!$1:$1048576,36,FALSE)</f>
        <v>4</v>
      </c>
      <c r="AO547">
        <f>VLOOKUP($A547,SurveyData!$1:$1048576,37,FALSE)</f>
        <v>4</v>
      </c>
      <c r="AP547">
        <f>VLOOKUP($A547,SurveyData!$1:$1048576,38,FALSE)</f>
        <v>2</v>
      </c>
      <c r="AQ547">
        <f>VLOOKUP($A547,SurveyData!$1:$1048576,39,FALSE)</f>
        <v>4</v>
      </c>
      <c r="AR547">
        <f>VLOOKUP($A547,SurveyData!$1:$1048576,40,FALSE)</f>
        <v>1</v>
      </c>
      <c r="AS547">
        <f>VLOOKUP($A547,SurveyData!$1:$1048576,41,FALSE)</f>
        <v>3</v>
      </c>
      <c r="AT547">
        <f>VLOOKUP($A547,SurveyData!$1:$1048576,42,FALSE)</f>
        <v>4</v>
      </c>
      <c r="AU547">
        <f>VLOOKUP($A547,SurveyData!$1:$1048576,43,FALSE)</f>
        <v>4</v>
      </c>
      <c r="AV547">
        <f>VLOOKUP($A547,SurveyData!$1:$1048576,44,FALSE)</f>
        <v>2</v>
      </c>
      <c r="AW547">
        <f>VLOOKUP($A547,SurveyData!$1:$1048576,45,FALSE)</f>
        <v>5</v>
      </c>
    </row>
    <row r="548" spans="1:49" x14ac:dyDescent="0.2">
      <c r="A548" s="2">
        <v>705</v>
      </c>
      <c r="B548" s="1" t="s">
        <v>10</v>
      </c>
      <c r="C548" s="2">
        <v>7</v>
      </c>
      <c r="D548" s="2">
        <v>11</v>
      </c>
      <c r="E548" s="4">
        <v>11.3</v>
      </c>
      <c r="F548">
        <f>VLOOKUP($A548,SurveyData!$1:$1048576,3,FALSE)</f>
        <v>28</v>
      </c>
      <c r="G548">
        <f>VLOOKUP($A548,SurveyData!$1:$1048576,4,FALSE)</f>
        <v>1.65</v>
      </c>
      <c r="H548">
        <f>VLOOKUP($A548,SurveyData!$1:$1048576,5,FALSE)</f>
        <v>80</v>
      </c>
      <c r="I548" t="str">
        <f>VLOOKUP($A548,SurveyData!$1:$1048576,6,FALSE)</f>
        <v>Asthma</v>
      </c>
      <c r="J548" t="str">
        <f>VLOOKUP($A548,SurveyData!$1:$1048576,7,FALSE)</f>
        <v>Yes</v>
      </c>
      <c r="K548">
        <f>VLOOKUP($A548,SurveyData!$1:$1048576,8,FALSE)</f>
        <v>10</v>
      </c>
      <c r="L548" t="str">
        <f>VLOOKUP($A548,SurveyData!$1:$1048576,9,FALSE)</f>
        <v>Nil</v>
      </c>
      <c r="M548">
        <f>VLOOKUP($A548,SurveyData!$1:$1048576,10,FALSE)</f>
        <v>30</v>
      </c>
      <c r="N548">
        <f>VLOOKUP($A548,SurveyData!$1:$1048576,11,FALSE)</f>
        <v>60</v>
      </c>
      <c r="O548">
        <f>VLOOKUP($A548,SurveyData!$1:$1048576,12,FALSE)</f>
        <v>2</v>
      </c>
      <c r="P548">
        <f>VLOOKUP($A548,SurveyData!$1:$1048576,13,FALSE)</f>
        <v>10</v>
      </c>
      <c r="Q548" t="str">
        <f>VLOOKUP($A548,SurveyData!$1:$1048576,14,FALSE)</f>
        <v>Yes</v>
      </c>
      <c r="R548" t="str">
        <f>VLOOKUP($A548,SurveyData!$1:$1048576,15,FALSE)</f>
        <v>Yes</v>
      </c>
      <c r="S548" t="str">
        <f>VLOOKUP($A548,SurveyData!$1:$1048576,16,FALSE)</f>
        <v>DK</v>
      </c>
      <c r="T548" t="str">
        <f>VLOOKUP($A548,SurveyData!$1:$1048576,17,FALSE)</f>
        <v>Yes</v>
      </c>
      <c r="U548" t="str">
        <f>VLOOKUP($A548,SurveyData!$1:$1048576,18,FALSE)</f>
        <v>DK</v>
      </c>
      <c r="V548" t="str">
        <f>VLOOKUP($A548,SurveyData!$1:$1048576,19,FALSE)</f>
        <v>Yes</v>
      </c>
      <c r="W548" t="str">
        <f>VLOOKUP($A548,SurveyData!$1:$1048576,20,FALSE)</f>
        <v>No</v>
      </c>
      <c r="X548" t="str">
        <f>VLOOKUP($A548,SurveyData!$1:$1048576,21,FALSE)</f>
        <v>Nil</v>
      </c>
      <c r="Y548" t="str">
        <f>VLOOKUP($A548,SurveyData!$1:$1048576,22,FALSE)</f>
        <v>Nil</v>
      </c>
      <c r="Z548" t="str">
        <f>VLOOKUP($A548,SurveyData!$1:$1048576,23,FALSE)</f>
        <v>Nil</v>
      </c>
      <c r="AA548" t="str">
        <f>VLOOKUP($A548,SurveyData!$1:$1048576,24,FALSE)</f>
        <v>Nil</v>
      </c>
      <c r="AB548" t="s">
        <v>0</v>
      </c>
      <c r="AC548" t="str">
        <f>VLOOKUP($A548,SurveyData!$1:$1048576,25,FALSE)</f>
        <v>No</v>
      </c>
      <c r="AD548">
        <f>VLOOKUP($A548,SurveyData!$1:$1048576,26,FALSE)</f>
        <v>3</v>
      </c>
      <c r="AE548">
        <f>VLOOKUP($A548,SurveyData!$1:$1048576,27,FALSE)</f>
        <v>5</v>
      </c>
      <c r="AF548">
        <f>VLOOKUP($A548,SurveyData!$1:$1048576,28,FALSE)</f>
        <v>2</v>
      </c>
      <c r="AG548">
        <f>VLOOKUP($A548,SurveyData!$1:$1048576,29,FALSE)</f>
        <v>2</v>
      </c>
      <c r="AH548">
        <f>VLOOKUP($A548,SurveyData!$1:$1048576,30,FALSE)</f>
        <v>1</v>
      </c>
      <c r="AI548">
        <f>VLOOKUP($A548,SurveyData!$1:$1048576,31,FALSE)</f>
        <v>4</v>
      </c>
      <c r="AJ548">
        <f>VLOOKUP($A548,SurveyData!$1:$1048576,32,FALSE)</f>
        <v>1</v>
      </c>
      <c r="AK548">
        <f>VLOOKUP($A548,SurveyData!$1:$1048576,33,FALSE)</f>
        <v>3</v>
      </c>
      <c r="AL548">
        <f>VLOOKUP($A548,SurveyData!$1:$1048576,34,FALSE)</f>
        <v>5</v>
      </c>
      <c r="AM548">
        <f>VLOOKUP($A548,SurveyData!$1:$1048576,35,FALSE)</f>
        <v>5</v>
      </c>
      <c r="AN548">
        <f>VLOOKUP($A548,SurveyData!$1:$1048576,36,FALSE)</f>
        <v>1</v>
      </c>
      <c r="AO548">
        <f>VLOOKUP($A548,SurveyData!$1:$1048576,37,FALSE)</f>
        <v>4</v>
      </c>
      <c r="AP548">
        <f>VLOOKUP($A548,SurveyData!$1:$1048576,38,FALSE)</f>
        <v>5</v>
      </c>
      <c r="AQ548">
        <f>VLOOKUP($A548,SurveyData!$1:$1048576,39,FALSE)</f>
        <v>1</v>
      </c>
      <c r="AR548">
        <f>VLOOKUP($A548,SurveyData!$1:$1048576,40,FALSE)</f>
        <v>1</v>
      </c>
      <c r="AS548">
        <f>VLOOKUP($A548,SurveyData!$1:$1048576,41,FALSE)</f>
        <v>2</v>
      </c>
      <c r="AT548">
        <f>VLOOKUP($A548,SurveyData!$1:$1048576,42,FALSE)</f>
        <v>5</v>
      </c>
      <c r="AU548">
        <f>VLOOKUP($A548,SurveyData!$1:$1048576,43,FALSE)</f>
        <v>5</v>
      </c>
      <c r="AV548">
        <f>VLOOKUP($A548,SurveyData!$1:$1048576,44,FALSE)</f>
        <v>5</v>
      </c>
      <c r="AW548">
        <f>VLOOKUP($A548,SurveyData!$1:$1048576,45,FALSE)</f>
        <v>2</v>
      </c>
    </row>
    <row r="549" spans="1:49" x14ac:dyDescent="0.2">
      <c r="A549" s="2">
        <v>706</v>
      </c>
      <c r="B549" s="1" t="s">
        <v>10</v>
      </c>
      <c r="C549" s="2">
        <v>19</v>
      </c>
      <c r="D549" s="2">
        <v>21</v>
      </c>
      <c r="E549" s="2">
        <v>13.7</v>
      </c>
      <c r="F549">
        <f>VLOOKUP($A549,SurveyData!$1:$1048576,3,FALSE)</f>
        <v>35</v>
      </c>
      <c r="G549">
        <f>VLOOKUP($A549,SurveyData!$1:$1048576,4,FALSE)</f>
        <v>1.59</v>
      </c>
      <c r="H549">
        <f>VLOOKUP($A549,SurveyData!$1:$1048576,5,FALSE)</f>
        <v>61.4</v>
      </c>
      <c r="I549" t="str">
        <f>VLOOKUP($A549,SurveyData!$1:$1048576,6,FALSE)</f>
        <v>Nil</v>
      </c>
      <c r="J549" t="str">
        <f>VLOOKUP($A549,SurveyData!$1:$1048576,7,FALSE)</f>
        <v>No</v>
      </c>
      <c r="K549" t="str">
        <f>VLOOKUP($A549,SurveyData!$1:$1048576,8,FALSE)</f>
        <v>Nil</v>
      </c>
      <c r="L549" t="str">
        <f>VLOOKUP($A549,SurveyData!$1:$1048576,9,FALSE)</f>
        <v>Nil</v>
      </c>
      <c r="M549" t="str">
        <f>VLOOKUP($A549,SurveyData!$1:$1048576,10,FALSE)</f>
        <v>Nil</v>
      </c>
      <c r="N549" t="str">
        <f>VLOOKUP($A549,SurveyData!$1:$1048576,11,FALSE)</f>
        <v>Nil</v>
      </c>
      <c r="O549">
        <f>VLOOKUP($A549,SurveyData!$1:$1048576,12,FALSE)</f>
        <v>2</v>
      </c>
      <c r="P549">
        <f>VLOOKUP($A549,SurveyData!$1:$1048576,13,FALSE)</f>
        <v>12</v>
      </c>
      <c r="Q549" t="str">
        <f>VLOOKUP($A549,SurveyData!$1:$1048576,14,FALSE)</f>
        <v>No</v>
      </c>
      <c r="R549" t="str">
        <f>VLOOKUP($A549,SurveyData!$1:$1048576,15,FALSE)</f>
        <v>No</v>
      </c>
      <c r="S549" t="str">
        <f>VLOOKUP($A549,SurveyData!$1:$1048576,16,FALSE)</f>
        <v>No</v>
      </c>
      <c r="T549" t="str">
        <f>VLOOKUP($A549,SurveyData!$1:$1048576,17,FALSE)</f>
        <v>DK</v>
      </c>
      <c r="U549" t="str">
        <f>VLOOKUP($A549,SurveyData!$1:$1048576,18,FALSE)</f>
        <v>Nil</v>
      </c>
      <c r="V549" t="str">
        <f>VLOOKUP($A549,SurveyData!$1:$1048576,19,FALSE)</f>
        <v>No</v>
      </c>
      <c r="W549" t="str">
        <f>VLOOKUP($A549,SurveyData!$1:$1048576,20,FALSE)</f>
        <v>No</v>
      </c>
      <c r="X549" t="str">
        <f>VLOOKUP($A549,SurveyData!$1:$1048576,21,FALSE)</f>
        <v>Yes</v>
      </c>
      <c r="Y549" t="str">
        <f>VLOOKUP($A549,SurveyData!$1:$1048576,22,FALSE)</f>
        <v>Nil</v>
      </c>
      <c r="Z549" t="str">
        <f>VLOOKUP($A549,SurveyData!$1:$1048576,23,FALSE)</f>
        <v>Nil</v>
      </c>
      <c r="AA549" t="str">
        <f>VLOOKUP($A549,SurveyData!$1:$1048576,24,FALSE)</f>
        <v>Yes</v>
      </c>
      <c r="AB549" t="s">
        <v>62</v>
      </c>
      <c r="AC549" t="str">
        <f>VLOOKUP($A549,SurveyData!$1:$1048576,25,FALSE)</f>
        <v>No</v>
      </c>
      <c r="AD549">
        <f>VLOOKUP($A549,SurveyData!$1:$1048576,26,FALSE)</f>
        <v>2</v>
      </c>
      <c r="AE549">
        <f>VLOOKUP($A549,SurveyData!$1:$1048576,27,FALSE)</f>
        <v>3</v>
      </c>
      <c r="AF549">
        <f>VLOOKUP($A549,SurveyData!$1:$1048576,28,FALSE)</f>
        <v>1</v>
      </c>
      <c r="AG549">
        <f>VLOOKUP($A549,SurveyData!$1:$1048576,29,FALSE)</f>
        <v>3</v>
      </c>
      <c r="AH549">
        <f>VLOOKUP($A549,SurveyData!$1:$1048576,30,FALSE)</f>
        <v>4</v>
      </c>
      <c r="AI549">
        <f>VLOOKUP($A549,SurveyData!$1:$1048576,31,FALSE)</f>
        <v>4</v>
      </c>
      <c r="AJ549">
        <f>VLOOKUP($A549,SurveyData!$1:$1048576,32,FALSE)</f>
        <v>2</v>
      </c>
      <c r="AK549">
        <f>VLOOKUP($A549,SurveyData!$1:$1048576,33,FALSE)</f>
        <v>3</v>
      </c>
      <c r="AL549">
        <f>VLOOKUP($A549,SurveyData!$1:$1048576,34,FALSE)</f>
        <v>3</v>
      </c>
      <c r="AM549">
        <f>VLOOKUP($A549,SurveyData!$1:$1048576,35,FALSE)</f>
        <v>3</v>
      </c>
      <c r="AN549">
        <f>VLOOKUP($A549,SurveyData!$1:$1048576,36,FALSE)</f>
        <v>2</v>
      </c>
      <c r="AO549">
        <f>VLOOKUP($A549,SurveyData!$1:$1048576,37,FALSE)</f>
        <v>3</v>
      </c>
      <c r="AP549">
        <f>VLOOKUP($A549,SurveyData!$1:$1048576,38,FALSE)</f>
        <v>4</v>
      </c>
      <c r="AQ549">
        <f>VLOOKUP($A549,SurveyData!$1:$1048576,39,FALSE)</f>
        <v>4</v>
      </c>
      <c r="AR549">
        <f>VLOOKUP($A549,SurveyData!$1:$1048576,40,FALSE)</f>
        <v>3</v>
      </c>
      <c r="AS549">
        <f>VLOOKUP($A549,SurveyData!$1:$1048576,41,FALSE)</f>
        <v>4</v>
      </c>
      <c r="AT549">
        <f>VLOOKUP($A549,SurveyData!$1:$1048576,42,FALSE)</f>
        <v>4</v>
      </c>
      <c r="AU549">
        <f>VLOOKUP($A549,SurveyData!$1:$1048576,43,FALSE)</f>
        <v>4</v>
      </c>
      <c r="AV549">
        <f>VLOOKUP($A549,SurveyData!$1:$1048576,44,FALSE)</f>
        <v>4</v>
      </c>
      <c r="AW549">
        <f>VLOOKUP($A549,SurveyData!$1:$1048576,45,FALSE)</f>
        <v>2</v>
      </c>
    </row>
    <row r="550" spans="1:49" x14ac:dyDescent="0.2">
      <c r="A550" s="2">
        <v>707</v>
      </c>
      <c r="B550" s="1" t="s">
        <v>10</v>
      </c>
      <c r="C550" s="2">
        <v>31</v>
      </c>
      <c r="D550" s="2">
        <v>53</v>
      </c>
      <c r="E550" s="2">
        <v>12.7</v>
      </c>
      <c r="F550">
        <f>VLOOKUP($A550,SurveyData!$1:$1048576,3,FALSE)</f>
        <v>46</v>
      </c>
      <c r="G550">
        <f>VLOOKUP($A550,SurveyData!$1:$1048576,4,FALSE)</f>
        <v>1.45</v>
      </c>
      <c r="H550">
        <f>VLOOKUP($A550,SurveyData!$1:$1048576,5,FALSE)</f>
        <v>46.2</v>
      </c>
      <c r="I550" t="str">
        <f>VLOOKUP($A550,SurveyData!$1:$1048576,6,FALSE)</f>
        <v>Nil</v>
      </c>
      <c r="J550" t="str">
        <f>VLOOKUP($A550,SurveyData!$1:$1048576,7,FALSE)</f>
        <v>Yes</v>
      </c>
      <c r="K550" t="str">
        <f>VLOOKUP($A550,SurveyData!$1:$1048576,8,FALSE)</f>
        <v>Nil</v>
      </c>
      <c r="L550" t="str">
        <f>VLOOKUP($A550,SurveyData!$1:$1048576,9,FALSE)</f>
        <v>Nil</v>
      </c>
      <c r="M550" t="str">
        <f>VLOOKUP($A550,SurveyData!$1:$1048576,10,FALSE)</f>
        <v>Nil</v>
      </c>
      <c r="N550" t="str">
        <f>VLOOKUP($A550,SurveyData!$1:$1048576,11,FALSE)</f>
        <v>Nil</v>
      </c>
      <c r="O550" t="str">
        <f>VLOOKUP($A550,SurveyData!$1:$1048576,12,FALSE)</f>
        <v>1 &amp; 2</v>
      </c>
      <c r="P550">
        <f>VLOOKUP($A550,SurveyData!$1:$1048576,13,FALSE)</f>
        <v>12</v>
      </c>
      <c r="Q550" t="str">
        <f>VLOOKUP($A550,SurveyData!$1:$1048576,14,FALSE)</f>
        <v>No</v>
      </c>
      <c r="R550" t="str">
        <f>VLOOKUP($A550,SurveyData!$1:$1048576,15,FALSE)</f>
        <v>No</v>
      </c>
      <c r="S550" t="str">
        <f>VLOOKUP($A550,SurveyData!$1:$1048576,16,FALSE)</f>
        <v>Nil</v>
      </c>
      <c r="T550" t="str">
        <f>VLOOKUP($A550,SurveyData!$1:$1048576,17,FALSE)</f>
        <v>No</v>
      </c>
      <c r="U550" t="str">
        <f>VLOOKUP($A550,SurveyData!$1:$1048576,18,FALSE)</f>
        <v>Nil</v>
      </c>
      <c r="V550" t="str">
        <f>VLOOKUP($A550,SurveyData!$1:$1048576,19,FALSE)</f>
        <v>No</v>
      </c>
      <c r="W550" t="str">
        <f>VLOOKUP($A550,SurveyData!$1:$1048576,20,FALSE)</f>
        <v>Nil</v>
      </c>
      <c r="X550" t="str">
        <f>VLOOKUP($A550,SurveyData!$1:$1048576,21,FALSE)</f>
        <v>Nil</v>
      </c>
      <c r="Y550" t="str">
        <f>VLOOKUP($A550,SurveyData!$1:$1048576,22,FALSE)</f>
        <v>Nil</v>
      </c>
      <c r="Z550" t="str">
        <f>VLOOKUP($A550,SurveyData!$1:$1048576,23,FALSE)</f>
        <v>Nil</v>
      </c>
      <c r="AA550" t="str">
        <f>VLOOKUP($A550,SurveyData!$1:$1048576,24,FALSE)</f>
        <v>Nil</v>
      </c>
      <c r="AB550" t="s">
        <v>0</v>
      </c>
      <c r="AC550" t="str">
        <f>VLOOKUP($A550,SurveyData!$1:$1048576,25,FALSE)</f>
        <v>No</v>
      </c>
      <c r="AD550">
        <f>VLOOKUP($A550,SurveyData!$1:$1048576,26,FALSE)</f>
        <v>2</v>
      </c>
      <c r="AE550">
        <f>VLOOKUP($A550,SurveyData!$1:$1048576,27,FALSE)</f>
        <v>3</v>
      </c>
      <c r="AF550">
        <f>VLOOKUP($A550,SurveyData!$1:$1048576,28,FALSE)</f>
        <v>3</v>
      </c>
      <c r="AG550">
        <f>VLOOKUP($A550,SurveyData!$1:$1048576,29,FALSE)</f>
        <v>1</v>
      </c>
      <c r="AH550">
        <f>VLOOKUP($A550,SurveyData!$1:$1048576,30,FALSE)</f>
        <v>2</v>
      </c>
      <c r="AI550">
        <f>VLOOKUP($A550,SurveyData!$1:$1048576,31,FALSE)</f>
        <v>1</v>
      </c>
      <c r="AJ550">
        <f>VLOOKUP($A550,SurveyData!$1:$1048576,32,FALSE)</f>
        <v>2</v>
      </c>
      <c r="AK550">
        <f>VLOOKUP($A550,SurveyData!$1:$1048576,33,FALSE)</f>
        <v>2</v>
      </c>
      <c r="AL550">
        <f>VLOOKUP($A550,SurveyData!$1:$1048576,34,FALSE)</f>
        <v>3</v>
      </c>
      <c r="AM550">
        <f>VLOOKUP($A550,SurveyData!$1:$1048576,35,FALSE)</f>
        <v>5</v>
      </c>
      <c r="AN550">
        <f>VLOOKUP($A550,SurveyData!$1:$1048576,36,FALSE)</f>
        <v>3</v>
      </c>
      <c r="AO550">
        <f>VLOOKUP($A550,SurveyData!$1:$1048576,37,FALSE)</f>
        <v>5</v>
      </c>
      <c r="AP550">
        <f>VLOOKUP($A550,SurveyData!$1:$1048576,38,FALSE)</f>
        <v>3</v>
      </c>
      <c r="AQ550">
        <f>VLOOKUP($A550,SurveyData!$1:$1048576,39,FALSE)</f>
        <v>3</v>
      </c>
      <c r="AR550">
        <f>VLOOKUP($A550,SurveyData!$1:$1048576,40,FALSE)</f>
        <v>2</v>
      </c>
      <c r="AS550">
        <f>VLOOKUP($A550,SurveyData!$1:$1048576,41,FALSE)</f>
        <v>4</v>
      </c>
      <c r="AT550">
        <f>VLOOKUP($A550,SurveyData!$1:$1048576,42,FALSE)</f>
        <v>4</v>
      </c>
      <c r="AU550">
        <f>VLOOKUP($A550,SurveyData!$1:$1048576,43,FALSE)</f>
        <v>4</v>
      </c>
      <c r="AV550">
        <f>VLOOKUP($A550,SurveyData!$1:$1048576,44,FALSE)</f>
        <v>2</v>
      </c>
      <c r="AW550">
        <f>VLOOKUP($A550,SurveyData!$1:$1048576,45,FALSE)</f>
        <v>2</v>
      </c>
    </row>
    <row r="551" spans="1:49" x14ac:dyDescent="0.2">
      <c r="A551" s="2">
        <v>708</v>
      </c>
      <c r="B551" s="1" t="s">
        <v>10</v>
      </c>
      <c r="C551" s="2">
        <v>7</v>
      </c>
      <c r="D551" s="2">
        <v>14</v>
      </c>
      <c r="E551" s="2">
        <v>11.6</v>
      </c>
      <c r="F551">
        <f>VLOOKUP($A551,SurveyData!$1:$1048576,3,FALSE)</f>
        <v>30</v>
      </c>
      <c r="G551">
        <f>VLOOKUP($A551,SurveyData!$1:$1048576,4,FALSE)</f>
        <v>1.5</v>
      </c>
      <c r="H551">
        <f>VLOOKUP($A551,SurveyData!$1:$1048576,5,FALSE)</f>
        <v>61</v>
      </c>
      <c r="I551" t="str">
        <f>VLOOKUP($A551,SurveyData!$1:$1048576,6,FALSE)</f>
        <v>Nil</v>
      </c>
      <c r="J551" t="str">
        <f>VLOOKUP($A551,SurveyData!$1:$1048576,7,FALSE)</f>
        <v>No</v>
      </c>
      <c r="K551" t="str">
        <f>VLOOKUP($A551,SurveyData!$1:$1048576,8,FALSE)</f>
        <v>Nil</v>
      </c>
      <c r="L551" t="str">
        <f>VLOOKUP($A551,SurveyData!$1:$1048576,9,FALSE)</f>
        <v>Nil</v>
      </c>
      <c r="M551" t="str">
        <f>VLOOKUP($A551,SurveyData!$1:$1048576,10,FALSE)</f>
        <v>Nil</v>
      </c>
      <c r="N551" t="str">
        <f>VLOOKUP($A551,SurveyData!$1:$1048576,11,FALSE)</f>
        <v>Nil</v>
      </c>
      <c r="O551">
        <f>VLOOKUP($A551,SurveyData!$1:$1048576,12,FALSE)</f>
        <v>1</v>
      </c>
      <c r="P551" t="str">
        <f>VLOOKUP($A551,SurveyData!$1:$1048576,13,FALSE)</f>
        <v>Nil</v>
      </c>
      <c r="Q551" t="str">
        <f>VLOOKUP($A551,SurveyData!$1:$1048576,14,FALSE)</f>
        <v>No</v>
      </c>
      <c r="R551" t="str">
        <f>VLOOKUP($A551,SurveyData!$1:$1048576,15,FALSE)</f>
        <v>DK</v>
      </c>
      <c r="S551" t="str">
        <f>VLOOKUP($A551,SurveyData!$1:$1048576,16,FALSE)</f>
        <v>DK</v>
      </c>
      <c r="T551" t="str">
        <f>VLOOKUP($A551,SurveyData!$1:$1048576,17,FALSE)</f>
        <v>No</v>
      </c>
      <c r="U551" t="str">
        <f>VLOOKUP($A551,SurveyData!$1:$1048576,18,FALSE)</f>
        <v>DK</v>
      </c>
      <c r="V551" t="str">
        <f>VLOOKUP($A551,SurveyData!$1:$1048576,19,FALSE)</f>
        <v>Dk</v>
      </c>
      <c r="W551" t="str">
        <f>VLOOKUP($A551,SurveyData!$1:$1048576,20,FALSE)</f>
        <v>Dk</v>
      </c>
      <c r="X551" t="str">
        <f>VLOOKUP($A551,SurveyData!$1:$1048576,21,FALSE)</f>
        <v>Nil</v>
      </c>
      <c r="Y551" t="str">
        <f>VLOOKUP($A551,SurveyData!$1:$1048576,22,FALSE)</f>
        <v>Nil</v>
      </c>
      <c r="Z551" t="str">
        <f>VLOOKUP($A551,SurveyData!$1:$1048576,23,FALSE)</f>
        <v>Yes</v>
      </c>
      <c r="AA551" t="str">
        <f>VLOOKUP($A551,SurveyData!$1:$1048576,24,FALSE)</f>
        <v>Nil</v>
      </c>
      <c r="AB551" t="s">
        <v>0</v>
      </c>
      <c r="AC551" t="str">
        <f>VLOOKUP($A551,SurveyData!$1:$1048576,25,FALSE)</f>
        <v>Yes</v>
      </c>
      <c r="AD551">
        <f>VLOOKUP($A551,SurveyData!$1:$1048576,26,FALSE)</f>
        <v>1</v>
      </c>
      <c r="AE551">
        <f>VLOOKUP($A551,SurveyData!$1:$1048576,27,FALSE)</f>
        <v>2</v>
      </c>
      <c r="AF551">
        <f>VLOOKUP($A551,SurveyData!$1:$1048576,28,FALSE)</f>
        <v>4</v>
      </c>
      <c r="AG551">
        <f>VLOOKUP($A551,SurveyData!$1:$1048576,29,FALSE)</f>
        <v>3</v>
      </c>
      <c r="AH551">
        <f>VLOOKUP($A551,SurveyData!$1:$1048576,30,FALSE)</f>
        <v>4</v>
      </c>
      <c r="AI551">
        <f>VLOOKUP($A551,SurveyData!$1:$1048576,31,FALSE)</f>
        <v>3</v>
      </c>
      <c r="AJ551">
        <f>VLOOKUP($A551,SurveyData!$1:$1048576,32,FALSE)</f>
        <v>3</v>
      </c>
      <c r="AK551">
        <f>VLOOKUP($A551,SurveyData!$1:$1048576,33,FALSE)</f>
        <v>3</v>
      </c>
      <c r="AL551">
        <f>VLOOKUP($A551,SurveyData!$1:$1048576,34,FALSE)</f>
        <v>3</v>
      </c>
      <c r="AM551">
        <f>VLOOKUP($A551,SurveyData!$1:$1048576,35,FALSE)</f>
        <v>3</v>
      </c>
      <c r="AN551">
        <f>VLOOKUP($A551,SurveyData!$1:$1048576,36,FALSE)</f>
        <v>3</v>
      </c>
      <c r="AO551">
        <f>VLOOKUP($A551,SurveyData!$1:$1048576,37,FALSE)</f>
        <v>3</v>
      </c>
      <c r="AP551">
        <f>VLOOKUP($A551,SurveyData!$1:$1048576,38,FALSE)</f>
        <v>3</v>
      </c>
      <c r="AQ551">
        <f>VLOOKUP($A551,SurveyData!$1:$1048576,39,FALSE)</f>
        <v>2</v>
      </c>
      <c r="AR551">
        <f>VLOOKUP($A551,SurveyData!$1:$1048576,40,FALSE)</f>
        <v>3</v>
      </c>
      <c r="AS551">
        <f>VLOOKUP($A551,SurveyData!$1:$1048576,41,FALSE)</f>
        <v>3</v>
      </c>
      <c r="AT551">
        <f>VLOOKUP($A551,SurveyData!$1:$1048576,42,FALSE)</f>
        <v>3</v>
      </c>
      <c r="AU551">
        <f>VLOOKUP($A551,SurveyData!$1:$1048576,43,FALSE)</f>
        <v>3</v>
      </c>
      <c r="AV551">
        <f>VLOOKUP($A551,SurveyData!$1:$1048576,44,FALSE)</f>
        <v>3</v>
      </c>
      <c r="AW551">
        <f>VLOOKUP($A551,SurveyData!$1:$1048576,45,FALSE)</f>
        <v>3</v>
      </c>
    </row>
    <row r="552" spans="1:49" x14ac:dyDescent="0.2">
      <c r="A552" s="2">
        <v>709</v>
      </c>
      <c r="B552" s="1" t="s">
        <v>10</v>
      </c>
      <c r="C552" s="2">
        <v>25</v>
      </c>
      <c r="D552" s="2">
        <v>56</v>
      </c>
      <c r="E552" s="2">
        <v>12.4</v>
      </c>
      <c r="F552">
        <f>VLOOKUP($A552,SurveyData!$1:$1048576,3,FALSE)</f>
        <v>51</v>
      </c>
      <c r="G552">
        <f>VLOOKUP($A552,SurveyData!$1:$1048576,4,FALSE)</f>
        <v>1.6</v>
      </c>
      <c r="H552">
        <f>VLOOKUP($A552,SurveyData!$1:$1048576,5,FALSE)</f>
        <v>55</v>
      </c>
      <c r="I552" t="str">
        <f>VLOOKUP($A552,SurveyData!$1:$1048576,6,FALSE)</f>
        <v>Nil</v>
      </c>
      <c r="J552" t="str">
        <f>VLOOKUP($A552,SurveyData!$1:$1048576,7,FALSE)</f>
        <v>Nil</v>
      </c>
      <c r="K552" t="str">
        <f>VLOOKUP($A552,SurveyData!$1:$1048576,8,FALSE)</f>
        <v>Nil</v>
      </c>
      <c r="L552" t="str">
        <f>VLOOKUP($A552,SurveyData!$1:$1048576,9,FALSE)</f>
        <v>Nil</v>
      </c>
      <c r="M552" t="str">
        <f>VLOOKUP($A552,SurveyData!$1:$1048576,10,FALSE)</f>
        <v>Nil</v>
      </c>
      <c r="N552">
        <f>VLOOKUP($A552,SurveyData!$1:$1048576,11,FALSE)</f>
        <v>120</v>
      </c>
      <c r="O552">
        <f>VLOOKUP($A552,SurveyData!$1:$1048576,12,FALSE)</f>
        <v>2</v>
      </c>
      <c r="P552" t="str">
        <f>VLOOKUP($A552,SurveyData!$1:$1048576,13,FALSE)</f>
        <v>Nil</v>
      </c>
      <c r="Q552" t="str">
        <f>VLOOKUP($A552,SurveyData!$1:$1048576,14,FALSE)</f>
        <v>Yes</v>
      </c>
      <c r="R552" t="str">
        <f>VLOOKUP($A552,SurveyData!$1:$1048576,15,FALSE)</f>
        <v>Yes</v>
      </c>
      <c r="S552" t="str">
        <f>VLOOKUP($A552,SurveyData!$1:$1048576,16,FALSE)</f>
        <v>No</v>
      </c>
      <c r="T552" t="str">
        <f>VLOOKUP($A552,SurveyData!$1:$1048576,17,FALSE)</f>
        <v>Yes</v>
      </c>
      <c r="U552" t="str">
        <f>VLOOKUP($A552,SurveyData!$1:$1048576,18,FALSE)</f>
        <v>No</v>
      </c>
      <c r="V552" t="str">
        <f>VLOOKUP($A552,SurveyData!$1:$1048576,19,FALSE)</f>
        <v>Yes</v>
      </c>
      <c r="W552" t="str">
        <f>VLOOKUP($A552,SurveyData!$1:$1048576,20,FALSE)</f>
        <v>No</v>
      </c>
      <c r="X552" t="str">
        <f>VLOOKUP($A552,SurveyData!$1:$1048576,21,FALSE)</f>
        <v>Nil</v>
      </c>
      <c r="Y552" t="str">
        <f>VLOOKUP($A552,SurveyData!$1:$1048576,22,FALSE)</f>
        <v>Yes</v>
      </c>
      <c r="Z552" t="str">
        <f>VLOOKUP($A552,SurveyData!$1:$1048576,23,FALSE)</f>
        <v>Nil</v>
      </c>
      <c r="AA552" t="str">
        <f>VLOOKUP($A552,SurveyData!$1:$1048576,24,FALSE)</f>
        <v>Nil</v>
      </c>
      <c r="AB552" t="s">
        <v>0</v>
      </c>
      <c r="AC552" t="str">
        <f>VLOOKUP($A552,SurveyData!$1:$1048576,25,FALSE)</f>
        <v>No</v>
      </c>
      <c r="AD552">
        <f>VLOOKUP($A552,SurveyData!$1:$1048576,26,FALSE)</f>
        <v>1</v>
      </c>
      <c r="AE552">
        <f>VLOOKUP($A552,SurveyData!$1:$1048576,27,FALSE)</f>
        <v>5</v>
      </c>
      <c r="AF552">
        <f>VLOOKUP($A552,SurveyData!$1:$1048576,28,FALSE)</f>
        <v>1</v>
      </c>
      <c r="AG552">
        <f>VLOOKUP($A552,SurveyData!$1:$1048576,29,FALSE)</f>
        <v>1</v>
      </c>
      <c r="AH552">
        <f>VLOOKUP($A552,SurveyData!$1:$1048576,30,FALSE)</f>
        <v>1</v>
      </c>
      <c r="AI552">
        <f>VLOOKUP($A552,SurveyData!$1:$1048576,31,FALSE)</f>
        <v>1</v>
      </c>
      <c r="AJ552">
        <f>VLOOKUP($A552,SurveyData!$1:$1048576,32,FALSE)</f>
        <v>1</v>
      </c>
      <c r="AK552">
        <f>VLOOKUP($A552,SurveyData!$1:$1048576,33,FALSE)</f>
        <v>5</v>
      </c>
      <c r="AL552">
        <f>VLOOKUP($A552,SurveyData!$1:$1048576,34,FALSE)</f>
        <v>5</v>
      </c>
      <c r="AM552">
        <f>VLOOKUP($A552,SurveyData!$1:$1048576,35,FALSE)</f>
        <v>1</v>
      </c>
      <c r="AN552">
        <f>VLOOKUP($A552,SurveyData!$1:$1048576,36,FALSE)</f>
        <v>1</v>
      </c>
      <c r="AO552">
        <f>VLOOKUP($A552,SurveyData!$1:$1048576,37,FALSE)</f>
        <v>5</v>
      </c>
      <c r="AP552">
        <f>VLOOKUP($A552,SurveyData!$1:$1048576,38,FALSE)</f>
        <v>5</v>
      </c>
      <c r="AQ552">
        <f>VLOOKUP($A552,SurveyData!$1:$1048576,39,FALSE)</f>
        <v>5</v>
      </c>
      <c r="AR552">
        <f>VLOOKUP($A552,SurveyData!$1:$1048576,40,FALSE)</f>
        <v>5</v>
      </c>
      <c r="AS552">
        <f>VLOOKUP($A552,SurveyData!$1:$1048576,41,FALSE)</f>
        <v>5</v>
      </c>
      <c r="AT552">
        <f>VLOOKUP($A552,SurveyData!$1:$1048576,42,FALSE)</f>
        <v>1</v>
      </c>
      <c r="AU552">
        <f>VLOOKUP($A552,SurveyData!$1:$1048576,43,FALSE)</f>
        <v>1</v>
      </c>
      <c r="AV552">
        <f>VLOOKUP($A552,SurveyData!$1:$1048576,44,FALSE)</f>
        <v>5</v>
      </c>
      <c r="AW552">
        <f>VLOOKUP($A552,SurveyData!$1:$1048576,45,FALSE)</f>
        <v>5</v>
      </c>
    </row>
    <row r="553" spans="1:49" x14ac:dyDescent="0.2">
      <c r="A553" s="2">
        <v>710</v>
      </c>
      <c r="B553" s="1" t="s">
        <v>10</v>
      </c>
      <c r="C553" s="2">
        <v>3</v>
      </c>
      <c r="D553" s="4">
        <v>3</v>
      </c>
      <c r="E553" s="4">
        <v>8.5</v>
      </c>
      <c r="F553">
        <f>VLOOKUP($A553,SurveyData!$1:$1048576,3,FALSE)</f>
        <v>44</v>
      </c>
      <c r="G553">
        <f>VLOOKUP($A553,SurveyData!$1:$1048576,4,FALSE)</f>
        <v>1.5</v>
      </c>
      <c r="H553">
        <f>VLOOKUP($A553,SurveyData!$1:$1048576,5,FALSE)</f>
        <v>59</v>
      </c>
      <c r="I553" t="str">
        <f>VLOOKUP($A553,SurveyData!$1:$1048576,6,FALSE)</f>
        <v>Nil</v>
      </c>
      <c r="J553" t="str">
        <f>VLOOKUP($A553,SurveyData!$1:$1048576,7,FALSE)</f>
        <v>No</v>
      </c>
      <c r="K553" t="str">
        <f>VLOOKUP($A553,SurveyData!$1:$1048576,8,FALSE)</f>
        <v>Nil</v>
      </c>
      <c r="L553" t="str">
        <f>VLOOKUP($A553,SurveyData!$1:$1048576,9,FALSE)</f>
        <v>Nil</v>
      </c>
      <c r="M553" t="str">
        <f>VLOOKUP($A553,SurveyData!$1:$1048576,10,FALSE)</f>
        <v>Nil</v>
      </c>
      <c r="N553">
        <f>VLOOKUP($A553,SurveyData!$1:$1048576,11,FALSE)</f>
        <v>30</v>
      </c>
      <c r="O553">
        <f>VLOOKUP($A553,SurveyData!$1:$1048576,12,FALSE)</f>
        <v>1</v>
      </c>
      <c r="P553">
        <f>VLOOKUP($A553,SurveyData!$1:$1048576,13,FALSE)</f>
        <v>14</v>
      </c>
      <c r="Q553" t="str">
        <f>VLOOKUP($A553,SurveyData!$1:$1048576,14,FALSE)</f>
        <v>Yes</v>
      </c>
      <c r="R553" t="str">
        <f>VLOOKUP($A553,SurveyData!$1:$1048576,15,FALSE)</f>
        <v>Yes</v>
      </c>
      <c r="S553" t="str">
        <f>VLOOKUP($A553,SurveyData!$1:$1048576,16,FALSE)</f>
        <v>Yes</v>
      </c>
      <c r="T553" t="str">
        <f>VLOOKUP($A553,SurveyData!$1:$1048576,17,FALSE)</f>
        <v>Yes</v>
      </c>
      <c r="U553" t="str">
        <f>VLOOKUP($A553,SurveyData!$1:$1048576,18,FALSE)</f>
        <v>Yes</v>
      </c>
      <c r="V553" t="str">
        <f>VLOOKUP($A553,SurveyData!$1:$1048576,19,FALSE)</f>
        <v>Yes</v>
      </c>
      <c r="W553" t="str">
        <f>VLOOKUP($A553,SurveyData!$1:$1048576,20,FALSE)</f>
        <v>Yes</v>
      </c>
      <c r="X553" t="str">
        <f>VLOOKUP($A553,SurveyData!$1:$1048576,21,FALSE)</f>
        <v>Yes</v>
      </c>
      <c r="Y553" t="str">
        <f>VLOOKUP($A553,SurveyData!$1:$1048576,22,FALSE)</f>
        <v>Nil</v>
      </c>
      <c r="Z553" t="str">
        <f>VLOOKUP($A553,SurveyData!$1:$1048576,23,FALSE)</f>
        <v>Yes</v>
      </c>
      <c r="AA553" t="str">
        <f>VLOOKUP($A553,SurveyData!$1:$1048576,24,FALSE)</f>
        <v>Nil</v>
      </c>
      <c r="AB553" t="s">
        <v>62</v>
      </c>
      <c r="AC553" t="str">
        <f>VLOOKUP($A553,SurveyData!$1:$1048576,25,FALSE)</f>
        <v>Yes</v>
      </c>
      <c r="AD553">
        <f>VLOOKUP($A553,SurveyData!$1:$1048576,26,FALSE)</f>
        <v>3</v>
      </c>
      <c r="AE553">
        <f>VLOOKUP($A553,SurveyData!$1:$1048576,27,FALSE)</f>
        <v>2</v>
      </c>
      <c r="AF553">
        <f>VLOOKUP($A553,SurveyData!$1:$1048576,28,FALSE)</f>
        <v>3</v>
      </c>
      <c r="AG553">
        <f>VLOOKUP($A553,SurveyData!$1:$1048576,29,FALSE)</f>
        <v>1</v>
      </c>
      <c r="AH553">
        <f>VLOOKUP($A553,SurveyData!$1:$1048576,30,FALSE)</f>
        <v>3</v>
      </c>
      <c r="AI553">
        <f>VLOOKUP($A553,SurveyData!$1:$1048576,31,FALSE)</f>
        <v>3</v>
      </c>
      <c r="AJ553">
        <f>VLOOKUP($A553,SurveyData!$1:$1048576,32,FALSE)</f>
        <v>1</v>
      </c>
      <c r="AK553">
        <f>VLOOKUP($A553,SurveyData!$1:$1048576,33,FALSE)</f>
        <v>3</v>
      </c>
      <c r="AL553">
        <f>VLOOKUP($A553,SurveyData!$1:$1048576,34,FALSE)</f>
        <v>3</v>
      </c>
      <c r="AM553">
        <f>VLOOKUP($A553,SurveyData!$1:$1048576,35,FALSE)</f>
        <v>3</v>
      </c>
      <c r="AN553">
        <f>VLOOKUP($A553,SurveyData!$1:$1048576,36,FALSE)</f>
        <v>3</v>
      </c>
      <c r="AO553">
        <f>VLOOKUP($A553,SurveyData!$1:$1048576,37,FALSE)</f>
        <v>3</v>
      </c>
      <c r="AP553">
        <f>VLOOKUP($A553,SurveyData!$1:$1048576,38,FALSE)</f>
        <v>3</v>
      </c>
      <c r="AQ553">
        <f>VLOOKUP($A553,SurveyData!$1:$1048576,39,FALSE)</f>
        <v>3</v>
      </c>
      <c r="AR553">
        <f>VLOOKUP($A553,SurveyData!$1:$1048576,40,FALSE)</f>
        <v>2</v>
      </c>
      <c r="AS553">
        <f>VLOOKUP($A553,SurveyData!$1:$1048576,41,FALSE)</f>
        <v>3</v>
      </c>
      <c r="AT553">
        <f>VLOOKUP($A553,SurveyData!$1:$1048576,42,FALSE)</f>
        <v>3</v>
      </c>
      <c r="AU553">
        <f>VLOOKUP($A553,SurveyData!$1:$1048576,43,FALSE)</f>
        <v>3</v>
      </c>
      <c r="AV553">
        <f>VLOOKUP($A553,SurveyData!$1:$1048576,44,FALSE)</f>
        <v>3</v>
      </c>
      <c r="AW553">
        <f>VLOOKUP($A553,SurveyData!$1:$1048576,45,FALSE)</f>
        <v>3</v>
      </c>
    </row>
    <row r="554" spans="1:49" x14ac:dyDescent="0.2">
      <c r="A554" s="2">
        <v>711</v>
      </c>
      <c r="B554" s="1" t="s">
        <v>10</v>
      </c>
      <c r="C554" s="2">
        <v>16</v>
      </c>
      <c r="D554" s="2">
        <v>18</v>
      </c>
      <c r="E554" s="2">
        <v>13.3</v>
      </c>
      <c r="F554">
        <f>VLOOKUP($A554,SurveyData!$1:$1048576,3,FALSE)</f>
        <v>22</v>
      </c>
      <c r="G554">
        <f>VLOOKUP($A554,SurveyData!$1:$1048576,4,FALSE)</f>
        <v>1.71</v>
      </c>
      <c r="H554">
        <f>VLOOKUP($A554,SurveyData!$1:$1048576,5,FALSE)</f>
        <v>90</v>
      </c>
      <c r="I554" t="str">
        <f>VLOOKUP($A554,SurveyData!$1:$1048576,6,FALSE)</f>
        <v>Nil</v>
      </c>
      <c r="J554" t="str">
        <f>VLOOKUP($A554,SurveyData!$1:$1048576,7,FALSE)</f>
        <v>No</v>
      </c>
      <c r="K554">
        <f>VLOOKUP($A554,SurveyData!$1:$1048576,8,FALSE)</f>
        <v>30</v>
      </c>
      <c r="L554" t="str">
        <f>VLOOKUP($A554,SurveyData!$1:$1048576,9,FALSE)</f>
        <v>Nil</v>
      </c>
      <c r="M554" t="str">
        <f>VLOOKUP($A554,SurveyData!$1:$1048576,10,FALSE)</f>
        <v>Nil</v>
      </c>
      <c r="N554" t="str">
        <f>VLOOKUP($A554,SurveyData!$1:$1048576,11,FALSE)</f>
        <v>Nil</v>
      </c>
      <c r="O554">
        <f>VLOOKUP($A554,SurveyData!$1:$1048576,12,FALSE)</f>
        <v>2</v>
      </c>
      <c r="P554">
        <f>VLOOKUP($A554,SurveyData!$1:$1048576,13,FALSE)</f>
        <v>12</v>
      </c>
      <c r="Q554" t="str">
        <f>VLOOKUP($A554,SurveyData!$1:$1048576,14,FALSE)</f>
        <v>Yes</v>
      </c>
      <c r="R554" t="str">
        <f>VLOOKUP($A554,SurveyData!$1:$1048576,15,FALSE)</f>
        <v>DK</v>
      </c>
      <c r="S554" t="str">
        <f>VLOOKUP($A554,SurveyData!$1:$1048576,16,FALSE)</f>
        <v>DK</v>
      </c>
      <c r="T554" t="str">
        <f>VLOOKUP($A554,SurveyData!$1:$1048576,17,FALSE)</f>
        <v>Yes</v>
      </c>
      <c r="U554" t="str">
        <f>VLOOKUP($A554,SurveyData!$1:$1048576,18,FALSE)</f>
        <v>Yes</v>
      </c>
      <c r="V554" t="str">
        <f>VLOOKUP($A554,SurveyData!$1:$1048576,19,FALSE)</f>
        <v>No</v>
      </c>
      <c r="W554" t="str">
        <f>VLOOKUP($A554,SurveyData!$1:$1048576,20,FALSE)</f>
        <v>No</v>
      </c>
      <c r="X554" t="str">
        <f>VLOOKUP($A554,SurveyData!$1:$1048576,21,FALSE)</f>
        <v>NI</v>
      </c>
      <c r="Y554" t="str">
        <f>VLOOKUP($A554,SurveyData!$1:$1048576,22,FALSE)</f>
        <v>Yes</v>
      </c>
      <c r="Z554" t="str">
        <f>VLOOKUP($A554,SurveyData!$1:$1048576,23,FALSE)</f>
        <v>Yes</v>
      </c>
      <c r="AA554" t="str">
        <f>VLOOKUP($A554,SurveyData!$1:$1048576,24,FALSE)</f>
        <v>Yes</v>
      </c>
      <c r="AB554" t="s">
        <v>314</v>
      </c>
      <c r="AC554" t="str">
        <f>VLOOKUP($A554,SurveyData!$1:$1048576,25,FALSE)</f>
        <v>Yes</v>
      </c>
      <c r="AD554">
        <f>VLOOKUP($A554,SurveyData!$1:$1048576,26,FALSE)</f>
        <v>4</v>
      </c>
      <c r="AE554">
        <f>VLOOKUP($A554,SurveyData!$1:$1048576,27,FALSE)</f>
        <v>3</v>
      </c>
      <c r="AF554">
        <f>VLOOKUP($A554,SurveyData!$1:$1048576,28,FALSE)</f>
        <v>3</v>
      </c>
      <c r="AG554">
        <f>VLOOKUP($A554,SurveyData!$1:$1048576,29,FALSE)</f>
        <v>3</v>
      </c>
      <c r="AH554">
        <f>VLOOKUP($A554,SurveyData!$1:$1048576,30,FALSE)</f>
        <v>3</v>
      </c>
      <c r="AI554">
        <f>VLOOKUP($A554,SurveyData!$1:$1048576,31,FALSE)</f>
        <v>3</v>
      </c>
      <c r="AJ554">
        <f>VLOOKUP($A554,SurveyData!$1:$1048576,32,FALSE)</f>
        <v>3</v>
      </c>
      <c r="AK554">
        <f>VLOOKUP($A554,SurveyData!$1:$1048576,33,FALSE)</f>
        <v>4</v>
      </c>
      <c r="AL554">
        <f>VLOOKUP($A554,SurveyData!$1:$1048576,34,FALSE)</f>
        <v>3</v>
      </c>
      <c r="AM554">
        <f>VLOOKUP($A554,SurveyData!$1:$1048576,35,FALSE)</f>
        <v>4</v>
      </c>
      <c r="AN554">
        <f>VLOOKUP($A554,SurveyData!$1:$1048576,36,FALSE)</f>
        <v>3</v>
      </c>
      <c r="AO554">
        <f>VLOOKUP($A554,SurveyData!$1:$1048576,37,FALSE)</f>
        <v>4</v>
      </c>
      <c r="AP554">
        <f>VLOOKUP($A554,SurveyData!$1:$1048576,38,FALSE)</f>
        <v>3</v>
      </c>
      <c r="AQ554">
        <f>VLOOKUP($A554,SurveyData!$1:$1048576,39,FALSE)</f>
        <v>1</v>
      </c>
      <c r="AR554">
        <f>VLOOKUP($A554,SurveyData!$1:$1048576,40,FALSE)</f>
        <v>3</v>
      </c>
      <c r="AS554">
        <f>VLOOKUP($A554,SurveyData!$1:$1048576,41,FALSE)</f>
        <v>3</v>
      </c>
      <c r="AT554">
        <f>VLOOKUP($A554,SurveyData!$1:$1048576,42,FALSE)</f>
        <v>3</v>
      </c>
      <c r="AU554">
        <f>VLOOKUP($A554,SurveyData!$1:$1048576,43,FALSE)</f>
        <v>3</v>
      </c>
      <c r="AV554">
        <f>VLOOKUP($A554,SurveyData!$1:$1048576,44,FALSE)</f>
        <v>3</v>
      </c>
      <c r="AW554">
        <f>VLOOKUP($A554,SurveyData!$1:$1048576,45,FALSE)</f>
        <v>3</v>
      </c>
    </row>
    <row r="555" spans="1:49" x14ac:dyDescent="0.2">
      <c r="A555" s="2">
        <v>712</v>
      </c>
      <c r="B555" s="1" t="s">
        <v>10</v>
      </c>
      <c r="C555" s="2">
        <v>16</v>
      </c>
      <c r="D555" s="2">
        <v>21</v>
      </c>
      <c r="E555" s="2">
        <v>12.3</v>
      </c>
      <c r="F555">
        <f>VLOOKUP($A555,SurveyData!$1:$1048576,3,FALSE)</f>
        <v>20</v>
      </c>
      <c r="G555">
        <f>VLOOKUP($A555,SurveyData!$1:$1048576,4,FALSE)</f>
        <v>1.67</v>
      </c>
      <c r="H555">
        <f>VLOOKUP($A555,SurveyData!$1:$1048576,5,FALSE)</f>
        <v>52.5</v>
      </c>
      <c r="I555" t="str">
        <f>VLOOKUP($A555,SurveyData!$1:$1048576,6,FALSE)</f>
        <v>Nil</v>
      </c>
      <c r="J555" t="str">
        <f>VLOOKUP($A555,SurveyData!$1:$1048576,7,FALSE)</f>
        <v>Yes</v>
      </c>
      <c r="K555" t="str">
        <f>VLOOKUP($A555,SurveyData!$1:$1048576,8,FALSE)</f>
        <v>Nil</v>
      </c>
      <c r="L555" t="str">
        <f>VLOOKUP($A555,SurveyData!$1:$1048576,9,FALSE)</f>
        <v>Nil</v>
      </c>
      <c r="M555" t="str">
        <f>VLOOKUP($A555,SurveyData!$1:$1048576,10,FALSE)</f>
        <v>Nil</v>
      </c>
      <c r="N555" t="str">
        <f>VLOOKUP($A555,SurveyData!$1:$1048576,11,FALSE)</f>
        <v>Nil</v>
      </c>
      <c r="O555">
        <f>VLOOKUP($A555,SurveyData!$1:$1048576,12,FALSE)</f>
        <v>1</v>
      </c>
      <c r="P555">
        <f>VLOOKUP($A555,SurveyData!$1:$1048576,13,FALSE)</f>
        <v>11</v>
      </c>
      <c r="Q555" t="str">
        <f>VLOOKUP($A555,SurveyData!$1:$1048576,14,FALSE)</f>
        <v>No</v>
      </c>
      <c r="R555" t="str">
        <f>VLOOKUP($A555,SurveyData!$1:$1048576,15,FALSE)</f>
        <v>No</v>
      </c>
      <c r="S555" t="str">
        <f>VLOOKUP($A555,SurveyData!$1:$1048576,16,FALSE)</f>
        <v>Nil</v>
      </c>
      <c r="T555" t="str">
        <f>VLOOKUP($A555,SurveyData!$1:$1048576,17,FALSE)</f>
        <v>No</v>
      </c>
      <c r="U555" t="str">
        <f>VLOOKUP($A555,SurveyData!$1:$1048576,18,FALSE)</f>
        <v>Nil</v>
      </c>
      <c r="V555" t="str">
        <f>VLOOKUP($A555,SurveyData!$1:$1048576,19,FALSE)</f>
        <v>No</v>
      </c>
      <c r="W555" t="str">
        <f>VLOOKUP($A555,SurveyData!$1:$1048576,20,FALSE)</f>
        <v>Nil</v>
      </c>
      <c r="X555" t="str">
        <f>VLOOKUP($A555,SurveyData!$1:$1048576,21,FALSE)</f>
        <v>Yes</v>
      </c>
      <c r="Y555" t="str">
        <f>VLOOKUP($A555,SurveyData!$1:$1048576,22,FALSE)</f>
        <v>Yes</v>
      </c>
      <c r="Z555" t="str">
        <f>VLOOKUP($A555,SurveyData!$1:$1048576,23,FALSE)</f>
        <v>Yes</v>
      </c>
      <c r="AA555" t="str">
        <f>VLOOKUP($A555,SurveyData!$1:$1048576,24,FALSE)</f>
        <v>Yes</v>
      </c>
      <c r="AB555" t="s">
        <v>62</v>
      </c>
      <c r="AC555" t="str">
        <f>VLOOKUP($A555,SurveyData!$1:$1048576,25,FALSE)</f>
        <v>Yes</v>
      </c>
      <c r="AD555">
        <f>VLOOKUP($A555,SurveyData!$1:$1048576,26,FALSE)</f>
        <v>1</v>
      </c>
      <c r="AE555">
        <f>VLOOKUP($A555,SurveyData!$1:$1048576,27,FALSE)</f>
        <v>3</v>
      </c>
      <c r="AF555">
        <f>VLOOKUP($A555,SurveyData!$1:$1048576,28,FALSE)</f>
        <v>3</v>
      </c>
      <c r="AG555">
        <f>VLOOKUP($A555,SurveyData!$1:$1048576,29,FALSE)</f>
        <v>3</v>
      </c>
      <c r="AH555">
        <f>VLOOKUP($A555,SurveyData!$1:$1048576,30,FALSE)</f>
        <v>5</v>
      </c>
      <c r="AI555">
        <f>VLOOKUP($A555,SurveyData!$1:$1048576,31,FALSE)</f>
        <v>2</v>
      </c>
      <c r="AJ555">
        <f>VLOOKUP($A555,SurveyData!$1:$1048576,32,FALSE)</f>
        <v>1</v>
      </c>
      <c r="AK555">
        <f>VLOOKUP($A555,SurveyData!$1:$1048576,33,FALSE)</f>
        <v>1</v>
      </c>
      <c r="AL555">
        <f>VLOOKUP($A555,SurveyData!$1:$1048576,34,FALSE)</f>
        <v>3</v>
      </c>
      <c r="AM555">
        <f>VLOOKUP($A555,SurveyData!$1:$1048576,35,FALSE)</f>
        <v>4</v>
      </c>
      <c r="AN555">
        <f>VLOOKUP($A555,SurveyData!$1:$1048576,36,FALSE)</f>
        <v>3</v>
      </c>
      <c r="AO555">
        <f>VLOOKUP($A555,SurveyData!$1:$1048576,37,FALSE)</f>
        <v>2</v>
      </c>
      <c r="AP555">
        <f>VLOOKUP($A555,SurveyData!$1:$1048576,38,FALSE)</f>
        <v>3</v>
      </c>
      <c r="AQ555">
        <f>VLOOKUP($A555,SurveyData!$1:$1048576,39,FALSE)</f>
        <v>4</v>
      </c>
      <c r="AR555">
        <f>VLOOKUP($A555,SurveyData!$1:$1048576,40,FALSE)</f>
        <v>4</v>
      </c>
      <c r="AS555">
        <f>VLOOKUP($A555,SurveyData!$1:$1048576,41,FALSE)</f>
        <v>3</v>
      </c>
      <c r="AT555">
        <f>VLOOKUP($A555,SurveyData!$1:$1048576,42,FALSE)</f>
        <v>4</v>
      </c>
      <c r="AU555">
        <f>VLOOKUP($A555,SurveyData!$1:$1048576,43,FALSE)</f>
        <v>4</v>
      </c>
      <c r="AV555">
        <f>VLOOKUP($A555,SurveyData!$1:$1048576,44,FALSE)</f>
        <v>4</v>
      </c>
      <c r="AW555">
        <f>VLOOKUP($A555,SurveyData!$1:$1048576,45,FALSE)</f>
        <v>3</v>
      </c>
    </row>
    <row r="556" spans="1:49" x14ac:dyDescent="0.2">
      <c r="A556" s="2">
        <v>713</v>
      </c>
      <c r="B556" s="1" t="s">
        <v>10</v>
      </c>
      <c r="C556" s="2">
        <v>25</v>
      </c>
      <c r="D556" s="2">
        <v>22</v>
      </c>
      <c r="E556" s="2">
        <v>13.3</v>
      </c>
      <c r="F556">
        <f>VLOOKUP($A556,SurveyData!$1:$1048576,3,FALSE)</f>
        <v>26</v>
      </c>
      <c r="G556">
        <f>VLOOKUP($A556,SurveyData!$1:$1048576,4,FALSE)</f>
        <v>1.62</v>
      </c>
      <c r="H556">
        <f>VLOOKUP($A556,SurveyData!$1:$1048576,5,FALSE)</f>
        <v>50</v>
      </c>
      <c r="I556" t="str">
        <f>VLOOKUP($A556,SurveyData!$1:$1048576,6,FALSE)</f>
        <v>Nil</v>
      </c>
      <c r="J556" t="str">
        <f>VLOOKUP($A556,SurveyData!$1:$1048576,7,FALSE)</f>
        <v>Yes</v>
      </c>
      <c r="K556" t="str">
        <f>VLOOKUP($A556,SurveyData!$1:$1048576,8,FALSE)</f>
        <v>Nil</v>
      </c>
      <c r="L556" t="str">
        <f>VLOOKUP($A556,SurveyData!$1:$1048576,9,FALSE)</f>
        <v>Nil</v>
      </c>
      <c r="M556" t="str">
        <f>VLOOKUP($A556,SurveyData!$1:$1048576,10,FALSE)</f>
        <v>Nil</v>
      </c>
      <c r="N556" t="str">
        <f>VLOOKUP($A556,SurveyData!$1:$1048576,11,FALSE)</f>
        <v>Nil</v>
      </c>
      <c r="O556">
        <f>VLOOKUP($A556,SurveyData!$1:$1048576,12,FALSE)</f>
        <v>1</v>
      </c>
      <c r="P556">
        <f>VLOOKUP($A556,SurveyData!$1:$1048576,13,FALSE)</f>
        <v>12</v>
      </c>
      <c r="Q556" t="str">
        <f>VLOOKUP($A556,SurveyData!$1:$1048576,14,FALSE)</f>
        <v>No</v>
      </c>
      <c r="R556" t="str">
        <f>VLOOKUP($A556,SurveyData!$1:$1048576,15,FALSE)</f>
        <v>DK</v>
      </c>
      <c r="S556" t="str">
        <f>VLOOKUP($A556,SurveyData!$1:$1048576,16,FALSE)</f>
        <v>Nil</v>
      </c>
      <c r="T556" t="str">
        <f>VLOOKUP($A556,SurveyData!$1:$1048576,17,FALSE)</f>
        <v>DK</v>
      </c>
      <c r="U556" t="str">
        <f>VLOOKUP($A556,SurveyData!$1:$1048576,18,FALSE)</f>
        <v>Nil</v>
      </c>
      <c r="V556" t="str">
        <f>VLOOKUP($A556,SurveyData!$1:$1048576,19,FALSE)</f>
        <v>No</v>
      </c>
      <c r="W556" t="str">
        <f>VLOOKUP($A556,SurveyData!$1:$1048576,20,FALSE)</f>
        <v>Nil</v>
      </c>
      <c r="X556" t="str">
        <f>VLOOKUP($A556,SurveyData!$1:$1048576,21,FALSE)</f>
        <v>Nil</v>
      </c>
      <c r="Y556" t="str">
        <f>VLOOKUP($A556,SurveyData!$1:$1048576,22,FALSE)</f>
        <v>Nil</v>
      </c>
      <c r="Z556" t="str">
        <f>VLOOKUP($A556,SurveyData!$1:$1048576,23,FALSE)</f>
        <v>Nil</v>
      </c>
      <c r="AA556" t="str">
        <f>VLOOKUP($A556,SurveyData!$1:$1048576,24,FALSE)</f>
        <v>Nil</v>
      </c>
      <c r="AB556" t="s">
        <v>0</v>
      </c>
      <c r="AC556" t="str">
        <f>VLOOKUP($A556,SurveyData!$1:$1048576,25,FALSE)</f>
        <v>No</v>
      </c>
      <c r="AD556">
        <f>VLOOKUP($A556,SurveyData!$1:$1048576,26,FALSE)</f>
        <v>2</v>
      </c>
      <c r="AE556">
        <f>VLOOKUP($A556,SurveyData!$1:$1048576,27,FALSE)</f>
        <v>5</v>
      </c>
      <c r="AF556">
        <f>VLOOKUP($A556,SurveyData!$1:$1048576,28,FALSE)</f>
        <v>3</v>
      </c>
      <c r="AG556">
        <f>VLOOKUP($A556,SurveyData!$1:$1048576,29,FALSE)</f>
        <v>1</v>
      </c>
      <c r="AH556">
        <f>VLOOKUP($A556,SurveyData!$1:$1048576,30,FALSE)</f>
        <v>3</v>
      </c>
      <c r="AI556">
        <f>VLOOKUP($A556,SurveyData!$1:$1048576,31,FALSE)</f>
        <v>2</v>
      </c>
      <c r="AJ556">
        <f>VLOOKUP($A556,SurveyData!$1:$1048576,32,FALSE)</f>
        <v>2</v>
      </c>
      <c r="AK556">
        <f>VLOOKUP($A556,SurveyData!$1:$1048576,33,FALSE)</f>
        <v>2</v>
      </c>
      <c r="AL556">
        <f>VLOOKUP($A556,SurveyData!$1:$1048576,34,FALSE)</f>
        <v>3</v>
      </c>
      <c r="AM556">
        <f>VLOOKUP($A556,SurveyData!$1:$1048576,35,FALSE)</f>
        <v>2</v>
      </c>
      <c r="AN556">
        <f>VLOOKUP($A556,SurveyData!$1:$1048576,36,FALSE)</f>
        <v>2</v>
      </c>
      <c r="AO556">
        <f>VLOOKUP($A556,SurveyData!$1:$1048576,37,FALSE)</f>
        <v>2</v>
      </c>
      <c r="AP556">
        <f>VLOOKUP($A556,SurveyData!$1:$1048576,38,FALSE)</f>
        <v>4</v>
      </c>
      <c r="AQ556">
        <f>VLOOKUP($A556,SurveyData!$1:$1048576,39,FALSE)</f>
        <v>5</v>
      </c>
      <c r="AR556">
        <f>VLOOKUP($A556,SurveyData!$1:$1048576,40,FALSE)</f>
        <v>3</v>
      </c>
      <c r="AS556">
        <f>VLOOKUP($A556,SurveyData!$1:$1048576,41,FALSE)</f>
        <v>2</v>
      </c>
      <c r="AT556">
        <f>VLOOKUP($A556,SurveyData!$1:$1048576,42,FALSE)</f>
        <v>3</v>
      </c>
      <c r="AU556">
        <f>VLOOKUP($A556,SurveyData!$1:$1048576,43,FALSE)</f>
        <v>3</v>
      </c>
      <c r="AV556">
        <f>VLOOKUP($A556,SurveyData!$1:$1048576,44,FALSE)</f>
        <v>2</v>
      </c>
      <c r="AW556">
        <f>VLOOKUP($A556,SurveyData!$1:$1048576,45,FALSE)</f>
        <v>1</v>
      </c>
    </row>
    <row r="557" spans="1:49" x14ac:dyDescent="0.2">
      <c r="A557" s="2">
        <v>714</v>
      </c>
      <c r="B557" s="1" t="s">
        <v>10</v>
      </c>
      <c r="C557" s="2">
        <v>21</v>
      </c>
      <c r="D557" s="3">
        <v>175</v>
      </c>
      <c r="E557" s="2">
        <v>14.1</v>
      </c>
      <c r="F557">
        <f>VLOOKUP($A557,SurveyData!$1:$1048576,3,FALSE)</f>
        <v>24</v>
      </c>
      <c r="G557">
        <f>VLOOKUP($A557,SurveyData!$1:$1048576,4,FALSE)</f>
        <v>1.64</v>
      </c>
      <c r="H557">
        <f>VLOOKUP($A557,SurveyData!$1:$1048576,5,FALSE)</f>
        <v>90</v>
      </c>
      <c r="I557" t="str">
        <f>VLOOKUP($A557,SurveyData!$1:$1048576,6,FALSE)</f>
        <v>Nil</v>
      </c>
      <c r="J557" t="str">
        <f>VLOOKUP($A557,SurveyData!$1:$1048576,7,FALSE)</f>
        <v>No</v>
      </c>
      <c r="K557">
        <f>VLOOKUP($A557,SurveyData!$1:$1048576,8,FALSE)</f>
        <v>20</v>
      </c>
      <c r="L557" t="str">
        <f>VLOOKUP($A557,SurveyData!$1:$1048576,9,FALSE)</f>
        <v>Nil</v>
      </c>
      <c r="M557" t="str">
        <f>VLOOKUP($A557,SurveyData!$1:$1048576,10,FALSE)</f>
        <v>Nil</v>
      </c>
      <c r="N557" t="str">
        <f>VLOOKUP($A557,SurveyData!$1:$1048576,11,FALSE)</f>
        <v>Nil</v>
      </c>
      <c r="O557">
        <f>VLOOKUP($A557,SurveyData!$1:$1048576,12,FALSE)</f>
        <v>2</v>
      </c>
      <c r="P557">
        <f>VLOOKUP($A557,SurveyData!$1:$1048576,13,FALSE)</f>
        <v>0</v>
      </c>
      <c r="Q557" t="str">
        <f>VLOOKUP($A557,SurveyData!$1:$1048576,14,FALSE)</f>
        <v>No</v>
      </c>
      <c r="R557" t="str">
        <f>VLOOKUP($A557,SurveyData!$1:$1048576,15,FALSE)</f>
        <v>No</v>
      </c>
      <c r="S557" t="str">
        <f>VLOOKUP($A557,SurveyData!$1:$1048576,16,FALSE)</f>
        <v>No</v>
      </c>
      <c r="T557" t="str">
        <f>VLOOKUP($A557,SurveyData!$1:$1048576,17,FALSE)</f>
        <v>DK</v>
      </c>
      <c r="U557" t="str">
        <f>VLOOKUP($A557,SurveyData!$1:$1048576,18,FALSE)</f>
        <v>DK</v>
      </c>
      <c r="V557" t="str">
        <f>VLOOKUP($A557,SurveyData!$1:$1048576,19,FALSE)</f>
        <v>Dk</v>
      </c>
      <c r="W557" t="str">
        <f>VLOOKUP($A557,SurveyData!$1:$1048576,20,FALSE)</f>
        <v>Dk</v>
      </c>
      <c r="X557" t="str">
        <f>VLOOKUP($A557,SurveyData!$1:$1048576,21,FALSE)</f>
        <v>Ni</v>
      </c>
      <c r="Y557" t="str">
        <f>VLOOKUP($A557,SurveyData!$1:$1048576,22,FALSE)</f>
        <v>Nil</v>
      </c>
      <c r="Z557" t="str">
        <f>VLOOKUP($A557,SurveyData!$1:$1048576,23,FALSE)</f>
        <v>Nil</v>
      </c>
      <c r="AA557" t="str">
        <f>VLOOKUP($A557,SurveyData!$1:$1048576,24,FALSE)</f>
        <v>Nil</v>
      </c>
      <c r="AB557" t="s">
        <v>0</v>
      </c>
      <c r="AC557" t="str">
        <f>VLOOKUP($A557,SurveyData!$1:$1048576,25,FALSE)</f>
        <v>No</v>
      </c>
      <c r="AD557">
        <f>VLOOKUP($A557,SurveyData!$1:$1048576,26,FALSE)</f>
        <v>3</v>
      </c>
      <c r="AE557">
        <f>VLOOKUP($A557,SurveyData!$1:$1048576,27,FALSE)</f>
        <v>3</v>
      </c>
      <c r="AF557">
        <f>VLOOKUP($A557,SurveyData!$1:$1048576,28,FALSE)</f>
        <v>3</v>
      </c>
      <c r="AG557">
        <f>VLOOKUP($A557,SurveyData!$1:$1048576,29,FALSE)</f>
        <v>3</v>
      </c>
      <c r="AH557">
        <f>VLOOKUP($A557,SurveyData!$1:$1048576,30,FALSE)</f>
        <v>3</v>
      </c>
      <c r="AI557">
        <f>VLOOKUP($A557,SurveyData!$1:$1048576,31,FALSE)</f>
        <v>3</v>
      </c>
      <c r="AJ557">
        <f>VLOOKUP($A557,SurveyData!$1:$1048576,32,FALSE)</f>
        <v>3</v>
      </c>
      <c r="AK557">
        <f>VLOOKUP($A557,SurveyData!$1:$1048576,33,FALSE)</f>
        <v>3</v>
      </c>
      <c r="AL557">
        <f>VLOOKUP($A557,SurveyData!$1:$1048576,34,FALSE)</f>
        <v>4</v>
      </c>
      <c r="AM557">
        <f>VLOOKUP($A557,SurveyData!$1:$1048576,35,FALSE)</f>
        <v>3</v>
      </c>
      <c r="AN557">
        <f>VLOOKUP($A557,SurveyData!$1:$1048576,36,FALSE)</f>
        <v>2</v>
      </c>
      <c r="AO557">
        <f>VLOOKUP($A557,SurveyData!$1:$1048576,37,FALSE)</f>
        <v>2</v>
      </c>
      <c r="AP557">
        <f>VLOOKUP($A557,SurveyData!$1:$1048576,38,FALSE)</f>
        <v>4</v>
      </c>
      <c r="AQ557">
        <f>VLOOKUP($A557,SurveyData!$1:$1048576,39,FALSE)</f>
        <v>3</v>
      </c>
      <c r="AR557">
        <f>VLOOKUP($A557,SurveyData!$1:$1048576,40,FALSE)</f>
        <v>2</v>
      </c>
      <c r="AS557">
        <f>VLOOKUP($A557,SurveyData!$1:$1048576,41,FALSE)</f>
        <v>3</v>
      </c>
      <c r="AT557">
        <f>VLOOKUP($A557,SurveyData!$1:$1048576,42,FALSE)</f>
        <v>3</v>
      </c>
      <c r="AU557">
        <f>VLOOKUP($A557,SurveyData!$1:$1048576,43,FALSE)</f>
        <v>3</v>
      </c>
      <c r="AV557">
        <f>VLOOKUP($A557,SurveyData!$1:$1048576,44,FALSE)</f>
        <v>3</v>
      </c>
      <c r="AW557">
        <f>VLOOKUP($A557,SurveyData!$1:$1048576,45,FALSE)</f>
        <v>3</v>
      </c>
    </row>
    <row r="558" spans="1:49" x14ac:dyDescent="0.2">
      <c r="A558" s="2">
        <v>715</v>
      </c>
      <c r="B558" s="1" t="s">
        <v>10</v>
      </c>
      <c r="C558" s="2">
        <v>10</v>
      </c>
      <c r="D558" s="4">
        <v>6</v>
      </c>
      <c r="E558" s="4">
        <v>10.199999999999999</v>
      </c>
      <c r="F558">
        <f>VLOOKUP($A558,SurveyData!$1:$1048576,3,FALSE)</f>
        <v>40</v>
      </c>
      <c r="G558" t="str">
        <f>VLOOKUP($A558,SurveyData!$1:$1048576,4,FALSE)</f>
        <v>Nil</v>
      </c>
      <c r="H558" t="str">
        <f>VLOOKUP($A558,SurveyData!$1:$1048576,5,FALSE)</f>
        <v>Nil</v>
      </c>
      <c r="I558" t="str">
        <f>VLOOKUP($A558,SurveyData!$1:$1048576,6,FALSE)</f>
        <v>Nil</v>
      </c>
      <c r="J558" t="str">
        <f>VLOOKUP($A558,SurveyData!$1:$1048576,7,FALSE)</f>
        <v>Yes</v>
      </c>
      <c r="K558" t="str">
        <f>VLOOKUP($A558,SurveyData!$1:$1048576,8,FALSE)</f>
        <v>Nil</v>
      </c>
      <c r="L558" t="str">
        <f>VLOOKUP($A558,SurveyData!$1:$1048576,9,FALSE)</f>
        <v>Nil</v>
      </c>
      <c r="M558" t="str">
        <f>VLOOKUP($A558,SurveyData!$1:$1048576,10,FALSE)</f>
        <v>Nil</v>
      </c>
      <c r="N558">
        <f>VLOOKUP($A558,SurveyData!$1:$1048576,11,FALSE)</f>
        <v>120</v>
      </c>
      <c r="O558">
        <f>VLOOKUP($A558,SurveyData!$1:$1048576,12,FALSE)</f>
        <v>2</v>
      </c>
      <c r="P558">
        <f>VLOOKUP($A558,SurveyData!$1:$1048576,13,FALSE)</f>
        <v>11</v>
      </c>
      <c r="Q558" t="str">
        <f>VLOOKUP($A558,SurveyData!$1:$1048576,14,FALSE)</f>
        <v>Yes</v>
      </c>
      <c r="R558" t="str">
        <f>VLOOKUP($A558,SurveyData!$1:$1048576,15,FALSE)</f>
        <v>Yes</v>
      </c>
      <c r="S558" t="str">
        <f>VLOOKUP($A558,SurveyData!$1:$1048576,16,FALSE)</f>
        <v>DK</v>
      </c>
      <c r="T558" t="str">
        <f>VLOOKUP($A558,SurveyData!$1:$1048576,17,FALSE)</f>
        <v>Yes</v>
      </c>
      <c r="U558" t="str">
        <f>VLOOKUP($A558,SurveyData!$1:$1048576,18,FALSE)</f>
        <v>DK</v>
      </c>
      <c r="V558" t="str">
        <f>VLOOKUP($A558,SurveyData!$1:$1048576,19,FALSE)</f>
        <v>No</v>
      </c>
      <c r="W558" t="str">
        <f>VLOOKUP($A558,SurveyData!$1:$1048576,20,FALSE)</f>
        <v>No</v>
      </c>
      <c r="X558" t="str">
        <f>VLOOKUP($A558,SurveyData!$1:$1048576,21,FALSE)</f>
        <v>Yes</v>
      </c>
      <c r="Y558" t="str">
        <f>VLOOKUP($A558,SurveyData!$1:$1048576,22,FALSE)</f>
        <v>Yes</v>
      </c>
      <c r="Z558" t="str">
        <f>VLOOKUP($A558,SurveyData!$1:$1048576,23,FALSE)</f>
        <v>Nil</v>
      </c>
      <c r="AA558" t="str">
        <f>VLOOKUP($A558,SurveyData!$1:$1048576,24,FALSE)</f>
        <v>Nil</v>
      </c>
      <c r="AB558" t="s">
        <v>62</v>
      </c>
      <c r="AC558" t="str">
        <f>VLOOKUP($A558,SurveyData!$1:$1048576,25,FALSE)</f>
        <v>Yes</v>
      </c>
      <c r="AD558">
        <f>VLOOKUP($A558,SurveyData!$1:$1048576,26,FALSE)</f>
        <v>2</v>
      </c>
      <c r="AE558">
        <f>VLOOKUP($A558,SurveyData!$1:$1048576,27,FALSE)</f>
        <v>5</v>
      </c>
      <c r="AF558">
        <f>VLOOKUP($A558,SurveyData!$1:$1048576,28,FALSE)</f>
        <v>3</v>
      </c>
      <c r="AG558">
        <f>VLOOKUP($A558,SurveyData!$1:$1048576,29,FALSE)</f>
        <v>3</v>
      </c>
      <c r="AH558">
        <f>VLOOKUP($A558,SurveyData!$1:$1048576,30,FALSE)</f>
        <v>2</v>
      </c>
      <c r="AI558">
        <f>VLOOKUP($A558,SurveyData!$1:$1048576,31,FALSE)</f>
        <v>3</v>
      </c>
      <c r="AJ558">
        <f>VLOOKUP($A558,SurveyData!$1:$1048576,32,FALSE)</f>
        <v>2</v>
      </c>
      <c r="AK558">
        <f>VLOOKUP($A558,SurveyData!$1:$1048576,33,FALSE)</f>
        <v>2</v>
      </c>
      <c r="AL558">
        <f>VLOOKUP($A558,SurveyData!$1:$1048576,34,FALSE)</f>
        <v>4</v>
      </c>
      <c r="AM558">
        <f>VLOOKUP($A558,SurveyData!$1:$1048576,35,FALSE)</f>
        <v>3</v>
      </c>
      <c r="AN558">
        <f>VLOOKUP($A558,SurveyData!$1:$1048576,36,FALSE)</f>
        <v>3</v>
      </c>
      <c r="AO558">
        <f>VLOOKUP($A558,SurveyData!$1:$1048576,37,FALSE)</f>
        <v>4</v>
      </c>
      <c r="AP558">
        <f>VLOOKUP($A558,SurveyData!$1:$1048576,38,FALSE)</f>
        <v>3</v>
      </c>
      <c r="AQ558">
        <f>VLOOKUP($A558,SurveyData!$1:$1048576,39,FALSE)</f>
        <v>4</v>
      </c>
      <c r="AR558">
        <f>VLOOKUP($A558,SurveyData!$1:$1048576,40,FALSE)</f>
        <v>4</v>
      </c>
      <c r="AS558">
        <f>VLOOKUP($A558,SurveyData!$1:$1048576,41,FALSE)</f>
        <v>2</v>
      </c>
      <c r="AT558">
        <f>VLOOKUP($A558,SurveyData!$1:$1048576,42,FALSE)</f>
        <v>3</v>
      </c>
      <c r="AU558">
        <f>VLOOKUP($A558,SurveyData!$1:$1048576,43,FALSE)</f>
        <v>4</v>
      </c>
      <c r="AV558">
        <f>VLOOKUP($A558,SurveyData!$1:$1048576,44,FALSE)</f>
        <v>2</v>
      </c>
      <c r="AW558">
        <f>VLOOKUP($A558,SurveyData!$1:$1048576,45,FALSE)</f>
        <v>3</v>
      </c>
    </row>
    <row r="559" spans="1:49" x14ac:dyDescent="0.2">
      <c r="A559" s="2">
        <v>716</v>
      </c>
      <c r="B559" s="1" t="s">
        <v>10</v>
      </c>
      <c r="C559" s="2">
        <v>27</v>
      </c>
      <c r="D559" s="2">
        <v>53</v>
      </c>
      <c r="E559" s="2">
        <v>14.5</v>
      </c>
      <c r="F559">
        <f>VLOOKUP($A559,SurveyData!$1:$1048576,3,FALSE)</f>
        <v>40</v>
      </c>
      <c r="G559">
        <f>VLOOKUP($A559,SurveyData!$1:$1048576,4,FALSE)</f>
        <v>1.59</v>
      </c>
      <c r="H559">
        <f>VLOOKUP($A559,SurveyData!$1:$1048576,5,FALSE)</f>
        <v>56</v>
      </c>
      <c r="I559" t="str">
        <f>VLOOKUP($A559,SurveyData!$1:$1048576,6,FALSE)</f>
        <v>Nil</v>
      </c>
      <c r="J559" t="str">
        <f>VLOOKUP($A559,SurveyData!$1:$1048576,7,FALSE)</f>
        <v>No</v>
      </c>
      <c r="K559" t="str">
        <f>VLOOKUP($A559,SurveyData!$1:$1048576,8,FALSE)</f>
        <v>Nil</v>
      </c>
      <c r="L559" t="str">
        <f>VLOOKUP($A559,SurveyData!$1:$1048576,9,FALSE)</f>
        <v>Nil</v>
      </c>
      <c r="M559" t="str">
        <f>VLOOKUP($A559,SurveyData!$1:$1048576,10,FALSE)</f>
        <v>Nil</v>
      </c>
      <c r="N559">
        <f>VLOOKUP($A559,SurveyData!$1:$1048576,11,FALSE)</f>
        <v>30</v>
      </c>
      <c r="O559" t="str">
        <f>VLOOKUP($A559,SurveyData!$1:$1048576,12,FALSE)</f>
        <v>Nil</v>
      </c>
      <c r="P559">
        <f>VLOOKUP($A559,SurveyData!$1:$1048576,13,FALSE)</f>
        <v>13</v>
      </c>
      <c r="Q559" t="str">
        <f>VLOOKUP($A559,SurveyData!$1:$1048576,14,FALSE)</f>
        <v>No</v>
      </c>
      <c r="R559" t="str">
        <f>VLOOKUP($A559,SurveyData!$1:$1048576,15,FALSE)</f>
        <v>No</v>
      </c>
      <c r="S559" t="str">
        <f>VLOOKUP($A559,SurveyData!$1:$1048576,16,FALSE)</f>
        <v>Nil</v>
      </c>
      <c r="T559" t="str">
        <f>VLOOKUP($A559,SurveyData!$1:$1048576,17,FALSE)</f>
        <v>No</v>
      </c>
      <c r="U559" t="str">
        <f>VLOOKUP($A559,SurveyData!$1:$1048576,18,FALSE)</f>
        <v>Nil</v>
      </c>
      <c r="V559" t="str">
        <f>VLOOKUP($A559,SurveyData!$1:$1048576,19,FALSE)</f>
        <v>Yes</v>
      </c>
      <c r="W559" t="str">
        <f>VLOOKUP($A559,SurveyData!$1:$1048576,20,FALSE)</f>
        <v>Yes</v>
      </c>
      <c r="X559" t="str">
        <f>VLOOKUP($A559,SurveyData!$1:$1048576,21,FALSE)</f>
        <v>Nil</v>
      </c>
      <c r="Y559" t="str">
        <f>VLOOKUP($A559,SurveyData!$1:$1048576,22,FALSE)</f>
        <v>Nil</v>
      </c>
      <c r="Z559" t="str">
        <f>VLOOKUP($A559,SurveyData!$1:$1048576,23,FALSE)</f>
        <v>Nil</v>
      </c>
      <c r="AA559" t="str">
        <f>VLOOKUP($A559,SurveyData!$1:$1048576,24,FALSE)</f>
        <v>Nil</v>
      </c>
      <c r="AB559" t="s">
        <v>0</v>
      </c>
      <c r="AC559" t="str">
        <f>VLOOKUP($A559,SurveyData!$1:$1048576,25,FALSE)</f>
        <v>No</v>
      </c>
      <c r="AD559">
        <f>VLOOKUP($A559,SurveyData!$1:$1048576,26,FALSE)</f>
        <v>2</v>
      </c>
      <c r="AE559">
        <f>VLOOKUP($A559,SurveyData!$1:$1048576,27,FALSE)</f>
        <v>5</v>
      </c>
      <c r="AF559">
        <f>VLOOKUP($A559,SurveyData!$1:$1048576,28,FALSE)</f>
        <v>2</v>
      </c>
      <c r="AG559">
        <f>VLOOKUP($A559,SurveyData!$1:$1048576,29,FALSE)</f>
        <v>2</v>
      </c>
      <c r="AH559">
        <f>VLOOKUP($A559,SurveyData!$1:$1048576,30,FALSE)</f>
        <v>3</v>
      </c>
      <c r="AI559">
        <f>VLOOKUP($A559,SurveyData!$1:$1048576,31,FALSE)</f>
        <v>2</v>
      </c>
      <c r="AJ559">
        <f>VLOOKUP($A559,SurveyData!$1:$1048576,32,FALSE)</f>
        <v>1</v>
      </c>
      <c r="AK559">
        <f>VLOOKUP($A559,SurveyData!$1:$1048576,33,FALSE)</f>
        <v>2</v>
      </c>
      <c r="AL559">
        <f>VLOOKUP($A559,SurveyData!$1:$1048576,34,FALSE)</f>
        <v>5</v>
      </c>
      <c r="AM559">
        <f>VLOOKUP($A559,SurveyData!$1:$1048576,35,FALSE)</f>
        <v>5</v>
      </c>
      <c r="AN559">
        <f>VLOOKUP($A559,SurveyData!$1:$1048576,36,FALSE)</f>
        <v>1</v>
      </c>
      <c r="AO559">
        <f>VLOOKUP($A559,SurveyData!$1:$1048576,37,FALSE)</f>
        <v>2</v>
      </c>
      <c r="AP559">
        <f>VLOOKUP($A559,SurveyData!$1:$1048576,38,FALSE)</f>
        <v>5</v>
      </c>
      <c r="AQ559">
        <f>VLOOKUP($A559,SurveyData!$1:$1048576,39,FALSE)</f>
        <v>5</v>
      </c>
      <c r="AR559">
        <f>VLOOKUP($A559,SurveyData!$1:$1048576,40,FALSE)</f>
        <v>2</v>
      </c>
      <c r="AS559">
        <f>VLOOKUP($A559,SurveyData!$1:$1048576,41,FALSE)</f>
        <v>5</v>
      </c>
      <c r="AT559">
        <f>VLOOKUP($A559,SurveyData!$1:$1048576,42,FALSE)</f>
        <v>5</v>
      </c>
      <c r="AU559">
        <f>VLOOKUP($A559,SurveyData!$1:$1048576,43,FALSE)</f>
        <v>5</v>
      </c>
      <c r="AV559">
        <f>VLOOKUP($A559,SurveyData!$1:$1048576,44,FALSE)</f>
        <v>5</v>
      </c>
      <c r="AW559">
        <f>VLOOKUP($A559,SurveyData!$1:$1048576,45,FALSE)</f>
        <v>2</v>
      </c>
    </row>
    <row r="560" spans="1:49" x14ac:dyDescent="0.2">
      <c r="A560" s="2">
        <v>717</v>
      </c>
      <c r="B560" s="1" t="s">
        <v>10</v>
      </c>
      <c r="C560" s="2">
        <v>40</v>
      </c>
      <c r="D560" s="2">
        <v>46</v>
      </c>
      <c r="E560" s="2">
        <v>12</v>
      </c>
      <c r="F560">
        <f>VLOOKUP($A560,SurveyData!$1:$1048576,3,FALSE)</f>
        <v>49</v>
      </c>
      <c r="G560">
        <f>VLOOKUP($A560,SurveyData!$1:$1048576,4,FALSE)</f>
        <v>1.66</v>
      </c>
      <c r="H560">
        <f>VLOOKUP($A560,SurveyData!$1:$1048576,5,FALSE)</f>
        <v>63</v>
      </c>
      <c r="I560" t="str">
        <f>VLOOKUP($A560,SurveyData!$1:$1048576,6,FALSE)</f>
        <v>Nil</v>
      </c>
      <c r="J560" t="str">
        <f>VLOOKUP($A560,SurveyData!$1:$1048576,7,FALSE)</f>
        <v>Yes</v>
      </c>
      <c r="K560">
        <f>VLOOKUP($A560,SurveyData!$1:$1048576,8,FALSE)</f>
        <v>180</v>
      </c>
      <c r="L560" t="str">
        <f>VLOOKUP($A560,SurveyData!$1:$1048576,9,FALSE)</f>
        <v>Nil</v>
      </c>
      <c r="M560" t="str">
        <f>VLOOKUP($A560,SurveyData!$1:$1048576,10,FALSE)</f>
        <v>Nil</v>
      </c>
      <c r="N560" t="str">
        <f>VLOOKUP($A560,SurveyData!$1:$1048576,11,FALSE)</f>
        <v>Nil</v>
      </c>
      <c r="O560">
        <f>VLOOKUP($A560,SurveyData!$1:$1048576,12,FALSE)</f>
        <v>2</v>
      </c>
      <c r="P560">
        <f>VLOOKUP($A560,SurveyData!$1:$1048576,13,FALSE)</f>
        <v>14</v>
      </c>
      <c r="Q560" t="str">
        <f>VLOOKUP($A560,SurveyData!$1:$1048576,14,FALSE)</f>
        <v>No</v>
      </c>
      <c r="R560" t="str">
        <f>VLOOKUP($A560,SurveyData!$1:$1048576,15,FALSE)</f>
        <v>No</v>
      </c>
      <c r="S560" t="str">
        <f>VLOOKUP($A560,SurveyData!$1:$1048576,16,FALSE)</f>
        <v>Nil</v>
      </c>
      <c r="T560" t="str">
        <f>VLOOKUP($A560,SurveyData!$1:$1048576,17,FALSE)</f>
        <v>No</v>
      </c>
      <c r="U560" t="str">
        <f>VLOOKUP($A560,SurveyData!$1:$1048576,18,FALSE)</f>
        <v>Nil</v>
      </c>
      <c r="V560" t="str">
        <f>VLOOKUP($A560,SurveyData!$1:$1048576,19,FALSE)</f>
        <v>No</v>
      </c>
      <c r="W560" t="str">
        <f>VLOOKUP($A560,SurveyData!$1:$1048576,20,FALSE)</f>
        <v>Nil</v>
      </c>
      <c r="X560" t="str">
        <f>VLOOKUP($A560,SurveyData!$1:$1048576,21,FALSE)</f>
        <v>Nil</v>
      </c>
      <c r="Y560" t="str">
        <f>VLOOKUP($A560,SurveyData!$1:$1048576,22,FALSE)</f>
        <v>Nil</v>
      </c>
      <c r="Z560" t="str">
        <f>VLOOKUP($A560,SurveyData!$1:$1048576,23,FALSE)</f>
        <v>Nil</v>
      </c>
      <c r="AA560" t="str">
        <f>VLOOKUP($A560,SurveyData!$1:$1048576,24,FALSE)</f>
        <v>Yes</v>
      </c>
      <c r="AB560" t="s">
        <v>0</v>
      </c>
      <c r="AC560" t="str">
        <f>VLOOKUP($A560,SurveyData!$1:$1048576,25,FALSE)</f>
        <v>No</v>
      </c>
      <c r="AD560">
        <f>VLOOKUP($A560,SurveyData!$1:$1048576,26,FALSE)</f>
        <v>3</v>
      </c>
      <c r="AE560">
        <f>VLOOKUP($A560,SurveyData!$1:$1048576,27,FALSE)</f>
        <v>5</v>
      </c>
      <c r="AF560">
        <f>VLOOKUP($A560,SurveyData!$1:$1048576,28,FALSE)</f>
        <v>2</v>
      </c>
      <c r="AG560">
        <f>VLOOKUP($A560,SurveyData!$1:$1048576,29,FALSE)</f>
        <v>1</v>
      </c>
      <c r="AH560">
        <f>VLOOKUP($A560,SurveyData!$1:$1048576,30,FALSE)</f>
        <v>3</v>
      </c>
      <c r="AI560">
        <f>VLOOKUP($A560,SurveyData!$1:$1048576,31,FALSE)</f>
        <v>3</v>
      </c>
      <c r="AJ560">
        <f>VLOOKUP($A560,SurveyData!$1:$1048576,32,FALSE)</f>
        <v>2</v>
      </c>
      <c r="AK560">
        <f>VLOOKUP($A560,SurveyData!$1:$1048576,33,FALSE)</f>
        <v>2</v>
      </c>
      <c r="AL560">
        <f>VLOOKUP($A560,SurveyData!$1:$1048576,34,FALSE)</f>
        <v>5</v>
      </c>
      <c r="AM560">
        <f>VLOOKUP($A560,SurveyData!$1:$1048576,35,FALSE)</f>
        <v>4</v>
      </c>
      <c r="AN560">
        <f>VLOOKUP($A560,SurveyData!$1:$1048576,36,FALSE)</f>
        <v>2</v>
      </c>
      <c r="AO560">
        <f>VLOOKUP($A560,SurveyData!$1:$1048576,37,FALSE)</f>
        <v>2</v>
      </c>
      <c r="AP560">
        <f>VLOOKUP($A560,SurveyData!$1:$1048576,38,FALSE)</f>
        <v>5</v>
      </c>
      <c r="AQ560">
        <f>VLOOKUP($A560,SurveyData!$1:$1048576,39,FALSE)</f>
        <v>4</v>
      </c>
      <c r="AR560">
        <f>VLOOKUP($A560,SurveyData!$1:$1048576,40,FALSE)</f>
        <v>1</v>
      </c>
      <c r="AS560">
        <f>VLOOKUP($A560,SurveyData!$1:$1048576,41,FALSE)</f>
        <v>4</v>
      </c>
      <c r="AT560">
        <f>VLOOKUP($A560,SurveyData!$1:$1048576,42,FALSE)</f>
        <v>4</v>
      </c>
      <c r="AU560">
        <f>VLOOKUP($A560,SurveyData!$1:$1048576,43,FALSE)</f>
        <v>4</v>
      </c>
      <c r="AV560">
        <f>VLOOKUP($A560,SurveyData!$1:$1048576,44,FALSE)</f>
        <v>4</v>
      </c>
      <c r="AW560">
        <f>VLOOKUP($A560,SurveyData!$1:$1048576,45,FALSE)</f>
        <v>3</v>
      </c>
    </row>
    <row r="561" spans="1:49" x14ac:dyDescent="0.2">
      <c r="A561" s="2">
        <v>718</v>
      </c>
      <c r="B561" s="1" t="s">
        <v>10</v>
      </c>
      <c r="C561" s="2"/>
      <c r="D561" s="2">
        <v>6</v>
      </c>
      <c r="E561" s="2">
        <v>10.5</v>
      </c>
      <c r="F561">
        <f>VLOOKUP($A561,SurveyData!$1:$1048576,3,FALSE)</f>
        <v>21</v>
      </c>
      <c r="G561">
        <f>VLOOKUP($A561,SurveyData!$1:$1048576,4,FALSE)</f>
        <v>1.55</v>
      </c>
      <c r="H561">
        <f>VLOOKUP($A561,SurveyData!$1:$1048576,5,FALSE)</f>
        <v>75</v>
      </c>
      <c r="I561" t="str">
        <f>VLOOKUP($A561,SurveyData!$1:$1048576,6,FALSE)</f>
        <v>Nil</v>
      </c>
      <c r="J561" t="str">
        <f>VLOOKUP($A561,SurveyData!$1:$1048576,7,FALSE)</f>
        <v>No</v>
      </c>
      <c r="K561">
        <f>VLOOKUP($A561,SurveyData!$1:$1048576,8,FALSE)</f>
        <v>0</v>
      </c>
      <c r="L561">
        <f>VLOOKUP($A561,SurveyData!$1:$1048576,9,FALSE)</f>
        <v>0</v>
      </c>
      <c r="M561">
        <f>VLOOKUP($A561,SurveyData!$1:$1048576,10,FALSE)</f>
        <v>0</v>
      </c>
      <c r="N561">
        <f>VLOOKUP($A561,SurveyData!$1:$1048576,11,FALSE)</f>
        <v>30</v>
      </c>
      <c r="O561">
        <f>VLOOKUP($A561,SurveyData!$1:$1048576,12,FALSE)</f>
        <v>2</v>
      </c>
      <c r="P561">
        <f>VLOOKUP($A561,SurveyData!$1:$1048576,13,FALSE)</f>
        <v>12</v>
      </c>
      <c r="Q561" t="str">
        <f>VLOOKUP($A561,SurveyData!$1:$1048576,14,FALSE)</f>
        <v>No</v>
      </c>
      <c r="R561" t="str">
        <f>VLOOKUP($A561,SurveyData!$1:$1048576,15,FALSE)</f>
        <v>Yes</v>
      </c>
      <c r="S561" t="str">
        <f>VLOOKUP($A561,SurveyData!$1:$1048576,16,FALSE)</f>
        <v>Dk</v>
      </c>
      <c r="T561" t="str">
        <f>VLOOKUP($A561,SurveyData!$1:$1048576,17,FALSE)</f>
        <v>Yes</v>
      </c>
      <c r="U561" t="str">
        <f>VLOOKUP($A561,SurveyData!$1:$1048576,18,FALSE)</f>
        <v>Dk</v>
      </c>
      <c r="V561" t="str">
        <f>VLOOKUP($A561,SurveyData!$1:$1048576,19,FALSE)</f>
        <v>Yes</v>
      </c>
      <c r="W561" t="str">
        <f>VLOOKUP($A561,SurveyData!$1:$1048576,20,FALSE)</f>
        <v>No</v>
      </c>
      <c r="X561" t="str">
        <f>VLOOKUP($A561,SurveyData!$1:$1048576,21,FALSE)</f>
        <v>Yes</v>
      </c>
      <c r="Y561" t="str">
        <f>VLOOKUP($A561,SurveyData!$1:$1048576,22,FALSE)</f>
        <v>Yes</v>
      </c>
      <c r="Z561" t="str">
        <f>VLOOKUP($A561,SurveyData!$1:$1048576,23,FALSE)</f>
        <v>Nil</v>
      </c>
      <c r="AA561" t="str">
        <f>VLOOKUP($A561,SurveyData!$1:$1048576,24,FALSE)</f>
        <v>Yes</v>
      </c>
      <c r="AB561" t="s">
        <v>62</v>
      </c>
      <c r="AC561" t="str">
        <f>VLOOKUP($A561,SurveyData!$1:$1048576,25,FALSE)</f>
        <v>Yes</v>
      </c>
      <c r="AD561">
        <f>VLOOKUP($A561,SurveyData!$1:$1048576,26,FALSE)</f>
        <v>2</v>
      </c>
      <c r="AE561">
        <f>VLOOKUP($A561,SurveyData!$1:$1048576,27,FALSE)</f>
        <v>4</v>
      </c>
      <c r="AF561">
        <f>VLOOKUP($A561,SurveyData!$1:$1048576,28,FALSE)</f>
        <v>1</v>
      </c>
      <c r="AG561">
        <f>VLOOKUP($A561,SurveyData!$1:$1048576,29,FALSE)</f>
        <v>1</v>
      </c>
      <c r="AH561">
        <f>VLOOKUP($A561,SurveyData!$1:$1048576,30,FALSE)</f>
        <v>1</v>
      </c>
      <c r="AI561">
        <f>VLOOKUP($A561,SurveyData!$1:$1048576,31,FALSE)</f>
        <v>2</v>
      </c>
      <c r="AJ561">
        <f>VLOOKUP($A561,SurveyData!$1:$1048576,32,FALSE)</f>
        <v>2</v>
      </c>
      <c r="AK561">
        <f>VLOOKUP($A561,SurveyData!$1:$1048576,33,FALSE)</f>
        <v>2</v>
      </c>
      <c r="AL561">
        <f>VLOOKUP($A561,SurveyData!$1:$1048576,34,FALSE)</f>
        <v>2</v>
      </c>
      <c r="AM561">
        <f>VLOOKUP($A561,SurveyData!$1:$1048576,35,FALSE)</f>
        <v>4</v>
      </c>
      <c r="AN561">
        <f>VLOOKUP($A561,SurveyData!$1:$1048576,36,FALSE)</f>
        <v>3</v>
      </c>
      <c r="AO561">
        <f>VLOOKUP($A561,SurveyData!$1:$1048576,37,FALSE)</f>
        <v>3</v>
      </c>
      <c r="AP561">
        <f>VLOOKUP($A561,SurveyData!$1:$1048576,38,FALSE)</f>
        <v>2</v>
      </c>
      <c r="AQ561">
        <f>VLOOKUP($A561,SurveyData!$1:$1048576,39,FALSE)</f>
        <v>3</v>
      </c>
      <c r="AR561">
        <f>VLOOKUP($A561,SurveyData!$1:$1048576,40,FALSE)</f>
        <v>3</v>
      </c>
      <c r="AS561">
        <f>VLOOKUP($A561,SurveyData!$1:$1048576,41,FALSE)</f>
        <v>3</v>
      </c>
      <c r="AT561">
        <f>VLOOKUP($A561,SurveyData!$1:$1048576,42,FALSE)</f>
        <v>4</v>
      </c>
      <c r="AU561">
        <f>VLOOKUP($A561,SurveyData!$1:$1048576,43,FALSE)</f>
        <v>4</v>
      </c>
      <c r="AV561">
        <f>VLOOKUP($A561,SurveyData!$1:$1048576,44,FALSE)</f>
        <v>2</v>
      </c>
      <c r="AW561">
        <f>VLOOKUP($A561,SurveyData!$1:$1048576,45,FALSE)</f>
        <v>4</v>
      </c>
    </row>
    <row r="562" spans="1:49" x14ac:dyDescent="0.2">
      <c r="A562" s="2">
        <v>719</v>
      </c>
      <c r="B562" s="1" t="s">
        <v>10</v>
      </c>
      <c r="C562" s="2"/>
      <c r="D562" s="3">
        <v>227</v>
      </c>
      <c r="E562" s="2">
        <v>13.2</v>
      </c>
      <c r="F562">
        <f>VLOOKUP($A562,SurveyData!$1:$1048576,3,FALSE)</f>
        <v>21</v>
      </c>
      <c r="G562">
        <f>VLOOKUP($A562,SurveyData!$1:$1048576,4,FALSE)</f>
        <v>1.67</v>
      </c>
      <c r="H562">
        <f>VLOOKUP($A562,SurveyData!$1:$1048576,5,FALSE)</f>
        <v>62</v>
      </c>
      <c r="I562" t="str">
        <f>VLOOKUP($A562,SurveyData!$1:$1048576,6,FALSE)</f>
        <v>Nil</v>
      </c>
      <c r="J562" t="str">
        <f>VLOOKUP($A562,SurveyData!$1:$1048576,7,FALSE)</f>
        <v>No</v>
      </c>
      <c r="K562">
        <f>VLOOKUP($A562,SurveyData!$1:$1048576,8,FALSE)</f>
        <v>30</v>
      </c>
      <c r="L562" t="str">
        <f>VLOOKUP($A562,SurveyData!$1:$1048576,9,FALSE)</f>
        <v>Nil</v>
      </c>
      <c r="M562" t="str">
        <f>VLOOKUP($A562,SurveyData!$1:$1048576,10,FALSE)</f>
        <v>Nil</v>
      </c>
      <c r="N562" t="str">
        <f>VLOOKUP($A562,SurveyData!$1:$1048576,11,FALSE)</f>
        <v>Nil</v>
      </c>
      <c r="O562" t="str">
        <f>VLOOKUP($A562,SurveyData!$1:$1048576,12,FALSE)</f>
        <v>Nil</v>
      </c>
      <c r="P562" t="str">
        <f>VLOOKUP($A562,SurveyData!$1:$1048576,13,FALSE)</f>
        <v>Nil</v>
      </c>
      <c r="Q562" t="str">
        <f>VLOOKUP($A562,SurveyData!$1:$1048576,14,FALSE)</f>
        <v>Nil</v>
      </c>
      <c r="R562" t="str">
        <f>VLOOKUP($A562,SurveyData!$1:$1048576,15,FALSE)</f>
        <v>Nil</v>
      </c>
      <c r="S562" t="str">
        <f>VLOOKUP($A562,SurveyData!$1:$1048576,16,FALSE)</f>
        <v>Nil</v>
      </c>
      <c r="T562" t="str">
        <f>VLOOKUP($A562,SurveyData!$1:$1048576,17,FALSE)</f>
        <v>Nil</v>
      </c>
      <c r="U562" t="str">
        <f>VLOOKUP($A562,SurveyData!$1:$1048576,18,FALSE)</f>
        <v>Nil</v>
      </c>
      <c r="V562" t="str">
        <f>VLOOKUP($A562,SurveyData!$1:$1048576,19,FALSE)</f>
        <v>Nil</v>
      </c>
      <c r="W562" t="str">
        <f>VLOOKUP($A562,SurveyData!$1:$1048576,20,FALSE)</f>
        <v>Nil</v>
      </c>
      <c r="X562" t="str">
        <f>VLOOKUP($A562,SurveyData!$1:$1048576,21,FALSE)</f>
        <v>Nil</v>
      </c>
      <c r="Y562" t="str">
        <f>VLOOKUP($A562,SurveyData!$1:$1048576,22,FALSE)</f>
        <v>Nil</v>
      </c>
      <c r="Z562" t="str">
        <f>VLOOKUP($A562,SurveyData!$1:$1048576,23,FALSE)</f>
        <v>Nil</v>
      </c>
      <c r="AA562" t="str">
        <f>VLOOKUP($A562,SurveyData!$1:$1048576,24,FALSE)</f>
        <v>Nil</v>
      </c>
      <c r="AB562" t="s">
        <v>0</v>
      </c>
      <c r="AC562" t="str">
        <f>VLOOKUP($A562,SurveyData!$1:$1048576,25,FALSE)</f>
        <v>Nil</v>
      </c>
      <c r="AD562" t="str">
        <f>VLOOKUP($A562,SurveyData!$1:$1048576,26,FALSE)</f>
        <v>Nil</v>
      </c>
      <c r="AE562" t="str">
        <f>VLOOKUP($A562,SurveyData!$1:$1048576,27,FALSE)</f>
        <v>Nil</v>
      </c>
      <c r="AF562" t="str">
        <f>VLOOKUP($A562,SurveyData!$1:$1048576,28,FALSE)</f>
        <v>Nil</v>
      </c>
      <c r="AG562" t="str">
        <f>VLOOKUP($A562,SurveyData!$1:$1048576,29,FALSE)</f>
        <v>Nil</v>
      </c>
      <c r="AH562" t="str">
        <f>VLOOKUP($A562,SurveyData!$1:$1048576,30,FALSE)</f>
        <v>Nil</v>
      </c>
      <c r="AI562" t="str">
        <f>VLOOKUP($A562,SurveyData!$1:$1048576,31,FALSE)</f>
        <v>Nil</v>
      </c>
      <c r="AJ562" t="str">
        <f>VLOOKUP($A562,SurveyData!$1:$1048576,32,FALSE)</f>
        <v>Nil</v>
      </c>
      <c r="AK562" t="str">
        <f>VLOOKUP($A562,SurveyData!$1:$1048576,33,FALSE)</f>
        <v>Nil</v>
      </c>
      <c r="AL562" t="str">
        <f>VLOOKUP($A562,SurveyData!$1:$1048576,34,FALSE)</f>
        <v>Nil</v>
      </c>
      <c r="AM562" t="str">
        <f>VLOOKUP($A562,SurveyData!$1:$1048576,35,FALSE)</f>
        <v>Nil</v>
      </c>
      <c r="AN562" t="str">
        <f>VLOOKUP($A562,SurveyData!$1:$1048576,36,FALSE)</f>
        <v>Nil</v>
      </c>
      <c r="AO562" t="str">
        <f>VLOOKUP($A562,SurveyData!$1:$1048576,37,FALSE)</f>
        <v>Nil</v>
      </c>
      <c r="AP562" t="str">
        <f>VLOOKUP($A562,SurveyData!$1:$1048576,38,FALSE)</f>
        <v>Nil</v>
      </c>
      <c r="AQ562" t="str">
        <f>VLOOKUP($A562,SurveyData!$1:$1048576,39,FALSE)</f>
        <v>Nil</v>
      </c>
      <c r="AR562" t="str">
        <f>VLOOKUP($A562,SurveyData!$1:$1048576,40,FALSE)</f>
        <v>Nil</v>
      </c>
      <c r="AS562" t="str">
        <f>VLOOKUP($A562,SurveyData!$1:$1048576,41,FALSE)</f>
        <v>Nil</v>
      </c>
      <c r="AT562" t="str">
        <f>VLOOKUP($A562,SurveyData!$1:$1048576,42,FALSE)</f>
        <v>Nil</v>
      </c>
      <c r="AU562" t="str">
        <f>VLOOKUP($A562,SurveyData!$1:$1048576,43,FALSE)</f>
        <v>Nil</v>
      </c>
      <c r="AV562" t="str">
        <f>VLOOKUP($A562,SurveyData!$1:$1048576,44,FALSE)</f>
        <v>Nil</v>
      </c>
      <c r="AW562" t="str">
        <f>VLOOKUP($A562,SurveyData!$1:$1048576,45,FALSE)</f>
        <v>Nil</v>
      </c>
    </row>
    <row r="563" spans="1:49" x14ac:dyDescent="0.2">
      <c r="A563" s="2">
        <v>720</v>
      </c>
      <c r="B563" s="1" t="s">
        <v>10</v>
      </c>
      <c r="C563" s="2"/>
      <c r="D563" s="2">
        <v>107</v>
      </c>
      <c r="E563" s="2">
        <v>13.5</v>
      </c>
      <c r="F563">
        <f>VLOOKUP($A563,SurveyData!$1:$1048576,3,FALSE)</f>
        <v>19</v>
      </c>
      <c r="G563">
        <f>VLOOKUP($A563,SurveyData!$1:$1048576,4,FALSE)</f>
        <v>1.62</v>
      </c>
      <c r="H563">
        <f>VLOOKUP($A563,SurveyData!$1:$1048576,5,FALSE)</f>
        <v>48</v>
      </c>
      <c r="I563" t="str">
        <f>VLOOKUP($A563,SurveyData!$1:$1048576,6,FALSE)</f>
        <v>Nil</v>
      </c>
      <c r="J563" t="str">
        <f>VLOOKUP($A563,SurveyData!$1:$1048576,7,FALSE)</f>
        <v>Nil</v>
      </c>
      <c r="K563">
        <f>VLOOKUP($A563,SurveyData!$1:$1048576,8,FALSE)</f>
        <v>30</v>
      </c>
      <c r="L563" t="str">
        <f>VLOOKUP($A563,SurveyData!$1:$1048576,9,FALSE)</f>
        <v>Nil</v>
      </c>
      <c r="M563" t="str">
        <f>VLOOKUP($A563,SurveyData!$1:$1048576,10,FALSE)</f>
        <v>Nil</v>
      </c>
      <c r="N563" t="str">
        <f>VLOOKUP($A563,SurveyData!$1:$1048576,11,FALSE)</f>
        <v>Nil</v>
      </c>
      <c r="O563" t="str">
        <f>VLOOKUP($A563,SurveyData!$1:$1048576,12,FALSE)</f>
        <v>Nil</v>
      </c>
      <c r="P563" t="str">
        <f>VLOOKUP($A563,SurveyData!$1:$1048576,13,FALSE)</f>
        <v>Nil</v>
      </c>
      <c r="Q563" t="str">
        <f>VLOOKUP($A563,SurveyData!$1:$1048576,14,FALSE)</f>
        <v>No</v>
      </c>
      <c r="R563" t="str">
        <f>VLOOKUP($A563,SurveyData!$1:$1048576,15,FALSE)</f>
        <v>No</v>
      </c>
      <c r="S563" t="str">
        <f>VLOOKUP($A563,SurveyData!$1:$1048576,16,FALSE)</f>
        <v>Nil</v>
      </c>
      <c r="T563" t="str">
        <f>VLOOKUP($A563,SurveyData!$1:$1048576,17,FALSE)</f>
        <v>Dk</v>
      </c>
      <c r="U563" t="str">
        <f>VLOOKUP($A563,SurveyData!$1:$1048576,18,FALSE)</f>
        <v>Nil</v>
      </c>
      <c r="V563" t="str">
        <f>VLOOKUP($A563,SurveyData!$1:$1048576,19,FALSE)</f>
        <v>NDk</v>
      </c>
      <c r="W563" t="str">
        <f>VLOOKUP($A563,SurveyData!$1:$1048576,20,FALSE)</f>
        <v>Nil</v>
      </c>
      <c r="X563" t="str">
        <f>VLOOKUP($A563,SurveyData!$1:$1048576,21,FALSE)</f>
        <v>Yes</v>
      </c>
      <c r="Y563" t="str">
        <f>VLOOKUP($A563,SurveyData!$1:$1048576,22,FALSE)</f>
        <v>Nil</v>
      </c>
      <c r="Z563" t="str">
        <f>VLOOKUP($A563,SurveyData!$1:$1048576,23,FALSE)</f>
        <v>Nil</v>
      </c>
      <c r="AA563" t="str">
        <f>VLOOKUP($A563,SurveyData!$1:$1048576,24,FALSE)</f>
        <v>Nil</v>
      </c>
      <c r="AB563" t="s">
        <v>0</v>
      </c>
      <c r="AC563" t="str">
        <f>VLOOKUP($A563,SurveyData!$1:$1048576,25,FALSE)</f>
        <v>Yes</v>
      </c>
      <c r="AD563">
        <f>VLOOKUP($A563,SurveyData!$1:$1048576,26,FALSE)</f>
        <v>3</v>
      </c>
      <c r="AE563">
        <f>VLOOKUP($A563,SurveyData!$1:$1048576,27,FALSE)</f>
        <v>4</v>
      </c>
      <c r="AF563">
        <f>VLOOKUP($A563,SurveyData!$1:$1048576,28,FALSE)</f>
        <v>4</v>
      </c>
      <c r="AG563">
        <f>VLOOKUP($A563,SurveyData!$1:$1048576,29,FALSE)</f>
        <v>2</v>
      </c>
      <c r="AH563">
        <f>VLOOKUP($A563,SurveyData!$1:$1048576,30,FALSE)</f>
        <v>5</v>
      </c>
      <c r="AI563">
        <f>VLOOKUP($A563,SurveyData!$1:$1048576,31,FALSE)</f>
        <v>3</v>
      </c>
      <c r="AJ563">
        <f>VLOOKUP($A563,SurveyData!$1:$1048576,32,FALSE)</f>
        <v>3</v>
      </c>
      <c r="AK563">
        <f>VLOOKUP($A563,SurveyData!$1:$1048576,33,FALSE)</f>
        <v>4</v>
      </c>
      <c r="AL563">
        <f>VLOOKUP($A563,SurveyData!$1:$1048576,34,FALSE)</f>
        <v>3</v>
      </c>
      <c r="AM563">
        <f>VLOOKUP($A563,SurveyData!$1:$1048576,35,FALSE)</f>
        <v>4</v>
      </c>
      <c r="AN563">
        <f>VLOOKUP($A563,SurveyData!$1:$1048576,36,FALSE)</f>
        <v>3</v>
      </c>
      <c r="AO563">
        <f>VLOOKUP($A563,SurveyData!$1:$1048576,37,FALSE)</f>
        <v>3</v>
      </c>
      <c r="AP563">
        <f>VLOOKUP($A563,SurveyData!$1:$1048576,38,FALSE)</f>
        <v>2</v>
      </c>
      <c r="AQ563">
        <f>VLOOKUP($A563,SurveyData!$1:$1048576,39,FALSE)</f>
        <v>3</v>
      </c>
      <c r="AR563">
        <f>VLOOKUP($A563,SurveyData!$1:$1048576,40,FALSE)</f>
        <v>2</v>
      </c>
      <c r="AS563">
        <f>VLOOKUP($A563,SurveyData!$1:$1048576,41,FALSE)</f>
        <v>4</v>
      </c>
      <c r="AT563">
        <f>VLOOKUP($A563,SurveyData!$1:$1048576,42,FALSE)</f>
        <v>3</v>
      </c>
      <c r="AU563">
        <f>VLOOKUP($A563,SurveyData!$1:$1048576,43,FALSE)</f>
        <v>3</v>
      </c>
      <c r="AV563">
        <f>VLOOKUP($A563,SurveyData!$1:$1048576,44,FALSE)</f>
        <v>3</v>
      </c>
      <c r="AW563">
        <f>VLOOKUP($A563,SurveyData!$1:$1048576,45,FALSE)</f>
        <v>2</v>
      </c>
    </row>
    <row r="564" spans="1:49" x14ac:dyDescent="0.2">
      <c r="A564" s="2">
        <v>721</v>
      </c>
      <c r="B564" s="1" t="s">
        <v>10</v>
      </c>
      <c r="C564" s="2"/>
      <c r="D564" s="2">
        <v>102</v>
      </c>
      <c r="E564" s="2">
        <v>12.2</v>
      </c>
      <c r="F564">
        <f>VLOOKUP($A564,SurveyData!$1:$1048576,3,FALSE)</f>
        <v>18</v>
      </c>
      <c r="G564">
        <f>VLOOKUP($A564,SurveyData!$1:$1048576,4,FALSE)</f>
        <v>1.62</v>
      </c>
      <c r="H564">
        <f>VLOOKUP($A564,SurveyData!$1:$1048576,5,FALSE)</f>
        <v>50</v>
      </c>
      <c r="I564" t="str">
        <f>VLOOKUP($A564,SurveyData!$1:$1048576,6,FALSE)</f>
        <v>Nil</v>
      </c>
      <c r="J564" t="str">
        <f>VLOOKUP($A564,SurveyData!$1:$1048576,7,FALSE)</f>
        <v>Nil</v>
      </c>
      <c r="K564">
        <f>VLOOKUP($A564,SurveyData!$1:$1048576,8,FALSE)</f>
        <v>30</v>
      </c>
      <c r="L564">
        <f>VLOOKUP($A564,SurveyData!$1:$1048576,9,FALSE)</f>
        <v>0</v>
      </c>
      <c r="M564">
        <f>VLOOKUP($A564,SurveyData!$1:$1048576,10,FALSE)</f>
        <v>0</v>
      </c>
      <c r="N564">
        <f>VLOOKUP($A564,SurveyData!$1:$1048576,11,FALSE)</f>
        <v>0</v>
      </c>
      <c r="O564" t="str">
        <f>VLOOKUP($A564,SurveyData!$1:$1048576,12,FALSE)</f>
        <v>Nil</v>
      </c>
      <c r="P564" t="str">
        <f>VLOOKUP($A564,SurveyData!$1:$1048576,13,FALSE)</f>
        <v>Nil</v>
      </c>
      <c r="Q564" t="str">
        <f>VLOOKUP($A564,SurveyData!$1:$1048576,14,FALSE)</f>
        <v>No</v>
      </c>
      <c r="R564" t="str">
        <f>VLOOKUP($A564,SurveyData!$1:$1048576,15,FALSE)</f>
        <v>No</v>
      </c>
      <c r="S564" t="str">
        <f>VLOOKUP($A564,SurveyData!$1:$1048576,16,FALSE)</f>
        <v>No</v>
      </c>
      <c r="T564" t="str">
        <f>VLOOKUP($A564,SurveyData!$1:$1048576,17,FALSE)</f>
        <v>Dk</v>
      </c>
      <c r="U564" t="str">
        <f>VLOOKUP($A564,SurveyData!$1:$1048576,18,FALSE)</f>
        <v>No</v>
      </c>
      <c r="V564" t="str">
        <f>VLOOKUP($A564,SurveyData!$1:$1048576,19,FALSE)</f>
        <v>No</v>
      </c>
      <c r="W564" t="str">
        <f>VLOOKUP($A564,SurveyData!$1:$1048576,20,FALSE)</f>
        <v>No</v>
      </c>
      <c r="X564" t="str">
        <f>VLOOKUP($A564,SurveyData!$1:$1048576,21,FALSE)</f>
        <v>Nil</v>
      </c>
      <c r="Y564" t="str">
        <f>VLOOKUP($A564,SurveyData!$1:$1048576,22,FALSE)</f>
        <v>Yes</v>
      </c>
      <c r="Z564" t="str">
        <f>VLOOKUP($A564,SurveyData!$1:$1048576,23,FALSE)</f>
        <v>Nil</v>
      </c>
      <c r="AA564" t="str">
        <f>VLOOKUP($A564,SurveyData!$1:$1048576,24,FALSE)</f>
        <v>Nil</v>
      </c>
      <c r="AB564" t="s">
        <v>0</v>
      </c>
      <c r="AC564" t="str">
        <f>VLOOKUP($A564,SurveyData!$1:$1048576,25,FALSE)</f>
        <v>Yes</v>
      </c>
      <c r="AD564">
        <f>VLOOKUP($A564,SurveyData!$1:$1048576,26,FALSE)</f>
        <v>5</v>
      </c>
      <c r="AE564">
        <f>VLOOKUP($A564,SurveyData!$1:$1048576,27,FALSE)</f>
        <v>1</v>
      </c>
      <c r="AF564">
        <f>VLOOKUP($A564,SurveyData!$1:$1048576,28,FALSE)</f>
        <v>5</v>
      </c>
      <c r="AG564">
        <f>VLOOKUP($A564,SurveyData!$1:$1048576,29,FALSE)</f>
        <v>5</v>
      </c>
      <c r="AH564">
        <f>VLOOKUP($A564,SurveyData!$1:$1048576,30,FALSE)</f>
        <v>1</v>
      </c>
      <c r="AI564">
        <f>VLOOKUP($A564,SurveyData!$1:$1048576,31,FALSE)</f>
        <v>5</v>
      </c>
      <c r="AJ564">
        <f>VLOOKUP($A564,SurveyData!$1:$1048576,32,FALSE)</f>
        <v>1</v>
      </c>
      <c r="AK564">
        <f>VLOOKUP($A564,SurveyData!$1:$1048576,33,FALSE)</f>
        <v>5</v>
      </c>
      <c r="AL564">
        <f>VLOOKUP($A564,SurveyData!$1:$1048576,34,FALSE)</f>
        <v>5</v>
      </c>
      <c r="AM564">
        <f>VLOOKUP($A564,SurveyData!$1:$1048576,35,FALSE)</f>
        <v>1</v>
      </c>
      <c r="AN564">
        <f>VLOOKUP($A564,SurveyData!$1:$1048576,36,FALSE)</f>
        <v>5</v>
      </c>
      <c r="AO564" t="str">
        <f>VLOOKUP($A564,SurveyData!$1:$1048576,37,FALSE)</f>
        <v>Nil</v>
      </c>
      <c r="AP564">
        <f>VLOOKUP($A564,SurveyData!$1:$1048576,38,FALSE)</f>
        <v>1</v>
      </c>
      <c r="AQ564">
        <f>VLOOKUP($A564,SurveyData!$1:$1048576,39,FALSE)</f>
        <v>1</v>
      </c>
      <c r="AR564">
        <f>VLOOKUP($A564,SurveyData!$1:$1048576,40,FALSE)</f>
        <v>5</v>
      </c>
      <c r="AS564">
        <f>VLOOKUP($A564,SurveyData!$1:$1048576,41,FALSE)</f>
        <v>1</v>
      </c>
      <c r="AT564">
        <f>VLOOKUP($A564,SurveyData!$1:$1048576,42,FALSE)</f>
        <v>1</v>
      </c>
      <c r="AU564">
        <f>VLOOKUP($A564,SurveyData!$1:$1048576,43,FALSE)</f>
        <v>1</v>
      </c>
      <c r="AV564">
        <f>VLOOKUP($A564,SurveyData!$1:$1048576,44,FALSE)</f>
        <v>1</v>
      </c>
      <c r="AW564">
        <f>VLOOKUP($A564,SurveyData!$1:$1048576,45,FALSE)</f>
        <v>5</v>
      </c>
    </row>
    <row r="565" spans="1:49" x14ac:dyDescent="0.2">
      <c r="A565" s="2">
        <v>724</v>
      </c>
      <c r="B565" s="1" t="s">
        <v>10</v>
      </c>
      <c r="C565" s="2"/>
      <c r="D565" s="2">
        <v>15</v>
      </c>
      <c r="E565" s="2">
        <v>13</v>
      </c>
      <c r="F565">
        <f>VLOOKUP($A565,SurveyData!$1:$1048576,3,FALSE)</f>
        <v>22</v>
      </c>
      <c r="G565">
        <f>VLOOKUP($A565,SurveyData!$1:$1048576,4,FALSE)</f>
        <v>1.63</v>
      </c>
      <c r="H565">
        <f>VLOOKUP($A565,SurveyData!$1:$1048576,5,FALSE)</f>
        <v>46</v>
      </c>
      <c r="I565" t="str">
        <f>VLOOKUP($A565,SurveyData!$1:$1048576,6,FALSE)</f>
        <v>No</v>
      </c>
      <c r="J565" t="str">
        <f>VLOOKUP($A565,SurveyData!$1:$1048576,7,FALSE)</f>
        <v>No</v>
      </c>
      <c r="K565">
        <f>VLOOKUP($A565,SurveyData!$1:$1048576,8,FALSE)</f>
        <v>180</v>
      </c>
      <c r="L565">
        <f>VLOOKUP($A565,SurveyData!$1:$1048576,9,FALSE)</f>
        <v>60</v>
      </c>
      <c r="M565">
        <f>VLOOKUP($A565,SurveyData!$1:$1048576,10,FALSE)</f>
        <v>60</v>
      </c>
      <c r="N565" t="str">
        <f>VLOOKUP($A565,SurveyData!$1:$1048576,11,FALSE)</f>
        <v>Nil</v>
      </c>
      <c r="O565" t="str">
        <f>VLOOKUP($A565,SurveyData!$1:$1048576,12,FALSE)</f>
        <v>Nil</v>
      </c>
      <c r="P565">
        <f>VLOOKUP($A565,SurveyData!$1:$1048576,13,FALSE)</f>
        <v>12</v>
      </c>
      <c r="Q565" t="str">
        <f>VLOOKUP($A565,SurveyData!$1:$1048576,14,FALSE)</f>
        <v>No</v>
      </c>
      <c r="R565" t="str">
        <f>VLOOKUP($A565,SurveyData!$1:$1048576,15,FALSE)</f>
        <v>No</v>
      </c>
      <c r="S565" t="str">
        <f>VLOOKUP($A565,SurveyData!$1:$1048576,16,FALSE)</f>
        <v>Nil</v>
      </c>
      <c r="T565" t="str">
        <f>VLOOKUP($A565,SurveyData!$1:$1048576,17,FALSE)</f>
        <v>No</v>
      </c>
      <c r="U565" t="str">
        <f>VLOOKUP($A565,SurveyData!$1:$1048576,18,FALSE)</f>
        <v>No</v>
      </c>
      <c r="V565" t="str">
        <f>VLOOKUP($A565,SurveyData!$1:$1048576,19,FALSE)</f>
        <v>No</v>
      </c>
      <c r="W565" t="str">
        <f>VLOOKUP($A565,SurveyData!$1:$1048576,20,FALSE)</f>
        <v>Nil</v>
      </c>
      <c r="X565" t="str">
        <f>VLOOKUP($A565,SurveyData!$1:$1048576,21,FALSE)</f>
        <v>Nil</v>
      </c>
      <c r="Y565" t="str">
        <f>VLOOKUP($A565,SurveyData!$1:$1048576,22,FALSE)</f>
        <v>Nil</v>
      </c>
      <c r="Z565" t="str">
        <f>VLOOKUP($A565,SurveyData!$1:$1048576,23,FALSE)</f>
        <v>Nil</v>
      </c>
      <c r="AA565" t="str">
        <f>VLOOKUP($A565,SurveyData!$1:$1048576,24,FALSE)</f>
        <v>Nil</v>
      </c>
      <c r="AB565" t="s">
        <v>0</v>
      </c>
      <c r="AC565" t="str">
        <f>VLOOKUP($A565,SurveyData!$1:$1048576,25,FALSE)</f>
        <v>No</v>
      </c>
      <c r="AD565" t="str">
        <f>VLOOKUP($A565,SurveyData!$1:$1048576,26,FALSE)</f>
        <v>Nil</v>
      </c>
      <c r="AE565" t="str">
        <f>VLOOKUP($A565,SurveyData!$1:$1048576,27,FALSE)</f>
        <v>Nil</v>
      </c>
      <c r="AF565" t="str">
        <f>VLOOKUP($A565,SurveyData!$1:$1048576,28,FALSE)</f>
        <v>Nil</v>
      </c>
      <c r="AG565" t="str">
        <f>VLOOKUP($A565,SurveyData!$1:$1048576,29,FALSE)</f>
        <v>Nil</v>
      </c>
      <c r="AH565" t="str">
        <f>VLOOKUP($A565,SurveyData!$1:$1048576,30,FALSE)</f>
        <v>Nil</v>
      </c>
      <c r="AI565" t="str">
        <f>VLOOKUP($A565,SurveyData!$1:$1048576,31,FALSE)</f>
        <v>Nil</v>
      </c>
      <c r="AJ565" t="str">
        <f>VLOOKUP($A565,SurveyData!$1:$1048576,32,FALSE)</f>
        <v>Nil</v>
      </c>
      <c r="AK565" t="str">
        <f>VLOOKUP($A565,SurveyData!$1:$1048576,33,FALSE)</f>
        <v>Nil</v>
      </c>
      <c r="AL565" t="str">
        <f>VLOOKUP($A565,SurveyData!$1:$1048576,34,FALSE)</f>
        <v>Nil</v>
      </c>
      <c r="AM565" t="str">
        <f>VLOOKUP($A565,SurveyData!$1:$1048576,35,FALSE)</f>
        <v>Nil</v>
      </c>
      <c r="AN565" t="str">
        <f>VLOOKUP($A565,SurveyData!$1:$1048576,36,FALSE)</f>
        <v>Nil</v>
      </c>
      <c r="AO565" t="str">
        <f>VLOOKUP($A565,SurveyData!$1:$1048576,37,FALSE)</f>
        <v>Nil</v>
      </c>
      <c r="AP565" t="str">
        <f>VLOOKUP($A565,SurveyData!$1:$1048576,38,FALSE)</f>
        <v>Nil</v>
      </c>
      <c r="AQ565" t="str">
        <f>VLOOKUP($A565,SurveyData!$1:$1048576,39,FALSE)</f>
        <v>Nil</v>
      </c>
      <c r="AR565" t="str">
        <f>VLOOKUP($A565,SurveyData!$1:$1048576,40,FALSE)</f>
        <v>Nil</v>
      </c>
      <c r="AS565" t="str">
        <f>VLOOKUP($A565,SurveyData!$1:$1048576,41,FALSE)</f>
        <v>Nil</v>
      </c>
      <c r="AT565" t="str">
        <f>VLOOKUP($A565,SurveyData!$1:$1048576,42,FALSE)</f>
        <v>Nil</v>
      </c>
      <c r="AU565" t="str">
        <f>VLOOKUP($A565,SurveyData!$1:$1048576,43,FALSE)</f>
        <v>Nil</v>
      </c>
      <c r="AV565" t="str">
        <f>VLOOKUP($A565,SurveyData!$1:$1048576,44,FALSE)</f>
        <v>Nil</v>
      </c>
      <c r="AW565" t="str">
        <f>VLOOKUP($A565,SurveyData!$1:$1048576,45,FALSE)</f>
        <v>Nil</v>
      </c>
    </row>
    <row r="566" spans="1:49" x14ac:dyDescent="0.2">
      <c r="A566" s="2">
        <v>725</v>
      </c>
      <c r="B566" s="1" t="s">
        <v>10</v>
      </c>
      <c r="C566" s="2"/>
      <c r="D566" s="2">
        <v>101</v>
      </c>
      <c r="E566" s="2">
        <v>12.9</v>
      </c>
      <c r="F566">
        <f>VLOOKUP($A566,SurveyData!$1:$1048576,3,FALSE)</f>
        <v>18</v>
      </c>
      <c r="G566">
        <f>VLOOKUP($A566,SurveyData!$1:$1048576,4,FALSE)</f>
        <v>1.63</v>
      </c>
      <c r="H566">
        <f>VLOOKUP($A566,SurveyData!$1:$1048576,5,FALSE)</f>
        <v>40</v>
      </c>
      <c r="I566" t="str">
        <f>VLOOKUP($A566,SurveyData!$1:$1048576,6,FALSE)</f>
        <v>Nil</v>
      </c>
      <c r="J566" t="str">
        <f>VLOOKUP($A566,SurveyData!$1:$1048576,7,FALSE)</f>
        <v>No</v>
      </c>
      <c r="K566" t="str">
        <f>VLOOKUP($A566,SurveyData!$1:$1048576,8,FALSE)</f>
        <v>Nil</v>
      </c>
      <c r="L566" t="str">
        <f>VLOOKUP($A566,SurveyData!$1:$1048576,9,FALSE)</f>
        <v>Nil</v>
      </c>
      <c r="M566" t="str">
        <f>VLOOKUP($A566,SurveyData!$1:$1048576,10,FALSE)</f>
        <v>Nil</v>
      </c>
      <c r="N566" t="str">
        <f>VLOOKUP($A566,SurveyData!$1:$1048576,11,FALSE)</f>
        <v>Nil</v>
      </c>
      <c r="O566">
        <f>VLOOKUP($A566,SurveyData!$1:$1048576,12,FALSE)</f>
        <v>1</v>
      </c>
      <c r="P566">
        <f>VLOOKUP($A566,SurveyData!$1:$1048576,13,FALSE)</f>
        <v>12</v>
      </c>
      <c r="Q566" t="str">
        <f>VLOOKUP($A566,SurveyData!$1:$1048576,14,FALSE)</f>
        <v>Nil</v>
      </c>
      <c r="R566" t="str">
        <f>VLOOKUP($A566,SurveyData!$1:$1048576,15,FALSE)</f>
        <v>Nil</v>
      </c>
      <c r="S566" t="str">
        <f>VLOOKUP($A566,SurveyData!$1:$1048576,16,FALSE)</f>
        <v>Nil</v>
      </c>
      <c r="T566" t="str">
        <f>VLOOKUP($A566,SurveyData!$1:$1048576,17,FALSE)</f>
        <v>Nil</v>
      </c>
      <c r="U566" t="str">
        <f>VLOOKUP($A566,SurveyData!$1:$1048576,18,FALSE)</f>
        <v>Nil</v>
      </c>
      <c r="V566" t="str">
        <f>VLOOKUP($A566,SurveyData!$1:$1048576,19,FALSE)</f>
        <v>Yes</v>
      </c>
      <c r="W566" t="str">
        <f>VLOOKUP($A566,SurveyData!$1:$1048576,20,FALSE)</f>
        <v>Nil</v>
      </c>
      <c r="X566" t="str">
        <f>VLOOKUP($A566,SurveyData!$1:$1048576,21,FALSE)</f>
        <v>Yes</v>
      </c>
      <c r="Y566" t="str">
        <f>VLOOKUP($A566,SurveyData!$1:$1048576,22,FALSE)</f>
        <v>Nil</v>
      </c>
      <c r="Z566" t="str">
        <f>VLOOKUP($A566,SurveyData!$1:$1048576,23,FALSE)</f>
        <v>Nil</v>
      </c>
      <c r="AA566" t="str">
        <f>VLOOKUP($A566,SurveyData!$1:$1048576,24,FALSE)</f>
        <v>Nil</v>
      </c>
      <c r="AB566" t="s">
        <v>0</v>
      </c>
      <c r="AC566" t="str">
        <f>VLOOKUP($A566,SurveyData!$1:$1048576,25,FALSE)</f>
        <v>Nil</v>
      </c>
      <c r="AD566" t="str">
        <f>VLOOKUP($A566,SurveyData!$1:$1048576,26,FALSE)</f>
        <v>Nil</v>
      </c>
      <c r="AE566" t="str">
        <f>VLOOKUP($A566,SurveyData!$1:$1048576,27,FALSE)</f>
        <v>Nil</v>
      </c>
      <c r="AF566" t="str">
        <f>VLOOKUP($A566,SurveyData!$1:$1048576,28,FALSE)</f>
        <v>Nil</v>
      </c>
      <c r="AG566" t="str">
        <f>VLOOKUP($A566,SurveyData!$1:$1048576,29,FALSE)</f>
        <v>Nil</v>
      </c>
      <c r="AH566" t="str">
        <f>VLOOKUP($A566,SurveyData!$1:$1048576,30,FALSE)</f>
        <v>Nil</v>
      </c>
      <c r="AI566" t="str">
        <f>VLOOKUP($A566,SurveyData!$1:$1048576,31,FALSE)</f>
        <v>Nil</v>
      </c>
      <c r="AJ566" t="str">
        <f>VLOOKUP($A566,SurveyData!$1:$1048576,32,FALSE)</f>
        <v>Nil</v>
      </c>
      <c r="AK566" t="str">
        <f>VLOOKUP($A566,SurveyData!$1:$1048576,33,FALSE)</f>
        <v>Nil</v>
      </c>
      <c r="AL566" t="str">
        <f>VLOOKUP($A566,SurveyData!$1:$1048576,34,FALSE)</f>
        <v>Nil</v>
      </c>
      <c r="AM566" t="str">
        <f>VLOOKUP($A566,SurveyData!$1:$1048576,35,FALSE)</f>
        <v>Nil</v>
      </c>
      <c r="AN566" t="str">
        <f>VLOOKUP($A566,SurveyData!$1:$1048576,36,FALSE)</f>
        <v>Nil</v>
      </c>
      <c r="AO566" t="str">
        <f>VLOOKUP($A566,SurveyData!$1:$1048576,37,FALSE)</f>
        <v>Nil</v>
      </c>
      <c r="AP566" t="str">
        <f>VLOOKUP($A566,SurveyData!$1:$1048576,38,FALSE)</f>
        <v>Nil</v>
      </c>
      <c r="AQ566" t="str">
        <f>VLOOKUP($A566,SurveyData!$1:$1048576,39,FALSE)</f>
        <v>Nil</v>
      </c>
      <c r="AR566" t="str">
        <f>VLOOKUP($A566,SurveyData!$1:$1048576,40,FALSE)</f>
        <v>Nil</v>
      </c>
      <c r="AS566" t="str">
        <f>VLOOKUP($A566,SurveyData!$1:$1048576,41,FALSE)</f>
        <v>Nil</v>
      </c>
      <c r="AT566" t="str">
        <f>VLOOKUP($A566,SurveyData!$1:$1048576,42,FALSE)</f>
        <v>Nil</v>
      </c>
      <c r="AU566" t="str">
        <f>VLOOKUP($A566,SurveyData!$1:$1048576,43,FALSE)</f>
        <v>Nil</v>
      </c>
      <c r="AV566" t="str">
        <f>VLOOKUP($A566,SurveyData!$1:$1048576,44,FALSE)</f>
        <v>Nil</v>
      </c>
      <c r="AW566" t="str">
        <f>VLOOKUP($A566,SurveyData!$1:$1048576,45,FALSE)</f>
        <v>Nil</v>
      </c>
    </row>
    <row r="567" spans="1:49" x14ac:dyDescent="0.2">
      <c r="A567" s="2">
        <v>726</v>
      </c>
      <c r="B567" s="1" t="s">
        <v>10</v>
      </c>
      <c r="C567" s="2"/>
      <c r="D567" s="4">
        <v>7</v>
      </c>
      <c r="E567" s="2">
        <v>11.2</v>
      </c>
      <c r="F567">
        <f>VLOOKUP($A567,SurveyData!$1:$1048576,3,FALSE)</f>
        <v>22</v>
      </c>
      <c r="G567">
        <f>VLOOKUP($A567,SurveyData!$1:$1048576,4,FALSE)</f>
        <v>1.65</v>
      </c>
      <c r="H567">
        <f>VLOOKUP($A567,SurveyData!$1:$1048576,5,FALSE)</f>
        <v>115</v>
      </c>
      <c r="I567" t="str">
        <f>VLOOKUP($A567,SurveyData!$1:$1048576,6,FALSE)</f>
        <v>No</v>
      </c>
      <c r="J567" t="str">
        <f>VLOOKUP($A567,SurveyData!$1:$1048576,7,FALSE)</f>
        <v>No</v>
      </c>
      <c r="K567">
        <f>VLOOKUP($A567,SurveyData!$1:$1048576,8,FALSE)</f>
        <v>30</v>
      </c>
      <c r="L567">
        <f>VLOOKUP($A567,SurveyData!$1:$1048576,9,FALSE)</f>
        <v>30</v>
      </c>
      <c r="M567">
        <f>VLOOKUP($A567,SurveyData!$1:$1048576,10,FALSE)</f>
        <v>20</v>
      </c>
      <c r="N567" t="str">
        <f>VLOOKUP($A567,SurveyData!$1:$1048576,11,FALSE)</f>
        <v>Nil</v>
      </c>
      <c r="O567">
        <f>VLOOKUP($A567,SurveyData!$1:$1048576,12,FALSE)</f>
        <v>2</v>
      </c>
      <c r="P567">
        <f>VLOOKUP($A567,SurveyData!$1:$1048576,13,FALSE)</f>
        <v>1</v>
      </c>
      <c r="Q567" t="str">
        <f>VLOOKUP($A567,SurveyData!$1:$1048576,14,FALSE)</f>
        <v>No</v>
      </c>
      <c r="R567" t="str">
        <f>VLOOKUP($A567,SurveyData!$1:$1048576,15,FALSE)</f>
        <v>No</v>
      </c>
      <c r="S567" t="str">
        <f>VLOOKUP($A567,SurveyData!$1:$1048576,16,FALSE)</f>
        <v>Nil</v>
      </c>
      <c r="T567" t="str">
        <f>VLOOKUP($A567,SurveyData!$1:$1048576,17,FALSE)</f>
        <v>Dk</v>
      </c>
      <c r="U567" t="str">
        <f>VLOOKUP($A567,SurveyData!$1:$1048576,18,FALSE)</f>
        <v>No</v>
      </c>
      <c r="V567" t="str">
        <f>VLOOKUP($A567,SurveyData!$1:$1048576,19,FALSE)</f>
        <v>No</v>
      </c>
      <c r="W567" t="str">
        <f>VLOOKUP($A567,SurveyData!$1:$1048576,20,FALSE)</f>
        <v>No</v>
      </c>
      <c r="X567" t="str">
        <f>VLOOKUP($A567,SurveyData!$1:$1048576,21,FALSE)</f>
        <v>Nil</v>
      </c>
      <c r="Y567" t="str">
        <f>VLOOKUP($A567,SurveyData!$1:$1048576,22,FALSE)</f>
        <v>Nil</v>
      </c>
      <c r="Z567" t="str">
        <f>VLOOKUP($A567,SurveyData!$1:$1048576,23,FALSE)</f>
        <v>Nil</v>
      </c>
      <c r="AA567" t="str">
        <f>VLOOKUP($A567,SurveyData!$1:$1048576,24,FALSE)</f>
        <v>Nil</v>
      </c>
      <c r="AB567" t="s">
        <v>0</v>
      </c>
      <c r="AC567" t="str">
        <f>VLOOKUP($A567,SurveyData!$1:$1048576,25,FALSE)</f>
        <v>No</v>
      </c>
      <c r="AD567">
        <f>VLOOKUP($A567,SurveyData!$1:$1048576,26,FALSE)</f>
        <v>3</v>
      </c>
      <c r="AE567">
        <f>VLOOKUP($A567,SurveyData!$1:$1048576,27,FALSE)</f>
        <v>3</v>
      </c>
      <c r="AF567">
        <f>VLOOKUP($A567,SurveyData!$1:$1048576,28,FALSE)</f>
        <v>3</v>
      </c>
      <c r="AG567">
        <f>VLOOKUP($A567,SurveyData!$1:$1048576,29,FALSE)</f>
        <v>3</v>
      </c>
      <c r="AH567">
        <f>VLOOKUP($A567,SurveyData!$1:$1048576,30,FALSE)</f>
        <v>3</v>
      </c>
      <c r="AI567">
        <f>VLOOKUP($A567,SurveyData!$1:$1048576,31,FALSE)</f>
        <v>3</v>
      </c>
      <c r="AJ567">
        <f>VLOOKUP($A567,SurveyData!$1:$1048576,32,FALSE)</f>
        <v>4</v>
      </c>
      <c r="AK567">
        <f>VLOOKUP($A567,SurveyData!$1:$1048576,33,FALSE)</f>
        <v>4</v>
      </c>
      <c r="AL567">
        <f>VLOOKUP($A567,SurveyData!$1:$1048576,34,FALSE)</f>
        <v>4</v>
      </c>
      <c r="AM567">
        <f>VLOOKUP($A567,SurveyData!$1:$1048576,35,FALSE)</f>
        <v>4</v>
      </c>
      <c r="AN567">
        <f>VLOOKUP($A567,SurveyData!$1:$1048576,36,FALSE)</f>
        <v>4</v>
      </c>
      <c r="AO567">
        <f>VLOOKUP($A567,SurveyData!$1:$1048576,37,FALSE)</f>
        <v>4</v>
      </c>
      <c r="AP567">
        <f>VLOOKUP($A567,SurveyData!$1:$1048576,38,FALSE)</f>
        <v>4</v>
      </c>
      <c r="AQ567">
        <f>VLOOKUP($A567,SurveyData!$1:$1048576,39,FALSE)</f>
        <v>4</v>
      </c>
      <c r="AR567">
        <f>VLOOKUP($A567,SurveyData!$1:$1048576,40,FALSE)</f>
        <v>4</v>
      </c>
      <c r="AS567">
        <f>VLOOKUP($A567,SurveyData!$1:$1048576,41,FALSE)</f>
        <v>4</v>
      </c>
      <c r="AT567">
        <f>VLOOKUP($A567,SurveyData!$1:$1048576,42,FALSE)</f>
        <v>4</v>
      </c>
      <c r="AU567">
        <f>VLOOKUP($A567,SurveyData!$1:$1048576,43,FALSE)</f>
        <v>4</v>
      </c>
      <c r="AV567">
        <f>VLOOKUP($A567,SurveyData!$1:$1048576,44,FALSE)</f>
        <v>4</v>
      </c>
      <c r="AW567">
        <f>VLOOKUP($A567,SurveyData!$1:$1048576,45,FALSE)</f>
        <v>4</v>
      </c>
    </row>
    <row r="568" spans="1:49" x14ac:dyDescent="0.2">
      <c r="A568" s="2">
        <v>727</v>
      </c>
      <c r="B568" s="1" t="s">
        <v>10</v>
      </c>
      <c r="C568" s="2"/>
      <c r="D568" s="2">
        <v>117</v>
      </c>
      <c r="E568" s="2">
        <v>12</v>
      </c>
      <c r="F568">
        <f>VLOOKUP($A568,SurveyData!$1:$1048576,3,FALSE)</f>
        <v>18</v>
      </c>
      <c r="G568">
        <f>VLOOKUP($A568,SurveyData!$1:$1048576,4,FALSE)</f>
        <v>1.69</v>
      </c>
      <c r="H568">
        <f>VLOOKUP($A568,SurveyData!$1:$1048576,5,FALSE)</f>
        <v>50</v>
      </c>
      <c r="I568" t="str">
        <f>VLOOKUP($A568,SurveyData!$1:$1048576,6,FALSE)</f>
        <v>Nil</v>
      </c>
      <c r="J568" t="str">
        <f>VLOOKUP($A568,SurveyData!$1:$1048576,7,FALSE)</f>
        <v>No</v>
      </c>
      <c r="K568">
        <f>VLOOKUP($A568,SurveyData!$1:$1048576,8,FALSE)</f>
        <v>60</v>
      </c>
      <c r="L568" t="str">
        <f>VLOOKUP($A568,SurveyData!$1:$1048576,9,FALSE)</f>
        <v>Nil</v>
      </c>
      <c r="M568" t="str">
        <f>VLOOKUP($A568,SurveyData!$1:$1048576,10,FALSE)</f>
        <v>Nil</v>
      </c>
      <c r="N568" t="str">
        <f>VLOOKUP($A568,SurveyData!$1:$1048576,11,FALSE)</f>
        <v>Nil</v>
      </c>
      <c r="O568">
        <f>VLOOKUP($A568,SurveyData!$1:$1048576,12,FALSE)</f>
        <v>1</v>
      </c>
      <c r="P568">
        <f>VLOOKUP($A568,SurveyData!$1:$1048576,13,FALSE)</f>
        <v>12</v>
      </c>
      <c r="Q568" t="str">
        <f>VLOOKUP($A568,SurveyData!$1:$1048576,14,FALSE)</f>
        <v>No</v>
      </c>
      <c r="R568" t="str">
        <f>VLOOKUP($A568,SurveyData!$1:$1048576,15,FALSE)</f>
        <v>No</v>
      </c>
      <c r="S568" t="str">
        <f>VLOOKUP($A568,SurveyData!$1:$1048576,16,FALSE)</f>
        <v>No</v>
      </c>
      <c r="T568" t="str">
        <f>VLOOKUP($A568,SurveyData!$1:$1048576,17,FALSE)</f>
        <v>No</v>
      </c>
      <c r="U568" t="str">
        <f>VLOOKUP($A568,SurveyData!$1:$1048576,18,FALSE)</f>
        <v>Nil</v>
      </c>
      <c r="V568" t="str">
        <f>VLOOKUP($A568,SurveyData!$1:$1048576,19,FALSE)</f>
        <v>Nil</v>
      </c>
      <c r="W568" t="str">
        <f>VLOOKUP($A568,SurveyData!$1:$1048576,20,FALSE)</f>
        <v>Nil</v>
      </c>
      <c r="X568" t="str">
        <f>VLOOKUP($A568,SurveyData!$1:$1048576,21,FALSE)</f>
        <v>Nil</v>
      </c>
      <c r="Y568" t="str">
        <f>VLOOKUP($A568,SurveyData!$1:$1048576,22,FALSE)</f>
        <v>Nil</v>
      </c>
      <c r="Z568" t="str">
        <f>VLOOKUP($A568,SurveyData!$1:$1048576,23,FALSE)</f>
        <v>Nil</v>
      </c>
      <c r="AA568" t="str">
        <f>VLOOKUP($A568,SurveyData!$1:$1048576,24,FALSE)</f>
        <v>Nil</v>
      </c>
      <c r="AB568" t="s">
        <v>0</v>
      </c>
      <c r="AC568" t="str">
        <f>VLOOKUP($A568,SurveyData!$1:$1048576,25,FALSE)</f>
        <v>Nil</v>
      </c>
      <c r="AD568" t="str">
        <f>VLOOKUP($A568,SurveyData!$1:$1048576,26,FALSE)</f>
        <v>Nil</v>
      </c>
      <c r="AE568" t="str">
        <f>VLOOKUP($A568,SurveyData!$1:$1048576,27,FALSE)</f>
        <v>Nil</v>
      </c>
      <c r="AF568" t="str">
        <f>VLOOKUP($A568,SurveyData!$1:$1048576,28,FALSE)</f>
        <v>Nil</v>
      </c>
      <c r="AG568" t="str">
        <f>VLOOKUP($A568,SurveyData!$1:$1048576,29,FALSE)</f>
        <v>Nil</v>
      </c>
      <c r="AH568" t="str">
        <f>VLOOKUP($A568,SurveyData!$1:$1048576,30,FALSE)</f>
        <v>Nil</v>
      </c>
      <c r="AI568" t="str">
        <f>VLOOKUP($A568,SurveyData!$1:$1048576,31,FALSE)</f>
        <v>Nil</v>
      </c>
      <c r="AJ568" t="str">
        <f>VLOOKUP($A568,SurveyData!$1:$1048576,32,FALSE)</f>
        <v>Nil</v>
      </c>
      <c r="AK568" t="str">
        <f>VLOOKUP($A568,SurveyData!$1:$1048576,33,FALSE)</f>
        <v>Nil</v>
      </c>
      <c r="AL568" t="str">
        <f>VLOOKUP($A568,SurveyData!$1:$1048576,34,FALSE)</f>
        <v>Nil</v>
      </c>
      <c r="AM568" t="str">
        <f>VLOOKUP($A568,SurveyData!$1:$1048576,35,FALSE)</f>
        <v>Nil</v>
      </c>
      <c r="AN568" t="str">
        <f>VLOOKUP($A568,SurveyData!$1:$1048576,36,FALSE)</f>
        <v>Nil</v>
      </c>
      <c r="AO568" t="str">
        <f>VLOOKUP($A568,SurveyData!$1:$1048576,37,FALSE)</f>
        <v>Nil</v>
      </c>
      <c r="AP568" t="str">
        <f>VLOOKUP($A568,SurveyData!$1:$1048576,38,FALSE)</f>
        <v>Nil</v>
      </c>
      <c r="AQ568" t="str">
        <f>VLOOKUP($A568,SurveyData!$1:$1048576,39,FALSE)</f>
        <v>Nil</v>
      </c>
      <c r="AR568" t="str">
        <f>VLOOKUP($A568,SurveyData!$1:$1048576,40,FALSE)</f>
        <v>Nil</v>
      </c>
      <c r="AS568" t="str">
        <f>VLOOKUP($A568,SurveyData!$1:$1048576,41,FALSE)</f>
        <v>Nil</v>
      </c>
      <c r="AT568" t="str">
        <f>VLOOKUP($A568,SurveyData!$1:$1048576,42,FALSE)</f>
        <v>Nil</v>
      </c>
      <c r="AU568" t="str">
        <f>VLOOKUP($A568,SurveyData!$1:$1048576,43,FALSE)</f>
        <v>Nil</v>
      </c>
      <c r="AV568" t="str">
        <f>VLOOKUP($A568,SurveyData!$1:$1048576,44,FALSE)</f>
        <v>Nil</v>
      </c>
      <c r="AW568" t="str">
        <f>VLOOKUP($A568,SurveyData!$1:$1048576,45,FALSE)</f>
        <v>Nil</v>
      </c>
    </row>
    <row r="569" spans="1:49" x14ac:dyDescent="0.2">
      <c r="A569" s="2">
        <v>728</v>
      </c>
      <c r="B569" s="1" t="s">
        <v>10</v>
      </c>
      <c r="C569" s="2"/>
      <c r="D569" s="2">
        <v>118</v>
      </c>
      <c r="E569" s="2">
        <v>13.1</v>
      </c>
      <c r="F569">
        <f>VLOOKUP($A569,SurveyData!$1:$1048576,3,FALSE)</f>
        <v>25</v>
      </c>
      <c r="G569">
        <f>VLOOKUP($A569,SurveyData!$1:$1048576,4,FALSE)</f>
        <v>1.6</v>
      </c>
      <c r="H569">
        <f>VLOOKUP($A569,SurveyData!$1:$1048576,5,FALSE)</f>
        <v>50</v>
      </c>
      <c r="I569" t="str">
        <f>VLOOKUP($A569,SurveyData!$1:$1048576,6,FALSE)</f>
        <v>Nil</v>
      </c>
      <c r="J569" t="str">
        <f>VLOOKUP($A569,SurveyData!$1:$1048576,7,FALSE)</f>
        <v>Nil</v>
      </c>
      <c r="K569" t="str">
        <f>VLOOKUP($A569,SurveyData!$1:$1048576,8,FALSE)</f>
        <v>Nil</v>
      </c>
      <c r="L569" t="str">
        <f>VLOOKUP($A569,SurveyData!$1:$1048576,9,FALSE)</f>
        <v>Nil</v>
      </c>
      <c r="M569" t="str">
        <f>VLOOKUP($A569,SurveyData!$1:$1048576,10,FALSE)</f>
        <v>Nil</v>
      </c>
      <c r="N569" t="str">
        <f>VLOOKUP($A569,SurveyData!$1:$1048576,11,FALSE)</f>
        <v>Nil</v>
      </c>
      <c r="O569">
        <f>VLOOKUP($A569,SurveyData!$1:$1048576,12,FALSE)</f>
        <v>1</v>
      </c>
      <c r="P569" t="str">
        <f>VLOOKUP($A569,SurveyData!$1:$1048576,13,FALSE)</f>
        <v>Nil</v>
      </c>
      <c r="Q569" t="str">
        <f>VLOOKUP($A569,SurveyData!$1:$1048576,14,FALSE)</f>
        <v>No</v>
      </c>
      <c r="R569" t="str">
        <f>VLOOKUP($A569,SurveyData!$1:$1048576,15,FALSE)</f>
        <v>Yes</v>
      </c>
      <c r="S569" t="str">
        <f>VLOOKUP($A569,SurveyData!$1:$1048576,16,FALSE)</f>
        <v>Dk</v>
      </c>
      <c r="T569" t="str">
        <f>VLOOKUP($A569,SurveyData!$1:$1048576,17,FALSE)</f>
        <v>Dk</v>
      </c>
      <c r="U569" t="str">
        <f>VLOOKUP($A569,SurveyData!$1:$1048576,18,FALSE)</f>
        <v>Dk</v>
      </c>
      <c r="V569" t="str">
        <f>VLOOKUP($A569,SurveyData!$1:$1048576,19,FALSE)</f>
        <v>Nil</v>
      </c>
      <c r="W569" t="str">
        <f>VLOOKUP($A569,SurveyData!$1:$1048576,20,FALSE)</f>
        <v>Nil</v>
      </c>
      <c r="X569" t="str">
        <f>VLOOKUP($A569,SurveyData!$1:$1048576,21,FALSE)</f>
        <v>Yes</v>
      </c>
      <c r="Y569" t="str">
        <f>VLOOKUP($A569,SurveyData!$1:$1048576,22,FALSE)</f>
        <v>Nil</v>
      </c>
      <c r="Z569" t="str">
        <f>VLOOKUP($A569,SurveyData!$1:$1048576,23,FALSE)</f>
        <v>Nil</v>
      </c>
      <c r="AA569" t="str">
        <f>VLOOKUP($A569,SurveyData!$1:$1048576,24,FALSE)</f>
        <v>Nil</v>
      </c>
      <c r="AB569" t="s">
        <v>0</v>
      </c>
      <c r="AC569" t="str">
        <f>VLOOKUP($A569,SurveyData!$1:$1048576,25,FALSE)</f>
        <v>Nil</v>
      </c>
      <c r="AD569" t="str">
        <f>VLOOKUP($A569,SurveyData!$1:$1048576,26,FALSE)</f>
        <v>Nil</v>
      </c>
      <c r="AE569" t="str">
        <f>VLOOKUP($A569,SurveyData!$1:$1048576,27,FALSE)</f>
        <v>Nil</v>
      </c>
      <c r="AF569" t="str">
        <f>VLOOKUP($A569,SurveyData!$1:$1048576,28,FALSE)</f>
        <v>Nil</v>
      </c>
      <c r="AG569" t="str">
        <f>VLOOKUP($A569,SurveyData!$1:$1048576,29,FALSE)</f>
        <v>Nil</v>
      </c>
      <c r="AH569" t="str">
        <f>VLOOKUP($A569,SurveyData!$1:$1048576,30,FALSE)</f>
        <v>Nil</v>
      </c>
      <c r="AI569" t="str">
        <f>VLOOKUP($A569,SurveyData!$1:$1048576,31,FALSE)</f>
        <v>Nil</v>
      </c>
      <c r="AJ569" t="str">
        <f>VLOOKUP($A569,SurveyData!$1:$1048576,32,FALSE)</f>
        <v>Nil</v>
      </c>
      <c r="AK569" t="str">
        <f>VLOOKUP($A569,SurveyData!$1:$1048576,33,FALSE)</f>
        <v>Nil</v>
      </c>
      <c r="AL569" t="str">
        <f>VLOOKUP($A569,SurveyData!$1:$1048576,34,FALSE)</f>
        <v>Nil</v>
      </c>
      <c r="AM569" t="str">
        <f>VLOOKUP($A569,SurveyData!$1:$1048576,35,FALSE)</f>
        <v>Nil</v>
      </c>
      <c r="AN569" t="str">
        <f>VLOOKUP($A569,SurveyData!$1:$1048576,36,FALSE)</f>
        <v>Nil</v>
      </c>
      <c r="AO569" t="str">
        <f>VLOOKUP($A569,SurveyData!$1:$1048576,37,FALSE)</f>
        <v>Nil</v>
      </c>
      <c r="AP569" t="str">
        <f>VLOOKUP($A569,SurveyData!$1:$1048576,38,FALSE)</f>
        <v>Nil</v>
      </c>
      <c r="AQ569" t="str">
        <f>VLOOKUP($A569,SurveyData!$1:$1048576,39,FALSE)</f>
        <v>Nil</v>
      </c>
      <c r="AR569" t="str">
        <f>VLOOKUP($A569,SurveyData!$1:$1048576,40,FALSE)</f>
        <v>Nil</v>
      </c>
      <c r="AS569" t="str">
        <f>VLOOKUP($A569,SurveyData!$1:$1048576,41,FALSE)</f>
        <v>Nil</v>
      </c>
      <c r="AT569" t="str">
        <f>VLOOKUP($A569,SurveyData!$1:$1048576,42,FALSE)</f>
        <v>Nil</v>
      </c>
      <c r="AU569" t="str">
        <f>VLOOKUP($A569,SurveyData!$1:$1048576,43,FALSE)</f>
        <v>Nil</v>
      </c>
      <c r="AV569" t="str">
        <f>VLOOKUP($A569,SurveyData!$1:$1048576,44,FALSE)</f>
        <v>Nil</v>
      </c>
      <c r="AW569" t="str">
        <f>VLOOKUP($A569,SurveyData!$1:$1048576,45,FALSE)</f>
        <v>Nil</v>
      </c>
    </row>
    <row r="570" spans="1:49" x14ac:dyDescent="0.2">
      <c r="A570" s="2">
        <v>729</v>
      </c>
      <c r="B570" s="1" t="s">
        <v>10</v>
      </c>
      <c r="C570" s="2"/>
      <c r="D570" s="2">
        <v>114</v>
      </c>
      <c r="E570" s="2">
        <v>13</v>
      </c>
      <c r="F570">
        <f>VLOOKUP($A570,SurveyData!$1:$1048576,3,FALSE)</f>
        <v>23</v>
      </c>
      <c r="G570">
        <f>VLOOKUP($A570,SurveyData!$1:$1048576,4,FALSE)</f>
        <v>1.61</v>
      </c>
      <c r="H570">
        <f>VLOOKUP($A570,SurveyData!$1:$1048576,5,FALSE)</f>
        <v>49</v>
      </c>
      <c r="I570" t="str">
        <f>VLOOKUP($A570,SurveyData!$1:$1048576,6,FALSE)</f>
        <v>Nil</v>
      </c>
      <c r="J570" t="str">
        <f>VLOOKUP($A570,SurveyData!$1:$1048576,7,FALSE)</f>
        <v>No</v>
      </c>
      <c r="K570">
        <f>VLOOKUP($A570,SurveyData!$1:$1048576,8,FALSE)</f>
        <v>10</v>
      </c>
      <c r="L570" t="str">
        <f>VLOOKUP($A570,SurveyData!$1:$1048576,9,FALSE)</f>
        <v>Nil</v>
      </c>
      <c r="M570" t="str">
        <f>VLOOKUP($A570,SurveyData!$1:$1048576,10,FALSE)</f>
        <v>Nil</v>
      </c>
      <c r="N570" t="str">
        <f>VLOOKUP($A570,SurveyData!$1:$1048576,11,FALSE)</f>
        <v>Nil</v>
      </c>
      <c r="O570">
        <f>VLOOKUP($A570,SurveyData!$1:$1048576,12,FALSE)</f>
        <v>1</v>
      </c>
      <c r="P570" t="str">
        <f>VLOOKUP($A570,SurveyData!$1:$1048576,13,FALSE)</f>
        <v>Nil</v>
      </c>
      <c r="Q570" t="str">
        <f>VLOOKUP($A570,SurveyData!$1:$1048576,14,FALSE)</f>
        <v>No</v>
      </c>
      <c r="R570" t="str">
        <f>VLOOKUP($A570,SurveyData!$1:$1048576,15,FALSE)</f>
        <v>No</v>
      </c>
      <c r="S570" t="str">
        <f>VLOOKUP($A570,SurveyData!$1:$1048576,16,FALSE)</f>
        <v>Nil</v>
      </c>
      <c r="T570" t="str">
        <f>VLOOKUP($A570,SurveyData!$1:$1048576,17,FALSE)</f>
        <v>No</v>
      </c>
      <c r="U570" t="str">
        <f>VLOOKUP($A570,SurveyData!$1:$1048576,18,FALSE)</f>
        <v>Nil</v>
      </c>
      <c r="V570" t="str">
        <f>VLOOKUP($A570,SurveyData!$1:$1048576,19,FALSE)</f>
        <v>No</v>
      </c>
      <c r="W570" t="str">
        <f>VLOOKUP($A570,SurveyData!$1:$1048576,20,FALSE)</f>
        <v>Nil</v>
      </c>
      <c r="X570" t="str">
        <f>VLOOKUP($A570,SurveyData!$1:$1048576,21,FALSE)</f>
        <v>Nil</v>
      </c>
      <c r="Y570" t="str">
        <f>VLOOKUP($A570,SurveyData!$1:$1048576,22,FALSE)</f>
        <v>Nil</v>
      </c>
      <c r="Z570" t="str">
        <f>VLOOKUP($A570,SurveyData!$1:$1048576,23,FALSE)</f>
        <v>Nil</v>
      </c>
      <c r="AA570" t="str">
        <f>VLOOKUP($A570,SurveyData!$1:$1048576,24,FALSE)</f>
        <v>Nil</v>
      </c>
      <c r="AB570" t="s">
        <v>0</v>
      </c>
      <c r="AC570" t="str">
        <f>VLOOKUP($A570,SurveyData!$1:$1048576,25,FALSE)</f>
        <v>No</v>
      </c>
      <c r="AD570" t="str">
        <f>VLOOKUP($A570,SurveyData!$1:$1048576,26,FALSE)</f>
        <v>Nil</v>
      </c>
      <c r="AE570" t="str">
        <f>VLOOKUP($A570,SurveyData!$1:$1048576,27,FALSE)</f>
        <v>Nil</v>
      </c>
      <c r="AF570" t="str">
        <f>VLOOKUP($A570,SurveyData!$1:$1048576,28,FALSE)</f>
        <v>Nil</v>
      </c>
      <c r="AG570" t="str">
        <f>VLOOKUP($A570,SurveyData!$1:$1048576,29,FALSE)</f>
        <v>Nil</v>
      </c>
      <c r="AH570" t="str">
        <f>VLOOKUP($A570,SurveyData!$1:$1048576,30,FALSE)</f>
        <v>Nil</v>
      </c>
      <c r="AI570" t="str">
        <f>VLOOKUP($A570,SurveyData!$1:$1048576,31,FALSE)</f>
        <v>Nil</v>
      </c>
      <c r="AJ570" t="str">
        <f>VLOOKUP($A570,SurveyData!$1:$1048576,32,FALSE)</f>
        <v>Nil</v>
      </c>
      <c r="AK570" t="str">
        <f>VLOOKUP($A570,SurveyData!$1:$1048576,33,FALSE)</f>
        <v>Nil</v>
      </c>
      <c r="AL570" t="str">
        <f>VLOOKUP($A570,SurveyData!$1:$1048576,34,FALSE)</f>
        <v>Nil</v>
      </c>
      <c r="AM570" t="str">
        <f>VLOOKUP($A570,SurveyData!$1:$1048576,35,FALSE)</f>
        <v>Nil</v>
      </c>
      <c r="AN570" t="str">
        <f>VLOOKUP($A570,SurveyData!$1:$1048576,36,FALSE)</f>
        <v>Nil</v>
      </c>
      <c r="AO570" t="str">
        <f>VLOOKUP($A570,SurveyData!$1:$1048576,37,FALSE)</f>
        <v>Nil</v>
      </c>
      <c r="AP570" t="str">
        <f>VLOOKUP($A570,SurveyData!$1:$1048576,38,FALSE)</f>
        <v>Nil</v>
      </c>
      <c r="AQ570" t="str">
        <f>VLOOKUP($A570,SurveyData!$1:$1048576,39,FALSE)</f>
        <v>Nil</v>
      </c>
      <c r="AR570" t="str">
        <f>VLOOKUP($A570,SurveyData!$1:$1048576,40,FALSE)</f>
        <v>Nil</v>
      </c>
      <c r="AS570" t="str">
        <f>VLOOKUP($A570,SurveyData!$1:$1048576,41,FALSE)</f>
        <v>Nil</v>
      </c>
      <c r="AT570" t="str">
        <f>VLOOKUP($A570,SurveyData!$1:$1048576,42,FALSE)</f>
        <v>Nil</v>
      </c>
      <c r="AU570" t="str">
        <f>VLOOKUP($A570,SurveyData!$1:$1048576,43,FALSE)</f>
        <v>Nil</v>
      </c>
      <c r="AV570" t="str">
        <f>VLOOKUP($A570,SurveyData!$1:$1048576,44,FALSE)</f>
        <v>Nil</v>
      </c>
      <c r="AW570" t="str">
        <f>VLOOKUP($A570,SurveyData!$1:$1048576,45,FALSE)</f>
        <v>Nil</v>
      </c>
    </row>
    <row r="571" spans="1:49" x14ac:dyDescent="0.2">
      <c r="A571" s="2">
        <v>730</v>
      </c>
      <c r="B571" s="1" t="s">
        <v>10</v>
      </c>
      <c r="C571" s="2"/>
      <c r="D571" s="2">
        <v>43</v>
      </c>
      <c r="E571" s="2">
        <v>13.5</v>
      </c>
      <c r="F571">
        <f>VLOOKUP($A571,SurveyData!$1:$1048576,3,FALSE)</f>
        <v>23</v>
      </c>
      <c r="G571">
        <f>VLOOKUP($A571,SurveyData!$1:$1048576,4,FALSE)</f>
        <v>1.55</v>
      </c>
      <c r="H571">
        <f>VLOOKUP($A571,SurveyData!$1:$1048576,5,FALSE)</f>
        <v>50</v>
      </c>
      <c r="I571" t="str">
        <f>VLOOKUP($A571,SurveyData!$1:$1048576,6,FALSE)</f>
        <v>Nil</v>
      </c>
      <c r="J571" t="str">
        <f>VLOOKUP($A571,SurveyData!$1:$1048576,7,FALSE)</f>
        <v>No</v>
      </c>
      <c r="K571">
        <f>VLOOKUP($A571,SurveyData!$1:$1048576,8,FALSE)</f>
        <v>30</v>
      </c>
      <c r="L571">
        <f>VLOOKUP($A571,SurveyData!$1:$1048576,9,FALSE)</f>
        <v>45</v>
      </c>
      <c r="M571" t="str">
        <f>VLOOKUP($A571,SurveyData!$1:$1048576,10,FALSE)</f>
        <v>Nil</v>
      </c>
      <c r="N571" t="str">
        <f>VLOOKUP($A571,SurveyData!$1:$1048576,11,FALSE)</f>
        <v>Nil</v>
      </c>
      <c r="O571">
        <f>VLOOKUP($A571,SurveyData!$1:$1048576,12,FALSE)</f>
        <v>6</v>
      </c>
      <c r="P571" t="str">
        <f>VLOOKUP($A571,SurveyData!$1:$1048576,13,FALSE)</f>
        <v>Nil</v>
      </c>
      <c r="Q571" t="str">
        <f>VLOOKUP($A571,SurveyData!$1:$1048576,14,FALSE)</f>
        <v>Yes</v>
      </c>
      <c r="R571" t="str">
        <f>VLOOKUP($A571,SurveyData!$1:$1048576,15,FALSE)</f>
        <v>Dk</v>
      </c>
      <c r="S571" t="str">
        <f>VLOOKUP($A571,SurveyData!$1:$1048576,16,FALSE)</f>
        <v>Nil</v>
      </c>
      <c r="T571" t="str">
        <f>VLOOKUP($A571,SurveyData!$1:$1048576,17,FALSE)</f>
        <v>Dk</v>
      </c>
      <c r="U571" t="str">
        <f>VLOOKUP($A571,SurveyData!$1:$1048576,18,FALSE)</f>
        <v>Nil</v>
      </c>
      <c r="V571" t="str">
        <f>VLOOKUP($A571,SurveyData!$1:$1048576,19,FALSE)</f>
        <v>No</v>
      </c>
      <c r="W571" t="str">
        <f>VLOOKUP($A571,SurveyData!$1:$1048576,20,FALSE)</f>
        <v>Nil</v>
      </c>
      <c r="X571" t="str">
        <f>VLOOKUP($A571,SurveyData!$1:$1048576,21,FALSE)</f>
        <v>Nil</v>
      </c>
      <c r="Y571" t="str">
        <f>VLOOKUP($A571,SurveyData!$1:$1048576,22,FALSE)</f>
        <v>Yes</v>
      </c>
      <c r="Z571" t="str">
        <f>VLOOKUP($A571,SurveyData!$1:$1048576,23,FALSE)</f>
        <v>Nil</v>
      </c>
      <c r="AA571" t="str">
        <f>VLOOKUP($A571,SurveyData!$1:$1048576,24,FALSE)</f>
        <v>Nil</v>
      </c>
      <c r="AB571" t="s">
        <v>0</v>
      </c>
      <c r="AC571" t="str">
        <f>VLOOKUP($A571,SurveyData!$1:$1048576,25,FALSE)</f>
        <v>Yes</v>
      </c>
      <c r="AD571">
        <f>VLOOKUP($A571,SurveyData!$1:$1048576,26,FALSE)</f>
        <v>2</v>
      </c>
      <c r="AE571">
        <f>VLOOKUP($A571,SurveyData!$1:$1048576,27,FALSE)</f>
        <v>2</v>
      </c>
      <c r="AF571">
        <f>VLOOKUP($A571,SurveyData!$1:$1048576,28,FALSE)</f>
        <v>2</v>
      </c>
      <c r="AG571">
        <f>VLOOKUP($A571,SurveyData!$1:$1048576,29,FALSE)</f>
        <v>2</v>
      </c>
      <c r="AH571">
        <f>VLOOKUP($A571,SurveyData!$1:$1048576,30,FALSE)</f>
        <v>2</v>
      </c>
      <c r="AI571">
        <f>VLOOKUP($A571,SurveyData!$1:$1048576,31,FALSE)</f>
        <v>3</v>
      </c>
      <c r="AJ571">
        <f>VLOOKUP($A571,SurveyData!$1:$1048576,32,FALSE)</f>
        <v>3</v>
      </c>
      <c r="AK571">
        <f>VLOOKUP($A571,SurveyData!$1:$1048576,33,FALSE)</f>
        <v>3</v>
      </c>
      <c r="AL571">
        <f>VLOOKUP($A571,SurveyData!$1:$1048576,34,FALSE)</f>
        <v>3</v>
      </c>
      <c r="AM571">
        <f>VLOOKUP($A571,SurveyData!$1:$1048576,35,FALSE)</f>
        <v>3</v>
      </c>
      <c r="AN571">
        <f>VLOOKUP($A571,SurveyData!$1:$1048576,36,FALSE)</f>
        <v>3</v>
      </c>
      <c r="AO571">
        <f>VLOOKUP($A571,SurveyData!$1:$1048576,37,FALSE)</f>
        <v>3</v>
      </c>
      <c r="AP571">
        <f>VLOOKUP($A571,SurveyData!$1:$1048576,38,FALSE)</f>
        <v>3</v>
      </c>
      <c r="AQ571">
        <f>VLOOKUP($A571,SurveyData!$1:$1048576,39,FALSE)</f>
        <v>3</v>
      </c>
      <c r="AR571">
        <f>VLOOKUP($A571,SurveyData!$1:$1048576,40,FALSE)</f>
        <v>3</v>
      </c>
      <c r="AS571">
        <f>VLOOKUP($A571,SurveyData!$1:$1048576,41,FALSE)</f>
        <v>3</v>
      </c>
      <c r="AT571">
        <f>VLOOKUP($A571,SurveyData!$1:$1048576,42,FALSE)</f>
        <v>3</v>
      </c>
      <c r="AU571">
        <f>VLOOKUP($A571,SurveyData!$1:$1048576,43,FALSE)</f>
        <v>4</v>
      </c>
      <c r="AV571">
        <f>VLOOKUP($A571,SurveyData!$1:$1048576,44,FALSE)</f>
        <v>4</v>
      </c>
      <c r="AW571">
        <f>VLOOKUP($A571,SurveyData!$1:$1048576,45,FALSE)</f>
        <v>4</v>
      </c>
    </row>
    <row r="572" spans="1:49" x14ac:dyDescent="0.2">
      <c r="A572" s="2">
        <v>731</v>
      </c>
      <c r="B572" s="1" t="s">
        <v>10</v>
      </c>
      <c r="C572" s="2"/>
      <c r="D572" s="2">
        <v>17</v>
      </c>
      <c r="E572" s="2">
        <v>12.7</v>
      </c>
      <c r="F572">
        <f>VLOOKUP($A572,SurveyData!$1:$1048576,3,FALSE)</f>
        <v>18</v>
      </c>
      <c r="G572">
        <f>VLOOKUP($A572,SurveyData!$1:$1048576,4,FALSE)</f>
        <v>1.64</v>
      </c>
      <c r="H572">
        <f>VLOOKUP($A572,SurveyData!$1:$1048576,5,FALSE)</f>
        <v>110</v>
      </c>
      <c r="I572" t="str">
        <f>VLOOKUP($A572,SurveyData!$1:$1048576,6,FALSE)</f>
        <v>Nil</v>
      </c>
      <c r="J572" t="str">
        <f>VLOOKUP($A572,SurveyData!$1:$1048576,7,FALSE)</f>
        <v>No</v>
      </c>
      <c r="K572" t="str">
        <f>VLOOKUP($A572,SurveyData!$1:$1048576,8,FALSE)</f>
        <v>Nil</v>
      </c>
      <c r="L572" t="str">
        <f>VLOOKUP($A572,SurveyData!$1:$1048576,9,FALSE)</f>
        <v>Nil</v>
      </c>
      <c r="M572" t="str">
        <f>VLOOKUP($A572,SurveyData!$1:$1048576,10,FALSE)</f>
        <v>Nil</v>
      </c>
      <c r="N572" t="str">
        <f>VLOOKUP($A572,SurveyData!$1:$1048576,11,FALSE)</f>
        <v>Nil</v>
      </c>
      <c r="O572">
        <f>VLOOKUP($A572,SurveyData!$1:$1048576,12,FALSE)</f>
        <v>1</v>
      </c>
      <c r="P572">
        <f>VLOOKUP($A572,SurveyData!$1:$1048576,13,FALSE)</f>
        <v>12</v>
      </c>
      <c r="Q572" t="str">
        <f>VLOOKUP($A572,SurveyData!$1:$1048576,14,FALSE)</f>
        <v>No</v>
      </c>
      <c r="R572" t="str">
        <f>VLOOKUP($A572,SurveyData!$1:$1048576,15,FALSE)</f>
        <v>No</v>
      </c>
      <c r="S572" t="str">
        <f>VLOOKUP($A572,SurveyData!$1:$1048576,16,FALSE)</f>
        <v>Nil</v>
      </c>
      <c r="T572" t="str">
        <f>VLOOKUP($A572,SurveyData!$1:$1048576,17,FALSE)</f>
        <v>No</v>
      </c>
      <c r="U572" t="str">
        <f>VLOOKUP($A572,SurveyData!$1:$1048576,18,FALSE)</f>
        <v>Nil</v>
      </c>
      <c r="V572" t="str">
        <f>VLOOKUP($A572,SurveyData!$1:$1048576,19,FALSE)</f>
        <v>No</v>
      </c>
      <c r="W572" t="str">
        <f>VLOOKUP($A572,SurveyData!$1:$1048576,20,FALSE)</f>
        <v>Nil</v>
      </c>
      <c r="X572" t="str">
        <f>VLOOKUP($A572,SurveyData!$1:$1048576,21,FALSE)</f>
        <v>Yes</v>
      </c>
      <c r="Y572" t="str">
        <f>VLOOKUP($A572,SurveyData!$1:$1048576,22,FALSE)</f>
        <v>Nil</v>
      </c>
      <c r="Z572" t="str">
        <f>VLOOKUP($A572,SurveyData!$1:$1048576,23,FALSE)</f>
        <v>Nil</v>
      </c>
      <c r="AA572" t="str">
        <f>VLOOKUP($A572,SurveyData!$1:$1048576,24,FALSE)</f>
        <v>Nil</v>
      </c>
      <c r="AB572" t="s">
        <v>0</v>
      </c>
      <c r="AC572" t="str">
        <f>VLOOKUP($A572,SurveyData!$1:$1048576,25,FALSE)</f>
        <v>No</v>
      </c>
      <c r="AD572">
        <f>VLOOKUP($A572,SurveyData!$1:$1048576,26,FALSE)</f>
        <v>2</v>
      </c>
      <c r="AE572">
        <f>VLOOKUP($A572,SurveyData!$1:$1048576,27,FALSE)</f>
        <v>1</v>
      </c>
      <c r="AF572">
        <f>VLOOKUP($A572,SurveyData!$1:$1048576,28,FALSE)</f>
        <v>1</v>
      </c>
      <c r="AG572">
        <f>VLOOKUP($A572,SurveyData!$1:$1048576,29,FALSE)</f>
        <v>1</v>
      </c>
      <c r="AH572">
        <f>VLOOKUP($A572,SurveyData!$1:$1048576,30,FALSE)</f>
        <v>2</v>
      </c>
      <c r="AI572">
        <f>VLOOKUP($A572,SurveyData!$1:$1048576,31,FALSE)</f>
        <v>2</v>
      </c>
      <c r="AJ572">
        <f>VLOOKUP($A572,SurveyData!$1:$1048576,32,FALSE)</f>
        <v>1</v>
      </c>
      <c r="AK572">
        <f>VLOOKUP($A572,SurveyData!$1:$1048576,33,FALSE)</f>
        <v>1</v>
      </c>
      <c r="AL572">
        <f>VLOOKUP($A572,SurveyData!$1:$1048576,34,FALSE)</f>
        <v>1</v>
      </c>
      <c r="AM572">
        <f>VLOOKUP($A572,SurveyData!$1:$1048576,35,FALSE)</f>
        <v>1</v>
      </c>
      <c r="AN572">
        <f>VLOOKUP($A572,SurveyData!$1:$1048576,36,FALSE)</f>
        <v>1</v>
      </c>
      <c r="AO572">
        <f>VLOOKUP($A572,SurveyData!$1:$1048576,37,FALSE)</f>
        <v>1</v>
      </c>
      <c r="AP572">
        <f>VLOOKUP($A572,SurveyData!$1:$1048576,38,FALSE)</f>
        <v>1</v>
      </c>
      <c r="AQ572">
        <f>VLOOKUP($A572,SurveyData!$1:$1048576,39,FALSE)</f>
        <v>1</v>
      </c>
      <c r="AR572">
        <f>VLOOKUP($A572,SurveyData!$1:$1048576,40,FALSE)</f>
        <v>1</v>
      </c>
      <c r="AS572">
        <f>VLOOKUP($A572,SurveyData!$1:$1048576,41,FALSE)</f>
        <v>1</v>
      </c>
      <c r="AT572">
        <f>VLOOKUP($A572,SurveyData!$1:$1048576,42,FALSE)</f>
        <v>1</v>
      </c>
      <c r="AU572">
        <f>VLOOKUP($A572,SurveyData!$1:$1048576,43,FALSE)</f>
        <v>1</v>
      </c>
      <c r="AV572">
        <f>VLOOKUP($A572,SurveyData!$1:$1048576,44,FALSE)</f>
        <v>1</v>
      </c>
      <c r="AW572">
        <f>VLOOKUP($A572,SurveyData!$1:$1048576,45,FALSE)</f>
        <v>1</v>
      </c>
    </row>
    <row r="573" spans="1:49" x14ac:dyDescent="0.2">
      <c r="A573" s="2">
        <v>732</v>
      </c>
      <c r="B573" s="1" t="s">
        <v>10</v>
      </c>
      <c r="C573" s="2"/>
      <c r="D573" s="2">
        <v>26</v>
      </c>
      <c r="E573" s="2">
        <v>13</v>
      </c>
      <c r="F573">
        <f>VLOOKUP($A573,SurveyData!$1:$1048576,3,FALSE)</f>
        <v>17</v>
      </c>
      <c r="G573" t="str">
        <f>VLOOKUP($A573,SurveyData!$1:$1048576,4,FALSE)</f>
        <v>Nil</v>
      </c>
      <c r="H573">
        <f>VLOOKUP($A573,SurveyData!$1:$1048576,5,FALSE)</f>
        <v>61</v>
      </c>
      <c r="I573" t="str">
        <f>VLOOKUP($A573,SurveyData!$1:$1048576,6,FALSE)</f>
        <v>Nil</v>
      </c>
      <c r="J573" t="str">
        <f>VLOOKUP($A573,SurveyData!$1:$1048576,7,FALSE)</f>
        <v>Nil</v>
      </c>
      <c r="K573">
        <f>VLOOKUP($A573,SurveyData!$1:$1048576,8,FALSE)</f>
        <v>60</v>
      </c>
      <c r="L573" t="str">
        <f>VLOOKUP($A573,SurveyData!$1:$1048576,9,FALSE)</f>
        <v>Nil</v>
      </c>
      <c r="M573" t="str">
        <f>VLOOKUP($A573,SurveyData!$1:$1048576,10,FALSE)</f>
        <v>Nil</v>
      </c>
      <c r="N573" t="str">
        <f>VLOOKUP($A573,SurveyData!$1:$1048576,11,FALSE)</f>
        <v>Nil</v>
      </c>
      <c r="O573">
        <f>VLOOKUP($A573,SurveyData!$1:$1048576,12,FALSE)</f>
        <v>2</v>
      </c>
      <c r="P573">
        <f>VLOOKUP($A573,SurveyData!$1:$1048576,13,FALSE)</f>
        <v>12</v>
      </c>
      <c r="Q573" t="str">
        <f>VLOOKUP($A573,SurveyData!$1:$1048576,14,FALSE)</f>
        <v>No</v>
      </c>
      <c r="R573" t="str">
        <f>VLOOKUP($A573,SurveyData!$1:$1048576,15,FALSE)</f>
        <v>No</v>
      </c>
      <c r="S573" t="str">
        <f>VLOOKUP($A573,SurveyData!$1:$1048576,16,FALSE)</f>
        <v>Nil</v>
      </c>
      <c r="T573" t="str">
        <f>VLOOKUP($A573,SurveyData!$1:$1048576,17,FALSE)</f>
        <v>No</v>
      </c>
      <c r="U573" t="str">
        <f>VLOOKUP($A573,SurveyData!$1:$1048576,18,FALSE)</f>
        <v>NIl</v>
      </c>
      <c r="V573" t="str">
        <f>VLOOKUP($A573,SurveyData!$1:$1048576,19,FALSE)</f>
        <v>No</v>
      </c>
      <c r="W573" t="str">
        <f>VLOOKUP($A573,SurveyData!$1:$1048576,20,FALSE)</f>
        <v>Nil</v>
      </c>
      <c r="X573" t="str">
        <f>VLOOKUP($A573,SurveyData!$1:$1048576,21,FALSE)</f>
        <v>Yes</v>
      </c>
      <c r="Y573" t="str">
        <f>VLOOKUP($A573,SurveyData!$1:$1048576,22,FALSE)</f>
        <v>Nil</v>
      </c>
      <c r="Z573" t="str">
        <f>VLOOKUP($A573,SurveyData!$1:$1048576,23,FALSE)</f>
        <v>Nil</v>
      </c>
      <c r="AA573" t="str">
        <f>VLOOKUP($A573,SurveyData!$1:$1048576,24,FALSE)</f>
        <v>Nil</v>
      </c>
      <c r="AB573" t="s">
        <v>0</v>
      </c>
      <c r="AC573" t="str">
        <f>VLOOKUP($A573,SurveyData!$1:$1048576,25,FALSE)</f>
        <v>Yes</v>
      </c>
      <c r="AD573">
        <f>VLOOKUP($A573,SurveyData!$1:$1048576,26,FALSE)</f>
        <v>5</v>
      </c>
      <c r="AE573">
        <f>VLOOKUP($A573,SurveyData!$1:$1048576,27,FALSE)</f>
        <v>4</v>
      </c>
      <c r="AF573">
        <f>VLOOKUP($A573,SurveyData!$1:$1048576,28,FALSE)</f>
        <v>3</v>
      </c>
      <c r="AG573">
        <f>VLOOKUP($A573,SurveyData!$1:$1048576,29,FALSE)</f>
        <v>4</v>
      </c>
      <c r="AH573">
        <f>VLOOKUP($A573,SurveyData!$1:$1048576,30,FALSE)</f>
        <v>4</v>
      </c>
      <c r="AI573">
        <f>VLOOKUP($A573,SurveyData!$1:$1048576,31,FALSE)</f>
        <v>4</v>
      </c>
      <c r="AJ573">
        <f>VLOOKUP($A573,SurveyData!$1:$1048576,32,FALSE)</f>
        <v>3</v>
      </c>
      <c r="AK573">
        <f>VLOOKUP($A573,SurveyData!$1:$1048576,33,FALSE)</f>
        <v>3</v>
      </c>
      <c r="AL573">
        <f>VLOOKUP($A573,SurveyData!$1:$1048576,34,FALSE)</f>
        <v>4</v>
      </c>
      <c r="AM573">
        <f>VLOOKUP($A573,SurveyData!$1:$1048576,35,FALSE)</f>
        <v>4</v>
      </c>
      <c r="AN573">
        <f>VLOOKUP($A573,SurveyData!$1:$1048576,36,FALSE)</f>
        <v>2</v>
      </c>
      <c r="AO573">
        <f>VLOOKUP($A573,SurveyData!$1:$1048576,37,FALSE)</f>
        <v>2</v>
      </c>
      <c r="AP573">
        <f>VLOOKUP($A573,SurveyData!$1:$1048576,38,FALSE)</f>
        <v>3</v>
      </c>
      <c r="AQ573">
        <f>VLOOKUP($A573,SurveyData!$1:$1048576,39,FALSE)</f>
        <v>4</v>
      </c>
      <c r="AR573">
        <f>VLOOKUP($A573,SurveyData!$1:$1048576,40,FALSE)</f>
        <v>4</v>
      </c>
      <c r="AS573">
        <f>VLOOKUP($A573,SurveyData!$1:$1048576,41,FALSE)</f>
        <v>4</v>
      </c>
      <c r="AT573">
        <f>VLOOKUP($A573,SurveyData!$1:$1048576,42,FALSE)</f>
        <v>4</v>
      </c>
      <c r="AU573">
        <f>VLOOKUP($A573,SurveyData!$1:$1048576,43,FALSE)</f>
        <v>4</v>
      </c>
      <c r="AV573">
        <f>VLOOKUP($A573,SurveyData!$1:$1048576,44,FALSE)</f>
        <v>4</v>
      </c>
      <c r="AW573">
        <f>VLOOKUP($A573,SurveyData!$1:$1048576,45,FALSE)</f>
        <v>3</v>
      </c>
    </row>
    <row r="574" spans="1:49" x14ac:dyDescent="0.2">
      <c r="A574" s="2">
        <v>733</v>
      </c>
      <c r="B574" s="1" t="s">
        <v>10</v>
      </c>
      <c r="C574" s="2"/>
      <c r="D574" s="2">
        <v>42</v>
      </c>
      <c r="E574" s="2">
        <v>12.1</v>
      </c>
      <c r="F574">
        <f>VLOOKUP($A574,SurveyData!$1:$1048576,3,FALSE)</f>
        <v>19</v>
      </c>
      <c r="G574">
        <f>VLOOKUP($A574,SurveyData!$1:$1048576,4,FALSE)</f>
        <v>1.62</v>
      </c>
      <c r="H574">
        <f>VLOOKUP($A574,SurveyData!$1:$1048576,5,FALSE)</f>
        <v>50</v>
      </c>
      <c r="I574" t="str">
        <f>VLOOKUP($A574,SurveyData!$1:$1048576,6,FALSE)</f>
        <v>Nil</v>
      </c>
      <c r="J574" t="str">
        <f>VLOOKUP($A574,SurveyData!$1:$1048576,7,FALSE)</f>
        <v>No</v>
      </c>
      <c r="K574">
        <f>VLOOKUP($A574,SurveyData!$1:$1048576,8,FALSE)</f>
        <v>60</v>
      </c>
      <c r="L574" t="str">
        <f>VLOOKUP($A574,SurveyData!$1:$1048576,9,FALSE)</f>
        <v>Nil</v>
      </c>
      <c r="M574" t="str">
        <f>VLOOKUP($A574,SurveyData!$1:$1048576,10,FALSE)</f>
        <v>Nil</v>
      </c>
      <c r="N574" t="str">
        <f>VLOOKUP($A574,SurveyData!$1:$1048576,11,FALSE)</f>
        <v>Nil</v>
      </c>
      <c r="O574">
        <f>VLOOKUP($A574,SurveyData!$1:$1048576,12,FALSE)</f>
        <v>2</v>
      </c>
      <c r="P574">
        <f>VLOOKUP($A574,SurveyData!$1:$1048576,13,FALSE)</f>
        <v>12</v>
      </c>
      <c r="Q574" t="str">
        <f>VLOOKUP($A574,SurveyData!$1:$1048576,14,FALSE)</f>
        <v>No</v>
      </c>
      <c r="R574" t="str">
        <f>VLOOKUP($A574,SurveyData!$1:$1048576,15,FALSE)</f>
        <v>Dk</v>
      </c>
      <c r="S574" t="str">
        <f>VLOOKUP($A574,SurveyData!$1:$1048576,16,FALSE)</f>
        <v>No</v>
      </c>
      <c r="T574" t="str">
        <f>VLOOKUP($A574,SurveyData!$1:$1048576,17,FALSE)</f>
        <v>Dk</v>
      </c>
      <c r="U574" t="str">
        <f>VLOOKUP($A574,SurveyData!$1:$1048576,18,FALSE)</f>
        <v>Dk</v>
      </c>
      <c r="V574" t="str">
        <f>VLOOKUP($A574,SurveyData!$1:$1048576,19,FALSE)</f>
        <v>Dk</v>
      </c>
      <c r="W574" t="str">
        <f>VLOOKUP($A574,SurveyData!$1:$1048576,20,FALSE)</f>
        <v>Dk</v>
      </c>
      <c r="X574" t="str">
        <f>VLOOKUP($A574,SurveyData!$1:$1048576,21,FALSE)</f>
        <v>Nil</v>
      </c>
      <c r="Y574" t="str">
        <f>VLOOKUP($A574,SurveyData!$1:$1048576,22,FALSE)</f>
        <v>Nil</v>
      </c>
      <c r="Z574" t="str">
        <f>VLOOKUP($A574,SurveyData!$1:$1048576,23,FALSE)</f>
        <v>Nil</v>
      </c>
      <c r="AA574" t="str">
        <f>VLOOKUP($A574,SurveyData!$1:$1048576,24,FALSE)</f>
        <v>Nil</v>
      </c>
      <c r="AB574" t="s">
        <v>0</v>
      </c>
      <c r="AC574" t="str">
        <f>VLOOKUP($A574,SurveyData!$1:$1048576,25,FALSE)</f>
        <v>No</v>
      </c>
      <c r="AD574">
        <f>VLOOKUP($A574,SurveyData!$1:$1048576,26,FALSE)</f>
        <v>1</v>
      </c>
      <c r="AE574">
        <f>VLOOKUP($A574,SurveyData!$1:$1048576,27,FALSE)</f>
        <v>5</v>
      </c>
      <c r="AF574">
        <f>VLOOKUP($A574,SurveyData!$1:$1048576,28,FALSE)</f>
        <v>2</v>
      </c>
      <c r="AG574">
        <f>VLOOKUP($A574,SurveyData!$1:$1048576,29,FALSE)</f>
        <v>1</v>
      </c>
      <c r="AH574">
        <f>VLOOKUP($A574,SurveyData!$1:$1048576,30,FALSE)</f>
        <v>1</v>
      </c>
      <c r="AI574">
        <f>VLOOKUP($A574,SurveyData!$1:$1048576,31,FALSE)</f>
        <v>1</v>
      </c>
      <c r="AJ574">
        <f>VLOOKUP($A574,SurveyData!$1:$1048576,32,FALSE)</f>
        <v>1</v>
      </c>
      <c r="AK574">
        <f>VLOOKUP($A574,SurveyData!$1:$1048576,33,FALSE)</f>
        <v>1</v>
      </c>
      <c r="AL574">
        <f>VLOOKUP($A574,SurveyData!$1:$1048576,34,FALSE)</f>
        <v>5</v>
      </c>
      <c r="AM574">
        <f>VLOOKUP($A574,SurveyData!$1:$1048576,35,FALSE)</f>
        <v>5</v>
      </c>
      <c r="AN574">
        <f>VLOOKUP($A574,SurveyData!$1:$1048576,36,FALSE)</f>
        <v>5</v>
      </c>
      <c r="AO574">
        <f>VLOOKUP($A574,SurveyData!$1:$1048576,37,FALSE)</f>
        <v>5</v>
      </c>
      <c r="AP574">
        <f>VLOOKUP($A574,SurveyData!$1:$1048576,38,FALSE)</f>
        <v>1</v>
      </c>
      <c r="AQ574">
        <f>VLOOKUP($A574,SurveyData!$1:$1048576,39,FALSE)</f>
        <v>5</v>
      </c>
      <c r="AR574">
        <f>VLOOKUP($A574,SurveyData!$1:$1048576,40,FALSE)</f>
        <v>1</v>
      </c>
      <c r="AS574">
        <f>VLOOKUP($A574,SurveyData!$1:$1048576,41,FALSE)</f>
        <v>5</v>
      </c>
      <c r="AT574">
        <f>VLOOKUP($A574,SurveyData!$1:$1048576,42,FALSE)</f>
        <v>5</v>
      </c>
      <c r="AU574">
        <f>VLOOKUP($A574,SurveyData!$1:$1048576,43,FALSE)</f>
        <v>5</v>
      </c>
      <c r="AV574">
        <f>VLOOKUP($A574,SurveyData!$1:$1048576,44,FALSE)</f>
        <v>5</v>
      </c>
      <c r="AW574">
        <f>VLOOKUP($A574,SurveyData!$1:$1048576,45,FALSE)</f>
        <v>1</v>
      </c>
    </row>
    <row r="575" spans="1:49" x14ac:dyDescent="0.2">
      <c r="A575" s="2">
        <v>734</v>
      </c>
      <c r="B575" s="1" t="s">
        <v>10</v>
      </c>
      <c r="C575" s="2"/>
      <c r="D575" s="2">
        <v>20</v>
      </c>
      <c r="E575" s="2">
        <v>13.1</v>
      </c>
      <c r="F575">
        <f>VLOOKUP($A575,SurveyData!$1:$1048576,3,FALSE)</f>
        <v>23</v>
      </c>
      <c r="G575">
        <f>VLOOKUP($A575,SurveyData!$1:$1048576,4,FALSE)</f>
        <v>1.62</v>
      </c>
      <c r="H575">
        <f>VLOOKUP($A575,SurveyData!$1:$1048576,5,FALSE)</f>
        <v>46</v>
      </c>
      <c r="I575" t="str">
        <f>VLOOKUP($A575,SurveyData!$1:$1048576,6,FALSE)</f>
        <v>Nil</v>
      </c>
      <c r="J575" t="str">
        <f>VLOOKUP($A575,SurveyData!$1:$1048576,7,FALSE)</f>
        <v>No</v>
      </c>
      <c r="K575" t="str">
        <f>VLOOKUP($A575,SurveyData!$1:$1048576,8,FALSE)</f>
        <v>Nil</v>
      </c>
      <c r="L575" t="str">
        <f>VLOOKUP($A575,SurveyData!$1:$1048576,9,FALSE)</f>
        <v>Nil</v>
      </c>
      <c r="M575" t="str">
        <f>VLOOKUP($A575,SurveyData!$1:$1048576,10,FALSE)</f>
        <v>Nil</v>
      </c>
      <c r="N575" t="str">
        <f>VLOOKUP($A575,SurveyData!$1:$1048576,11,FALSE)</f>
        <v>Nil</v>
      </c>
      <c r="O575">
        <f>VLOOKUP($A575,SurveyData!$1:$1048576,12,FALSE)</f>
        <v>2</v>
      </c>
      <c r="P575">
        <f>VLOOKUP($A575,SurveyData!$1:$1048576,13,FALSE)</f>
        <v>12</v>
      </c>
      <c r="Q575" t="str">
        <f>VLOOKUP($A575,SurveyData!$1:$1048576,14,FALSE)</f>
        <v>No</v>
      </c>
      <c r="R575" t="str">
        <f>VLOOKUP($A575,SurveyData!$1:$1048576,15,FALSE)</f>
        <v>No</v>
      </c>
      <c r="S575" t="str">
        <f>VLOOKUP($A575,SurveyData!$1:$1048576,16,FALSE)</f>
        <v>Nil</v>
      </c>
      <c r="T575" t="str">
        <f>VLOOKUP($A575,SurveyData!$1:$1048576,17,FALSE)</f>
        <v>No</v>
      </c>
      <c r="U575" t="str">
        <f>VLOOKUP($A575,SurveyData!$1:$1048576,18,FALSE)</f>
        <v>Nil</v>
      </c>
      <c r="V575" t="str">
        <f>VLOOKUP($A575,SurveyData!$1:$1048576,19,FALSE)</f>
        <v>No</v>
      </c>
      <c r="W575" t="str">
        <f>VLOOKUP($A575,SurveyData!$1:$1048576,20,FALSE)</f>
        <v>Nil</v>
      </c>
      <c r="X575" t="str">
        <f>VLOOKUP($A575,SurveyData!$1:$1048576,21,FALSE)</f>
        <v>Nil</v>
      </c>
      <c r="Y575" t="str">
        <f>VLOOKUP($A575,SurveyData!$1:$1048576,22,FALSE)</f>
        <v>Nil</v>
      </c>
      <c r="Z575" t="str">
        <f>VLOOKUP($A575,SurveyData!$1:$1048576,23,FALSE)</f>
        <v>Nil</v>
      </c>
      <c r="AA575" t="str">
        <f>VLOOKUP($A575,SurveyData!$1:$1048576,24,FALSE)</f>
        <v>Nil</v>
      </c>
      <c r="AB575" t="s">
        <v>0</v>
      </c>
      <c r="AC575" t="str">
        <f>VLOOKUP($A575,SurveyData!$1:$1048576,25,FALSE)</f>
        <v>No</v>
      </c>
      <c r="AD575">
        <f>VLOOKUP($A575,SurveyData!$1:$1048576,26,FALSE)</f>
        <v>1</v>
      </c>
      <c r="AE575">
        <f>VLOOKUP($A575,SurveyData!$1:$1048576,27,FALSE)</f>
        <v>5</v>
      </c>
      <c r="AF575">
        <f>VLOOKUP($A575,SurveyData!$1:$1048576,28,FALSE)</f>
        <v>2</v>
      </c>
      <c r="AG575">
        <f>VLOOKUP($A575,SurveyData!$1:$1048576,29,FALSE)</f>
        <v>1</v>
      </c>
      <c r="AH575">
        <f>VLOOKUP($A575,SurveyData!$1:$1048576,30,FALSE)</f>
        <v>3</v>
      </c>
      <c r="AI575" t="str">
        <f>VLOOKUP($A575,SurveyData!$1:$1048576,31,FALSE)</f>
        <v>Nil</v>
      </c>
      <c r="AJ575">
        <f>VLOOKUP($A575,SurveyData!$1:$1048576,32,FALSE)</f>
        <v>1</v>
      </c>
      <c r="AK575">
        <f>VLOOKUP($A575,SurveyData!$1:$1048576,33,FALSE)</f>
        <v>2</v>
      </c>
      <c r="AL575">
        <f>VLOOKUP($A575,SurveyData!$1:$1048576,34,FALSE)</f>
        <v>5</v>
      </c>
      <c r="AM575">
        <f>VLOOKUP($A575,SurveyData!$1:$1048576,35,FALSE)</f>
        <v>5</v>
      </c>
      <c r="AN575">
        <f>VLOOKUP($A575,SurveyData!$1:$1048576,36,FALSE)</f>
        <v>2</v>
      </c>
      <c r="AO575">
        <f>VLOOKUP($A575,SurveyData!$1:$1048576,37,FALSE)</f>
        <v>1</v>
      </c>
      <c r="AP575">
        <f>VLOOKUP($A575,SurveyData!$1:$1048576,38,FALSE)</f>
        <v>5</v>
      </c>
      <c r="AQ575">
        <f>VLOOKUP($A575,SurveyData!$1:$1048576,39,FALSE)</f>
        <v>5</v>
      </c>
      <c r="AR575">
        <f>VLOOKUP($A575,SurveyData!$1:$1048576,40,FALSE)</f>
        <v>2</v>
      </c>
      <c r="AS575">
        <f>VLOOKUP($A575,SurveyData!$1:$1048576,41,FALSE)</f>
        <v>5</v>
      </c>
      <c r="AT575">
        <f>VLOOKUP($A575,SurveyData!$1:$1048576,42,FALSE)</f>
        <v>5</v>
      </c>
      <c r="AU575">
        <f>VLOOKUP($A575,SurveyData!$1:$1048576,43,FALSE)</f>
        <v>5</v>
      </c>
      <c r="AV575">
        <f>VLOOKUP($A575,SurveyData!$1:$1048576,44,FALSE)</f>
        <v>5</v>
      </c>
      <c r="AW575">
        <f>VLOOKUP($A575,SurveyData!$1:$1048576,45,FALSE)</f>
        <v>1</v>
      </c>
    </row>
    <row r="576" spans="1:49" x14ac:dyDescent="0.2">
      <c r="A576" s="2">
        <v>735</v>
      </c>
      <c r="B576" s="1" t="s">
        <v>10</v>
      </c>
      <c r="C576" s="2"/>
      <c r="D576" s="2">
        <v>65</v>
      </c>
      <c r="E576" s="2">
        <v>12.2</v>
      </c>
      <c r="F576">
        <f>VLOOKUP($A576,SurveyData!$1:$1048576,3,FALSE)</f>
        <v>18</v>
      </c>
      <c r="G576">
        <f>VLOOKUP($A576,SurveyData!$1:$1048576,4,FALSE)</f>
        <v>1.65</v>
      </c>
      <c r="H576">
        <f>VLOOKUP($A576,SurveyData!$1:$1048576,5,FALSE)</f>
        <v>49</v>
      </c>
      <c r="I576" t="str">
        <f>VLOOKUP($A576,SurveyData!$1:$1048576,6,FALSE)</f>
        <v>Nil</v>
      </c>
      <c r="J576" t="str">
        <f>VLOOKUP($A576,SurveyData!$1:$1048576,7,FALSE)</f>
        <v>Nil</v>
      </c>
      <c r="K576" t="str">
        <f>VLOOKUP($A576,SurveyData!$1:$1048576,8,FALSE)</f>
        <v>No</v>
      </c>
      <c r="L576">
        <f>VLOOKUP($A576,SurveyData!$1:$1048576,9,FALSE)</f>
        <v>20</v>
      </c>
      <c r="M576" t="str">
        <f>VLOOKUP($A576,SurveyData!$1:$1048576,10,FALSE)</f>
        <v>Nil</v>
      </c>
      <c r="N576" t="str">
        <f>VLOOKUP($A576,SurveyData!$1:$1048576,11,FALSE)</f>
        <v>Nil</v>
      </c>
      <c r="O576">
        <f>VLOOKUP($A576,SurveyData!$1:$1048576,12,FALSE)</f>
        <v>1</v>
      </c>
      <c r="P576">
        <f>VLOOKUP($A576,SurveyData!$1:$1048576,13,FALSE)</f>
        <v>12</v>
      </c>
      <c r="Q576" t="str">
        <f>VLOOKUP($A576,SurveyData!$1:$1048576,14,FALSE)</f>
        <v>No</v>
      </c>
      <c r="R576" t="str">
        <f>VLOOKUP($A576,SurveyData!$1:$1048576,15,FALSE)</f>
        <v>No</v>
      </c>
      <c r="S576" t="str">
        <f>VLOOKUP($A576,SurveyData!$1:$1048576,16,FALSE)</f>
        <v>Nil</v>
      </c>
      <c r="T576" t="str">
        <f>VLOOKUP($A576,SurveyData!$1:$1048576,17,FALSE)</f>
        <v>No</v>
      </c>
      <c r="U576" t="str">
        <f>VLOOKUP($A576,SurveyData!$1:$1048576,18,FALSE)</f>
        <v>Nil</v>
      </c>
      <c r="V576" t="str">
        <f>VLOOKUP($A576,SurveyData!$1:$1048576,19,FALSE)</f>
        <v>No</v>
      </c>
      <c r="W576" t="str">
        <f>VLOOKUP($A576,SurveyData!$1:$1048576,20,FALSE)</f>
        <v>No</v>
      </c>
      <c r="X576" t="str">
        <f>VLOOKUP($A576,SurveyData!$1:$1048576,21,FALSE)</f>
        <v>Nil</v>
      </c>
      <c r="Y576" t="str">
        <f>VLOOKUP($A576,SurveyData!$1:$1048576,22,FALSE)</f>
        <v>Nil</v>
      </c>
      <c r="Z576" t="str">
        <f>VLOOKUP($A576,SurveyData!$1:$1048576,23,FALSE)</f>
        <v>Nil</v>
      </c>
      <c r="AA576" t="str">
        <f>VLOOKUP($A576,SurveyData!$1:$1048576,24,FALSE)</f>
        <v>Nil</v>
      </c>
      <c r="AB576" t="s">
        <v>0</v>
      </c>
      <c r="AC576" t="str">
        <f>VLOOKUP($A576,SurveyData!$1:$1048576,25,FALSE)</f>
        <v>No</v>
      </c>
      <c r="AD576">
        <f>VLOOKUP($A576,SurveyData!$1:$1048576,26,FALSE)</f>
        <v>2</v>
      </c>
      <c r="AE576">
        <f>VLOOKUP($A576,SurveyData!$1:$1048576,27,FALSE)</f>
        <v>3</v>
      </c>
      <c r="AF576">
        <f>VLOOKUP($A576,SurveyData!$1:$1048576,28,FALSE)</f>
        <v>2</v>
      </c>
      <c r="AG576">
        <f>VLOOKUP($A576,SurveyData!$1:$1048576,29,FALSE)</f>
        <v>2</v>
      </c>
      <c r="AH576">
        <f>VLOOKUP($A576,SurveyData!$1:$1048576,30,FALSE)</f>
        <v>4</v>
      </c>
      <c r="AI576">
        <f>VLOOKUP($A576,SurveyData!$1:$1048576,31,FALSE)</f>
        <v>3</v>
      </c>
      <c r="AJ576">
        <f>VLOOKUP($A576,SurveyData!$1:$1048576,32,FALSE)</f>
        <v>2</v>
      </c>
      <c r="AK576">
        <f>VLOOKUP($A576,SurveyData!$1:$1048576,33,FALSE)</f>
        <v>2</v>
      </c>
      <c r="AL576">
        <f>VLOOKUP($A576,SurveyData!$1:$1048576,34,FALSE)</f>
        <v>2</v>
      </c>
      <c r="AM576">
        <f>VLOOKUP($A576,SurveyData!$1:$1048576,35,FALSE)</f>
        <v>4</v>
      </c>
      <c r="AN576">
        <f>VLOOKUP($A576,SurveyData!$1:$1048576,36,FALSE)</f>
        <v>2</v>
      </c>
      <c r="AO576">
        <f>VLOOKUP($A576,SurveyData!$1:$1048576,37,FALSE)</f>
        <v>3</v>
      </c>
      <c r="AP576">
        <f>VLOOKUP($A576,SurveyData!$1:$1048576,38,FALSE)</f>
        <v>4</v>
      </c>
      <c r="AQ576">
        <f>VLOOKUP($A576,SurveyData!$1:$1048576,39,FALSE)</f>
        <v>4</v>
      </c>
      <c r="AR576">
        <f>VLOOKUP($A576,SurveyData!$1:$1048576,40,FALSE)</f>
        <v>3</v>
      </c>
      <c r="AS576">
        <f>VLOOKUP($A576,SurveyData!$1:$1048576,41,FALSE)</f>
        <v>4</v>
      </c>
      <c r="AT576">
        <f>VLOOKUP($A576,SurveyData!$1:$1048576,42,FALSE)</f>
        <v>3</v>
      </c>
      <c r="AU576">
        <f>VLOOKUP($A576,SurveyData!$1:$1048576,43,FALSE)</f>
        <v>4</v>
      </c>
      <c r="AV576">
        <f>VLOOKUP($A576,SurveyData!$1:$1048576,44,FALSE)</f>
        <v>4</v>
      </c>
      <c r="AW576">
        <f>VLOOKUP($A576,SurveyData!$1:$1048576,45,FALSE)</f>
        <v>2</v>
      </c>
    </row>
    <row r="577" spans="1:49" x14ac:dyDescent="0.2">
      <c r="A577" s="2">
        <v>736</v>
      </c>
      <c r="B577" s="1" t="s">
        <v>10</v>
      </c>
      <c r="C577" s="2"/>
      <c r="D577" s="2">
        <v>36</v>
      </c>
      <c r="E577" s="2">
        <v>12.3</v>
      </c>
      <c r="F577">
        <f>VLOOKUP($A577,SurveyData!$1:$1048576,3,FALSE)</f>
        <v>29</v>
      </c>
      <c r="G577">
        <f>VLOOKUP($A577,SurveyData!$1:$1048576,4,FALSE)</f>
        <v>1.55</v>
      </c>
      <c r="H577">
        <f>VLOOKUP($A577,SurveyData!$1:$1048576,5,FALSE)</f>
        <v>47</v>
      </c>
      <c r="I577" t="str">
        <f>VLOOKUP($A577,SurveyData!$1:$1048576,6,FALSE)</f>
        <v>Nil</v>
      </c>
      <c r="J577" t="str">
        <f>VLOOKUP($A577,SurveyData!$1:$1048576,7,FALSE)</f>
        <v>No</v>
      </c>
      <c r="K577">
        <f>VLOOKUP($A577,SurveyData!$1:$1048576,8,FALSE)</f>
        <v>60</v>
      </c>
      <c r="L577" t="str">
        <f>VLOOKUP($A577,SurveyData!$1:$1048576,9,FALSE)</f>
        <v>Nil</v>
      </c>
      <c r="M577" t="str">
        <f>VLOOKUP($A577,SurveyData!$1:$1048576,10,FALSE)</f>
        <v>Nil</v>
      </c>
      <c r="N577" t="str">
        <f>VLOOKUP($A577,SurveyData!$1:$1048576,11,FALSE)</f>
        <v>Nil</v>
      </c>
      <c r="O577">
        <f>VLOOKUP($A577,SurveyData!$1:$1048576,12,FALSE)</f>
        <v>2</v>
      </c>
      <c r="P577">
        <f>VLOOKUP($A577,SurveyData!$1:$1048576,13,FALSE)</f>
        <v>12</v>
      </c>
      <c r="Q577" t="str">
        <f>VLOOKUP($A577,SurveyData!$1:$1048576,14,FALSE)</f>
        <v>No</v>
      </c>
      <c r="R577" t="str">
        <f>VLOOKUP($A577,SurveyData!$1:$1048576,15,FALSE)</f>
        <v>No</v>
      </c>
      <c r="S577" t="str">
        <f>VLOOKUP($A577,SurveyData!$1:$1048576,16,FALSE)</f>
        <v>Nil</v>
      </c>
      <c r="T577" t="str">
        <f>VLOOKUP($A577,SurveyData!$1:$1048576,17,FALSE)</f>
        <v>No</v>
      </c>
      <c r="U577" t="str">
        <f>VLOOKUP($A577,SurveyData!$1:$1048576,18,FALSE)</f>
        <v>Nil</v>
      </c>
      <c r="V577" t="str">
        <f>VLOOKUP($A577,SurveyData!$1:$1048576,19,FALSE)</f>
        <v>No</v>
      </c>
      <c r="W577" t="str">
        <f>VLOOKUP($A577,SurveyData!$1:$1048576,20,FALSE)</f>
        <v>Nil</v>
      </c>
      <c r="X577" t="str">
        <f>VLOOKUP($A577,SurveyData!$1:$1048576,21,FALSE)</f>
        <v>Nil</v>
      </c>
      <c r="Y577" t="str">
        <f>VLOOKUP($A577,SurveyData!$1:$1048576,22,FALSE)</f>
        <v>Nil</v>
      </c>
      <c r="Z577" t="str">
        <f>VLOOKUP($A577,SurveyData!$1:$1048576,23,FALSE)</f>
        <v>Nil</v>
      </c>
      <c r="AA577" t="str">
        <f>VLOOKUP($A577,SurveyData!$1:$1048576,24,FALSE)</f>
        <v>Nil</v>
      </c>
      <c r="AB577" t="s">
        <v>0</v>
      </c>
      <c r="AC577" t="str">
        <f>VLOOKUP($A577,SurveyData!$1:$1048576,25,FALSE)</f>
        <v>No</v>
      </c>
      <c r="AD577">
        <f>VLOOKUP($A577,SurveyData!$1:$1048576,26,FALSE)</f>
        <v>5</v>
      </c>
      <c r="AE577">
        <f>VLOOKUP($A577,SurveyData!$1:$1048576,27,FALSE)</f>
        <v>4</v>
      </c>
      <c r="AF577">
        <f>VLOOKUP($A577,SurveyData!$1:$1048576,28,FALSE)</f>
        <v>3</v>
      </c>
      <c r="AG577">
        <f>VLOOKUP($A577,SurveyData!$1:$1048576,29,FALSE)</f>
        <v>4</v>
      </c>
      <c r="AH577">
        <f>VLOOKUP($A577,SurveyData!$1:$1048576,30,FALSE)</f>
        <v>4</v>
      </c>
      <c r="AI577">
        <f>VLOOKUP($A577,SurveyData!$1:$1048576,31,FALSE)</f>
        <v>4</v>
      </c>
      <c r="AJ577">
        <f>VLOOKUP($A577,SurveyData!$1:$1048576,32,FALSE)</f>
        <v>3</v>
      </c>
      <c r="AK577">
        <f>VLOOKUP($A577,SurveyData!$1:$1048576,33,FALSE)</f>
        <v>3</v>
      </c>
      <c r="AL577">
        <f>VLOOKUP($A577,SurveyData!$1:$1048576,34,FALSE)</f>
        <v>4</v>
      </c>
      <c r="AM577">
        <f>VLOOKUP($A577,SurveyData!$1:$1048576,35,FALSE)</f>
        <v>4</v>
      </c>
      <c r="AN577">
        <f>VLOOKUP($A577,SurveyData!$1:$1048576,36,FALSE)</f>
        <v>2</v>
      </c>
      <c r="AO577">
        <f>VLOOKUP($A577,SurveyData!$1:$1048576,37,FALSE)</f>
        <v>2</v>
      </c>
      <c r="AP577">
        <f>VLOOKUP($A577,SurveyData!$1:$1048576,38,FALSE)</f>
        <v>3</v>
      </c>
      <c r="AQ577">
        <f>VLOOKUP($A577,SurveyData!$1:$1048576,39,FALSE)</f>
        <v>4</v>
      </c>
      <c r="AR577">
        <f>VLOOKUP($A577,SurveyData!$1:$1048576,40,FALSE)</f>
        <v>4</v>
      </c>
      <c r="AS577">
        <f>VLOOKUP($A577,SurveyData!$1:$1048576,41,FALSE)</f>
        <v>4</v>
      </c>
      <c r="AT577">
        <f>VLOOKUP($A577,SurveyData!$1:$1048576,42,FALSE)</f>
        <v>4</v>
      </c>
      <c r="AU577">
        <f>VLOOKUP($A577,SurveyData!$1:$1048576,43,FALSE)</f>
        <v>4</v>
      </c>
      <c r="AV577">
        <f>VLOOKUP($A577,SurveyData!$1:$1048576,44,FALSE)</f>
        <v>4</v>
      </c>
      <c r="AW577">
        <f>VLOOKUP($A577,SurveyData!$1:$1048576,45,FALSE)</f>
        <v>2</v>
      </c>
    </row>
    <row r="578" spans="1:49" x14ac:dyDescent="0.2">
      <c r="A578" s="2">
        <v>737</v>
      </c>
      <c r="B578" s="1" t="s">
        <v>10</v>
      </c>
      <c r="C578" s="2"/>
      <c r="D578" s="2">
        <v>32</v>
      </c>
      <c r="E578" s="2">
        <v>11.6</v>
      </c>
      <c r="F578">
        <f>VLOOKUP($A578,SurveyData!$1:$1048576,3,FALSE)</f>
        <v>18</v>
      </c>
      <c r="G578">
        <f>VLOOKUP($A578,SurveyData!$1:$1048576,4,FALSE)</f>
        <v>1.62</v>
      </c>
      <c r="H578">
        <f>VLOOKUP($A578,SurveyData!$1:$1048576,5,FALSE)</f>
        <v>53</v>
      </c>
      <c r="I578" t="str">
        <f>VLOOKUP($A578,SurveyData!$1:$1048576,6,FALSE)</f>
        <v>Nil</v>
      </c>
      <c r="J578" t="str">
        <f>VLOOKUP($A578,SurveyData!$1:$1048576,7,FALSE)</f>
        <v>No</v>
      </c>
      <c r="K578">
        <f>VLOOKUP($A578,SurveyData!$1:$1048576,8,FALSE)</f>
        <v>60</v>
      </c>
      <c r="L578" t="str">
        <f>VLOOKUP($A578,SurveyData!$1:$1048576,9,FALSE)</f>
        <v>Nil</v>
      </c>
      <c r="M578" t="str">
        <f>VLOOKUP($A578,SurveyData!$1:$1048576,10,FALSE)</f>
        <v>Nil</v>
      </c>
      <c r="N578" t="str">
        <f>VLOOKUP($A578,SurveyData!$1:$1048576,11,FALSE)</f>
        <v>Nil</v>
      </c>
      <c r="O578">
        <f>VLOOKUP($A578,SurveyData!$1:$1048576,12,FALSE)</f>
        <v>2</v>
      </c>
      <c r="P578">
        <f>VLOOKUP($A578,SurveyData!$1:$1048576,13,FALSE)</f>
        <v>12</v>
      </c>
      <c r="Q578" t="str">
        <f>VLOOKUP($A578,SurveyData!$1:$1048576,14,FALSE)</f>
        <v>No</v>
      </c>
      <c r="R578" t="str">
        <f>VLOOKUP($A578,SurveyData!$1:$1048576,15,FALSE)</f>
        <v>Dk</v>
      </c>
      <c r="S578" t="str">
        <f>VLOOKUP($A578,SurveyData!$1:$1048576,16,FALSE)</f>
        <v>Nil</v>
      </c>
      <c r="T578" t="str">
        <f>VLOOKUP($A578,SurveyData!$1:$1048576,17,FALSE)</f>
        <v>No</v>
      </c>
      <c r="U578" t="str">
        <f>VLOOKUP($A578,SurveyData!$1:$1048576,18,FALSE)</f>
        <v>Nil</v>
      </c>
      <c r="V578" t="str">
        <f>VLOOKUP($A578,SurveyData!$1:$1048576,19,FALSE)</f>
        <v>No</v>
      </c>
      <c r="W578" t="str">
        <f>VLOOKUP($A578,SurveyData!$1:$1048576,20,FALSE)</f>
        <v>Nil</v>
      </c>
      <c r="X578" t="str">
        <f>VLOOKUP($A578,SurveyData!$1:$1048576,21,FALSE)</f>
        <v>Nil</v>
      </c>
      <c r="Y578" t="str">
        <f>VLOOKUP($A578,SurveyData!$1:$1048576,22,FALSE)</f>
        <v>Nil</v>
      </c>
      <c r="Z578" t="str">
        <f>VLOOKUP($A578,SurveyData!$1:$1048576,23,FALSE)</f>
        <v>Nil</v>
      </c>
      <c r="AA578" t="str">
        <f>VLOOKUP($A578,SurveyData!$1:$1048576,24,FALSE)</f>
        <v>Nil</v>
      </c>
      <c r="AB578" t="s">
        <v>0</v>
      </c>
      <c r="AC578" t="str">
        <f>VLOOKUP($A578,SurveyData!$1:$1048576,25,FALSE)</f>
        <v>No</v>
      </c>
      <c r="AD578">
        <f>VLOOKUP($A578,SurveyData!$1:$1048576,26,FALSE)</f>
        <v>5</v>
      </c>
      <c r="AE578">
        <f>VLOOKUP($A578,SurveyData!$1:$1048576,27,FALSE)</f>
        <v>4</v>
      </c>
      <c r="AF578">
        <f>VLOOKUP($A578,SurveyData!$1:$1048576,28,FALSE)</f>
        <v>1</v>
      </c>
      <c r="AG578">
        <f>VLOOKUP($A578,SurveyData!$1:$1048576,29,FALSE)</f>
        <v>3</v>
      </c>
      <c r="AH578">
        <f>VLOOKUP($A578,SurveyData!$1:$1048576,30,FALSE)</f>
        <v>2</v>
      </c>
      <c r="AI578">
        <f>VLOOKUP($A578,SurveyData!$1:$1048576,31,FALSE)</f>
        <v>2</v>
      </c>
      <c r="AJ578">
        <f>VLOOKUP($A578,SurveyData!$1:$1048576,32,FALSE)</f>
        <v>2</v>
      </c>
      <c r="AK578">
        <f>VLOOKUP($A578,SurveyData!$1:$1048576,33,FALSE)</f>
        <v>3</v>
      </c>
      <c r="AL578">
        <f>VLOOKUP($A578,SurveyData!$1:$1048576,34,FALSE)</f>
        <v>4</v>
      </c>
      <c r="AM578">
        <f>VLOOKUP($A578,SurveyData!$1:$1048576,35,FALSE)</f>
        <v>4</v>
      </c>
      <c r="AN578">
        <f>VLOOKUP($A578,SurveyData!$1:$1048576,36,FALSE)</f>
        <v>2</v>
      </c>
      <c r="AO578">
        <f>VLOOKUP($A578,SurveyData!$1:$1048576,37,FALSE)</f>
        <v>2</v>
      </c>
      <c r="AP578">
        <f>VLOOKUP($A578,SurveyData!$1:$1048576,38,FALSE)</f>
        <v>2</v>
      </c>
      <c r="AQ578">
        <f>VLOOKUP($A578,SurveyData!$1:$1048576,39,FALSE)</f>
        <v>4</v>
      </c>
      <c r="AR578">
        <f>VLOOKUP($A578,SurveyData!$1:$1048576,40,FALSE)</f>
        <v>4</v>
      </c>
      <c r="AS578">
        <f>VLOOKUP($A578,SurveyData!$1:$1048576,41,FALSE)</f>
        <v>4</v>
      </c>
      <c r="AT578">
        <f>VLOOKUP($A578,SurveyData!$1:$1048576,42,FALSE)</f>
        <v>4</v>
      </c>
      <c r="AU578">
        <f>VLOOKUP($A578,SurveyData!$1:$1048576,43,FALSE)</f>
        <v>4</v>
      </c>
      <c r="AV578">
        <f>VLOOKUP($A578,SurveyData!$1:$1048576,44,FALSE)</f>
        <v>4</v>
      </c>
      <c r="AW578">
        <f>VLOOKUP($A578,SurveyData!$1:$1048576,45,FALSE)</f>
        <v>2</v>
      </c>
    </row>
    <row r="579" spans="1:49" x14ac:dyDescent="0.2">
      <c r="A579" s="2">
        <v>738</v>
      </c>
      <c r="B579" s="1" t="s">
        <v>10</v>
      </c>
      <c r="C579" s="2"/>
      <c r="D579" s="2">
        <v>115</v>
      </c>
      <c r="E579" s="2">
        <v>13.2</v>
      </c>
      <c r="F579">
        <f>VLOOKUP($A579,SurveyData!$1:$1048576,3,FALSE)</f>
        <v>26</v>
      </c>
      <c r="G579">
        <f>VLOOKUP($A579,SurveyData!$1:$1048576,4,FALSE)</f>
        <v>1.7</v>
      </c>
      <c r="H579">
        <f>VLOOKUP($A579,SurveyData!$1:$1048576,5,FALSE)</f>
        <v>55.5</v>
      </c>
      <c r="I579" t="str">
        <f>VLOOKUP($A579,SurveyData!$1:$1048576,6,FALSE)</f>
        <v>Nil</v>
      </c>
      <c r="J579" t="str">
        <f>VLOOKUP($A579,SurveyData!$1:$1048576,7,FALSE)</f>
        <v>No</v>
      </c>
      <c r="K579">
        <f>VLOOKUP($A579,SurveyData!$1:$1048576,8,FALSE)</f>
        <v>1</v>
      </c>
      <c r="L579" t="str">
        <f>VLOOKUP($A579,SurveyData!$1:$1048576,9,FALSE)</f>
        <v>Nil</v>
      </c>
      <c r="M579" t="str">
        <f>VLOOKUP($A579,SurveyData!$1:$1048576,10,FALSE)</f>
        <v>Nil</v>
      </c>
      <c r="N579" t="str">
        <f>VLOOKUP($A579,SurveyData!$1:$1048576,11,FALSE)</f>
        <v>Nil</v>
      </c>
      <c r="O579">
        <f>VLOOKUP($A579,SurveyData!$1:$1048576,12,FALSE)</f>
        <v>1</v>
      </c>
      <c r="P579">
        <f>VLOOKUP($A579,SurveyData!$1:$1048576,13,FALSE)</f>
        <v>12</v>
      </c>
      <c r="Q579" t="str">
        <f>VLOOKUP($A579,SurveyData!$1:$1048576,14,FALSE)</f>
        <v>no</v>
      </c>
      <c r="R579" t="str">
        <f>VLOOKUP($A579,SurveyData!$1:$1048576,15,FALSE)</f>
        <v>No</v>
      </c>
      <c r="S579" t="str">
        <f>VLOOKUP($A579,SurveyData!$1:$1048576,16,FALSE)</f>
        <v>Nil</v>
      </c>
      <c r="T579" t="str">
        <f>VLOOKUP($A579,SurveyData!$1:$1048576,17,FALSE)</f>
        <v>No</v>
      </c>
      <c r="U579" t="str">
        <f>VLOOKUP($A579,SurveyData!$1:$1048576,18,FALSE)</f>
        <v>Nil</v>
      </c>
      <c r="V579" t="str">
        <f>VLOOKUP($A579,SurveyData!$1:$1048576,19,FALSE)</f>
        <v>Yes</v>
      </c>
      <c r="W579" t="str">
        <f>VLOOKUP($A579,SurveyData!$1:$1048576,20,FALSE)</f>
        <v>No</v>
      </c>
      <c r="X579" t="str">
        <f>VLOOKUP($A579,SurveyData!$1:$1048576,21,FALSE)</f>
        <v>Nil</v>
      </c>
      <c r="Y579" t="str">
        <f>VLOOKUP($A579,SurveyData!$1:$1048576,22,FALSE)</f>
        <v>Nil</v>
      </c>
      <c r="Z579" t="str">
        <f>VLOOKUP($A579,SurveyData!$1:$1048576,23,FALSE)</f>
        <v>Nil</v>
      </c>
      <c r="AA579" t="str">
        <f>VLOOKUP($A579,SurveyData!$1:$1048576,24,FALSE)</f>
        <v>Nil</v>
      </c>
      <c r="AB579" t="s">
        <v>0</v>
      </c>
      <c r="AC579" t="str">
        <f>VLOOKUP($A579,SurveyData!$1:$1048576,25,FALSE)</f>
        <v>No</v>
      </c>
      <c r="AD579">
        <f>VLOOKUP($A579,SurveyData!$1:$1048576,26,FALSE)</f>
        <v>3</v>
      </c>
      <c r="AE579" t="str">
        <f>VLOOKUP($A579,SurveyData!$1:$1048576,27,FALSE)</f>
        <v>Nil</v>
      </c>
      <c r="AF579">
        <f>VLOOKUP($A579,SurveyData!$1:$1048576,28,FALSE)</f>
        <v>2</v>
      </c>
      <c r="AG579">
        <f>VLOOKUP($A579,SurveyData!$1:$1048576,29,FALSE)</f>
        <v>2</v>
      </c>
      <c r="AH579">
        <f>VLOOKUP($A579,SurveyData!$1:$1048576,30,FALSE)</f>
        <v>2</v>
      </c>
      <c r="AI579">
        <f>VLOOKUP($A579,SurveyData!$1:$1048576,31,FALSE)</f>
        <v>2</v>
      </c>
      <c r="AJ579">
        <f>VLOOKUP($A579,SurveyData!$1:$1048576,32,FALSE)</f>
        <v>2</v>
      </c>
      <c r="AK579">
        <f>VLOOKUP($A579,SurveyData!$1:$1048576,33,FALSE)</f>
        <v>2</v>
      </c>
      <c r="AL579">
        <f>VLOOKUP($A579,SurveyData!$1:$1048576,34,FALSE)</f>
        <v>2</v>
      </c>
      <c r="AM579">
        <f>VLOOKUP($A579,SurveyData!$1:$1048576,35,FALSE)</f>
        <v>2</v>
      </c>
      <c r="AN579">
        <f>VLOOKUP($A579,SurveyData!$1:$1048576,36,FALSE)</f>
        <v>2</v>
      </c>
      <c r="AO579">
        <f>VLOOKUP($A579,SurveyData!$1:$1048576,37,FALSE)</f>
        <v>2</v>
      </c>
      <c r="AP579">
        <f>VLOOKUP($A579,SurveyData!$1:$1048576,38,FALSE)</f>
        <v>2</v>
      </c>
      <c r="AQ579">
        <f>VLOOKUP($A579,SurveyData!$1:$1048576,39,FALSE)</f>
        <v>2</v>
      </c>
      <c r="AR579">
        <f>VLOOKUP($A579,SurveyData!$1:$1048576,40,FALSE)</f>
        <v>2</v>
      </c>
      <c r="AS579">
        <f>VLOOKUP($A579,SurveyData!$1:$1048576,41,FALSE)</f>
        <v>2</v>
      </c>
      <c r="AT579">
        <f>VLOOKUP($A579,SurveyData!$1:$1048576,42,FALSE)</f>
        <v>2</v>
      </c>
      <c r="AU579">
        <f>VLOOKUP($A579,SurveyData!$1:$1048576,43,FALSE)</f>
        <v>2</v>
      </c>
      <c r="AV579">
        <f>VLOOKUP($A579,SurveyData!$1:$1048576,44,FALSE)</f>
        <v>2</v>
      </c>
      <c r="AW579">
        <f>VLOOKUP($A579,SurveyData!$1:$1048576,45,FALSE)</f>
        <v>2</v>
      </c>
    </row>
    <row r="580" spans="1:49" x14ac:dyDescent="0.2">
      <c r="A580" s="2">
        <v>739</v>
      </c>
      <c r="B580" s="1" t="s">
        <v>10</v>
      </c>
      <c r="C580" s="2"/>
      <c r="D580" s="3">
        <v>124</v>
      </c>
      <c r="E580" s="2">
        <v>13.2</v>
      </c>
      <c r="F580">
        <f>VLOOKUP($A580,SurveyData!$1:$1048576,3,FALSE)</f>
        <v>18</v>
      </c>
      <c r="G580">
        <f>VLOOKUP($A580,SurveyData!$1:$1048576,4,FALSE)</f>
        <v>1.65</v>
      </c>
      <c r="H580">
        <f>VLOOKUP($A580,SurveyData!$1:$1048576,5,FALSE)</f>
        <v>53</v>
      </c>
      <c r="I580" t="str">
        <f>VLOOKUP($A580,SurveyData!$1:$1048576,6,FALSE)</f>
        <v>Nil</v>
      </c>
      <c r="J580" t="str">
        <f>VLOOKUP($A580,SurveyData!$1:$1048576,7,FALSE)</f>
        <v>No</v>
      </c>
      <c r="K580">
        <f>VLOOKUP($A580,SurveyData!$1:$1048576,8,FALSE)</f>
        <v>420</v>
      </c>
      <c r="L580" t="str">
        <f>VLOOKUP($A580,SurveyData!$1:$1048576,9,FALSE)</f>
        <v>Nil</v>
      </c>
      <c r="M580" t="str">
        <f>VLOOKUP($A580,SurveyData!$1:$1048576,10,FALSE)</f>
        <v>Nil</v>
      </c>
      <c r="N580" t="str">
        <f>VLOOKUP($A580,SurveyData!$1:$1048576,11,FALSE)</f>
        <v>Nil</v>
      </c>
      <c r="O580">
        <f>VLOOKUP($A580,SurveyData!$1:$1048576,12,FALSE)</f>
        <v>2</v>
      </c>
      <c r="P580">
        <f>VLOOKUP($A580,SurveyData!$1:$1048576,13,FALSE)</f>
        <v>12</v>
      </c>
      <c r="Q580" t="str">
        <f>VLOOKUP($A580,SurveyData!$1:$1048576,14,FALSE)</f>
        <v>No</v>
      </c>
      <c r="R580" t="str">
        <f>VLOOKUP($A580,SurveyData!$1:$1048576,15,FALSE)</f>
        <v>No</v>
      </c>
      <c r="S580" t="str">
        <f>VLOOKUP($A580,SurveyData!$1:$1048576,16,FALSE)</f>
        <v>Nil</v>
      </c>
      <c r="T580" t="str">
        <f>VLOOKUP($A580,SurveyData!$1:$1048576,17,FALSE)</f>
        <v>No</v>
      </c>
      <c r="U580" t="str">
        <f>VLOOKUP($A580,SurveyData!$1:$1048576,18,FALSE)</f>
        <v>Nil</v>
      </c>
      <c r="V580" t="str">
        <f>VLOOKUP($A580,SurveyData!$1:$1048576,19,FALSE)</f>
        <v>No</v>
      </c>
      <c r="W580" t="str">
        <f>VLOOKUP($A580,SurveyData!$1:$1048576,20,FALSE)</f>
        <v>Nil</v>
      </c>
      <c r="X580" t="str">
        <f>VLOOKUP($A580,SurveyData!$1:$1048576,21,FALSE)</f>
        <v>Nil</v>
      </c>
      <c r="Y580" t="str">
        <f>VLOOKUP($A580,SurveyData!$1:$1048576,22,FALSE)</f>
        <v>Nil</v>
      </c>
      <c r="Z580" t="str">
        <f>VLOOKUP($A580,SurveyData!$1:$1048576,23,FALSE)</f>
        <v>Nil</v>
      </c>
      <c r="AA580" t="str">
        <f>VLOOKUP($A580,SurveyData!$1:$1048576,24,FALSE)</f>
        <v>Nil</v>
      </c>
      <c r="AB580" t="s">
        <v>0</v>
      </c>
      <c r="AC580" t="str">
        <f>VLOOKUP($A580,SurveyData!$1:$1048576,25,FALSE)</f>
        <v>No</v>
      </c>
      <c r="AD580">
        <f>VLOOKUP($A580,SurveyData!$1:$1048576,26,FALSE)</f>
        <v>1</v>
      </c>
      <c r="AE580">
        <f>VLOOKUP($A580,SurveyData!$1:$1048576,27,FALSE)</f>
        <v>5</v>
      </c>
      <c r="AF580">
        <f>VLOOKUP($A580,SurveyData!$1:$1048576,28,FALSE)</f>
        <v>1</v>
      </c>
      <c r="AG580">
        <f>VLOOKUP($A580,SurveyData!$1:$1048576,29,FALSE)</f>
        <v>1</v>
      </c>
      <c r="AH580">
        <f>VLOOKUP($A580,SurveyData!$1:$1048576,30,FALSE)</f>
        <v>5</v>
      </c>
      <c r="AI580">
        <f>VLOOKUP($A580,SurveyData!$1:$1048576,31,FALSE)</f>
        <v>2</v>
      </c>
      <c r="AJ580">
        <f>VLOOKUP($A580,SurveyData!$1:$1048576,32,FALSE)</f>
        <v>1</v>
      </c>
      <c r="AK580">
        <f>VLOOKUP($A580,SurveyData!$1:$1048576,33,FALSE)</f>
        <v>1</v>
      </c>
      <c r="AL580">
        <f>VLOOKUP($A580,SurveyData!$1:$1048576,34,FALSE)</f>
        <v>5</v>
      </c>
      <c r="AM580">
        <f>VLOOKUP($A580,SurveyData!$1:$1048576,35,FALSE)</f>
        <v>5</v>
      </c>
      <c r="AN580">
        <f>VLOOKUP($A580,SurveyData!$1:$1048576,36,FALSE)</f>
        <v>1</v>
      </c>
      <c r="AO580">
        <f>VLOOKUP($A580,SurveyData!$1:$1048576,37,FALSE)</f>
        <v>1</v>
      </c>
      <c r="AP580">
        <f>VLOOKUP($A580,SurveyData!$1:$1048576,38,FALSE)</f>
        <v>5</v>
      </c>
      <c r="AQ580">
        <f>VLOOKUP($A580,SurveyData!$1:$1048576,39,FALSE)</f>
        <v>5</v>
      </c>
      <c r="AR580">
        <f>VLOOKUP($A580,SurveyData!$1:$1048576,40,FALSE)</f>
        <v>1</v>
      </c>
      <c r="AS580">
        <f>VLOOKUP($A580,SurveyData!$1:$1048576,41,FALSE)</f>
        <v>5</v>
      </c>
      <c r="AT580">
        <f>VLOOKUP($A580,SurveyData!$1:$1048576,42,FALSE)</f>
        <v>5</v>
      </c>
      <c r="AU580">
        <f>VLOOKUP($A580,SurveyData!$1:$1048576,43,FALSE)</f>
        <v>5</v>
      </c>
      <c r="AV580">
        <f>VLOOKUP($A580,SurveyData!$1:$1048576,44,FALSE)</f>
        <v>5</v>
      </c>
      <c r="AW580">
        <f>VLOOKUP($A580,SurveyData!$1:$1048576,45,FALSE)</f>
        <v>1</v>
      </c>
    </row>
    <row r="581" spans="1:49" x14ac:dyDescent="0.2">
      <c r="A581" s="2">
        <v>741</v>
      </c>
      <c r="B581" s="1" t="s">
        <v>10</v>
      </c>
      <c r="C581" s="2"/>
      <c r="D581" s="3">
        <v>138</v>
      </c>
      <c r="E581" s="2">
        <v>12.2</v>
      </c>
      <c r="F581">
        <f>VLOOKUP($A581,SurveyData!$1:$1048576,3,FALSE)</f>
        <v>18</v>
      </c>
      <c r="G581">
        <f>VLOOKUP($A581,SurveyData!$1:$1048576,4,FALSE)</f>
        <v>1.6</v>
      </c>
      <c r="H581">
        <f>VLOOKUP($A581,SurveyData!$1:$1048576,5,FALSE)</f>
        <v>63</v>
      </c>
      <c r="I581" t="str">
        <f>VLOOKUP($A581,SurveyData!$1:$1048576,6,FALSE)</f>
        <v>Nil</v>
      </c>
      <c r="J581" t="str">
        <f>VLOOKUP($A581,SurveyData!$1:$1048576,7,FALSE)</f>
        <v>No</v>
      </c>
      <c r="K581">
        <f>VLOOKUP($A581,SurveyData!$1:$1048576,8,FALSE)</f>
        <v>480</v>
      </c>
      <c r="L581" t="str">
        <f>VLOOKUP($A581,SurveyData!$1:$1048576,9,FALSE)</f>
        <v>Nil</v>
      </c>
      <c r="M581" t="str">
        <f>VLOOKUP($A581,SurveyData!$1:$1048576,10,FALSE)</f>
        <v>Nil</v>
      </c>
      <c r="N581" t="str">
        <f>VLOOKUP($A581,SurveyData!$1:$1048576,11,FALSE)</f>
        <v>Nil</v>
      </c>
      <c r="O581">
        <f>VLOOKUP($A581,SurveyData!$1:$1048576,12,FALSE)</f>
        <v>2</v>
      </c>
      <c r="P581">
        <f>VLOOKUP($A581,SurveyData!$1:$1048576,13,FALSE)</f>
        <v>12</v>
      </c>
      <c r="Q581" t="str">
        <f>VLOOKUP($A581,SurveyData!$1:$1048576,14,FALSE)</f>
        <v>No</v>
      </c>
      <c r="R581" t="str">
        <f>VLOOKUP($A581,SurveyData!$1:$1048576,15,FALSE)</f>
        <v>Dk</v>
      </c>
      <c r="S581" t="str">
        <f>VLOOKUP($A581,SurveyData!$1:$1048576,16,FALSE)</f>
        <v>Nil</v>
      </c>
      <c r="T581" t="str">
        <f>VLOOKUP($A581,SurveyData!$1:$1048576,17,FALSE)</f>
        <v>No</v>
      </c>
      <c r="U581" t="str">
        <f>VLOOKUP($A581,SurveyData!$1:$1048576,18,FALSE)</f>
        <v>Nil</v>
      </c>
      <c r="V581" t="str">
        <f>VLOOKUP($A581,SurveyData!$1:$1048576,19,FALSE)</f>
        <v>No</v>
      </c>
      <c r="W581" t="str">
        <f>VLOOKUP($A581,SurveyData!$1:$1048576,20,FALSE)</f>
        <v>Nil</v>
      </c>
      <c r="X581" t="str">
        <f>VLOOKUP($A581,SurveyData!$1:$1048576,21,FALSE)</f>
        <v>Nil</v>
      </c>
      <c r="Y581" t="str">
        <f>VLOOKUP($A581,SurveyData!$1:$1048576,22,FALSE)</f>
        <v>Yes</v>
      </c>
      <c r="Z581" t="str">
        <f>VLOOKUP($A581,SurveyData!$1:$1048576,23,FALSE)</f>
        <v>Nil</v>
      </c>
      <c r="AA581" t="str">
        <f>VLOOKUP($A581,SurveyData!$1:$1048576,24,FALSE)</f>
        <v>Nil</v>
      </c>
      <c r="AB581" t="s">
        <v>0</v>
      </c>
      <c r="AC581" t="str">
        <f>VLOOKUP($A581,SurveyData!$1:$1048576,25,FALSE)</f>
        <v>No</v>
      </c>
      <c r="AD581">
        <f>VLOOKUP($A581,SurveyData!$1:$1048576,26,FALSE)</f>
        <v>1</v>
      </c>
      <c r="AE581">
        <f>VLOOKUP($A581,SurveyData!$1:$1048576,27,FALSE)</f>
        <v>5</v>
      </c>
      <c r="AF581">
        <f>VLOOKUP($A581,SurveyData!$1:$1048576,28,FALSE)</f>
        <v>1</v>
      </c>
      <c r="AG581">
        <f>VLOOKUP($A581,SurveyData!$1:$1048576,29,FALSE)</f>
        <v>1</v>
      </c>
      <c r="AH581">
        <f>VLOOKUP($A581,SurveyData!$1:$1048576,30,FALSE)</f>
        <v>4</v>
      </c>
      <c r="AI581">
        <f>VLOOKUP($A581,SurveyData!$1:$1048576,31,FALSE)</f>
        <v>1</v>
      </c>
      <c r="AJ581">
        <f>VLOOKUP($A581,SurveyData!$1:$1048576,32,FALSE)</f>
        <v>2</v>
      </c>
      <c r="AK581">
        <f>VLOOKUP($A581,SurveyData!$1:$1048576,33,FALSE)</f>
        <v>1</v>
      </c>
      <c r="AL581">
        <f>VLOOKUP($A581,SurveyData!$1:$1048576,34,FALSE)</f>
        <v>4</v>
      </c>
      <c r="AM581">
        <f>VLOOKUP($A581,SurveyData!$1:$1048576,35,FALSE)</f>
        <v>5</v>
      </c>
      <c r="AN581">
        <f>VLOOKUP($A581,SurveyData!$1:$1048576,36,FALSE)</f>
        <v>1</v>
      </c>
      <c r="AO581">
        <f>VLOOKUP($A581,SurveyData!$1:$1048576,37,FALSE)</f>
        <v>1</v>
      </c>
      <c r="AP581">
        <f>VLOOKUP($A581,SurveyData!$1:$1048576,38,FALSE)</f>
        <v>5</v>
      </c>
      <c r="AQ581">
        <f>VLOOKUP($A581,SurveyData!$1:$1048576,39,FALSE)</f>
        <v>5</v>
      </c>
      <c r="AR581">
        <f>VLOOKUP($A581,SurveyData!$1:$1048576,40,FALSE)</f>
        <v>1</v>
      </c>
      <c r="AS581">
        <f>VLOOKUP($A581,SurveyData!$1:$1048576,41,FALSE)</f>
        <v>4</v>
      </c>
      <c r="AT581">
        <f>VLOOKUP($A581,SurveyData!$1:$1048576,42,FALSE)</f>
        <v>3</v>
      </c>
      <c r="AU581">
        <f>VLOOKUP($A581,SurveyData!$1:$1048576,43,FALSE)</f>
        <v>5</v>
      </c>
      <c r="AV581">
        <f>VLOOKUP($A581,SurveyData!$1:$1048576,44,FALSE)</f>
        <v>5</v>
      </c>
      <c r="AW581">
        <f>VLOOKUP($A581,SurveyData!$1:$1048576,45,FALSE)</f>
        <v>1</v>
      </c>
    </row>
    <row r="582" spans="1:49" x14ac:dyDescent="0.2">
      <c r="A582" s="2">
        <v>751</v>
      </c>
      <c r="B582" s="1" t="s">
        <v>10</v>
      </c>
      <c r="C582" s="2">
        <v>24</v>
      </c>
      <c r="D582" s="2">
        <v>117</v>
      </c>
      <c r="E582" s="2">
        <v>13</v>
      </c>
      <c r="F582">
        <f>VLOOKUP($A582,SurveyData!$1:$1048576,3,FALSE)</f>
        <v>55</v>
      </c>
      <c r="G582">
        <f>VLOOKUP($A582,SurveyData!$1:$1048576,4,FALSE)</f>
        <v>1.64</v>
      </c>
      <c r="H582">
        <f>VLOOKUP($A582,SurveyData!$1:$1048576,5,FALSE)</f>
        <v>53</v>
      </c>
      <c r="I582" t="str">
        <f>VLOOKUP($A582,SurveyData!$1:$1048576,6,FALSE)</f>
        <v>Nil</v>
      </c>
      <c r="J582" t="str">
        <f>VLOOKUP($A582,SurveyData!$1:$1048576,7,FALSE)</f>
        <v>No</v>
      </c>
      <c r="K582" t="str">
        <f>VLOOKUP($A582,SurveyData!$1:$1048576,8,FALSE)</f>
        <v>Nil</v>
      </c>
      <c r="L582" t="str">
        <f>VLOOKUP($A582,SurveyData!$1:$1048576,9,FALSE)</f>
        <v>Nil</v>
      </c>
      <c r="M582" t="str">
        <f>VLOOKUP($A582,SurveyData!$1:$1048576,10,FALSE)</f>
        <v>Nil</v>
      </c>
      <c r="N582">
        <f>VLOOKUP($A582,SurveyData!$1:$1048576,11,FALSE)</f>
        <v>120</v>
      </c>
      <c r="O582">
        <f>VLOOKUP($A582,SurveyData!$1:$1048576,12,FALSE)</f>
        <v>2</v>
      </c>
      <c r="P582">
        <f>VLOOKUP($A582,SurveyData!$1:$1048576,13,FALSE)</f>
        <v>0</v>
      </c>
      <c r="Q582" t="str">
        <f>VLOOKUP($A582,SurveyData!$1:$1048576,14,FALSE)</f>
        <v>No</v>
      </c>
      <c r="R582" t="str">
        <f>VLOOKUP($A582,SurveyData!$1:$1048576,15,FALSE)</f>
        <v>DK</v>
      </c>
      <c r="S582" t="str">
        <f>VLOOKUP($A582,SurveyData!$1:$1048576,16,FALSE)</f>
        <v>Nil</v>
      </c>
      <c r="T582" t="str">
        <f>VLOOKUP($A582,SurveyData!$1:$1048576,17,FALSE)</f>
        <v>No</v>
      </c>
      <c r="U582" t="str">
        <f>VLOOKUP($A582,SurveyData!$1:$1048576,18,FALSE)</f>
        <v>Nil</v>
      </c>
      <c r="V582" t="str">
        <f>VLOOKUP($A582,SurveyData!$1:$1048576,19,FALSE)</f>
        <v>Yes</v>
      </c>
      <c r="W582" t="str">
        <f>VLOOKUP($A582,SurveyData!$1:$1048576,20,FALSE)</f>
        <v>Nil</v>
      </c>
      <c r="X582" t="str">
        <f>VLOOKUP($A582,SurveyData!$1:$1048576,21,FALSE)</f>
        <v>Nil</v>
      </c>
      <c r="Y582" t="str">
        <f>VLOOKUP($A582,SurveyData!$1:$1048576,22,FALSE)</f>
        <v>Nil</v>
      </c>
      <c r="Z582" t="str">
        <f>VLOOKUP($A582,SurveyData!$1:$1048576,23,FALSE)</f>
        <v>Nil</v>
      </c>
      <c r="AA582" t="str">
        <f>VLOOKUP($A582,SurveyData!$1:$1048576,24,FALSE)</f>
        <v>Yes</v>
      </c>
      <c r="AB582" t="s">
        <v>0</v>
      </c>
      <c r="AC582" t="str">
        <f>VLOOKUP($A582,SurveyData!$1:$1048576,25,FALSE)</f>
        <v>Nil</v>
      </c>
      <c r="AD582">
        <f>VLOOKUP($A582,SurveyData!$1:$1048576,26,FALSE)</f>
        <v>2</v>
      </c>
      <c r="AE582">
        <f>VLOOKUP($A582,SurveyData!$1:$1048576,27,FALSE)</f>
        <v>4</v>
      </c>
      <c r="AF582">
        <f>VLOOKUP($A582,SurveyData!$1:$1048576,28,FALSE)</f>
        <v>3</v>
      </c>
      <c r="AG582">
        <f>VLOOKUP($A582,SurveyData!$1:$1048576,29,FALSE)</f>
        <v>3</v>
      </c>
      <c r="AH582">
        <f>VLOOKUP($A582,SurveyData!$1:$1048576,30,FALSE)</f>
        <v>4</v>
      </c>
      <c r="AI582">
        <f>VLOOKUP($A582,SurveyData!$1:$1048576,31,FALSE)</f>
        <v>2</v>
      </c>
      <c r="AJ582">
        <f>VLOOKUP($A582,SurveyData!$1:$1048576,32,FALSE)</f>
        <v>2</v>
      </c>
      <c r="AK582">
        <f>VLOOKUP($A582,SurveyData!$1:$1048576,33,FALSE)</f>
        <v>2</v>
      </c>
      <c r="AL582">
        <f>VLOOKUP($A582,SurveyData!$1:$1048576,34,FALSE)</f>
        <v>4</v>
      </c>
      <c r="AM582">
        <f>VLOOKUP($A582,SurveyData!$1:$1048576,35,FALSE)</f>
        <v>4</v>
      </c>
      <c r="AN582">
        <f>VLOOKUP($A582,SurveyData!$1:$1048576,36,FALSE)</f>
        <v>2</v>
      </c>
      <c r="AO582">
        <f>VLOOKUP($A582,SurveyData!$1:$1048576,37,FALSE)</f>
        <v>3</v>
      </c>
      <c r="AP582">
        <f>VLOOKUP($A582,SurveyData!$1:$1048576,38,FALSE)</f>
        <v>4</v>
      </c>
      <c r="AQ582">
        <f>VLOOKUP($A582,SurveyData!$1:$1048576,39,FALSE)</f>
        <v>4</v>
      </c>
      <c r="AR582">
        <f>VLOOKUP($A582,SurveyData!$1:$1048576,40,FALSE)</f>
        <v>3</v>
      </c>
      <c r="AS582">
        <f>VLOOKUP($A582,SurveyData!$1:$1048576,41,FALSE)</f>
        <v>3</v>
      </c>
      <c r="AT582">
        <f>VLOOKUP($A582,SurveyData!$1:$1048576,42,FALSE)</f>
        <v>4</v>
      </c>
      <c r="AU582">
        <f>VLOOKUP($A582,SurveyData!$1:$1048576,43,FALSE)</f>
        <v>5</v>
      </c>
      <c r="AV582">
        <f>VLOOKUP($A582,SurveyData!$1:$1048576,44,FALSE)</f>
        <v>3</v>
      </c>
      <c r="AW582">
        <f>VLOOKUP($A582,SurveyData!$1:$1048576,45,FALSE)</f>
        <v>3</v>
      </c>
    </row>
    <row r="583" spans="1:49" x14ac:dyDescent="0.2">
      <c r="A583" s="2">
        <v>752</v>
      </c>
      <c r="B583" s="1" t="s">
        <v>10</v>
      </c>
      <c r="C583" s="2">
        <v>30</v>
      </c>
      <c r="D583" s="2">
        <v>90</v>
      </c>
      <c r="E583" s="2">
        <v>12.1</v>
      </c>
      <c r="F583" t="str">
        <f>VLOOKUP($A583,SurveyData!$1:$1048576,3,FALSE)</f>
        <v>Nil</v>
      </c>
      <c r="G583" t="str">
        <f>VLOOKUP($A583,SurveyData!$1:$1048576,4,FALSE)</f>
        <v>Nil</v>
      </c>
      <c r="H583" t="str">
        <f>VLOOKUP($A583,SurveyData!$1:$1048576,5,FALSE)</f>
        <v>Nil</v>
      </c>
      <c r="I583" t="str">
        <f>VLOOKUP($A583,SurveyData!$1:$1048576,6,FALSE)</f>
        <v>Nil</v>
      </c>
      <c r="J583" t="str">
        <f>VLOOKUP($A583,SurveyData!$1:$1048576,7,FALSE)</f>
        <v>No</v>
      </c>
      <c r="K583" t="str">
        <f>VLOOKUP($A583,SurveyData!$1:$1048576,8,FALSE)</f>
        <v>Nil</v>
      </c>
      <c r="L583" t="str">
        <f>VLOOKUP($A583,SurveyData!$1:$1048576,9,FALSE)</f>
        <v>Nil</v>
      </c>
      <c r="M583" t="str">
        <f>VLOOKUP($A583,SurveyData!$1:$1048576,10,FALSE)</f>
        <v>Nil</v>
      </c>
      <c r="N583" t="str">
        <f>VLOOKUP($A583,SurveyData!$1:$1048576,11,FALSE)</f>
        <v>Nil</v>
      </c>
      <c r="O583">
        <f>VLOOKUP($A583,SurveyData!$1:$1048576,12,FALSE)</f>
        <v>2</v>
      </c>
      <c r="P583">
        <f>VLOOKUP($A583,SurveyData!$1:$1048576,13,FALSE)</f>
        <v>6</v>
      </c>
      <c r="Q583" t="str">
        <f>VLOOKUP($A583,SurveyData!$1:$1048576,14,FALSE)</f>
        <v>Yes</v>
      </c>
      <c r="R583" t="str">
        <f>VLOOKUP($A583,SurveyData!$1:$1048576,15,FALSE)</f>
        <v>Yes</v>
      </c>
      <c r="S583" t="str">
        <f>VLOOKUP($A583,SurveyData!$1:$1048576,16,FALSE)</f>
        <v>No</v>
      </c>
      <c r="T583" t="str">
        <f>VLOOKUP($A583,SurveyData!$1:$1048576,17,FALSE)</f>
        <v>DK</v>
      </c>
      <c r="U583" t="str">
        <f>VLOOKUP($A583,SurveyData!$1:$1048576,18,FALSE)</f>
        <v>DK</v>
      </c>
      <c r="V583" t="str">
        <f>VLOOKUP($A583,SurveyData!$1:$1048576,19,FALSE)</f>
        <v>No</v>
      </c>
      <c r="W583" t="str">
        <f>VLOOKUP($A583,SurveyData!$1:$1048576,20,FALSE)</f>
        <v>No</v>
      </c>
      <c r="X583" t="str">
        <f>VLOOKUP($A583,SurveyData!$1:$1048576,21,FALSE)</f>
        <v>Nil</v>
      </c>
      <c r="Y583" t="str">
        <f>VLOOKUP($A583,SurveyData!$1:$1048576,22,FALSE)</f>
        <v>Nil</v>
      </c>
      <c r="Z583" t="str">
        <f>VLOOKUP($A583,SurveyData!$1:$1048576,23,FALSE)</f>
        <v>Nil</v>
      </c>
      <c r="AA583" t="str">
        <f>VLOOKUP($A583,SurveyData!$1:$1048576,24,FALSE)</f>
        <v>Nil</v>
      </c>
      <c r="AB583" t="s">
        <v>0</v>
      </c>
      <c r="AC583" t="str">
        <f>VLOOKUP($A583,SurveyData!$1:$1048576,25,FALSE)</f>
        <v>Yes</v>
      </c>
      <c r="AD583">
        <f>VLOOKUP($A583,SurveyData!$1:$1048576,26,FALSE)</f>
        <v>3</v>
      </c>
      <c r="AE583">
        <f>VLOOKUP($A583,SurveyData!$1:$1048576,27,FALSE)</f>
        <v>1</v>
      </c>
      <c r="AF583">
        <f>VLOOKUP($A583,SurveyData!$1:$1048576,28,FALSE)</f>
        <v>5</v>
      </c>
      <c r="AG583">
        <f>VLOOKUP($A583,SurveyData!$1:$1048576,29,FALSE)</f>
        <v>1</v>
      </c>
      <c r="AH583">
        <f>VLOOKUP($A583,SurveyData!$1:$1048576,30,FALSE)</f>
        <v>3</v>
      </c>
      <c r="AI583">
        <f>VLOOKUP($A583,SurveyData!$1:$1048576,31,FALSE)</f>
        <v>5</v>
      </c>
      <c r="AJ583">
        <f>VLOOKUP($A583,SurveyData!$1:$1048576,32,FALSE)</f>
        <v>2</v>
      </c>
      <c r="AK583">
        <f>VLOOKUP($A583,SurveyData!$1:$1048576,33,FALSE)</f>
        <v>2</v>
      </c>
      <c r="AL583">
        <f>VLOOKUP($A583,SurveyData!$1:$1048576,34,FALSE)</f>
        <v>3</v>
      </c>
      <c r="AM583">
        <f>VLOOKUP($A583,SurveyData!$1:$1048576,35,FALSE)</f>
        <v>3</v>
      </c>
      <c r="AN583">
        <f>VLOOKUP($A583,SurveyData!$1:$1048576,36,FALSE)</f>
        <v>3</v>
      </c>
      <c r="AO583">
        <f>VLOOKUP($A583,SurveyData!$1:$1048576,37,FALSE)</f>
        <v>4</v>
      </c>
      <c r="AP583">
        <f>VLOOKUP($A583,SurveyData!$1:$1048576,38,FALSE)</f>
        <v>3</v>
      </c>
      <c r="AQ583">
        <f>VLOOKUP($A583,SurveyData!$1:$1048576,39,FALSE)</f>
        <v>4</v>
      </c>
      <c r="AR583">
        <f>VLOOKUP($A583,SurveyData!$1:$1048576,40,FALSE)</f>
        <v>5</v>
      </c>
      <c r="AS583">
        <f>VLOOKUP($A583,SurveyData!$1:$1048576,41,FALSE)</f>
        <v>3</v>
      </c>
      <c r="AT583">
        <f>VLOOKUP($A583,SurveyData!$1:$1048576,42,FALSE)</f>
        <v>4</v>
      </c>
      <c r="AU583">
        <f>VLOOKUP($A583,SurveyData!$1:$1048576,43,FALSE)</f>
        <v>1</v>
      </c>
      <c r="AV583">
        <f>VLOOKUP($A583,SurveyData!$1:$1048576,44,FALSE)</f>
        <v>3</v>
      </c>
      <c r="AW583">
        <f>VLOOKUP($A583,SurveyData!$1:$1048576,45,FALSE)</f>
        <v>3</v>
      </c>
    </row>
    <row r="584" spans="1:49" x14ac:dyDescent="0.2">
      <c r="A584" s="2">
        <v>753</v>
      </c>
      <c r="B584" s="1" t="s">
        <v>10</v>
      </c>
      <c r="C584" s="2">
        <v>51</v>
      </c>
      <c r="D584" s="2">
        <v>24</v>
      </c>
      <c r="E584" s="2">
        <v>14.7</v>
      </c>
      <c r="F584">
        <f>VLOOKUP($A584,SurveyData!$1:$1048576,3,FALSE)</f>
        <v>25</v>
      </c>
      <c r="G584">
        <f>VLOOKUP($A584,SurveyData!$1:$1048576,4,FALSE)</f>
        <v>1.58</v>
      </c>
      <c r="H584">
        <f>VLOOKUP($A584,SurveyData!$1:$1048576,5,FALSE)</f>
        <v>49</v>
      </c>
      <c r="I584" t="str">
        <f>VLOOKUP($A584,SurveyData!$1:$1048576,6,FALSE)</f>
        <v>Nil</v>
      </c>
      <c r="J584" t="str">
        <f>VLOOKUP($A584,SurveyData!$1:$1048576,7,FALSE)</f>
        <v>No</v>
      </c>
      <c r="K584" t="str">
        <f>VLOOKUP($A584,SurveyData!$1:$1048576,8,FALSE)</f>
        <v>Nil</v>
      </c>
      <c r="L584" t="str">
        <f>VLOOKUP($A584,SurveyData!$1:$1048576,9,FALSE)</f>
        <v>Nil</v>
      </c>
      <c r="M584" t="str">
        <f>VLOOKUP($A584,SurveyData!$1:$1048576,10,FALSE)</f>
        <v>Nil</v>
      </c>
      <c r="N584" t="str">
        <f>VLOOKUP($A584,SurveyData!$1:$1048576,11,FALSE)</f>
        <v>Nil</v>
      </c>
      <c r="O584">
        <f>VLOOKUP($A584,SurveyData!$1:$1048576,12,FALSE)</f>
        <v>2</v>
      </c>
      <c r="P584">
        <f>VLOOKUP($A584,SurveyData!$1:$1048576,13,FALSE)</f>
        <v>12</v>
      </c>
      <c r="Q584" t="str">
        <f>VLOOKUP($A584,SurveyData!$1:$1048576,14,FALSE)</f>
        <v>No</v>
      </c>
      <c r="R584" t="str">
        <f>VLOOKUP($A584,SurveyData!$1:$1048576,15,FALSE)</f>
        <v>No</v>
      </c>
      <c r="S584" t="str">
        <f>VLOOKUP($A584,SurveyData!$1:$1048576,16,FALSE)</f>
        <v>Nil</v>
      </c>
      <c r="T584" t="str">
        <f>VLOOKUP($A584,SurveyData!$1:$1048576,17,FALSE)</f>
        <v>No</v>
      </c>
      <c r="U584" t="str">
        <f>VLOOKUP($A584,SurveyData!$1:$1048576,18,FALSE)</f>
        <v>No</v>
      </c>
      <c r="V584" t="str">
        <f>VLOOKUP($A584,SurveyData!$1:$1048576,19,FALSE)</f>
        <v>No</v>
      </c>
      <c r="W584" t="str">
        <f>VLOOKUP($A584,SurveyData!$1:$1048576,20,FALSE)</f>
        <v>Nil</v>
      </c>
      <c r="X584" t="str">
        <f>VLOOKUP($A584,SurveyData!$1:$1048576,21,FALSE)</f>
        <v>Nil</v>
      </c>
      <c r="Y584" t="str">
        <f>VLOOKUP($A584,SurveyData!$1:$1048576,22,FALSE)</f>
        <v>Nil</v>
      </c>
      <c r="Z584" t="str">
        <f>VLOOKUP($A584,SurveyData!$1:$1048576,23,FALSE)</f>
        <v>Nil</v>
      </c>
      <c r="AA584" t="str">
        <f>VLOOKUP($A584,SurveyData!$1:$1048576,24,FALSE)</f>
        <v>Nil</v>
      </c>
      <c r="AB584" t="s">
        <v>0</v>
      </c>
      <c r="AC584" t="str">
        <f>VLOOKUP($A584,SurveyData!$1:$1048576,25,FALSE)</f>
        <v>No</v>
      </c>
      <c r="AD584">
        <f>VLOOKUP($A584,SurveyData!$1:$1048576,26,FALSE)</f>
        <v>2</v>
      </c>
      <c r="AE584">
        <f>VLOOKUP($A584,SurveyData!$1:$1048576,27,FALSE)</f>
        <v>5</v>
      </c>
      <c r="AF584">
        <f>VLOOKUP($A584,SurveyData!$1:$1048576,28,FALSE)</f>
        <v>2</v>
      </c>
      <c r="AG584">
        <f>VLOOKUP($A584,SurveyData!$1:$1048576,29,FALSE)</f>
        <v>2</v>
      </c>
      <c r="AH584">
        <f>VLOOKUP($A584,SurveyData!$1:$1048576,30,FALSE)</f>
        <v>5</v>
      </c>
      <c r="AI584">
        <f>VLOOKUP($A584,SurveyData!$1:$1048576,31,FALSE)</f>
        <v>2</v>
      </c>
      <c r="AJ584">
        <f>VLOOKUP($A584,SurveyData!$1:$1048576,32,FALSE)</f>
        <v>2</v>
      </c>
      <c r="AK584">
        <f>VLOOKUP($A584,SurveyData!$1:$1048576,33,FALSE)</f>
        <v>2</v>
      </c>
      <c r="AL584">
        <f>VLOOKUP($A584,SurveyData!$1:$1048576,34,FALSE)</f>
        <v>2</v>
      </c>
      <c r="AM584">
        <f>VLOOKUP($A584,SurveyData!$1:$1048576,35,FALSE)</f>
        <v>5</v>
      </c>
      <c r="AN584">
        <f>VLOOKUP($A584,SurveyData!$1:$1048576,36,FALSE)</f>
        <v>2</v>
      </c>
      <c r="AO584">
        <f>VLOOKUP($A584,SurveyData!$1:$1048576,37,FALSE)</f>
        <v>3</v>
      </c>
      <c r="AP584">
        <f>VLOOKUP($A584,SurveyData!$1:$1048576,38,FALSE)</f>
        <v>5</v>
      </c>
      <c r="AQ584">
        <f>VLOOKUP($A584,SurveyData!$1:$1048576,39,FALSE)</f>
        <v>5</v>
      </c>
      <c r="AR584">
        <f>VLOOKUP($A584,SurveyData!$1:$1048576,40,FALSE)</f>
        <v>1</v>
      </c>
      <c r="AS584">
        <f>VLOOKUP($A584,SurveyData!$1:$1048576,41,FALSE)</f>
        <v>4</v>
      </c>
      <c r="AT584">
        <f>VLOOKUP($A584,SurveyData!$1:$1048576,42,FALSE)</f>
        <v>4</v>
      </c>
      <c r="AU584">
        <f>VLOOKUP($A584,SurveyData!$1:$1048576,43,FALSE)</f>
        <v>4</v>
      </c>
      <c r="AV584">
        <f>VLOOKUP($A584,SurveyData!$1:$1048576,44,FALSE)</f>
        <v>4</v>
      </c>
      <c r="AW584">
        <f>VLOOKUP($A584,SurveyData!$1:$1048576,45,FALSE)</f>
        <v>2</v>
      </c>
    </row>
    <row r="585" spans="1:49" x14ac:dyDescent="0.2">
      <c r="A585" s="2">
        <v>754</v>
      </c>
      <c r="B585" s="1" t="s">
        <v>10</v>
      </c>
      <c r="C585" s="2">
        <v>71</v>
      </c>
      <c r="D585" s="3">
        <v>333</v>
      </c>
      <c r="E585" s="2">
        <v>13.2</v>
      </c>
      <c r="F585">
        <f>VLOOKUP($A585,SurveyData!$1:$1048576,3,FALSE)</f>
        <v>50</v>
      </c>
      <c r="G585">
        <f>VLOOKUP($A585,SurveyData!$1:$1048576,4,FALSE)</f>
        <v>1.49</v>
      </c>
      <c r="H585">
        <f>VLOOKUP($A585,SurveyData!$1:$1048576,5,FALSE)</f>
        <v>50</v>
      </c>
      <c r="I585" t="str">
        <f>VLOOKUP($A585,SurveyData!$1:$1048576,6,FALSE)</f>
        <v>Nil</v>
      </c>
      <c r="J585" t="str">
        <f>VLOOKUP($A585,SurveyData!$1:$1048576,7,FALSE)</f>
        <v>No</v>
      </c>
      <c r="K585" t="str">
        <f>VLOOKUP($A585,SurveyData!$1:$1048576,8,FALSE)</f>
        <v>Nil</v>
      </c>
      <c r="L585" t="str">
        <f>VLOOKUP($A585,SurveyData!$1:$1048576,9,FALSE)</f>
        <v>Nil</v>
      </c>
      <c r="M585" t="str">
        <f>VLOOKUP($A585,SurveyData!$1:$1048576,10,FALSE)</f>
        <v>Nil</v>
      </c>
      <c r="N585">
        <f>VLOOKUP($A585,SurveyData!$1:$1048576,11,FALSE)</f>
        <v>10</v>
      </c>
      <c r="O585">
        <f>VLOOKUP($A585,SurveyData!$1:$1048576,12,FALSE)</f>
        <v>1</v>
      </c>
      <c r="P585">
        <f>VLOOKUP($A585,SurveyData!$1:$1048576,13,FALSE)</f>
        <v>0</v>
      </c>
      <c r="Q585" t="str">
        <f>VLOOKUP($A585,SurveyData!$1:$1048576,14,FALSE)</f>
        <v>No</v>
      </c>
      <c r="R585" t="str">
        <f>VLOOKUP($A585,SurveyData!$1:$1048576,15,FALSE)</f>
        <v>Yes</v>
      </c>
      <c r="S585" t="str">
        <f>VLOOKUP($A585,SurveyData!$1:$1048576,16,FALSE)</f>
        <v>No</v>
      </c>
      <c r="T585" t="str">
        <f>VLOOKUP($A585,SurveyData!$1:$1048576,17,FALSE)</f>
        <v>No</v>
      </c>
      <c r="U585" t="str">
        <f>VLOOKUP($A585,SurveyData!$1:$1048576,18,FALSE)</f>
        <v>No</v>
      </c>
      <c r="V585" t="str">
        <f>VLOOKUP($A585,SurveyData!$1:$1048576,19,FALSE)</f>
        <v>Yes</v>
      </c>
      <c r="W585" t="str">
        <f>VLOOKUP($A585,SurveyData!$1:$1048576,20,FALSE)</f>
        <v>Yes</v>
      </c>
      <c r="X585" t="str">
        <f>VLOOKUP($A585,SurveyData!$1:$1048576,21,FALSE)</f>
        <v>Nil</v>
      </c>
      <c r="Y585" t="str">
        <f>VLOOKUP($A585,SurveyData!$1:$1048576,22,FALSE)</f>
        <v>Nil</v>
      </c>
      <c r="Z585" t="str">
        <f>VLOOKUP($A585,SurveyData!$1:$1048576,23,FALSE)</f>
        <v>Nil</v>
      </c>
      <c r="AA585" t="str">
        <f>VLOOKUP($A585,SurveyData!$1:$1048576,24,FALSE)</f>
        <v>Nil</v>
      </c>
      <c r="AB585" t="s">
        <v>0</v>
      </c>
      <c r="AC585" t="str">
        <f>VLOOKUP($A585,SurveyData!$1:$1048576,25,FALSE)</f>
        <v>No</v>
      </c>
      <c r="AD585">
        <f>VLOOKUP($A585,SurveyData!$1:$1048576,26,FALSE)</f>
        <v>2</v>
      </c>
      <c r="AE585">
        <f>VLOOKUP($A585,SurveyData!$1:$1048576,27,FALSE)</f>
        <v>3</v>
      </c>
      <c r="AF585">
        <f>VLOOKUP($A585,SurveyData!$1:$1048576,28,FALSE)</f>
        <v>2</v>
      </c>
      <c r="AG585">
        <f>VLOOKUP($A585,SurveyData!$1:$1048576,29,FALSE)</f>
        <v>3</v>
      </c>
      <c r="AH585">
        <f>VLOOKUP($A585,SurveyData!$1:$1048576,30,FALSE)</f>
        <v>2</v>
      </c>
      <c r="AI585">
        <f>VLOOKUP($A585,SurveyData!$1:$1048576,31,FALSE)</f>
        <v>3</v>
      </c>
      <c r="AJ585">
        <f>VLOOKUP($A585,SurveyData!$1:$1048576,32,FALSE)</f>
        <v>4</v>
      </c>
      <c r="AK585">
        <f>VLOOKUP($A585,SurveyData!$1:$1048576,33,FALSE)</f>
        <v>3</v>
      </c>
      <c r="AL585">
        <f>VLOOKUP($A585,SurveyData!$1:$1048576,34,FALSE)</f>
        <v>2</v>
      </c>
      <c r="AM585">
        <f>VLOOKUP($A585,SurveyData!$1:$1048576,35,FALSE)</f>
        <v>2</v>
      </c>
      <c r="AN585">
        <f>VLOOKUP($A585,SurveyData!$1:$1048576,36,FALSE)</f>
        <v>3</v>
      </c>
      <c r="AO585">
        <f>VLOOKUP($A585,SurveyData!$1:$1048576,37,FALSE)</f>
        <v>2</v>
      </c>
      <c r="AP585">
        <f>VLOOKUP($A585,SurveyData!$1:$1048576,38,FALSE)</f>
        <v>2</v>
      </c>
      <c r="AQ585">
        <f>VLOOKUP($A585,SurveyData!$1:$1048576,39,FALSE)</f>
        <v>2</v>
      </c>
      <c r="AR585">
        <f>VLOOKUP($A585,SurveyData!$1:$1048576,40,FALSE)</f>
        <v>4</v>
      </c>
      <c r="AS585">
        <f>VLOOKUP($A585,SurveyData!$1:$1048576,41,FALSE)</f>
        <v>4</v>
      </c>
      <c r="AT585">
        <f>VLOOKUP($A585,SurveyData!$1:$1048576,42,FALSE)</f>
        <v>2</v>
      </c>
      <c r="AU585">
        <f>VLOOKUP($A585,SurveyData!$1:$1048576,43,FALSE)</f>
        <v>2</v>
      </c>
      <c r="AV585">
        <f>VLOOKUP($A585,SurveyData!$1:$1048576,44,FALSE)</f>
        <v>2</v>
      </c>
      <c r="AW585">
        <f>VLOOKUP($A585,SurveyData!$1:$1048576,45,FALSE)</f>
        <v>2</v>
      </c>
    </row>
    <row r="586" spans="1:49" x14ac:dyDescent="0.2">
      <c r="A586" s="2">
        <v>755</v>
      </c>
      <c r="B586" s="1" t="s">
        <v>10</v>
      </c>
      <c r="C586" s="2">
        <v>12</v>
      </c>
      <c r="D586" s="2">
        <v>21</v>
      </c>
      <c r="E586" s="2">
        <v>12.8</v>
      </c>
      <c r="F586" t="str">
        <f>VLOOKUP($A586,SurveyData!$1:$1048576,3,FALSE)</f>
        <v>Yes</v>
      </c>
      <c r="G586">
        <f>VLOOKUP($A586,SurveyData!$1:$1048576,4,FALSE)</f>
        <v>1.63</v>
      </c>
      <c r="H586">
        <f>VLOOKUP($A586,SurveyData!$1:$1048576,5,FALSE)</f>
        <v>69</v>
      </c>
      <c r="I586" t="str">
        <f>VLOOKUP($A586,SurveyData!$1:$1048576,6,FALSE)</f>
        <v>Nil</v>
      </c>
      <c r="J586" t="str">
        <f>VLOOKUP($A586,SurveyData!$1:$1048576,7,FALSE)</f>
        <v>Nil</v>
      </c>
      <c r="K586" t="str">
        <f>VLOOKUP($A586,SurveyData!$1:$1048576,8,FALSE)</f>
        <v>Nil</v>
      </c>
      <c r="L586" t="str">
        <f>VLOOKUP($A586,SurveyData!$1:$1048576,9,FALSE)</f>
        <v>Nil</v>
      </c>
      <c r="M586" t="str">
        <f>VLOOKUP($A586,SurveyData!$1:$1048576,10,FALSE)</f>
        <v>Nil</v>
      </c>
      <c r="N586" t="str">
        <f>VLOOKUP($A586,SurveyData!$1:$1048576,11,FALSE)</f>
        <v>Nil</v>
      </c>
      <c r="O586">
        <f>VLOOKUP($A586,SurveyData!$1:$1048576,12,FALSE)</f>
        <v>1</v>
      </c>
      <c r="P586">
        <f>VLOOKUP($A586,SurveyData!$1:$1048576,13,FALSE)</f>
        <v>12</v>
      </c>
      <c r="Q586" t="str">
        <f>VLOOKUP($A586,SurveyData!$1:$1048576,14,FALSE)</f>
        <v>No</v>
      </c>
      <c r="R586" t="str">
        <f>VLOOKUP($A586,SurveyData!$1:$1048576,15,FALSE)</f>
        <v>DK</v>
      </c>
      <c r="S586" t="str">
        <f>VLOOKUP($A586,SurveyData!$1:$1048576,16,FALSE)</f>
        <v>Nil</v>
      </c>
      <c r="T586" t="str">
        <f>VLOOKUP($A586,SurveyData!$1:$1048576,17,FALSE)</f>
        <v>DK</v>
      </c>
      <c r="U586" t="str">
        <f>VLOOKUP($A586,SurveyData!$1:$1048576,18,FALSE)</f>
        <v>DK</v>
      </c>
      <c r="V586" t="str">
        <f>VLOOKUP($A586,SurveyData!$1:$1048576,19,FALSE)</f>
        <v>No</v>
      </c>
      <c r="W586" t="str">
        <f>VLOOKUP($A586,SurveyData!$1:$1048576,20,FALSE)</f>
        <v>Nil</v>
      </c>
      <c r="X586" t="str">
        <f>VLOOKUP($A586,SurveyData!$1:$1048576,21,FALSE)</f>
        <v>Yes</v>
      </c>
      <c r="Y586" t="str">
        <f>VLOOKUP($A586,SurveyData!$1:$1048576,22,FALSE)</f>
        <v>Yes</v>
      </c>
      <c r="Z586" t="str">
        <f>VLOOKUP($A586,SurveyData!$1:$1048576,23,FALSE)</f>
        <v>Nil</v>
      </c>
      <c r="AA586" t="str">
        <f>VLOOKUP($A586,SurveyData!$1:$1048576,24,FALSE)</f>
        <v>Yes</v>
      </c>
      <c r="AB586" t="s">
        <v>62</v>
      </c>
      <c r="AC586" t="str">
        <f>VLOOKUP($A586,SurveyData!$1:$1048576,25,FALSE)</f>
        <v>No</v>
      </c>
      <c r="AD586">
        <f>VLOOKUP($A586,SurveyData!$1:$1048576,26,FALSE)</f>
        <v>2</v>
      </c>
      <c r="AE586">
        <f>VLOOKUP($A586,SurveyData!$1:$1048576,27,FALSE)</f>
        <v>3</v>
      </c>
      <c r="AF586">
        <f>VLOOKUP($A586,SurveyData!$1:$1048576,28,FALSE)</f>
        <v>2</v>
      </c>
      <c r="AG586">
        <f>VLOOKUP($A586,SurveyData!$1:$1048576,29,FALSE)</f>
        <v>1</v>
      </c>
      <c r="AH586">
        <f>VLOOKUP($A586,SurveyData!$1:$1048576,30,FALSE)</f>
        <v>4</v>
      </c>
      <c r="AI586">
        <f>VLOOKUP($A586,SurveyData!$1:$1048576,31,FALSE)</f>
        <v>1</v>
      </c>
      <c r="AJ586">
        <f>VLOOKUP($A586,SurveyData!$1:$1048576,32,FALSE)</f>
        <v>1</v>
      </c>
      <c r="AK586">
        <f>VLOOKUP($A586,SurveyData!$1:$1048576,33,FALSE)</f>
        <v>3</v>
      </c>
      <c r="AL586">
        <f>VLOOKUP($A586,SurveyData!$1:$1048576,34,FALSE)</f>
        <v>4</v>
      </c>
      <c r="AM586">
        <f>VLOOKUP($A586,SurveyData!$1:$1048576,35,FALSE)</f>
        <v>4</v>
      </c>
      <c r="AN586">
        <f>VLOOKUP($A586,SurveyData!$1:$1048576,36,FALSE)</f>
        <v>2</v>
      </c>
      <c r="AO586">
        <f>VLOOKUP($A586,SurveyData!$1:$1048576,37,FALSE)</f>
        <v>3</v>
      </c>
      <c r="AP586">
        <f>VLOOKUP($A586,SurveyData!$1:$1048576,38,FALSE)</f>
        <v>4</v>
      </c>
      <c r="AQ586">
        <f>VLOOKUP($A586,SurveyData!$1:$1048576,39,FALSE)</f>
        <v>3</v>
      </c>
      <c r="AR586">
        <f>VLOOKUP($A586,SurveyData!$1:$1048576,40,FALSE)</f>
        <v>2</v>
      </c>
      <c r="AS586">
        <f>VLOOKUP($A586,SurveyData!$1:$1048576,41,FALSE)</f>
        <v>4</v>
      </c>
      <c r="AT586">
        <f>VLOOKUP($A586,SurveyData!$1:$1048576,42,FALSE)</f>
        <v>4</v>
      </c>
      <c r="AU586">
        <f>VLOOKUP($A586,SurveyData!$1:$1048576,43,FALSE)</f>
        <v>2</v>
      </c>
      <c r="AV586">
        <f>VLOOKUP($A586,SurveyData!$1:$1048576,44,FALSE)</f>
        <v>4</v>
      </c>
      <c r="AW586">
        <f>VLOOKUP($A586,SurveyData!$1:$1048576,45,FALSE)</f>
        <v>1</v>
      </c>
    </row>
    <row r="587" spans="1:49" x14ac:dyDescent="0.2">
      <c r="A587" s="2">
        <v>756</v>
      </c>
      <c r="B587" s="1" t="s">
        <v>10</v>
      </c>
      <c r="C587" s="2">
        <v>15</v>
      </c>
      <c r="D587" s="2">
        <v>51</v>
      </c>
      <c r="E587" s="2">
        <v>12.2</v>
      </c>
      <c r="F587">
        <f>VLOOKUP($A587,SurveyData!$1:$1048576,3,FALSE)</f>
        <v>24</v>
      </c>
      <c r="G587">
        <f>VLOOKUP($A587,SurveyData!$1:$1048576,4,FALSE)</f>
        <v>1.58</v>
      </c>
      <c r="H587">
        <f>VLOOKUP($A587,SurveyData!$1:$1048576,5,FALSE)</f>
        <v>44</v>
      </c>
      <c r="I587" t="str">
        <f>VLOOKUP($A587,SurveyData!$1:$1048576,6,FALSE)</f>
        <v>Nil</v>
      </c>
      <c r="J587" t="str">
        <f>VLOOKUP($A587,SurveyData!$1:$1048576,7,FALSE)</f>
        <v>No</v>
      </c>
      <c r="K587" t="str">
        <f>VLOOKUP($A587,SurveyData!$1:$1048576,8,FALSE)</f>
        <v>Nil</v>
      </c>
      <c r="L587" t="str">
        <f>VLOOKUP($A587,SurveyData!$1:$1048576,9,FALSE)</f>
        <v>Nil</v>
      </c>
      <c r="M587" t="str">
        <f>VLOOKUP($A587,SurveyData!$1:$1048576,10,FALSE)</f>
        <v>Nil</v>
      </c>
      <c r="N587" t="str">
        <f>VLOOKUP($A587,SurveyData!$1:$1048576,11,FALSE)</f>
        <v>Nil</v>
      </c>
      <c r="O587">
        <f>VLOOKUP($A587,SurveyData!$1:$1048576,12,FALSE)</f>
        <v>1</v>
      </c>
      <c r="P587">
        <f>VLOOKUP($A587,SurveyData!$1:$1048576,13,FALSE)</f>
        <v>12</v>
      </c>
      <c r="Q587" t="str">
        <f>VLOOKUP($A587,SurveyData!$1:$1048576,14,FALSE)</f>
        <v>Yes</v>
      </c>
      <c r="R587" t="str">
        <f>VLOOKUP($A587,SurveyData!$1:$1048576,15,FALSE)</f>
        <v>DK</v>
      </c>
      <c r="S587" t="str">
        <f>VLOOKUP($A587,SurveyData!$1:$1048576,16,FALSE)</f>
        <v>Nil</v>
      </c>
      <c r="T587" t="str">
        <f>VLOOKUP($A587,SurveyData!$1:$1048576,17,FALSE)</f>
        <v>DK</v>
      </c>
      <c r="U587" t="str">
        <f>VLOOKUP($A587,SurveyData!$1:$1048576,18,FALSE)</f>
        <v>Nil</v>
      </c>
      <c r="V587" t="str">
        <f>VLOOKUP($A587,SurveyData!$1:$1048576,19,FALSE)</f>
        <v>Dk</v>
      </c>
      <c r="W587" t="str">
        <f>VLOOKUP($A587,SurveyData!$1:$1048576,20,FALSE)</f>
        <v>Nil</v>
      </c>
      <c r="X587" t="str">
        <f>VLOOKUP($A587,SurveyData!$1:$1048576,21,FALSE)</f>
        <v>Nil</v>
      </c>
      <c r="Y587" t="str">
        <f>VLOOKUP($A587,SurveyData!$1:$1048576,22,FALSE)</f>
        <v>Nil</v>
      </c>
      <c r="Z587" t="str">
        <f>VLOOKUP($A587,SurveyData!$1:$1048576,23,FALSE)</f>
        <v>Nil</v>
      </c>
      <c r="AA587" t="str">
        <f>VLOOKUP($A587,SurveyData!$1:$1048576,24,FALSE)</f>
        <v>Nil</v>
      </c>
      <c r="AB587" t="s">
        <v>0</v>
      </c>
      <c r="AC587" t="str">
        <f>VLOOKUP($A587,SurveyData!$1:$1048576,25,FALSE)</f>
        <v>No</v>
      </c>
      <c r="AD587">
        <f>VLOOKUP($A587,SurveyData!$1:$1048576,26,FALSE)</f>
        <v>3</v>
      </c>
      <c r="AE587">
        <f>VLOOKUP($A587,SurveyData!$1:$1048576,27,FALSE)</f>
        <v>3</v>
      </c>
      <c r="AF587">
        <f>VLOOKUP($A587,SurveyData!$1:$1048576,28,FALSE)</f>
        <v>3</v>
      </c>
      <c r="AG587">
        <f>VLOOKUP($A587,SurveyData!$1:$1048576,29,FALSE)</f>
        <v>3</v>
      </c>
      <c r="AH587">
        <f>VLOOKUP($A587,SurveyData!$1:$1048576,30,FALSE)</f>
        <v>3</v>
      </c>
      <c r="AI587">
        <f>VLOOKUP($A587,SurveyData!$1:$1048576,31,FALSE)</f>
        <v>3</v>
      </c>
      <c r="AJ587">
        <f>VLOOKUP($A587,SurveyData!$1:$1048576,32,FALSE)</f>
        <v>3</v>
      </c>
      <c r="AK587">
        <f>VLOOKUP($A587,SurveyData!$1:$1048576,33,FALSE)</f>
        <v>3</v>
      </c>
      <c r="AL587">
        <f>VLOOKUP($A587,SurveyData!$1:$1048576,34,FALSE)</f>
        <v>3</v>
      </c>
      <c r="AM587">
        <f>VLOOKUP($A587,SurveyData!$1:$1048576,35,FALSE)</f>
        <v>3</v>
      </c>
      <c r="AN587">
        <f>VLOOKUP($A587,SurveyData!$1:$1048576,36,FALSE)</f>
        <v>3</v>
      </c>
      <c r="AO587">
        <f>VLOOKUP($A587,SurveyData!$1:$1048576,37,FALSE)</f>
        <v>3</v>
      </c>
      <c r="AP587">
        <f>VLOOKUP($A587,SurveyData!$1:$1048576,38,FALSE)</f>
        <v>3</v>
      </c>
      <c r="AQ587">
        <f>VLOOKUP($A587,SurveyData!$1:$1048576,39,FALSE)</f>
        <v>3</v>
      </c>
      <c r="AR587">
        <f>VLOOKUP($A587,SurveyData!$1:$1048576,40,FALSE)</f>
        <v>3</v>
      </c>
      <c r="AS587">
        <f>VLOOKUP($A587,SurveyData!$1:$1048576,41,FALSE)</f>
        <v>3</v>
      </c>
      <c r="AT587">
        <f>VLOOKUP($A587,SurveyData!$1:$1048576,42,FALSE)</f>
        <v>3</v>
      </c>
      <c r="AU587">
        <f>VLOOKUP($A587,SurveyData!$1:$1048576,43,FALSE)</f>
        <v>3</v>
      </c>
      <c r="AV587">
        <f>VLOOKUP($A587,SurveyData!$1:$1048576,44,FALSE)</f>
        <v>3</v>
      </c>
      <c r="AW587">
        <f>VLOOKUP($A587,SurveyData!$1:$1048576,45,FALSE)</f>
        <v>3</v>
      </c>
    </row>
    <row r="588" spans="1:49" x14ac:dyDescent="0.2">
      <c r="A588" s="2">
        <v>757</v>
      </c>
      <c r="B588" s="1" t="s">
        <v>10</v>
      </c>
      <c r="C588" s="2">
        <v>45</v>
      </c>
      <c r="D588" s="2">
        <v>74</v>
      </c>
      <c r="E588" s="2">
        <v>14</v>
      </c>
      <c r="F588">
        <f>VLOOKUP($A588,SurveyData!$1:$1048576,3,FALSE)</f>
        <v>42</v>
      </c>
      <c r="G588">
        <f>VLOOKUP($A588,SurveyData!$1:$1048576,4,FALSE)</f>
        <v>1.62</v>
      </c>
      <c r="H588">
        <f>VLOOKUP($A588,SurveyData!$1:$1048576,5,FALSE)</f>
        <v>60</v>
      </c>
      <c r="I588" t="str">
        <f>VLOOKUP($A588,SurveyData!$1:$1048576,6,FALSE)</f>
        <v>Nil</v>
      </c>
      <c r="J588" t="str">
        <f>VLOOKUP($A588,SurveyData!$1:$1048576,7,FALSE)</f>
        <v>No</v>
      </c>
      <c r="K588">
        <f>VLOOKUP($A588,SurveyData!$1:$1048576,8,FALSE)</f>
        <v>10</v>
      </c>
      <c r="L588" t="str">
        <f>VLOOKUP($A588,SurveyData!$1:$1048576,9,FALSE)</f>
        <v>Nil</v>
      </c>
      <c r="M588">
        <f>VLOOKUP($A588,SurveyData!$1:$1048576,10,FALSE)</f>
        <v>10</v>
      </c>
      <c r="N588">
        <f>VLOOKUP($A588,SurveyData!$1:$1048576,11,FALSE)</f>
        <v>180</v>
      </c>
      <c r="O588">
        <f>VLOOKUP($A588,SurveyData!$1:$1048576,12,FALSE)</f>
        <v>2</v>
      </c>
      <c r="P588">
        <f>VLOOKUP($A588,SurveyData!$1:$1048576,13,FALSE)</f>
        <v>12</v>
      </c>
      <c r="Q588" t="str">
        <f>VLOOKUP($A588,SurveyData!$1:$1048576,14,FALSE)</f>
        <v>Yes</v>
      </c>
      <c r="R588" t="str">
        <f>VLOOKUP($A588,SurveyData!$1:$1048576,15,FALSE)</f>
        <v>No</v>
      </c>
      <c r="S588" t="str">
        <f>VLOOKUP($A588,SurveyData!$1:$1048576,16,FALSE)</f>
        <v>No</v>
      </c>
      <c r="T588" t="str">
        <f>VLOOKUP($A588,SurveyData!$1:$1048576,17,FALSE)</f>
        <v>No</v>
      </c>
      <c r="U588" t="str">
        <f>VLOOKUP($A588,SurveyData!$1:$1048576,18,FALSE)</f>
        <v>No</v>
      </c>
      <c r="V588" t="str">
        <f>VLOOKUP($A588,SurveyData!$1:$1048576,19,FALSE)</f>
        <v>No</v>
      </c>
      <c r="W588" t="str">
        <f>VLOOKUP($A588,SurveyData!$1:$1048576,20,FALSE)</f>
        <v>No</v>
      </c>
      <c r="X588" t="str">
        <f>VLOOKUP($A588,SurveyData!$1:$1048576,21,FALSE)</f>
        <v>Nil</v>
      </c>
      <c r="Y588" t="str">
        <f>VLOOKUP($A588,SurveyData!$1:$1048576,22,FALSE)</f>
        <v>Yes</v>
      </c>
      <c r="Z588" t="str">
        <f>VLOOKUP($A588,SurveyData!$1:$1048576,23,FALSE)</f>
        <v>Nil</v>
      </c>
      <c r="AA588" t="str">
        <f>VLOOKUP($A588,SurveyData!$1:$1048576,24,FALSE)</f>
        <v>Nil</v>
      </c>
      <c r="AB588" t="s">
        <v>0</v>
      </c>
      <c r="AC588" t="str">
        <f>VLOOKUP($A588,SurveyData!$1:$1048576,25,FALSE)</f>
        <v>Yes</v>
      </c>
      <c r="AD588">
        <f>VLOOKUP($A588,SurveyData!$1:$1048576,26,FALSE)</f>
        <v>1</v>
      </c>
      <c r="AE588">
        <f>VLOOKUP($A588,SurveyData!$1:$1048576,27,FALSE)</f>
        <v>4</v>
      </c>
      <c r="AF588">
        <f>VLOOKUP($A588,SurveyData!$1:$1048576,28,FALSE)</f>
        <v>1</v>
      </c>
      <c r="AG588">
        <f>VLOOKUP($A588,SurveyData!$1:$1048576,29,FALSE)</f>
        <v>1</v>
      </c>
      <c r="AH588">
        <f>VLOOKUP($A588,SurveyData!$1:$1048576,30,FALSE)</f>
        <v>4</v>
      </c>
      <c r="AI588">
        <f>VLOOKUP($A588,SurveyData!$1:$1048576,31,FALSE)</f>
        <v>3</v>
      </c>
      <c r="AJ588">
        <f>VLOOKUP($A588,SurveyData!$1:$1048576,32,FALSE)</f>
        <v>2</v>
      </c>
      <c r="AK588">
        <f>VLOOKUP($A588,SurveyData!$1:$1048576,33,FALSE)</f>
        <v>1</v>
      </c>
      <c r="AL588">
        <f>VLOOKUP($A588,SurveyData!$1:$1048576,34,FALSE)</f>
        <v>3</v>
      </c>
      <c r="AM588">
        <f>VLOOKUP($A588,SurveyData!$1:$1048576,35,FALSE)</f>
        <v>4</v>
      </c>
      <c r="AN588">
        <f>VLOOKUP($A588,SurveyData!$1:$1048576,36,FALSE)</f>
        <v>2</v>
      </c>
      <c r="AO588">
        <f>VLOOKUP($A588,SurveyData!$1:$1048576,37,FALSE)</f>
        <v>2</v>
      </c>
      <c r="AP588">
        <f>VLOOKUP($A588,SurveyData!$1:$1048576,38,FALSE)</f>
        <v>2</v>
      </c>
      <c r="AQ588">
        <f>VLOOKUP($A588,SurveyData!$1:$1048576,39,FALSE)</f>
        <v>4</v>
      </c>
      <c r="AR588">
        <f>VLOOKUP($A588,SurveyData!$1:$1048576,40,FALSE)</f>
        <v>2</v>
      </c>
      <c r="AS588">
        <f>VLOOKUP($A588,SurveyData!$1:$1048576,41,FALSE)</f>
        <v>3</v>
      </c>
      <c r="AT588">
        <f>VLOOKUP($A588,SurveyData!$1:$1048576,42,FALSE)</f>
        <v>3</v>
      </c>
      <c r="AU588">
        <f>VLOOKUP($A588,SurveyData!$1:$1048576,43,FALSE)</f>
        <v>4</v>
      </c>
      <c r="AV588">
        <f>VLOOKUP($A588,SurveyData!$1:$1048576,44,FALSE)</f>
        <v>3</v>
      </c>
      <c r="AW588">
        <f>VLOOKUP($A588,SurveyData!$1:$1048576,45,FALSE)</f>
        <v>2</v>
      </c>
    </row>
    <row r="589" spans="1:49" x14ac:dyDescent="0.2">
      <c r="A589" s="2">
        <v>758</v>
      </c>
      <c r="B589" s="1" t="s">
        <v>10</v>
      </c>
      <c r="C589" s="2">
        <v>35</v>
      </c>
      <c r="D589" s="2">
        <v>74</v>
      </c>
      <c r="E589" s="2">
        <v>14.3</v>
      </c>
      <c r="F589">
        <f>VLOOKUP($A589,SurveyData!$1:$1048576,3,FALSE)</f>
        <v>31</v>
      </c>
      <c r="G589">
        <f>VLOOKUP($A589,SurveyData!$1:$1048576,4,FALSE)</f>
        <v>1.68</v>
      </c>
      <c r="H589">
        <f>VLOOKUP($A589,SurveyData!$1:$1048576,5,FALSE)</f>
        <v>54</v>
      </c>
      <c r="I589" t="str">
        <f>VLOOKUP($A589,SurveyData!$1:$1048576,6,FALSE)</f>
        <v>Nil</v>
      </c>
      <c r="J589" t="str">
        <f>VLOOKUP($A589,SurveyData!$1:$1048576,7,FALSE)</f>
        <v>No</v>
      </c>
      <c r="K589" t="str">
        <f>VLOOKUP($A589,SurveyData!$1:$1048576,8,FALSE)</f>
        <v>Nil</v>
      </c>
      <c r="L589" t="str">
        <f>VLOOKUP($A589,SurveyData!$1:$1048576,9,FALSE)</f>
        <v>Nil</v>
      </c>
      <c r="M589" t="str">
        <f>VLOOKUP($A589,SurveyData!$1:$1048576,10,FALSE)</f>
        <v>Nil</v>
      </c>
      <c r="N589">
        <f>VLOOKUP($A589,SurveyData!$1:$1048576,11,FALSE)</f>
        <v>60</v>
      </c>
      <c r="O589">
        <f>VLOOKUP($A589,SurveyData!$1:$1048576,12,FALSE)</f>
        <v>2</v>
      </c>
      <c r="P589">
        <f>VLOOKUP($A589,SurveyData!$1:$1048576,13,FALSE)</f>
        <v>12</v>
      </c>
      <c r="Q589" t="str">
        <f>VLOOKUP($A589,SurveyData!$1:$1048576,14,FALSE)</f>
        <v>No</v>
      </c>
      <c r="R589" t="str">
        <f>VLOOKUP($A589,SurveyData!$1:$1048576,15,FALSE)</f>
        <v>DK</v>
      </c>
      <c r="S589" t="str">
        <f>VLOOKUP($A589,SurveyData!$1:$1048576,16,FALSE)</f>
        <v>DK</v>
      </c>
      <c r="T589" t="str">
        <f>VLOOKUP($A589,SurveyData!$1:$1048576,17,FALSE)</f>
        <v>DK</v>
      </c>
      <c r="U589" t="str">
        <f>VLOOKUP($A589,SurveyData!$1:$1048576,18,FALSE)</f>
        <v>DK</v>
      </c>
      <c r="V589" t="str">
        <f>VLOOKUP($A589,SurveyData!$1:$1048576,19,FALSE)</f>
        <v>No</v>
      </c>
      <c r="W589" t="str">
        <f>VLOOKUP($A589,SurveyData!$1:$1048576,20,FALSE)</f>
        <v>No</v>
      </c>
      <c r="X589" t="str">
        <f>VLOOKUP($A589,SurveyData!$1:$1048576,21,FALSE)</f>
        <v>Nil</v>
      </c>
      <c r="Y589" t="str">
        <f>VLOOKUP($A589,SurveyData!$1:$1048576,22,FALSE)</f>
        <v>Nil</v>
      </c>
      <c r="Z589" t="str">
        <f>VLOOKUP($A589,SurveyData!$1:$1048576,23,FALSE)</f>
        <v>Nil</v>
      </c>
      <c r="AA589" t="str">
        <f>VLOOKUP($A589,SurveyData!$1:$1048576,24,FALSE)</f>
        <v>Nil</v>
      </c>
      <c r="AB589" t="s">
        <v>0</v>
      </c>
      <c r="AC589" t="str">
        <f>VLOOKUP($A589,SurveyData!$1:$1048576,25,FALSE)</f>
        <v>No</v>
      </c>
      <c r="AD589">
        <f>VLOOKUP($A589,SurveyData!$1:$1048576,26,FALSE)</f>
        <v>3</v>
      </c>
      <c r="AE589">
        <f>VLOOKUP($A589,SurveyData!$1:$1048576,27,FALSE)</f>
        <v>2</v>
      </c>
      <c r="AF589">
        <f>VLOOKUP($A589,SurveyData!$1:$1048576,28,FALSE)</f>
        <v>3</v>
      </c>
      <c r="AG589">
        <f>VLOOKUP($A589,SurveyData!$1:$1048576,29,FALSE)</f>
        <v>2</v>
      </c>
      <c r="AH589">
        <f>VLOOKUP($A589,SurveyData!$1:$1048576,30,FALSE)</f>
        <v>3</v>
      </c>
      <c r="AI589">
        <f>VLOOKUP($A589,SurveyData!$1:$1048576,31,FALSE)</f>
        <v>3</v>
      </c>
      <c r="AJ589">
        <f>VLOOKUP($A589,SurveyData!$1:$1048576,32,FALSE)</f>
        <v>2</v>
      </c>
      <c r="AK589">
        <f>VLOOKUP($A589,SurveyData!$1:$1048576,33,FALSE)</f>
        <v>3</v>
      </c>
      <c r="AL589">
        <f>VLOOKUP($A589,SurveyData!$1:$1048576,34,FALSE)</f>
        <v>3</v>
      </c>
      <c r="AM589">
        <f>VLOOKUP($A589,SurveyData!$1:$1048576,35,FALSE)</f>
        <v>3</v>
      </c>
      <c r="AN589">
        <f>VLOOKUP($A589,SurveyData!$1:$1048576,36,FALSE)</f>
        <v>2</v>
      </c>
      <c r="AO589">
        <f>VLOOKUP($A589,SurveyData!$1:$1048576,37,FALSE)</f>
        <v>2</v>
      </c>
      <c r="AP589">
        <f>VLOOKUP($A589,SurveyData!$1:$1048576,38,FALSE)</f>
        <v>3</v>
      </c>
      <c r="AQ589">
        <f>VLOOKUP($A589,SurveyData!$1:$1048576,39,FALSE)</f>
        <v>5</v>
      </c>
      <c r="AR589">
        <f>VLOOKUP($A589,SurveyData!$1:$1048576,40,FALSE)</f>
        <v>2</v>
      </c>
      <c r="AS589">
        <f>VLOOKUP($A589,SurveyData!$1:$1048576,41,FALSE)</f>
        <v>3</v>
      </c>
      <c r="AT589">
        <f>VLOOKUP($A589,SurveyData!$1:$1048576,42,FALSE)</f>
        <v>4</v>
      </c>
      <c r="AU589">
        <f>VLOOKUP($A589,SurveyData!$1:$1048576,43,FALSE)</f>
        <v>4</v>
      </c>
      <c r="AV589">
        <f>VLOOKUP($A589,SurveyData!$1:$1048576,44,FALSE)</f>
        <v>4</v>
      </c>
      <c r="AW589">
        <f>VLOOKUP($A589,SurveyData!$1:$1048576,45,FALSE)</f>
        <v>2</v>
      </c>
    </row>
    <row r="590" spans="1:49" x14ac:dyDescent="0.2">
      <c r="A590" s="2">
        <v>759</v>
      </c>
      <c r="B590" s="1" t="s">
        <v>10</v>
      </c>
      <c r="C590" s="2">
        <v>41</v>
      </c>
      <c r="D590" s="2">
        <v>29</v>
      </c>
      <c r="E590" s="2">
        <v>13.2</v>
      </c>
      <c r="F590">
        <f>VLOOKUP($A590,SurveyData!$1:$1048576,3,FALSE)</f>
        <v>39</v>
      </c>
      <c r="G590">
        <f>VLOOKUP($A590,SurveyData!$1:$1048576,4,FALSE)</f>
        <v>1.63</v>
      </c>
      <c r="H590">
        <f>VLOOKUP($A590,SurveyData!$1:$1048576,5,FALSE)</f>
        <v>63</v>
      </c>
      <c r="I590" t="str">
        <f>VLOOKUP($A590,SurveyData!$1:$1048576,6,FALSE)</f>
        <v>Nil</v>
      </c>
      <c r="J590" t="str">
        <f>VLOOKUP($A590,SurveyData!$1:$1048576,7,FALSE)</f>
        <v>Yes</v>
      </c>
      <c r="K590" t="str">
        <f>VLOOKUP($A590,SurveyData!$1:$1048576,8,FALSE)</f>
        <v>Nil</v>
      </c>
      <c r="L590" t="str">
        <f>VLOOKUP($A590,SurveyData!$1:$1048576,9,FALSE)</f>
        <v>Nil</v>
      </c>
      <c r="M590" t="str">
        <f>VLOOKUP($A590,SurveyData!$1:$1048576,10,FALSE)</f>
        <v>Nil</v>
      </c>
      <c r="N590">
        <f>VLOOKUP($A590,SurveyData!$1:$1048576,11,FALSE)</f>
        <v>120</v>
      </c>
      <c r="O590">
        <f>VLOOKUP($A590,SurveyData!$1:$1048576,12,FALSE)</f>
        <v>2</v>
      </c>
      <c r="P590">
        <f>VLOOKUP($A590,SurveyData!$1:$1048576,13,FALSE)</f>
        <v>12</v>
      </c>
      <c r="Q590" t="str">
        <f>VLOOKUP($A590,SurveyData!$1:$1048576,14,FALSE)</f>
        <v>No</v>
      </c>
      <c r="R590" t="str">
        <f>VLOOKUP($A590,SurveyData!$1:$1048576,15,FALSE)</f>
        <v>DK</v>
      </c>
      <c r="S590" t="str">
        <f>VLOOKUP($A590,SurveyData!$1:$1048576,16,FALSE)</f>
        <v>DK</v>
      </c>
      <c r="T590" t="str">
        <f>VLOOKUP($A590,SurveyData!$1:$1048576,17,FALSE)</f>
        <v>DK</v>
      </c>
      <c r="U590" t="str">
        <f>VLOOKUP($A590,SurveyData!$1:$1048576,18,FALSE)</f>
        <v>DK</v>
      </c>
      <c r="V590" t="str">
        <f>VLOOKUP($A590,SurveyData!$1:$1048576,19,FALSE)</f>
        <v>Dk</v>
      </c>
      <c r="W590" t="str">
        <f>VLOOKUP($A590,SurveyData!$1:$1048576,20,FALSE)</f>
        <v>No</v>
      </c>
      <c r="X590" t="str">
        <f>VLOOKUP($A590,SurveyData!$1:$1048576,21,FALSE)</f>
        <v>Nil</v>
      </c>
      <c r="Y590" t="str">
        <f>VLOOKUP($A590,SurveyData!$1:$1048576,22,FALSE)</f>
        <v>Nil</v>
      </c>
      <c r="Z590" t="str">
        <f>VLOOKUP($A590,SurveyData!$1:$1048576,23,FALSE)</f>
        <v>Nil</v>
      </c>
      <c r="AA590" t="str">
        <f>VLOOKUP($A590,SurveyData!$1:$1048576,24,FALSE)</f>
        <v>Nil</v>
      </c>
      <c r="AB590" t="s">
        <v>0</v>
      </c>
      <c r="AC590" t="str">
        <f>VLOOKUP($A590,SurveyData!$1:$1048576,25,FALSE)</f>
        <v>Yes</v>
      </c>
      <c r="AD590">
        <f>VLOOKUP($A590,SurveyData!$1:$1048576,26,FALSE)</f>
        <v>3</v>
      </c>
      <c r="AE590">
        <f>VLOOKUP($A590,SurveyData!$1:$1048576,27,FALSE)</f>
        <v>2</v>
      </c>
      <c r="AF590">
        <f>VLOOKUP($A590,SurveyData!$1:$1048576,28,FALSE)</f>
        <v>4</v>
      </c>
      <c r="AG590">
        <f>VLOOKUP($A590,SurveyData!$1:$1048576,29,FALSE)</f>
        <v>2</v>
      </c>
      <c r="AH590">
        <f>VLOOKUP($A590,SurveyData!$1:$1048576,30,FALSE)</f>
        <v>3</v>
      </c>
      <c r="AI590">
        <f>VLOOKUP($A590,SurveyData!$1:$1048576,31,FALSE)</f>
        <v>4</v>
      </c>
      <c r="AJ590">
        <f>VLOOKUP($A590,SurveyData!$1:$1048576,32,FALSE)</f>
        <v>5</v>
      </c>
      <c r="AK590">
        <f>VLOOKUP($A590,SurveyData!$1:$1048576,33,FALSE)</f>
        <v>1</v>
      </c>
      <c r="AL590">
        <f>VLOOKUP($A590,SurveyData!$1:$1048576,34,FALSE)</f>
        <v>2</v>
      </c>
      <c r="AM590">
        <f>VLOOKUP($A590,SurveyData!$1:$1048576,35,FALSE)</f>
        <v>3</v>
      </c>
      <c r="AN590">
        <f>VLOOKUP($A590,SurveyData!$1:$1048576,36,FALSE)</f>
        <v>4</v>
      </c>
      <c r="AO590">
        <f>VLOOKUP($A590,SurveyData!$1:$1048576,37,FALSE)</f>
        <v>4</v>
      </c>
      <c r="AP590">
        <f>VLOOKUP($A590,SurveyData!$1:$1048576,38,FALSE)</f>
        <v>1</v>
      </c>
      <c r="AQ590">
        <f>VLOOKUP($A590,SurveyData!$1:$1048576,39,FALSE)</f>
        <v>1</v>
      </c>
      <c r="AR590">
        <f>VLOOKUP($A590,SurveyData!$1:$1048576,40,FALSE)</f>
        <v>1</v>
      </c>
      <c r="AS590">
        <f>VLOOKUP($A590,SurveyData!$1:$1048576,41,FALSE)</f>
        <v>1</v>
      </c>
      <c r="AT590">
        <f>VLOOKUP($A590,SurveyData!$1:$1048576,42,FALSE)</f>
        <v>3</v>
      </c>
      <c r="AU590">
        <f>VLOOKUP($A590,SurveyData!$1:$1048576,43,FALSE)</f>
        <v>3</v>
      </c>
      <c r="AV590">
        <f>VLOOKUP($A590,SurveyData!$1:$1048576,44,FALSE)</f>
        <v>2</v>
      </c>
      <c r="AW590">
        <f>VLOOKUP($A590,SurveyData!$1:$1048576,45,FALSE)</f>
        <v>5</v>
      </c>
    </row>
    <row r="591" spans="1:49" x14ac:dyDescent="0.2">
      <c r="A591" s="2">
        <v>760</v>
      </c>
      <c r="B591" s="1" t="s">
        <v>10</v>
      </c>
      <c r="C591" s="2">
        <v>11</v>
      </c>
      <c r="D591" s="2">
        <v>19</v>
      </c>
      <c r="E591" s="2">
        <v>12.9</v>
      </c>
      <c r="F591">
        <f>VLOOKUP($A591,SurveyData!$1:$1048576,3,FALSE)</f>
        <v>34</v>
      </c>
      <c r="G591">
        <f>VLOOKUP($A591,SurveyData!$1:$1048576,4,FALSE)</f>
        <v>1.58</v>
      </c>
      <c r="H591">
        <f>VLOOKUP($A591,SurveyData!$1:$1048576,5,FALSE)</f>
        <v>52</v>
      </c>
      <c r="I591" t="str">
        <f>VLOOKUP($A591,SurveyData!$1:$1048576,6,FALSE)</f>
        <v>Nil</v>
      </c>
      <c r="J591" t="str">
        <f>VLOOKUP($A591,SurveyData!$1:$1048576,7,FALSE)</f>
        <v>No</v>
      </c>
      <c r="K591" t="str">
        <f>VLOOKUP($A591,SurveyData!$1:$1048576,8,FALSE)</f>
        <v>Nil</v>
      </c>
      <c r="L591" t="str">
        <f>VLOOKUP($A591,SurveyData!$1:$1048576,9,FALSE)</f>
        <v>Nil</v>
      </c>
      <c r="M591" t="str">
        <f>VLOOKUP($A591,SurveyData!$1:$1048576,10,FALSE)</f>
        <v>Nil</v>
      </c>
      <c r="N591" t="str">
        <f>VLOOKUP($A591,SurveyData!$1:$1048576,11,FALSE)</f>
        <v>Nil</v>
      </c>
      <c r="O591">
        <f>VLOOKUP($A591,SurveyData!$1:$1048576,12,FALSE)</f>
        <v>1</v>
      </c>
      <c r="P591">
        <f>VLOOKUP($A591,SurveyData!$1:$1048576,13,FALSE)</f>
        <v>12</v>
      </c>
      <c r="Q591" t="str">
        <f>VLOOKUP($A591,SurveyData!$1:$1048576,14,FALSE)</f>
        <v>No</v>
      </c>
      <c r="R591" t="str">
        <f>VLOOKUP($A591,SurveyData!$1:$1048576,15,FALSE)</f>
        <v>DK</v>
      </c>
      <c r="S591" t="str">
        <f>VLOOKUP($A591,SurveyData!$1:$1048576,16,FALSE)</f>
        <v>Nil</v>
      </c>
      <c r="T591" t="str">
        <f>VLOOKUP($A591,SurveyData!$1:$1048576,17,FALSE)</f>
        <v>DK</v>
      </c>
      <c r="U591" t="str">
        <f>VLOOKUP($A591,SurveyData!$1:$1048576,18,FALSE)</f>
        <v>Nil</v>
      </c>
      <c r="V591" t="str">
        <f>VLOOKUP($A591,SurveyData!$1:$1048576,19,FALSE)</f>
        <v>No</v>
      </c>
      <c r="W591" t="str">
        <f>VLOOKUP($A591,SurveyData!$1:$1048576,20,FALSE)</f>
        <v>Nil</v>
      </c>
      <c r="X591" t="str">
        <f>VLOOKUP($A591,SurveyData!$1:$1048576,21,FALSE)</f>
        <v>Nil</v>
      </c>
      <c r="Y591" t="str">
        <f>VLOOKUP($A591,SurveyData!$1:$1048576,22,FALSE)</f>
        <v>Yes</v>
      </c>
      <c r="Z591" t="str">
        <f>VLOOKUP($A591,SurveyData!$1:$1048576,23,FALSE)</f>
        <v>Nil</v>
      </c>
      <c r="AA591" t="str">
        <f>VLOOKUP($A591,SurveyData!$1:$1048576,24,FALSE)</f>
        <v>Nil</v>
      </c>
      <c r="AB591" t="s">
        <v>0</v>
      </c>
      <c r="AC591" t="str">
        <f>VLOOKUP($A591,SurveyData!$1:$1048576,25,FALSE)</f>
        <v>Nil</v>
      </c>
      <c r="AD591">
        <f>VLOOKUP($A591,SurveyData!$1:$1048576,26,FALSE)</f>
        <v>4</v>
      </c>
      <c r="AE591">
        <f>VLOOKUP($A591,SurveyData!$1:$1048576,27,FALSE)</f>
        <v>3</v>
      </c>
      <c r="AF591">
        <f>VLOOKUP($A591,SurveyData!$1:$1048576,28,FALSE)</f>
        <v>2</v>
      </c>
      <c r="AG591">
        <f>VLOOKUP($A591,SurveyData!$1:$1048576,29,FALSE)</f>
        <v>3</v>
      </c>
      <c r="AH591">
        <f>VLOOKUP($A591,SurveyData!$1:$1048576,30,FALSE)</f>
        <v>2</v>
      </c>
      <c r="AI591">
        <f>VLOOKUP($A591,SurveyData!$1:$1048576,31,FALSE)</f>
        <v>3</v>
      </c>
      <c r="AJ591">
        <f>VLOOKUP($A591,SurveyData!$1:$1048576,32,FALSE)</f>
        <v>3</v>
      </c>
      <c r="AK591">
        <f>VLOOKUP($A591,SurveyData!$1:$1048576,33,FALSE)</f>
        <v>3</v>
      </c>
      <c r="AL591">
        <f>VLOOKUP($A591,SurveyData!$1:$1048576,34,FALSE)</f>
        <v>3</v>
      </c>
      <c r="AM591">
        <f>VLOOKUP($A591,SurveyData!$1:$1048576,35,FALSE)</f>
        <v>3</v>
      </c>
      <c r="AN591">
        <f>VLOOKUP($A591,SurveyData!$1:$1048576,36,FALSE)</f>
        <v>4</v>
      </c>
      <c r="AO591">
        <f>VLOOKUP($A591,SurveyData!$1:$1048576,37,FALSE)</f>
        <v>3</v>
      </c>
      <c r="AP591">
        <f>VLOOKUP($A591,SurveyData!$1:$1048576,38,FALSE)</f>
        <v>4</v>
      </c>
      <c r="AQ591">
        <f>VLOOKUP($A591,SurveyData!$1:$1048576,39,FALSE)</f>
        <v>3</v>
      </c>
      <c r="AR591">
        <f>VLOOKUP($A591,SurveyData!$1:$1048576,40,FALSE)</f>
        <v>4</v>
      </c>
      <c r="AS591">
        <f>VLOOKUP($A591,SurveyData!$1:$1048576,41,FALSE)</f>
        <v>4</v>
      </c>
      <c r="AT591">
        <f>VLOOKUP($A591,SurveyData!$1:$1048576,42,FALSE)</f>
        <v>3</v>
      </c>
      <c r="AU591">
        <f>VLOOKUP($A591,SurveyData!$1:$1048576,43,FALSE)</f>
        <v>3</v>
      </c>
      <c r="AV591">
        <f>VLOOKUP($A591,SurveyData!$1:$1048576,44,FALSE)</f>
        <v>3</v>
      </c>
      <c r="AW591">
        <f>VLOOKUP($A591,SurveyData!$1:$1048576,45,FALSE)</f>
        <v>3</v>
      </c>
    </row>
    <row r="592" spans="1:49" x14ac:dyDescent="0.2">
      <c r="A592" s="2">
        <v>762</v>
      </c>
      <c r="B592" s="1" t="s">
        <v>10</v>
      </c>
      <c r="C592" s="2">
        <v>29</v>
      </c>
      <c r="D592" s="2">
        <v>109</v>
      </c>
      <c r="E592" s="2">
        <v>13.2</v>
      </c>
      <c r="F592">
        <f>VLOOKUP($A592,SurveyData!$1:$1048576,3,FALSE)</f>
        <v>39</v>
      </c>
      <c r="G592">
        <f>VLOOKUP($A592,SurveyData!$1:$1048576,4,FALSE)</f>
        <v>1.69</v>
      </c>
      <c r="H592">
        <f>VLOOKUP($A592,SurveyData!$1:$1048576,5,FALSE)</f>
        <v>65</v>
      </c>
      <c r="I592" t="str">
        <f>VLOOKUP($A592,SurveyData!$1:$1048576,6,FALSE)</f>
        <v>Nil</v>
      </c>
      <c r="J592" t="str">
        <f>VLOOKUP($A592,SurveyData!$1:$1048576,7,FALSE)</f>
        <v>No</v>
      </c>
      <c r="K592" t="str">
        <f>VLOOKUP($A592,SurveyData!$1:$1048576,8,FALSE)</f>
        <v>Nil</v>
      </c>
      <c r="L592" t="str">
        <f>VLOOKUP($A592,SurveyData!$1:$1048576,9,FALSE)</f>
        <v>Nil</v>
      </c>
      <c r="M592" t="str">
        <f>VLOOKUP($A592,SurveyData!$1:$1048576,10,FALSE)</f>
        <v>Nil</v>
      </c>
      <c r="N592">
        <f>VLOOKUP($A592,SurveyData!$1:$1048576,11,FALSE)</f>
        <v>30</v>
      </c>
      <c r="O592">
        <f>VLOOKUP($A592,SurveyData!$1:$1048576,12,FALSE)</f>
        <v>2</v>
      </c>
      <c r="P592">
        <f>VLOOKUP($A592,SurveyData!$1:$1048576,13,FALSE)</f>
        <v>12</v>
      </c>
      <c r="Q592" t="str">
        <f>VLOOKUP($A592,SurveyData!$1:$1048576,14,FALSE)</f>
        <v>No</v>
      </c>
      <c r="R592" t="str">
        <f>VLOOKUP($A592,SurveyData!$1:$1048576,15,FALSE)</f>
        <v>No</v>
      </c>
      <c r="S592" t="str">
        <f>VLOOKUP($A592,SurveyData!$1:$1048576,16,FALSE)</f>
        <v>Nil</v>
      </c>
      <c r="T592" t="str">
        <f>VLOOKUP($A592,SurveyData!$1:$1048576,17,FALSE)</f>
        <v>No</v>
      </c>
      <c r="U592" t="str">
        <f>VLOOKUP($A592,SurveyData!$1:$1048576,18,FALSE)</f>
        <v>Nil</v>
      </c>
      <c r="V592" t="str">
        <f>VLOOKUP($A592,SurveyData!$1:$1048576,19,FALSE)</f>
        <v>No</v>
      </c>
      <c r="W592" t="str">
        <f>VLOOKUP($A592,SurveyData!$1:$1048576,20,FALSE)</f>
        <v>Nil</v>
      </c>
      <c r="X592" t="str">
        <f>VLOOKUP($A592,SurveyData!$1:$1048576,21,FALSE)</f>
        <v>Nil</v>
      </c>
      <c r="Y592" t="str">
        <f>VLOOKUP($A592,SurveyData!$1:$1048576,22,FALSE)</f>
        <v>Nil</v>
      </c>
      <c r="Z592" t="str">
        <f>VLOOKUP($A592,SurveyData!$1:$1048576,23,FALSE)</f>
        <v>Nil</v>
      </c>
      <c r="AA592" t="str">
        <f>VLOOKUP($A592,SurveyData!$1:$1048576,24,FALSE)</f>
        <v>Nil</v>
      </c>
      <c r="AB592" t="s">
        <v>0</v>
      </c>
      <c r="AC592" t="str">
        <f>VLOOKUP($A592,SurveyData!$1:$1048576,25,FALSE)</f>
        <v>No</v>
      </c>
      <c r="AD592">
        <f>VLOOKUP($A592,SurveyData!$1:$1048576,26,FALSE)</f>
        <v>3</v>
      </c>
      <c r="AE592">
        <f>VLOOKUP($A592,SurveyData!$1:$1048576,27,FALSE)</f>
        <v>3</v>
      </c>
      <c r="AF592">
        <f>VLOOKUP($A592,SurveyData!$1:$1048576,28,FALSE)</f>
        <v>2</v>
      </c>
      <c r="AG592">
        <f>VLOOKUP($A592,SurveyData!$1:$1048576,29,FALSE)</f>
        <v>2</v>
      </c>
      <c r="AH592">
        <f>VLOOKUP($A592,SurveyData!$1:$1048576,30,FALSE)</f>
        <v>4</v>
      </c>
      <c r="AI592">
        <f>VLOOKUP($A592,SurveyData!$1:$1048576,31,FALSE)</f>
        <v>3</v>
      </c>
      <c r="AJ592">
        <f>VLOOKUP($A592,SurveyData!$1:$1048576,32,FALSE)</f>
        <v>2</v>
      </c>
      <c r="AK592">
        <f>VLOOKUP($A592,SurveyData!$1:$1048576,33,FALSE)</f>
        <v>2</v>
      </c>
      <c r="AL592">
        <f>VLOOKUP($A592,SurveyData!$1:$1048576,34,FALSE)</f>
        <v>3</v>
      </c>
      <c r="AM592">
        <f>VLOOKUP($A592,SurveyData!$1:$1048576,35,FALSE)</f>
        <v>4</v>
      </c>
      <c r="AN592">
        <f>VLOOKUP($A592,SurveyData!$1:$1048576,36,FALSE)</f>
        <v>2</v>
      </c>
      <c r="AO592">
        <f>VLOOKUP($A592,SurveyData!$1:$1048576,37,FALSE)</f>
        <v>3</v>
      </c>
      <c r="AP592">
        <f>VLOOKUP($A592,SurveyData!$1:$1048576,38,FALSE)</f>
        <v>3</v>
      </c>
      <c r="AQ592">
        <f>VLOOKUP($A592,SurveyData!$1:$1048576,39,FALSE)</f>
        <v>5</v>
      </c>
      <c r="AR592">
        <f>VLOOKUP($A592,SurveyData!$1:$1048576,40,FALSE)</f>
        <v>2</v>
      </c>
      <c r="AS592">
        <f>VLOOKUP($A592,SurveyData!$1:$1048576,41,FALSE)</f>
        <v>4</v>
      </c>
      <c r="AT592">
        <f>VLOOKUP($A592,SurveyData!$1:$1048576,42,FALSE)</f>
        <v>3</v>
      </c>
      <c r="AU592">
        <f>VLOOKUP($A592,SurveyData!$1:$1048576,43,FALSE)</f>
        <v>4</v>
      </c>
      <c r="AV592">
        <f>VLOOKUP($A592,SurveyData!$1:$1048576,44,FALSE)</f>
        <v>4</v>
      </c>
      <c r="AW592">
        <f>VLOOKUP($A592,SurveyData!$1:$1048576,45,FALSE)</f>
        <v>3</v>
      </c>
    </row>
    <row r="593" spans="1:49" x14ac:dyDescent="0.2">
      <c r="A593" s="2">
        <v>763</v>
      </c>
      <c r="B593" s="1" t="s">
        <v>10</v>
      </c>
      <c r="C593" s="2">
        <v>33</v>
      </c>
      <c r="D593" s="3">
        <v>128</v>
      </c>
      <c r="E593" s="2">
        <v>13.4</v>
      </c>
      <c r="F593">
        <f>VLOOKUP($A593,SurveyData!$1:$1048576,3,FALSE)</f>
        <v>56</v>
      </c>
      <c r="G593">
        <f>VLOOKUP($A593,SurveyData!$1:$1048576,4,FALSE)</f>
        <v>1.7</v>
      </c>
      <c r="H593">
        <f>VLOOKUP($A593,SurveyData!$1:$1048576,5,FALSE)</f>
        <v>57</v>
      </c>
      <c r="I593" t="str">
        <f>VLOOKUP($A593,SurveyData!$1:$1048576,6,FALSE)</f>
        <v xml:space="preserve">Diabetes </v>
      </c>
      <c r="J593" t="str">
        <f>VLOOKUP($A593,SurveyData!$1:$1048576,7,FALSE)</f>
        <v>Yes</v>
      </c>
      <c r="K593" t="str">
        <f>VLOOKUP($A593,SurveyData!$1:$1048576,8,FALSE)</f>
        <v>Nil</v>
      </c>
      <c r="L593" t="str">
        <f>VLOOKUP($A593,SurveyData!$1:$1048576,9,FALSE)</f>
        <v>Nil</v>
      </c>
      <c r="M593" t="str">
        <f>VLOOKUP($A593,SurveyData!$1:$1048576,10,FALSE)</f>
        <v>Nil</v>
      </c>
      <c r="N593" t="str">
        <f>VLOOKUP($A593,SurveyData!$1:$1048576,11,FALSE)</f>
        <v>Nil</v>
      </c>
      <c r="O593" t="str">
        <f>VLOOKUP($A593,SurveyData!$1:$1048576,12,FALSE)</f>
        <v>Nil</v>
      </c>
      <c r="P593" t="str">
        <f>VLOOKUP($A593,SurveyData!$1:$1048576,13,FALSE)</f>
        <v>Nil</v>
      </c>
      <c r="Q593" t="str">
        <f>VLOOKUP($A593,SurveyData!$1:$1048576,14,FALSE)</f>
        <v>Yes</v>
      </c>
      <c r="R593" t="str">
        <f>VLOOKUP($A593,SurveyData!$1:$1048576,15,FALSE)</f>
        <v>No</v>
      </c>
      <c r="S593" t="str">
        <f>VLOOKUP($A593,SurveyData!$1:$1048576,16,FALSE)</f>
        <v>Nil</v>
      </c>
      <c r="T593" t="str">
        <f>VLOOKUP($A593,SurveyData!$1:$1048576,17,FALSE)</f>
        <v>DK</v>
      </c>
      <c r="U593" t="str">
        <f>VLOOKUP($A593,SurveyData!$1:$1048576,18,FALSE)</f>
        <v>Nil</v>
      </c>
      <c r="V593" t="str">
        <f>VLOOKUP($A593,SurveyData!$1:$1048576,19,FALSE)</f>
        <v>No</v>
      </c>
      <c r="W593" t="str">
        <f>VLOOKUP($A593,SurveyData!$1:$1048576,20,FALSE)</f>
        <v>Nil</v>
      </c>
      <c r="X593" t="str">
        <f>VLOOKUP($A593,SurveyData!$1:$1048576,21,FALSE)</f>
        <v>Nil</v>
      </c>
      <c r="Y593" t="str">
        <f>VLOOKUP($A593,SurveyData!$1:$1048576,22,FALSE)</f>
        <v>Nil</v>
      </c>
      <c r="Z593" t="str">
        <f>VLOOKUP($A593,SurveyData!$1:$1048576,23,FALSE)</f>
        <v>Nil</v>
      </c>
      <c r="AA593" t="str">
        <f>VLOOKUP($A593,SurveyData!$1:$1048576,24,FALSE)</f>
        <v>Nil</v>
      </c>
      <c r="AB593" t="s">
        <v>0</v>
      </c>
      <c r="AC593" t="str">
        <f>VLOOKUP($A593,SurveyData!$1:$1048576,25,FALSE)</f>
        <v>No</v>
      </c>
      <c r="AD593">
        <f>VLOOKUP($A593,SurveyData!$1:$1048576,26,FALSE)</f>
        <v>1</v>
      </c>
      <c r="AE593">
        <f>VLOOKUP($A593,SurveyData!$1:$1048576,27,FALSE)</f>
        <v>5</v>
      </c>
      <c r="AF593">
        <f>VLOOKUP($A593,SurveyData!$1:$1048576,28,FALSE)</f>
        <v>1</v>
      </c>
      <c r="AG593">
        <f>VLOOKUP($A593,SurveyData!$1:$1048576,29,FALSE)</f>
        <v>1</v>
      </c>
      <c r="AH593">
        <f>VLOOKUP($A593,SurveyData!$1:$1048576,30,FALSE)</f>
        <v>4</v>
      </c>
      <c r="AI593">
        <f>VLOOKUP($A593,SurveyData!$1:$1048576,31,FALSE)</f>
        <v>1</v>
      </c>
      <c r="AJ593">
        <f>VLOOKUP($A593,SurveyData!$1:$1048576,32,FALSE)</f>
        <v>2</v>
      </c>
      <c r="AK593">
        <f>VLOOKUP($A593,SurveyData!$1:$1048576,33,FALSE)</f>
        <v>2</v>
      </c>
      <c r="AL593">
        <f>VLOOKUP($A593,SurveyData!$1:$1048576,34,FALSE)</f>
        <v>4</v>
      </c>
      <c r="AM593">
        <f>VLOOKUP($A593,SurveyData!$1:$1048576,35,FALSE)</f>
        <v>5</v>
      </c>
      <c r="AN593">
        <f>VLOOKUP($A593,SurveyData!$1:$1048576,36,FALSE)</f>
        <v>1</v>
      </c>
      <c r="AO593">
        <f>VLOOKUP($A593,SurveyData!$1:$1048576,37,FALSE)</f>
        <v>1</v>
      </c>
      <c r="AP593">
        <f>VLOOKUP($A593,SurveyData!$1:$1048576,38,FALSE)</f>
        <v>5</v>
      </c>
      <c r="AQ593">
        <f>VLOOKUP($A593,SurveyData!$1:$1048576,39,FALSE)</f>
        <v>5</v>
      </c>
      <c r="AR593">
        <f>VLOOKUP($A593,SurveyData!$1:$1048576,40,FALSE)</f>
        <v>2</v>
      </c>
      <c r="AS593">
        <f>VLOOKUP($A593,SurveyData!$1:$1048576,41,FALSE)</f>
        <v>5</v>
      </c>
      <c r="AT593">
        <f>VLOOKUP($A593,SurveyData!$1:$1048576,42,FALSE)</f>
        <v>5</v>
      </c>
      <c r="AU593">
        <f>VLOOKUP($A593,SurveyData!$1:$1048576,43,FALSE)</f>
        <v>5</v>
      </c>
      <c r="AV593">
        <f>VLOOKUP($A593,SurveyData!$1:$1048576,44,FALSE)</f>
        <v>5</v>
      </c>
      <c r="AW593">
        <f>VLOOKUP($A593,SurveyData!$1:$1048576,45,FALSE)</f>
        <v>1</v>
      </c>
    </row>
    <row r="594" spans="1:49" x14ac:dyDescent="0.2">
      <c r="A594" s="2">
        <v>764</v>
      </c>
      <c r="B594" s="1" t="s">
        <v>10</v>
      </c>
      <c r="C594" s="2">
        <v>22</v>
      </c>
      <c r="D594" s="2">
        <v>36</v>
      </c>
      <c r="E594" s="2">
        <v>11.6</v>
      </c>
      <c r="F594">
        <f>VLOOKUP($A594,SurveyData!$1:$1048576,3,FALSE)</f>
        <v>48</v>
      </c>
      <c r="G594">
        <f>VLOOKUP($A594,SurveyData!$1:$1048576,4,FALSE)</f>
        <v>1.68</v>
      </c>
      <c r="H594">
        <f>VLOOKUP($A594,SurveyData!$1:$1048576,5,FALSE)</f>
        <v>60</v>
      </c>
      <c r="I594" t="str">
        <f>VLOOKUP($A594,SurveyData!$1:$1048576,6,FALSE)</f>
        <v>Nil</v>
      </c>
      <c r="J594" t="str">
        <f>VLOOKUP($A594,SurveyData!$1:$1048576,7,FALSE)</f>
        <v>Yes</v>
      </c>
      <c r="K594" t="str">
        <f>VLOOKUP($A594,SurveyData!$1:$1048576,8,FALSE)</f>
        <v>Nil</v>
      </c>
      <c r="L594" t="str">
        <f>VLOOKUP($A594,SurveyData!$1:$1048576,9,FALSE)</f>
        <v>Nil</v>
      </c>
      <c r="M594" t="str">
        <f>VLOOKUP($A594,SurveyData!$1:$1048576,10,FALSE)</f>
        <v>Nil</v>
      </c>
      <c r="N594">
        <f>VLOOKUP($A594,SurveyData!$1:$1048576,11,FALSE)</f>
        <v>60</v>
      </c>
      <c r="O594">
        <f>VLOOKUP($A594,SurveyData!$1:$1048576,12,FALSE)</f>
        <v>2</v>
      </c>
      <c r="P594">
        <f>VLOOKUP($A594,SurveyData!$1:$1048576,13,FALSE)</f>
        <v>12</v>
      </c>
      <c r="Q594" t="str">
        <f>VLOOKUP($A594,SurveyData!$1:$1048576,14,FALSE)</f>
        <v>No</v>
      </c>
      <c r="R594" t="str">
        <f>VLOOKUP($A594,SurveyData!$1:$1048576,15,FALSE)</f>
        <v>DK</v>
      </c>
      <c r="S594" t="str">
        <f>VLOOKUP($A594,SurveyData!$1:$1048576,16,FALSE)</f>
        <v>DK</v>
      </c>
      <c r="T594" t="str">
        <f>VLOOKUP($A594,SurveyData!$1:$1048576,17,FALSE)</f>
        <v>DK</v>
      </c>
      <c r="U594" t="str">
        <f>VLOOKUP($A594,SurveyData!$1:$1048576,18,FALSE)</f>
        <v>Nil</v>
      </c>
      <c r="V594" t="str">
        <f>VLOOKUP($A594,SurveyData!$1:$1048576,19,FALSE)</f>
        <v>No</v>
      </c>
      <c r="W594" t="str">
        <f>VLOOKUP($A594,SurveyData!$1:$1048576,20,FALSE)</f>
        <v>Nil</v>
      </c>
      <c r="X594" t="str">
        <f>VLOOKUP($A594,SurveyData!$1:$1048576,21,FALSE)</f>
        <v>Nil</v>
      </c>
      <c r="Y594" t="str">
        <f>VLOOKUP($A594,SurveyData!$1:$1048576,22,FALSE)</f>
        <v>Nil</v>
      </c>
      <c r="Z594" t="str">
        <f>VLOOKUP($A594,SurveyData!$1:$1048576,23,FALSE)</f>
        <v>Nil</v>
      </c>
      <c r="AA594" t="str">
        <f>VLOOKUP($A594,SurveyData!$1:$1048576,24,FALSE)</f>
        <v>Nil</v>
      </c>
      <c r="AB594" t="s">
        <v>0</v>
      </c>
      <c r="AC594" t="str">
        <f>VLOOKUP($A594,SurveyData!$1:$1048576,25,FALSE)</f>
        <v>No</v>
      </c>
      <c r="AD594">
        <f>VLOOKUP($A594,SurveyData!$1:$1048576,26,FALSE)</f>
        <v>3</v>
      </c>
      <c r="AE594">
        <f>VLOOKUP($A594,SurveyData!$1:$1048576,27,FALSE)</f>
        <v>3</v>
      </c>
      <c r="AF594">
        <f>VLOOKUP($A594,SurveyData!$1:$1048576,28,FALSE)</f>
        <v>4</v>
      </c>
      <c r="AG594">
        <f>VLOOKUP($A594,SurveyData!$1:$1048576,29,FALSE)</f>
        <v>3</v>
      </c>
      <c r="AH594">
        <f>VLOOKUP($A594,SurveyData!$1:$1048576,30,FALSE)</f>
        <v>2</v>
      </c>
      <c r="AI594">
        <f>VLOOKUP($A594,SurveyData!$1:$1048576,31,FALSE)</f>
        <v>3</v>
      </c>
      <c r="AJ594">
        <f>VLOOKUP($A594,SurveyData!$1:$1048576,32,FALSE)</f>
        <v>3</v>
      </c>
      <c r="AK594">
        <f>VLOOKUP($A594,SurveyData!$1:$1048576,33,FALSE)</f>
        <v>3</v>
      </c>
      <c r="AL594">
        <f>VLOOKUP($A594,SurveyData!$1:$1048576,34,FALSE)</f>
        <v>3</v>
      </c>
      <c r="AM594">
        <f>VLOOKUP($A594,SurveyData!$1:$1048576,35,FALSE)</f>
        <v>3</v>
      </c>
      <c r="AN594">
        <f>VLOOKUP($A594,SurveyData!$1:$1048576,36,FALSE)</f>
        <v>3</v>
      </c>
      <c r="AO594">
        <f>VLOOKUP($A594,SurveyData!$1:$1048576,37,FALSE)</f>
        <v>3</v>
      </c>
      <c r="AP594">
        <f>VLOOKUP($A594,SurveyData!$1:$1048576,38,FALSE)</f>
        <v>2</v>
      </c>
      <c r="AQ594">
        <f>VLOOKUP($A594,SurveyData!$1:$1048576,39,FALSE)</f>
        <v>3</v>
      </c>
      <c r="AR594">
        <f>VLOOKUP($A594,SurveyData!$1:$1048576,40,FALSE)</f>
        <v>3</v>
      </c>
      <c r="AS594">
        <f>VLOOKUP($A594,SurveyData!$1:$1048576,41,FALSE)</f>
        <v>2</v>
      </c>
      <c r="AT594">
        <f>VLOOKUP($A594,SurveyData!$1:$1048576,42,FALSE)</f>
        <v>2</v>
      </c>
      <c r="AU594">
        <f>VLOOKUP($A594,SurveyData!$1:$1048576,43,FALSE)</f>
        <v>3</v>
      </c>
      <c r="AV594">
        <f>VLOOKUP($A594,SurveyData!$1:$1048576,44,FALSE)</f>
        <v>3</v>
      </c>
      <c r="AW594">
        <f>VLOOKUP($A594,SurveyData!$1:$1048576,45,FALSE)</f>
        <v>4</v>
      </c>
    </row>
    <row r="595" spans="1:49" x14ac:dyDescent="0.2">
      <c r="A595" s="2">
        <v>765</v>
      </c>
      <c r="B595" s="1" t="s">
        <v>10</v>
      </c>
      <c r="C595" s="2">
        <v>18</v>
      </c>
      <c r="D595" s="2">
        <v>11</v>
      </c>
      <c r="E595" s="2">
        <v>12.9</v>
      </c>
      <c r="F595">
        <f>VLOOKUP($A595,SurveyData!$1:$1048576,3,FALSE)</f>
        <v>39</v>
      </c>
      <c r="G595">
        <f>VLOOKUP($A595,SurveyData!$1:$1048576,4,FALSE)</f>
        <v>1.56</v>
      </c>
      <c r="H595">
        <f>VLOOKUP($A595,SurveyData!$1:$1048576,5,FALSE)</f>
        <v>70.2</v>
      </c>
      <c r="I595" t="str">
        <f>VLOOKUP($A595,SurveyData!$1:$1048576,6,FALSE)</f>
        <v>Nil</v>
      </c>
      <c r="J595" t="str">
        <f>VLOOKUP($A595,SurveyData!$1:$1048576,7,FALSE)</f>
        <v>Nil</v>
      </c>
      <c r="K595" t="str">
        <f>VLOOKUP($A595,SurveyData!$1:$1048576,8,FALSE)</f>
        <v>Nil</v>
      </c>
      <c r="L595" t="str">
        <f>VLOOKUP($A595,SurveyData!$1:$1048576,9,FALSE)</f>
        <v>Nil</v>
      </c>
      <c r="M595" t="str">
        <f>VLOOKUP($A595,SurveyData!$1:$1048576,10,FALSE)</f>
        <v>Nil</v>
      </c>
      <c r="N595">
        <f>VLOOKUP($A595,SurveyData!$1:$1048576,11,FALSE)</f>
        <v>120</v>
      </c>
      <c r="O595">
        <f>VLOOKUP($A595,SurveyData!$1:$1048576,12,FALSE)</f>
        <v>1</v>
      </c>
      <c r="P595">
        <f>VLOOKUP($A595,SurveyData!$1:$1048576,13,FALSE)</f>
        <v>11</v>
      </c>
      <c r="Q595" t="str">
        <f>VLOOKUP($A595,SurveyData!$1:$1048576,14,FALSE)</f>
        <v>No</v>
      </c>
      <c r="R595" t="str">
        <f>VLOOKUP($A595,SurveyData!$1:$1048576,15,FALSE)</f>
        <v>Yes</v>
      </c>
      <c r="S595" t="str">
        <f>VLOOKUP($A595,SurveyData!$1:$1048576,16,FALSE)</f>
        <v>No</v>
      </c>
      <c r="T595" t="str">
        <f>VLOOKUP($A595,SurveyData!$1:$1048576,17,FALSE)</f>
        <v>DK</v>
      </c>
      <c r="U595" t="str">
        <f>VLOOKUP($A595,SurveyData!$1:$1048576,18,FALSE)</f>
        <v>DK</v>
      </c>
      <c r="V595" t="str">
        <f>VLOOKUP($A595,SurveyData!$1:$1048576,19,FALSE)</f>
        <v>Dk</v>
      </c>
      <c r="W595" t="str">
        <f>VLOOKUP($A595,SurveyData!$1:$1048576,20,FALSE)</f>
        <v>Dk</v>
      </c>
      <c r="X595" t="str">
        <f>VLOOKUP($A595,SurveyData!$1:$1048576,21,FALSE)</f>
        <v>Nil</v>
      </c>
      <c r="Y595" t="str">
        <f>VLOOKUP($A595,SurveyData!$1:$1048576,22,FALSE)</f>
        <v>Nil</v>
      </c>
      <c r="Z595" t="str">
        <f>VLOOKUP($A595,SurveyData!$1:$1048576,23,FALSE)</f>
        <v>Nil</v>
      </c>
      <c r="AA595" t="str">
        <f>VLOOKUP($A595,SurveyData!$1:$1048576,24,FALSE)</f>
        <v>Nil</v>
      </c>
      <c r="AB595" t="s">
        <v>0</v>
      </c>
      <c r="AC595" t="str">
        <f>VLOOKUP($A595,SurveyData!$1:$1048576,25,FALSE)</f>
        <v>No</v>
      </c>
      <c r="AD595">
        <f>VLOOKUP($A595,SurveyData!$1:$1048576,26,FALSE)</f>
        <v>4</v>
      </c>
      <c r="AE595">
        <f>VLOOKUP($A595,SurveyData!$1:$1048576,27,FALSE)</f>
        <v>2</v>
      </c>
      <c r="AF595">
        <f>VLOOKUP($A595,SurveyData!$1:$1048576,28,FALSE)</f>
        <v>3</v>
      </c>
      <c r="AG595">
        <f>VLOOKUP($A595,SurveyData!$1:$1048576,29,FALSE)</f>
        <v>2</v>
      </c>
      <c r="AH595">
        <f>VLOOKUP($A595,SurveyData!$1:$1048576,30,FALSE)</f>
        <v>5</v>
      </c>
      <c r="AI595">
        <f>VLOOKUP($A595,SurveyData!$1:$1048576,31,FALSE)</f>
        <v>4</v>
      </c>
      <c r="AJ595">
        <f>VLOOKUP($A595,SurveyData!$1:$1048576,32,FALSE)</f>
        <v>3</v>
      </c>
      <c r="AK595">
        <f>VLOOKUP($A595,SurveyData!$1:$1048576,33,FALSE)</f>
        <v>3</v>
      </c>
      <c r="AL595">
        <f>VLOOKUP($A595,SurveyData!$1:$1048576,34,FALSE)</f>
        <v>4</v>
      </c>
      <c r="AM595">
        <f>VLOOKUP($A595,SurveyData!$1:$1048576,35,FALSE)</f>
        <v>3</v>
      </c>
      <c r="AN595">
        <f>VLOOKUP($A595,SurveyData!$1:$1048576,36,FALSE)</f>
        <v>4</v>
      </c>
      <c r="AO595">
        <f>VLOOKUP($A595,SurveyData!$1:$1048576,37,FALSE)</f>
        <v>3</v>
      </c>
      <c r="AP595">
        <f>VLOOKUP($A595,SurveyData!$1:$1048576,38,FALSE)</f>
        <v>4</v>
      </c>
      <c r="AQ595">
        <f>VLOOKUP($A595,SurveyData!$1:$1048576,39,FALSE)</f>
        <v>3</v>
      </c>
      <c r="AR595">
        <f>VLOOKUP($A595,SurveyData!$1:$1048576,40,FALSE)</f>
        <v>4</v>
      </c>
      <c r="AS595">
        <f>VLOOKUP($A595,SurveyData!$1:$1048576,41,FALSE)</f>
        <v>4</v>
      </c>
      <c r="AT595">
        <f>VLOOKUP($A595,SurveyData!$1:$1048576,42,FALSE)</f>
        <v>4</v>
      </c>
      <c r="AU595">
        <f>VLOOKUP($A595,SurveyData!$1:$1048576,43,FALSE)</f>
        <v>4</v>
      </c>
      <c r="AV595">
        <f>VLOOKUP($A595,SurveyData!$1:$1048576,44,FALSE)</f>
        <v>4</v>
      </c>
      <c r="AW595">
        <f>VLOOKUP($A595,SurveyData!$1:$1048576,45,FALSE)</f>
        <v>2</v>
      </c>
    </row>
    <row r="596" spans="1:49" x14ac:dyDescent="0.2">
      <c r="A596" s="2">
        <v>766</v>
      </c>
      <c r="B596" s="1" t="s">
        <v>10</v>
      </c>
      <c r="C596" s="2">
        <v>3</v>
      </c>
      <c r="D596" s="4">
        <v>4</v>
      </c>
      <c r="E596" s="4">
        <v>8.8000000000000007</v>
      </c>
      <c r="F596">
        <f>VLOOKUP($A596,SurveyData!$1:$1048576,3,FALSE)</f>
        <v>47</v>
      </c>
      <c r="G596">
        <f>VLOOKUP($A596,SurveyData!$1:$1048576,4,FALSE)</f>
        <v>1.55</v>
      </c>
      <c r="H596">
        <f>VLOOKUP($A596,SurveyData!$1:$1048576,5,FALSE)</f>
        <v>60</v>
      </c>
      <c r="I596" t="str">
        <f>VLOOKUP($A596,SurveyData!$1:$1048576,6,FALSE)</f>
        <v>Nil</v>
      </c>
      <c r="J596" t="str">
        <f>VLOOKUP($A596,SurveyData!$1:$1048576,7,FALSE)</f>
        <v>No</v>
      </c>
      <c r="K596" t="str">
        <f>VLOOKUP($A596,SurveyData!$1:$1048576,8,FALSE)</f>
        <v>Nil</v>
      </c>
      <c r="L596" t="str">
        <f>VLOOKUP($A596,SurveyData!$1:$1048576,9,FALSE)</f>
        <v>Nil</v>
      </c>
      <c r="M596" t="str">
        <f>VLOOKUP($A596,SurveyData!$1:$1048576,10,FALSE)</f>
        <v>Nil</v>
      </c>
      <c r="N596">
        <f>VLOOKUP($A596,SurveyData!$1:$1048576,11,FALSE)</f>
        <v>30</v>
      </c>
      <c r="O596">
        <f>VLOOKUP($A596,SurveyData!$1:$1048576,12,FALSE)</f>
        <v>2</v>
      </c>
      <c r="P596">
        <f>VLOOKUP($A596,SurveyData!$1:$1048576,13,FALSE)</f>
        <v>12</v>
      </c>
      <c r="Q596" t="str">
        <f>VLOOKUP($A596,SurveyData!$1:$1048576,14,FALSE)</f>
        <v>No</v>
      </c>
      <c r="R596" t="str">
        <f>VLOOKUP($A596,SurveyData!$1:$1048576,15,FALSE)</f>
        <v>No</v>
      </c>
      <c r="S596" t="str">
        <f>VLOOKUP($A596,SurveyData!$1:$1048576,16,FALSE)</f>
        <v>Nil</v>
      </c>
      <c r="T596" t="str">
        <f>VLOOKUP($A596,SurveyData!$1:$1048576,17,FALSE)</f>
        <v>DK</v>
      </c>
      <c r="U596" t="str">
        <f>VLOOKUP($A596,SurveyData!$1:$1048576,18,FALSE)</f>
        <v>Nil</v>
      </c>
      <c r="V596" t="str">
        <f>VLOOKUP($A596,SurveyData!$1:$1048576,19,FALSE)</f>
        <v>No</v>
      </c>
      <c r="W596" t="str">
        <f>VLOOKUP($A596,SurveyData!$1:$1048576,20,FALSE)</f>
        <v>Nil</v>
      </c>
      <c r="X596" t="str">
        <f>VLOOKUP($A596,SurveyData!$1:$1048576,21,FALSE)</f>
        <v>Nil</v>
      </c>
      <c r="Y596" t="str">
        <f>VLOOKUP($A596,SurveyData!$1:$1048576,22,FALSE)</f>
        <v>Nil</v>
      </c>
      <c r="Z596" t="str">
        <f>VLOOKUP($A596,SurveyData!$1:$1048576,23,FALSE)</f>
        <v>Nil</v>
      </c>
      <c r="AA596" t="str">
        <f>VLOOKUP($A596,SurveyData!$1:$1048576,24,FALSE)</f>
        <v>Nil</v>
      </c>
      <c r="AB596" t="s">
        <v>0</v>
      </c>
      <c r="AC596" t="str">
        <f>VLOOKUP($A596,SurveyData!$1:$1048576,25,FALSE)</f>
        <v>No</v>
      </c>
      <c r="AD596">
        <f>VLOOKUP($A596,SurveyData!$1:$1048576,26,FALSE)</f>
        <v>4</v>
      </c>
      <c r="AE596">
        <f>VLOOKUP($A596,SurveyData!$1:$1048576,27,FALSE)</f>
        <v>2</v>
      </c>
      <c r="AF596">
        <f>VLOOKUP($A596,SurveyData!$1:$1048576,28,FALSE)</f>
        <v>3</v>
      </c>
      <c r="AG596">
        <f>VLOOKUP($A596,SurveyData!$1:$1048576,29,FALSE)</f>
        <v>1</v>
      </c>
      <c r="AH596">
        <f>VLOOKUP($A596,SurveyData!$1:$1048576,30,FALSE)</f>
        <v>3</v>
      </c>
      <c r="AI596">
        <f>VLOOKUP($A596,SurveyData!$1:$1048576,31,FALSE)</f>
        <v>1</v>
      </c>
      <c r="AJ596">
        <f>VLOOKUP($A596,SurveyData!$1:$1048576,32,FALSE)</f>
        <v>1</v>
      </c>
      <c r="AK596">
        <f>VLOOKUP($A596,SurveyData!$1:$1048576,33,FALSE)</f>
        <v>3</v>
      </c>
      <c r="AL596">
        <f>VLOOKUP($A596,SurveyData!$1:$1048576,34,FALSE)</f>
        <v>3</v>
      </c>
      <c r="AM596">
        <f>VLOOKUP($A596,SurveyData!$1:$1048576,35,FALSE)</f>
        <v>3</v>
      </c>
      <c r="AN596">
        <f>VLOOKUP($A596,SurveyData!$1:$1048576,36,FALSE)</f>
        <v>3</v>
      </c>
      <c r="AO596">
        <f>VLOOKUP($A596,SurveyData!$1:$1048576,37,FALSE)</f>
        <v>3</v>
      </c>
      <c r="AP596">
        <f>VLOOKUP($A596,SurveyData!$1:$1048576,38,FALSE)</f>
        <v>1</v>
      </c>
      <c r="AQ596">
        <f>VLOOKUP($A596,SurveyData!$1:$1048576,39,FALSE)</f>
        <v>2</v>
      </c>
      <c r="AR596">
        <f>VLOOKUP($A596,SurveyData!$1:$1048576,40,FALSE)</f>
        <v>1</v>
      </c>
      <c r="AS596">
        <f>VLOOKUP($A596,SurveyData!$1:$1048576,41,FALSE)</f>
        <v>4</v>
      </c>
      <c r="AT596">
        <f>VLOOKUP($A596,SurveyData!$1:$1048576,42,FALSE)</f>
        <v>3</v>
      </c>
      <c r="AU596">
        <f>VLOOKUP($A596,SurveyData!$1:$1048576,43,FALSE)</f>
        <v>3</v>
      </c>
      <c r="AV596">
        <f>VLOOKUP($A596,SurveyData!$1:$1048576,44,FALSE)</f>
        <v>3</v>
      </c>
      <c r="AW596">
        <f>VLOOKUP($A596,SurveyData!$1:$1048576,45,FALSE)</f>
        <v>4</v>
      </c>
    </row>
    <row r="597" spans="1:49" x14ac:dyDescent="0.2">
      <c r="A597" s="2">
        <v>767</v>
      </c>
      <c r="B597" s="1" t="s">
        <v>10</v>
      </c>
      <c r="C597" s="2">
        <v>4</v>
      </c>
      <c r="D597" s="4">
        <v>7</v>
      </c>
      <c r="E597" s="4">
        <v>9.5</v>
      </c>
      <c r="F597">
        <f>VLOOKUP($A597,SurveyData!$1:$1048576,3,FALSE)</f>
        <v>45</v>
      </c>
      <c r="G597">
        <f>VLOOKUP($A597,SurveyData!$1:$1048576,4,FALSE)</f>
        <v>1.58</v>
      </c>
      <c r="H597">
        <f>VLOOKUP($A597,SurveyData!$1:$1048576,5,FALSE)</f>
        <v>65</v>
      </c>
      <c r="I597" t="str">
        <f>VLOOKUP($A597,SurveyData!$1:$1048576,6,FALSE)</f>
        <v>Nil</v>
      </c>
      <c r="J597" t="str">
        <f>VLOOKUP($A597,SurveyData!$1:$1048576,7,FALSE)</f>
        <v>No</v>
      </c>
      <c r="K597" t="str">
        <f>VLOOKUP($A597,SurveyData!$1:$1048576,8,FALSE)</f>
        <v>Nil</v>
      </c>
      <c r="L597" t="str">
        <f>VLOOKUP($A597,SurveyData!$1:$1048576,9,FALSE)</f>
        <v>Nil</v>
      </c>
      <c r="M597" t="str">
        <f>VLOOKUP($A597,SurveyData!$1:$1048576,10,FALSE)</f>
        <v>Nil</v>
      </c>
      <c r="N597" t="str">
        <f>VLOOKUP($A597,SurveyData!$1:$1048576,11,FALSE)</f>
        <v>Nil</v>
      </c>
      <c r="O597">
        <f>VLOOKUP($A597,SurveyData!$1:$1048576,12,FALSE)</f>
        <v>1</v>
      </c>
      <c r="P597">
        <f>VLOOKUP($A597,SurveyData!$1:$1048576,13,FALSE)</f>
        <v>11</v>
      </c>
      <c r="Q597" t="str">
        <f>VLOOKUP($A597,SurveyData!$1:$1048576,14,FALSE)</f>
        <v>Nil</v>
      </c>
      <c r="R597" t="str">
        <f>VLOOKUP($A597,SurveyData!$1:$1048576,15,FALSE)</f>
        <v>No</v>
      </c>
      <c r="S597" t="str">
        <f>VLOOKUP($A597,SurveyData!$1:$1048576,16,FALSE)</f>
        <v>Nil</v>
      </c>
      <c r="T597" t="str">
        <f>VLOOKUP($A597,SurveyData!$1:$1048576,17,FALSE)</f>
        <v>No</v>
      </c>
      <c r="U597" t="str">
        <f>VLOOKUP($A597,SurveyData!$1:$1048576,18,FALSE)</f>
        <v>No</v>
      </c>
      <c r="V597" t="str">
        <f>VLOOKUP($A597,SurveyData!$1:$1048576,19,FALSE)</f>
        <v>No</v>
      </c>
      <c r="W597" t="str">
        <f>VLOOKUP($A597,SurveyData!$1:$1048576,20,FALSE)</f>
        <v>Nil</v>
      </c>
      <c r="X597" t="str">
        <f>VLOOKUP($A597,SurveyData!$1:$1048576,21,FALSE)</f>
        <v>Nil</v>
      </c>
      <c r="Y597" t="str">
        <f>VLOOKUP($A597,SurveyData!$1:$1048576,22,FALSE)</f>
        <v>Nil</v>
      </c>
      <c r="Z597" t="str">
        <f>VLOOKUP($A597,SurveyData!$1:$1048576,23,FALSE)</f>
        <v>Nil</v>
      </c>
      <c r="AA597" t="str">
        <f>VLOOKUP($A597,SurveyData!$1:$1048576,24,FALSE)</f>
        <v>Nil</v>
      </c>
      <c r="AB597" t="s">
        <v>0</v>
      </c>
      <c r="AC597" t="str">
        <f>VLOOKUP($A597,SurveyData!$1:$1048576,25,FALSE)</f>
        <v>No</v>
      </c>
      <c r="AD597">
        <f>VLOOKUP($A597,SurveyData!$1:$1048576,26,FALSE)</f>
        <v>3</v>
      </c>
      <c r="AE597">
        <f>VLOOKUP($A597,SurveyData!$1:$1048576,27,FALSE)</f>
        <v>4</v>
      </c>
      <c r="AF597">
        <f>VLOOKUP($A597,SurveyData!$1:$1048576,28,FALSE)</f>
        <v>3</v>
      </c>
      <c r="AG597">
        <f>VLOOKUP($A597,SurveyData!$1:$1048576,29,FALSE)</f>
        <v>4</v>
      </c>
      <c r="AH597">
        <f>VLOOKUP($A597,SurveyData!$1:$1048576,30,FALSE)</f>
        <v>3</v>
      </c>
      <c r="AI597">
        <f>VLOOKUP($A597,SurveyData!$1:$1048576,31,FALSE)</f>
        <v>4</v>
      </c>
      <c r="AJ597">
        <f>VLOOKUP($A597,SurveyData!$1:$1048576,32,FALSE)</f>
        <v>4</v>
      </c>
      <c r="AK597">
        <f>VLOOKUP($A597,SurveyData!$1:$1048576,33,FALSE)</f>
        <v>3</v>
      </c>
      <c r="AL597">
        <f>VLOOKUP($A597,SurveyData!$1:$1048576,34,FALSE)</f>
        <v>3</v>
      </c>
      <c r="AM597">
        <f>VLOOKUP($A597,SurveyData!$1:$1048576,35,FALSE)</f>
        <v>5</v>
      </c>
      <c r="AN597">
        <f>VLOOKUP($A597,SurveyData!$1:$1048576,36,FALSE)</f>
        <v>3</v>
      </c>
      <c r="AO597">
        <f>VLOOKUP($A597,SurveyData!$1:$1048576,37,FALSE)</f>
        <v>4</v>
      </c>
      <c r="AP597">
        <f>VLOOKUP($A597,SurveyData!$1:$1048576,38,FALSE)</f>
        <v>3</v>
      </c>
      <c r="AQ597">
        <f>VLOOKUP($A597,SurveyData!$1:$1048576,39,FALSE)</f>
        <v>3</v>
      </c>
      <c r="AR597">
        <f>VLOOKUP($A597,SurveyData!$1:$1048576,40,FALSE)</f>
        <v>4</v>
      </c>
      <c r="AS597">
        <f>VLOOKUP($A597,SurveyData!$1:$1048576,41,FALSE)</f>
        <v>3</v>
      </c>
      <c r="AT597">
        <f>VLOOKUP($A597,SurveyData!$1:$1048576,42,FALSE)</f>
        <v>4</v>
      </c>
      <c r="AU597">
        <f>VLOOKUP($A597,SurveyData!$1:$1048576,43,FALSE)</f>
        <v>3</v>
      </c>
      <c r="AV597">
        <f>VLOOKUP($A597,SurveyData!$1:$1048576,44,FALSE)</f>
        <v>2</v>
      </c>
      <c r="AW597">
        <f>VLOOKUP($A597,SurveyData!$1:$1048576,45,FALSE)</f>
        <v>4</v>
      </c>
    </row>
    <row r="598" spans="1:49" x14ac:dyDescent="0.2">
      <c r="A598" s="2">
        <v>768</v>
      </c>
      <c r="B598" s="1" t="s">
        <v>10</v>
      </c>
      <c r="C598" s="2">
        <v>31</v>
      </c>
      <c r="D598" s="2">
        <v>51</v>
      </c>
      <c r="E598" s="4">
        <v>11.4</v>
      </c>
      <c r="F598">
        <f>VLOOKUP($A598,SurveyData!$1:$1048576,3,FALSE)</f>
        <v>29</v>
      </c>
      <c r="G598">
        <f>VLOOKUP($A598,SurveyData!$1:$1048576,4,FALSE)</f>
        <v>1.68</v>
      </c>
      <c r="H598">
        <f>VLOOKUP($A598,SurveyData!$1:$1048576,5,FALSE)</f>
        <v>67</v>
      </c>
      <c r="I598" t="str">
        <f>VLOOKUP($A598,SurveyData!$1:$1048576,6,FALSE)</f>
        <v>Nil</v>
      </c>
      <c r="J598" t="str">
        <f>VLOOKUP($A598,SurveyData!$1:$1048576,7,FALSE)</f>
        <v>No</v>
      </c>
      <c r="K598" t="str">
        <f>VLOOKUP($A598,SurveyData!$1:$1048576,8,FALSE)</f>
        <v>Nil</v>
      </c>
      <c r="L598" t="str">
        <f>VLOOKUP($A598,SurveyData!$1:$1048576,9,FALSE)</f>
        <v>Nil</v>
      </c>
      <c r="M598">
        <f>VLOOKUP($A598,SurveyData!$1:$1048576,10,FALSE)</f>
        <v>60</v>
      </c>
      <c r="N598" t="str">
        <f>VLOOKUP($A598,SurveyData!$1:$1048576,11,FALSE)</f>
        <v>Nil</v>
      </c>
      <c r="O598">
        <f>VLOOKUP($A598,SurveyData!$1:$1048576,12,FALSE)</f>
        <v>2</v>
      </c>
      <c r="P598">
        <f>VLOOKUP($A598,SurveyData!$1:$1048576,13,FALSE)</f>
        <v>10</v>
      </c>
      <c r="Q598" t="str">
        <f>VLOOKUP($A598,SurveyData!$1:$1048576,14,FALSE)</f>
        <v>No</v>
      </c>
      <c r="R598" t="str">
        <f>VLOOKUP($A598,SurveyData!$1:$1048576,15,FALSE)</f>
        <v>DK</v>
      </c>
      <c r="S598" t="str">
        <f>VLOOKUP($A598,SurveyData!$1:$1048576,16,FALSE)</f>
        <v>Nil</v>
      </c>
      <c r="T598" t="str">
        <f>VLOOKUP($A598,SurveyData!$1:$1048576,17,FALSE)</f>
        <v>No</v>
      </c>
      <c r="U598" t="str">
        <f>VLOOKUP($A598,SurveyData!$1:$1048576,18,FALSE)</f>
        <v>Nil</v>
      </c>
      <c r="V598" t="str">
        <f>VLOOKUP($A598,SurveyData!$1:$1048576,19,FALSE)</f>
        <v>No</v>
      </c>
      <c r="W598" t="str">
        <f>VLOOKUP($A598,SurveyData!$1:$1048576,20,FALSE)</f>
        <v>No</v>
      </c>
      <c r="X598" t="str">
        <f>VLOOKUP($A598,SurveyData!$1:$1048576,21,FALSE)</f>
        <v>Nil</v>
      </c>
      <c r="Y598" t="str">
        <f>VLOOKUP($A598,SurveyData!$1:$1048576,22,FALSE)</f>
        <v>Nil</v>
      </c>
      <c r="Z598" t="str">
        <f>VLOOKUP($A598,SurveyData!$1:$1048576,23,FALSE)</f>
        <v>Nil</v>
      </c>
      <c r="AA598" t="str">
        <f>VLOOKUP($A598,SurveyData!$1:$1048576,24,FALSE)</f>
        <v>Yes</v>
      </c>
      <c r="AB598" t="s">
        <v>0</v>
      </c>
      <c r="AC598" t="str">
        <f>VLOOKUP($A598,SurveyData!$1:$1048576,25,FALSE)</f>
        <v>No</v>
      </c>
      <c r="AD598">
        <f>VLOOKUP($A598,SurveyData!$1:$1048576,26,FALSE)</f>
        <v>2</v>
      </c>
      <c r="AE598">
        <f>VLOOKUP($A598,SurveyData!$1:$1048576,27,FALSE)</f>
        <v>2</v>
      </c>
      <c r="AF598">
        <f>VLOOKUP($A598,SurveyData!$1:$1048576,28,FALSE)</f>
        <v>2</v>
      </c>
      <c r="AG598">
        <f>VLOOKUP($A598,SurveyData!$1:$1048576,29,FALSE)</f>
        <v>2</v>
      </c>
      <c r="AH598">
        <f>VLOOKUP($A598,SurveyData!$1:$1048576,30,FALSE)</f>
        <v>4</v>
      </c>
      <c r="AI598">
        <f>VLOOKUP($A598,SurveyData!$1:$1048576,31,FALSE)</f>
        <v>2</v>
      </c>
      <c r="AJ598">
        <f>VLOOKUP($A598,SurveyData!$1:$1048576,32,FALSE)</f>
        <v>2</v>
      </c>
      <c r="AK598">
        <f>VLOOKUP($A598,SurveyData!$1:$1048576,33,FALSE)</f>
        <v>3</v>
      </c>
      <c r="AL598">
        <f>VLOOKUP($A598,SurveyData!$1:$1048576,34,FALSE)</f>
        <v>4</v>
      </c>
      <c r="AM598">
        <f>VLOOKUP($A598,SurveyData!$1:$1048576,35,FALSE)</f>
        <v>4</v>
      </c>
      <c r="AN598">
        <f>VLOOKUP($A598,SurveyData!$1:$1048576,36,FALSE)</f>
        <v>2</v>
      </c>
      <c r="AO598">
        <f>VLOOKUP($A598,SurveyData!$1:$1048576,37,FALSE)</f>
        <v>2</v>
      </c>
      <c r="AP598">
        <f>VLOOKUP($A598,SurveyData!$1:$1048576,38,FALSE)</f>
        <v>4</v>
      </c>
      <c r="AQ598">
        <f>VLOOKUP($A598,SurveyData!$1:$1048576,39,FALSE)</f>
        <v>4</v>
      </c>
      <c r="AR598">
        <f>VLOOKUP($A598,SurveyData!$1:$1048576,40,FALSE)</f>
        <v>3</v>
      </c>
      <c r="AS598">
        <f>VLOOKUP($A598,SurveyData!$1:$1048576,41,FALSE)</f>
        <v>4</v>
      </c>
      <c r="AT598">
        <f>VLOOKUP($A598,SurveyData!$1:$1048576,42,FALSE)</f>
        <v>4</v>
      </c>
      <c r="AU598">
        <f>VLOOKUP($A598,SurveyData!$1:$1048576,43,FALSE)</f>
        <v>4</v>
      </c>
      <c r="AV598">
        <f>VLOOKUP($A598,SurveyData!$1:$1048576,44,FALSE)</f>
        <v>4</v>
      </c>
      <c r="AW598">
        <f>VLOOKUP($A598,SurveyData!$1:$1048576,45,FALSE)</f>
        <v>2</v>
      </c>
    </row>
    <row r="599" spans="1:49" x14ac:dyDescent="0.2">
      <c r="A599" s="2">
        <v>769</v>
      </c>
      <c r="B599" s="1" t="s">
        <v>10</v>
      </c>
      <c r="C599" s="2">
        <v>29</v>
      </c>
      <c r="D599" s="2">
        <v>37</v>
      </c>
      <c r="E599" s="2">
        <v>12.5</v>
      </c>
      <c r="F599">
        <f>VLOOKUP($A599,SurveyData!$1:$1048576,3,FALSE)</f>
        <v>45</v>
      </c>
      <c r="G599">
        <f>VLOOKUP($A599,SurveyData!$1:$1048576,4,FALSE)</f>
        <v>1.6</v>
      </c>
      <c r="H599">
        <f>VLOOKUP($A599,SurveyData!$1:$1048576,5,FALSE)</f>
        <v>56.9</v>
      </c>
      <c r="I599" t="str">
        <f>VLOOKUP($A599,SurveyData!$1:$1048576,6,FALSE)</f>
        <v>Nil</v>
      </c>
      <c r="J599" t="str">
        <f>VLOOKUP($A599,SurveyData!$1:$1048576,7,FALSE)</f>
        <v>No</v>
      </c>
      <c r="K599" t="str">
        <f>VLOOKUP($A599,SurveyData!$1:$1048576,8,FALSE)</f>
        <v>Nil</v>
      </c>
      <c r="L599" t="str">
        <f>VLOOKUP($A599,SurveyData!$1:$1048576,9,FALSE)</f>
        <v>Nil</v>
      </c>
      <c r="M599" t="str">
        <f>VLOOKUP($A599,SurveyData!$1:$1048576,10,FALSE)</f>
        <v>Nil</v>
      </c>
      <c r="N599" t="str">
        <f>VLOOKUP($A599,SurveyData!$1:$1048576,11,FALSE)</f>
        <v>Nil</v>
      </c>
      <c r="O599" t="str">
        <f>VLOOKUP($A599,SurveyData!$1:$1048576,12,FALSE)</f>
        <v>Nil</v>
      </c>
      <c r="P599">
        <f>VLOOKUP($A599,SurveyData!$1:$1048576,13,FALSE)</f>
        <v>12</v>
      </c>
      <c r="Q599" t="str">
        <f>VLOOKUP($A599,SurveyData!$1:$1048576,14,FALSE)</f>
        <v>No</v>
      </c>
      <c r="R599" t="str">
        <f>VLOOKUP($A599,SurveyData!$1:$1048576,15,FALSE)</f>
        <v>No</v>
      </c>
      <c r="S599" t="str">
        <f>VLOOKUP($A599,SurveyData!$1:$1048576,16,FALSE)</f>
        <v>No</v>
      </c>
      <c r="T599" t="str">
        <f>VLOOKUP($A599,SurveyData!$1:$1048576,17,FALSE)</f>
        <v>DK</v>
      </c>
      <c r="U599" t="str">
        <f>VLOOKUP($A599,SurveyData!$1:$1048576,18,FALSE)</f>
        <v>DK</v>
      </c>
      <c r="V599" t="str">
        <f>VLOOKUP($A599,SurveyData!$1:$1048576,19,FALSE)</f>
        <v>No</v>
      </c>
      <c r="W599" t="str">
        <f>VLOOKUP($A599,SurveyData!$1:$1048576,20,FALSE)</f>
        <v>No</v>
      </c>
      <c r="X599" t="str">
        <f>VLOOKUP($A599,SurveyData!$1:$1048576,21,FALSE)</f>
        <v>Nil</v>
      </c>
      <c r="Y599" t="str">
        <f>VLOOKUP($A599,SurveyData!$1:$1048576,22,FALSE)</f>
        <v>Yes</v>
      </c>
      <c r="Z599" t="str">
        <f>VLOOKUP($A599,SurveyData!$1:$1048576,23,FALSE)</f>
        <v>Nil</v>
      </c>
      <c r="AA599" t="str">
        <f>VLOOKUP($A599,SurveyData!$1:$1048576,24,FALSE)</f>
        <v>Yes</v>
      </c>
      <c r="AB599" t="s">
        <v>314</v>
      </c>
      <c r="AC599" t="str">
        <f>VLOOKUP($A599,SurveyData!$1:$1048576,25,FALSE)</f>
        <v>No</v>
      </c>
      <c r="AD599">
        <f>VLOOKUP($A599,SurveyData!$1:$1048576,26,FALSE)</f>
        <v>4</v>
      </c>
      <c r="AE599">
        <f>VLOOKUP($A599,SurveyData!$1:$1048576,27,FALSE)</f>
        <v>4</v>
      </c>
      <c r="AF599">
        <f>VLOOKUP($A599,SurveyData!$1:$1048576,28,FALSE)</f>
        <v>4</v>
      </c>
      <c r="AG599">
        <f>VLOOKUP($A599,SurveyData!$1:$1048576,29,FALSE)</f>
        <v>4</v>
      </c>
      <c r="AH599">
        <f>VLOOKUP($A599,SurveyData!$1:$1048576,30,FALSE)</f>
        <v>4</v>
      </c>
      <c r="AI599">
        <f>VLOOKUP($A599,SurveyData!$1:$1048576,31,FALSE)</f>
        <v>3</v>
      </c>
      <c r="AJ599">
        <f>VLOOKUP($A599,SurveyData!$1:$1048576,32,FALSE)</f>
        <v>4</v>
      </c>
      <c r="AK599">
        <f>VLOOKUP($A599,SurveyData!$1:$1048576,33,FALSE)</f>
        <v>4</v>
      </c>
      <c r="AL599">
        <f>VLOOKUP($A599,SurveyData!$1:$1048576,34,FALSE)</f>
        <v>4</v>
      </c>
      <c r="AM599">
        <f>VLOOKUP($A599,SurveyData!$1:$1048576,35,FALSE)</f>
        <v>3</v>
      </c>
      <c r="AN599">
        <f>VLOOKUP($A599,SurveyData!$1:$1048576,36,FALSE)</f>
        <v>3</v>
      </c>
      <c r="AO599">
        <f>VLOOKUP($A599,SurveyData!$1:$1048576,37,FALSE)</f>
        <v>3</v>
      </c>
      <c r="AP599">
        <f>VLOOKUP($A599,SurveyData!$1:$1048576,38,FALSE)</f>
        <v>4</v>
      </c>
      <c r="AQ599">
        <f>VLOOKUP($A599,SurveyData!$1:$1048576,39,FALSE)</f>
        <v>4</v>
      </c>
      <c r="AR599">
        <f>VLOOKUP($A599,SurveyData!$1:$1048576,40,FALSE)</f>
        <v>3</v>
      </c>
      <c r="AS599">
        <f>VLOOKUP($A599,SurveyData!$1:$1048576,41,FALSE)</f>
        <v>4</v>
      </c>
      <c r="AT599">
        <f>VLOOKUP($A599,SurveyData!$1:$1048576,42,FALSE)</f>
        <v>4</v>
      </c>
      <c r="AU599">
        <f>VLOOKUP($A599,SurveyData!$1:$1048576,43,FALSE)</f>
        <v>4</v>
      </c>
      <c r="AV599">
        <f>VLOOKUP($A599,SurveyData!$1:$1048576,44,FALSE)</f>
        <v>4</v>
      </c>
      <c r="AW599">
        <f>VLOOKUP($A599,SurveyData!$1:$1048576,45,FALSE)</f>
        <v>2</v>
      </c>
    </row>
    <row r="600" spans="1:49" x14ac:dyDescent="0.2">
      <c r="A600" s="2">
        <v>770</v>
      </c>
      <c r="B600" s="1" t="s">
        <v>10</v>
      </c>
      <c r="C600" s="2">
        <v>47</v>
      </c>
      <c r="D600" s="2">
        <v>595</v>
      </c>
      <c r="E600" s="2">
        <v>12.6</v>
      </c>
      <c r="F600">
        <f>VLOOKUP($A600,SurveyData!$1:$1048576,3,FALSE)</f>
        <v>46</v>
      </c>
      <c r="G600">
        <f>VLOOKUP($A600,SurveyData!$1:$1048576,4,FALSE)</f>
        <v>1.5</v>
      </c>
      <c r="H600">
        <f>VLOOKUP($A600,SurveyData!$1:$1048576,5,FALSE)</f>
        <v>48</v>
      </c>
      <c r="I600" t="str">
        <f>VLOOKUP($A600,SurveyData!$1:$1048576,6,FALSE)</f>
        <v>Nil</v>
      </c>
      <c r="J600" t="str">
        <f>VLOOKUP($A600,SurveyData!$1:$1048576,7,FALSE)</f>
        <v>No</v>
      </c>
      <c r="K600" t="str">
        <f>VLOOKUP($A600,SurveyData!$1:$1048576,8,FALSE)</f>
        <v>Nil</v>
      </c>
      <c r="L600" t="str">
        <f>VLOOKUP($A600,SurveyData!$1:$1048576,9,FALSE)</f>
        <v>Nil</v>
      </c>
      <c r="M600" t="str">
        <f>VLOOKUP($A600,SurveyData!$1:$1048576,10,FALSE)</f>
        <v>Nil</v>
      </c>
      <c r="N600" t="str">
        <f>VLOOKUP($A600,SurveyData!$1:$1048576,11,FALSE)</f>
        <v>Nil</v>
      </c>
      <c r="O600">
        <f>VLOOKUP($A600,SurveyData!$1:$1048576,12,FALSE)</f>
        <v>2</v>
      </c>
      <c r="P600">
        <f>VLOOKUP($A600,SurveyData!$1:$1048576,13,FALSE)</f>
        <v>12</v>
      </c>
      <c r="Q600" t="str">
        <f>VLOOKUP($A600,SurveyData!$1:$1048576,14,FALSE)</f>
        <v>no</v>
      </c>
      <c r="R600" t="str">
        <f>VLOOKUP($A600,SurveyData!$1:$1048576,15,FALSE)</f>
        <v>No</v>
      </c>
      <c r="S600" t="str">
        <f>VLOOKUP($A600,SurveyData!$1:$1048576,16,FALSE)</f>
        <v>Nil</v>
      </c>
      <c r="T600" t="str">
        <f>VLOOKUP($A600,SurveyData!$1:$1048576,17,FALSE)</f>
        <v>No</v>
      </c>
      <c r="U600" t="str">
        <f>VLOOKUP($A600,SurveyData!$1:$1048576,18,FALSE)</f>
        <v>Nil</v>
      </c>
      <c r="V600" t="str">
        <f>VLOOKUP($A600,SurveyData!$1:$1048576,19,FALSE)</f>
        <v>No</v>
      </c>
      <c r="W600" t="str">
        <f>VLOOKUP($A600,SurveyData!$1:$1048576,20,FALSE)</f>
        <v>Nil</v>
      </c>
      <c r="X600" t="str">
        <f>VLOOKUP($A600,SurveyData!$1:$1048576,21,FALSE)</f>
        <v>Nil</v>
      </c>
      <c r="Y600" t="str">
        <f>VLOOKUP($A600,SurveyData!$1:$1048576,22,FALSE)</f>
        <v>Nil</v>
      </c>
      <c r="Z600" t="str">
        <f>VLOOKUP($A600,SurveyData!$1:$1048576,23,FALSE)</f>
        <v>Nil</v>
      </c>
      <c r="AA600" t="str">
        <f>VLOOKUP($A600,SurveyData!$1:$1048576,24,FALSE)</f>
        <v>Nil</v>
      </c>
      <c r="AB600" t="s">
        <v>0</v>
      </c>
      <c r="AC600" t="str">
        <f>VLOOKUP($A600,SurveyData!$1:$1048576,25,FALSE)</f>
        <v>No</v>
      </c>
      <c r="AD600">
        <f>VLOOKUP($A600,SurveyData!$1:$1048576,26,FALSE)</f>
        <v>1</v>
      </c>
      <c r="AE600">
        <f>VLOOKUP($A600,SurveyData!$1:$1048576,27,FALSE)</f>
        <v>5</v>
      </c>
      <c r="AF600">
        <f>VLOOKUP($A600,SurveyData!$1:$1048576,28,FALSE)</f>
        <v>2</v>
      </c>
      <c r="AG600">
        <f>VLOOKUP($A600,SurveyData!$1:$1048576,29,FALSE)</f>
        <v>2</v>
      </c>
      <c r="AH600">
        <f>VLOOKUP($A600,SurveyData!$1:$1048576,30,FALSE)</f>
        <v>5</v>
      </c>
      <c r="AI600">
        <f>VLOOKUP($A600,SurveyData!$1:$1048576,31,FALSE)</f>
        <v>2</v>
      </c>
      <c r="AJ600">
        <f>VLOOKUP($A600,SurveyData!$1:$1048576,32,FALSE)</f>
        <v>1</v>
      </c>
      <c r="AK600">
        <f>VLOOKUP($A600,SurveyData!$1:$1048576,33,FALSE)</f>
        <v>2</v>
      </c>
      <c r="AL600">
        <f>VLOOKUP($A600,SurveyData!$1:$1048576,34,FALSE)</f>
        <v>5</v>
      </c>
      <c r="AM600">
        <f>VLOOKUP($A600,SurveyData!$1:$1048576,35,FALSE)</f>
        <v>5</v>
      </c>
      <c r="AN600">
        <f>VLOOKUP($A600,SurveyData!$1:$1048576,36,FALSE)</f>
        <v>2</v>
      </c>
      <c r="AO600">
        <f>VLOOKUP($A600,SurveyData!$1:$1048576,37,FALSE)</f>
        <v>2</v>
      </c>
      <c r="AP600">
        <f>VLOOKUP($A600,SurveyData!$1:$1048576,38,FALSE)</f>
        <v>3</v>
      </c>
      <c r="AQ600">
        <f>VLOOKUP($A600,SurveyData!$1:$1048576,39,FALSE)</f>
        <v>4</v>
      </c>
      <c r="AR600">
        <f>VLOOKUP($A600,SurveyData!$1:$1048576,40,FALSE)</f>
        <v>2</v>
      </c>
      <c r="AS600">
        <f>VLOOKUP($A600,SurveyData!$1:$1048576,41,FALSE)</f>
        <v>5</v>
      </c>
      <c r="AT600">
        <f>VLOOKUP($A600,SurveyData!$1:$1048576,42,FALSE)</f>
        <v>2</v>
      </c>
      <c r="AU600">
        <f>VLOOKUP($A600,SurveyData!$1:$1048576,43,FALSE)</f>
        <v>5</v>
      </c>
      <c r="AV600">
        <f>VLOOKUP($A600,SurveyData!$1:$1048576,44,FALSE)</f>
        <v>5</v>
      </c>
      <c r="AW600">
        <f>VLOOKUP($A600,SurveyData!$1:$1048576,45,FALSE)</f>
        <v>1</v>
      </c>
    </row>
    <row r="601" spans="1:49" x14ac:dyDescent="0.2">
      <c r="A601" s="2">
        <v>771</v>
      </c>
      <c r="B601" s="1" t="s">
        <v>10</v>
      </c>
      <c r="C601" s="2">
        <v>74</v>
      </c>
      <c r="D601" s="2">
        <v>51</v>
      </c>
      <c r="E601" s="2">
        <v>13.2</v>
      </c>
      <c r="F601">
        <f>VLOOKUP($A601,SurveyData!$1:$1048576,3,FALSE)</f>
        <v>43</v>
      </c>
      <c r="G601">
        <f>VLOOKUP($A601,SurveyData!$1:$1048576,4,FALSE)</f>
        <v>1.53</v>
      </c>
      <c r="H601">
        <f>VLOOKUP($A601,SurveyData!$1:$1048576,5,FALSE)</f>
        <v>37.799999999999997</v>
      </c>
      <c r="I601" t="str">
        <f>VLOOKUP($A601,SurveyData!$1:$1048576,6,FALSE)</f>
        <v>Nil</v>
      </c>
      <c r="J601" t="str">
        <f>VLOOKUP($A601,SurveyData!$1:$1048576,7,FALSE)</f>
        <v>Yes</v>
      </c>
      <c r="K601" t="str">
        <f>VLOOKUP($A601,SurveyData!$1:$1048576,8,FALSE)</f>
        <v>Nil</v>
      </c>
      <c r="L601" t="str">
        <f>VLOOKUP($A601,SurveyData!$1:$1048576,9,FALSE)</f>
        <v>Nil</v>
      </c>
      <c r="M601" t="str">
        <f>VLOOKUP($A601,SurveyData!$1:$1048576,10,FALSE)</f>
        <v>Nil</v>
      </c>
      <c r="N601" t="str">
        <f>VLOOKUP($A601,SurveyData!$1:$1048576,11,FALSE)</f>
        <v>Nil</v>
      </c>
      <c r="O601">
        <f>VLOOKUP($A601,SurveyData!$1:$1048576,12,FALSE)</f>
        <v>2</v>
      </c>
      <c r="P601">
        <f>VLOOKUP($A601,SurveyData!$1:$1048576,13,FALSE)</f>
        <v>11</v>
      </c>
      <c r="Q601" t="str">
        <f>VLOOKUP($A601,SurveyData!$1:$1048576,14,FALSE)</f>
        <v>No</v>
      </c>
      <c r="R601" t="str">
        <f>VLOOKUP($A601,SurveyData!$1:$1048576,15,FALSE)</f>
        <v>DK</v>
      </c>
      <c r="S601" t="str">
        <f>VLOOKUP($A601,SurveyData!$1:$1048576,16,FALSE)</f>
        <v>Nil</v>
      </c>
      <c r="T601" t="str">
        <f>VLOOKUP($A601,SurveyData!$1:$1048576,17,FALSE)</f>
        <v>DK</v>
      </c>
      <c r="U601" t="str">
        <f>VLOOKUP($A601,SurveyData!$1:$1048576,18,FALSE)</f>
        <v>Nil</v>
      </c>
      <c r="V601" t="str">
        <f>VLOOKUP($A601,SurveyData!$1:$1048576,19,FALSE)</f>
        <v>Dk</v>
      </c>
      <c r="W601" t="str">
        <f>VLOOKUP($A601,SurveyData!$1:$1048576,20,FALSE)</f>
        <v>Nil</v>
      </c>
      <c r="X601" t="str">
        <f>VLOOKUP($A601,SurveyData!$1:$1048576,21,FALSE)</f>
        <v>Nil</v>
      </c>
      <c r="Y601" t="str">
        <f>VLOOKUP($A601,SurveyData!$1:$1048576,22,FALSE)</f>
        <v>Nil</v>
      </c>
      <c r="Z601" t="str">
        <f>VLOOKUP($A601,SurveyData!$1:$1048576,23,FALSE)</f>
        <v>Nil</v>
      </c>
      <c r="AA601" t="str">
        <f>VLOOKUP($A601,SurveyData!$1:$1048576,24,FALSE)</f>
        <v>Nil</v>
      </c>
      <c r="AB601" t="s">
        <v>0</v>
      </c>
      <c r="AC601" t="str">
        <f>VLOOKUP($A601,SurveyData!$1:$1048576,25,FALSE)</f>
        <v>Yes</v>
      </c>
      <c r="AD601">
        <f>VLOOKUP($A601,SurveyData!$1:$1048576,26,FALSE)</f>
        <v>4</v>
      </c>
      <c r="AE601">
        <f>VLOOKUP($A601,SurveyData!$1:$1048576,27,FALSE)</f>
        <v>1</v>
      </c>
      <c r="AF601">
        <f>VLOOKUP($A601,SurveyData!$1:$1048576,28,FALSE)</f>
        <v>4</v>
      </c>
      <c r="AG601">
        <f>VLOOKUP($A601,SurveyData!$1:$1048576,29,FALSE)</f>
        <v>3</v>
      </c>
      <c r="AH601">
        <f>VLOOKUP($A601,SurveyData!$1:$1048576,30,FALSE)</f>
        <v>2</v>
      </c>
      <c r="AI601">
        <f>VLOOKUP($A601,SurveyData!$1:$1048576,31,FALSE)</f>
        <v>1</v>
      </c>
      <c r="AJ601">
        <f>VLOOKUP($A601,SurveyData!$1:$1048576,32,FALSE)</f>
        <v>2</v>
      </c>
      <c r="AK601">
        <f>VLOOKUP($A601,SurveyData!$1:$1048576,33,FALSE)</f>
        <v>5</v>
      </c>
      <c r="AL601">
        <f>VLOOKUP($A601,SurveyData!$1:$1048576,34,FALSE)</f>
        <v>2</v>
      </c>
      <c r="AM601">
        <f>VLOOKUP($A601,SurveyData!$1:$1048576,35,FALSE)</f>
        <v>2</v>
      </c>
      <c r="AN601">
        <f>VLOOKUP($A601,SurveyData!$1:$1048576,36,FALSE)</f>
        <v>2</v>
      </c>
      <c r="AO601">
        <f>VLOOKUP($A601,SurveyData!$1:$1048576,37,FALSE)</f>
        <v>4</v>
      </c>
      <c r="AP601">
        <f>VLOOKUP($A601,SurveyData!$1:$1048576,38,FALSE)</f>
        <v>4</v>
      </c>
      <c r="AQ601">
        <f>VLOOKUP($A601,SurveyData!$1:$1048576,39,FALSE)</f>
        <v>2</v>
      </c>
      <c r="AR601">
        <f>VLOOKUP($A601,SurveyData!$1:$1048576,40,FALSE)</f>
        <v>3</v>
      </c>
      <c r="AS601">
        <f>VLOOKUP($A601,SurveyData!$1:$1048576,41,FALSE)</f>
        <v>1</v>
      </c>
      <c r="AT601">
        <f>VLOOKUP($A601,SurveyData!$1:$1048576,42,FALSE)</f>
        <v>2</v>
      </c>
      <c r="AU601">
        <f>VLOOKUP($A601,SurveyData!$1:$1048576,43,FALSE)</f>
        <v>2</v>
      </c>
      <c r="AV601">
        <f>VLOOKUP($A601,SurveyData!$1:$1048576,44,FALSE)</f>
        <v>2</v>
      </c>
      <c r="AW601">
        <f>VLOOKUP($A601,SurveyData!$1:$1048576,45,FALSE)</f>
        <v>4</v>
      </c>
    </row>
    <row r="602" spans="1:49" x14ac:dyDescent="0.2">
      <c r="A602" s="5">
        <v>772</v>
      </c>
      <c r="B602" s="1" t="s">
        <v>10</v>
      </c>
      <c r="C602" s="2">
        <v>8</v>
      </c>
      <c r="D602" s="4">
        <v>6</v>
      </c>
      <c r="E602" s="4">
        <v>10.199999999999999</v>
      </c>
      <c r="F602">
        <f>VLOOKUP($A602,SurveyData!$1:$1048576,3,FALSE)</f>
        <v>39</v>
      </c>
      <c r="G602">
        <f>VLOOKUP($A602,SurveyData!$1:$1048576,4,FALSE)</f>
        <v>1.59</v>
      </c>
      <c r="H602">
        <f>VLOOKUP($A602,SurveyData!$1:$1048576,5,FALSE)</f>
        <v>53</v>
      </c>
      <c r="I602" t="str">
        <f>VLOOKUP($A602,SurveyData!$1:$1048576,6,FALSE)</f>
        <v>Nil</v>
      </c>
      <c r="J602" t="str">
        <f>VLOOKUP($A602,SurveyData!$1:$1048576,7,FALSE)</f>
        <v>No</v>
      </c>
      <c r="K602" t="str">
        <f>VLOOKUP($A602,SurveyData!$1:$1048576,8,FALSE)</f>
        <v>Nil</v>
      </c>
      <c r="L602" t="str">
        <f>VLOOKUP($A602,SurveyData!$1:$1048576,9,FALSE)</f>
        <v>Nil</v>
      </c>
      <c r="M602">
        <f>VLOOKUP($A602,SurveyData!$1:$1048576,10,FALSE)</f>
        <v>30</v>
      </c>
      <c r="N602" t="str">
        <f>VLOOKUP($A602,SurveyData!$1:$1048576,11,FALSE)</f>
        <v>Nil</v>
      </c>
      <c r="O602">
        <f>VLOOKUP($A602,SurveyData!$1:$1048576,12,FALSE)</f>
        <v>2</v>
      </c>
      <c r="P602" t="str">
        <f>VLOOKUP($A602,SurveyData!$1:$1048576,13,FALSE)</f>
        <v>Nil</v>
      </c>
      <c r="Q602" t="str">
        <f>VLOOKUP($A602,SurveyData!$1:$1048576,14,FALSE)</f>
        <v>No</v>
      </c>
      <c r="R602" t="str">
        <f>VLOOKUP($A602,SurveyData!$1:$1048576,15,FALSE)</f>
        <v>No</v>
      </c>
      <c r="S602" t="str">
        <f>VLOOKUP($A602,SurveyData!$1:$1048576,16,FALSE)</f>
        <v>No</v>
      </c>
      <c r="T602" t="str">
        <f>VLOOKUP($A602,SurveyData!$1:$1048576,17,FALSE)</f>
        <v>No</v>
      </c>
      <c r="U602" t="str">
        <f>VLOOKUP($A602,SurveyData!$1:$1048576,18,FALSE)</f>
        <v>No</v>
      </c>
      <c r="V602" t="str">
        <f>VLOOKUP($A602,SurveyData!$1:$1048576,19,FALSE)</f>
        <v>No</v>
      </c>
      <c r="W602" t="str">
        <f>VLOOKUP($A602,SurveyData!$1:$1048576,20,FALSE)</f>
        <v>No</v>
      </c>
      <c r="X602" t="str">
        <f>VLOOKUP($A602,SurveyData!$1:$1048576,21,FALSE)</f>
        <v>Yes</v>
      </c>
      <c r="Y602" t="str">
        <f>VLOOKUP($A602,SurveyData!$1:$1048576,22,FALSE)</f>
        <v>Nil</v>
      </c>
      <c r="Z602" t="str">
        <f>VLOOKUP($A602,SurveyData!$1:$1048576,23,FALSE)</f>
        <v>Nil</v>
      </c>
      <c r="AA602" t="str">
        <f>VLOOKUP($A602,SurveyData!$1:$1048576,24,FALSE)</f>
        <v>Nil</v>
      </c>
      <c r="AB602" t="s">
        <v>0</v>
      </c>
      <c r="AC602" t="str">
        <f>VLOOKUP($A602,SurveyData!$1:$1048576,25,FALSE)</f>
        <v>Yes</v>
      </c>
      <c r="AD602">
        <f>VLOOKUP($A602,SurveyData!$1:$1048576,26,FALSE)</f>
        <v>4</v>
      </c>
      <c r="AE602">
        <f>VLOOKUP($A602,SurveyData!$1:$1048576,27,FALSE)</f>
        <v>3</v>
      </c>
      <c r="AF602">
        <f>VLOOKUP($A602,SurveyData!$1:$1048576,28,FALSE)</f>
        <v>4</v>
      </c>
      <c r="AG602">
        <f>VLOOKUP($A602,SurveyData!$1:$1048576,29,FALSE)</f>
        <v>2</v>
      </c>
      <c r="AH602">
        <f>VLOOKUP($A602,SurveyData!$1:$1048576,30,FALSE)</f>
        <v>2</v>
      </c>
      <c r="AI602">
        <f>VLOOKUP($A602,SurveyData!$1:$1048576,31,FALSE)</f>
        <v>2</v>
      </c>
      <c r="AJ602">
        <f>VLOOKUP($A602,SurveyData!$1:$1048576,32,FALSE)</f>
        <v>1</v>
      </c>
      <c r="AK602">
        <f>VLOOKUP($A602,SurveyData!$1:$1048576,33,FALSE)</f>
        <v>3</v>
      </c>
      <c r="AL602">
        <f>VLOOKUP($A602,SurveyData!$1:$1048576,34,FALSE)</f>
        <v>2</v>
      </c>
      <c r="AM602">
        <f>VLOOKUP($A602,SurveyData!$1:$1048576,35,FALSE)</f>
        <v>4</v>
      </c>
      <c r="AN602">
        <f>VLOOKUP($A602,SurveyData!$1:$1048576,36,FALSE)</f>
        <v>2</v>
      </c>
      <c r="AO602">
        <f>VLOOKUP($A602,SurveyData!$1:$1048576,37,FALSE)</f>
        <v>3</v>
      </c>
      <c r="AP602">
        <f>VLOOKUP($A602,SurveyData!$1:$1048576,38,FALSE)</f>
        <v>2</v>
      </c>
      <c r="AQ602">
        <f>VLOOKUP($A602,SurveyData!$1:$1048576,39,FALSE)</f>
        <v>1</v>
      </c>
      <c r="AR602">
        <f>VLOOKUP($A602,SurveyData!$1:$1048576,40,FALSE)</f>
        <v>2</v>
      </c>
      <c r="AS602">
        <f>VLOOKUP($A602,SurveyData!$1:$1048576,41,FALSE)</f>
        <v>2</v>
      </c>
      <c r="AT602">
        <f>VLOOKUP($A602,SurveyData!$1:$1048576,42,FALSE)</f>
        <v>4</v>
      </c>
      <c r="AU602">
        <f>VLOOKUP($A602,SurveyData!$1:$1048576,43,FALSE)</f>
        <v>3</v>
      </c>
      <c r="AV602">
        <f>VLOOKUP($A602,SurveyData!$1:$1048576,44,FALSE)</f>
        <v>2</v>
      </c>
      <c r="AW602">
        <f>VLOOKUP($A602,SurveyData!$1:$1048576,45,FALSE)</f>
        <v>3</v>
      </c>
    </row>
    <row r="603" spans="1:49" x14ac:dyDescent="0.2">
      <c r="A603" s="2">
        <v>773</v>
      </c>
      <c r="B603" s="1" t="s">
        <v>10</v>
      </c>
      <c r="C603" s="2">
        <v>4</v>
      </c>
      <c r="D603" s="4">
        <v>4</v>
      </c>
      <c r="E603" s="4">
        <v>7.8</v>
      </c>
      <c r="F603">
        <f>VLOOKUP($A603,SurveyData!$1:$1048576,3,FALSE)</f>
        <v>24</v>
      </c>
      <c r="G603">
        <f>VLOOKUP($A603,SurveyData!$1:$1048576,4,FALSE)</f>
        <v>1.56</v>
      </c>
      <c r="H603">
        <f>VLOOKUP($A603,SurveyData!$1:$1048576,5,FALSE)</f>
        <v>46</v>
      </c>
      <c r="I603" t="str">
        <f>VLOOKUP($A603,SurveyData!$1:$1048576,6,FALSE)</f>
        <v>Nil</v>
      </c>
      <c r="J603" t="str">
        <f>VLOOKUP($A603,SurveyData!$1:$1048576,7,FALSE)</f>
        <v>Yes</v>
      </c>
      <c r="K603" t="str">
        <f>VLOOKUP($A603,SurveyData!$1:$1048576,8,FALSE)</f>
        <v>Nil</v>
      </c>
      <c r="L603" t="str">
        <f>VLOOKUP($A603,SurveyData!$1:$1048576,9,FALSE)</f>
        <v>Nil</v>
      </c>
      <c r="M603" t="str">
        <f>VLOOKUP($A603,SurveyData!$1:$1048576,10,FALSE)</f>
        <v>Nil</v>
      </c>
      <c r="N603" t="str">
        <f>VLOOKUP($A603,SurveyData!$1:$1048576,11,FALSE)</f>
        <v>Nil</v>
      </c>
      <c r="O603" t="str">
        <f>VLOOKUP($A603,SurveyData!$1:$1048576,12,FALSE)</f>
        <v>Nil</v>
      </c>
      <c r="P603">
        <f>VLOOKUP($A603,SurveyData!$1:$1048576,13,FALSE)</f>
        <v>12</v>
      </c>
      <c r="Q603" t="str">
        <f>VLOOKUP($A603,SurveyData!$1:$1048576,14,FALSE)</f>
        <v>No</v>
      </c>
      <c r="R603" t="str">
        <f>VLOOKUP($A603,SurveyData!$1:$1048576,15,FALSE)</f>
        <v>DK</v>
      </c>
      <c r="S603" t="str">
        <f>VLOOKUP($A603,SurveyData!$1:$1048576,16,FALSE)</f>
        <v>DK</v>
      </c>
      <c r="T603" t="str">
        <f>VLOOKUP($A603,SurveyData!$1:$1048576,17,FALSE)</f>
        <v>DK</v>
      </c>
      <c r="U603" t="str">
        <f>VLOOKUP($A603,SurveyData!$1:$1048576,18,FALSE)</f>
        <v>DK</v>
      </c>
      <c r="V603" t="str">
        <f>VLOOKUP($A603,SurveyData!$1:$1048576,19,FALSE)</f>
        <v>No</v>
      </c>
      <c r="W603" t="str">
        <f>VLOOKUP($A603,SurveyData!$1:$1048576,20,FALSE)</f>
        <v>No</v>
      </c>
      <c r="X603" t="str">
        <f>VLOOKUP($A603,SurveyData!$1:$1048576,21,FALSE)</f>
        <v>Nil</v>
      </c>
      <c r="Y603" t="str">
        <f>VLOOKUP($A603,SurveyData!$1:$1048576,22,FALSE)</f>
        <v>Yes</v>
      </c>
      <c r="Z603" t="str">
        <f>VLOOKUP($A603,SurveyData!$1:$1048576,23,FALSE)</f>
        <v>Nil</v>
      </c>
      <c r="AA603" t="str">
        <f>VLOOKUP($A603,SurveyData!$1:$1048576,24,FALSE)</f>
        <v>Yes</v>
      </c>
      <c r="AB603" t="s">
        <v>314</v>
      </c>
      <c r="AC603" t="str">
        <f>VLOOKUP($A603,SurveyData!$1:$1048576,25,FALSE)</f>
        <v>Yes</v>
      </c>
      <c r="AD603">
        <f>VLOOKUP($A603,SurveyData!$1:$1048576,26,FALSE)</f>
        <v>3</v>
      </c>
      <c r="AE603">
        <f>VLOOKUP($A603,SurveyData!$1:$1048576,27,FALSE)</f>
        <v>4</v>
      </c>
      <c r="AF603">
        <f>VLOOKUP($A603,SurveyData!$1:$1048576,28,FALSE)</f>
        <v>3</v>
      </c>
      <c r="AG603">
        <f>VLOOKUP($A603,SurveyData!$1:$1048576,29,FALSE)</f>
        <v>2</v>
      </c>
      <c r="AH603">
        <f>VLOOKUP($A603,SurveyData!$1:$1048576,30,FALSE)</f>
        <v>3</v>
      </c>
      <c r="AI603">
        <f>VLOOKUP($A603,SurveyData!$1:$1048576,31,FALSE)</f>
        <v>3</v>
      </c>
      <c r="AJ603">
        <f>VLOOKUP($A603,SurveyData!$1:$1048576,32,FALSE)</f>
        <v>3</v>
      </c>
      <c r="AK603">
        <f>VLOOKUP($A603,SurveyData!$1:$1048576,33,FALSE)</f>
        <v>3</v>
      </c>
      <c r="AL603">
        <f>VLOOKUP($A603,SurveyData!$1:$1048576,34,FALSE)</f>
        <v>3</v>
      </c>
      <c r="AM603">
        <f>VLOOKUP($A603,SurveyData!$1:$1048576,35,FALSE)</f>
        <v>4</v>
      </c>
      <c r="AN603">
        <f>VLOOKUP($A603,SurveyData!$1:$1048576,36,FALSE)</f>
        <v>2</v>
      </c>
      <c r="AO603">
        <f>VLOOKUP($A603,SurveyData!$1:$1048576,37,FALSE)</f>
        <v>3</v>
      </c>
      <c r="AP603">
        <f>VLOOKUP($A603,SurveyData!$1:$1048576,38,FALSE)</f>
        <v>3</v>
      </c>
      <c r="AQ603">
        <f>VLOOKUP($A603,SurveyData!$1:$1048576,39,FALSE)</f>
        <v>5</v>
      </c>
      <c r="AR603">
        <f>VLOOKUP($A603,SurveyData!$1:$1048576,40,FALSE)</f>
        <v>3</v>
      </c>
      <c r="AS603">
        <f>VLOOKUP($A603,SurveyData!$1:$1048576,41,FALSE)</f>
        <v>3</v>
      </c>
      <c r="AT603">
        <f>VLOOKUP($A603,SurveyData!$1:$1048576,42,FALSE)</f>
        <v>3</v>
      </c>
      <c r="AU603">
        <f>VLOOKUP($A603,SurveyData!$1:$1048576,43,FALSE)</f>
        <v>3</v>
      </c>
      <c r="AV603">
        <f>VLOOKUP($A603,SurveyData!$1:$1048576,44,FALSE)</f>
        <v>3</v>
      </c>
      <c r="AW603">
        <f>VLOOKUP($A603,SurveyData!$1:$1048576,45,FALSE)</f>
        <v>3</v>
      </c>
    </row>
    <row r="604" spans="1:49" x14ac:dyDescent="0.2">
      <c r="A604" s="2">
        <v>774</v>
      </c>
      <c r="B604" s="1" t="s">
        <v>10</v>
      </c>
      <c r="C604" s="2">
        <v>29</v>
      </c>
      <c r="D604" s="2">
        <v>34</v>
      </c>
      <c r="E604" s="2">
        <v>11.9</v>
      </c>
      <c r="F604">
        <f>VLOOKUP($A604,SurveyData!$1:$1048576,3,FALSE)</f>
        <v>40</v>
      </c>
      <c r="G604" t="str">
        <f>VLOOKUP($A604,SurveyData!$1:$1048576,4,FALSE)</f>
        <v>Nil</v>
      </c>
      <c r="H604">
        <f>VLOOKUP($A604,SurveyData!$1:$1048576,5,FALSE)</f>
        <v>80</v>
      </c>
      <c r="I604" t="str">
        <f>VLOOKUP($A604,SurveyData!$1:$1048576,6,FALSE)</f>
        <v>Nil</v>
      </c>
      <c r="J604" t="str">
        <f>VLOOKUP($A604,SurveyData!$1:$1048576,7,FALSE)</f>
        <v>No</v>
      </c>
      <c r="K604" t="str">
        <f>VLOOKUP($A604,SurveyData!$1:$1048576,8,FALSE)</f>
        <v>Nil</v>
      </c>
      <c r="L604" t="str">
        <f>VLOOKUP($A604,SurveyData!$1:$1048576,9,FALSE)</f>
        <v>Nil</v>
      </c>
      <c r="M604" t="str">
        <f>VLOOKUP($A604,SurveyData!$1:$1048576,10,FALSE)</f>
        <v>Nil</v>
      </c>
      <c r="N604">
        <f>VLOOKUP($A604,SurveyData!$1:$1048576,11,FALSE)</f>
        <v>210</v>
      </c>
      <c r="O604">
        <f>VLOOKUP($A604,SurveyData!$1:$1048576,12,FALSE)</f>
        <v>1</v>
      </c>
      <c r="P604">
        <f>VLOOKUP($A604,SurveyData!$1:$1048576,13,FALSE)</f>
        <v>12</v>
      </c>
      <c r="Q604" t="str">
        <f>VLOOKUP($A604,SurveyData!$1:$1048576,14,FALSE)</f>
        <v>No</v>
      </c>
      <c r="R604" t="str">
        <f>VLOOKUP($A604,SurveyData!$1:$1048576,15,FALSE)</f>
        <v>No</v>
      </c>
      <c r="S604" t="str">
        <f>VLOOKUP($A604,SurveyData!$1:$1048576,16,FALSE)</f>
        <v>No</v>
      </c>
      <c r="T604" t="str">
        <f>VLOOKUP($A604,SurveyData!$1:$1048576,17,FALSE)</f>
        <v>Yes</v>
      </c>
      <c r="U604" t="str">
        <f>VLOOKUP($A604,SurveyData!$1:$1048576,18,FALSE)</f>
        <v>No</v>
      </c>
      <c r="V604" t="str">
        <f>VLOOKUP($A604,SurveyData!$1:$1048576,19,FALSE)</f>
        <v>Yes</v>
      </c>
      <c r="W604" t="str">
        <f>VLOOKUP($A604,SurveyData!$1:$1048576,20,FALSE)</f>
        <v>No</v>
      </c>
      <c r="X604" t="str">
        <f>VLOOKUP($A604,SurveyData!$1:$1048576,21,FALSE)</f>
        <v>Nil</v>
      </c>
      <c r="Y604" t="str">
        <f>VLOOKUP($A604,SurveyData!$1:$1048576,22,FALSE)</f>
        <v>Nil</v>
      </c>
      <c r="Z604" t="str">
        <f>VLOOKUP($A604,SurveyData!$1:$1048576,23,FALSE)</f>
        <v>Nil</v>
      </c>
      <c r="AA604" t="str">
        <f>VLOOKUP($A604,SurveyData!$1:$1048576,24,FALSE)</f>
        <v>Nil</v>
      </c>
      <c r="AB604" t="s">
        <v>0</v>
      </c>
      <c r="AC604" t="str">
        <f>VLOOKUP($A604,SurveyData!$1:$1048576,25,FALSE)</f>
        <v>No</v>
      </c>
      <c r="AD604">
        <f>VLOOKUP($A604,SurveyData!$1:$1048576,26,FALSE)</f>
        <v>3</v>
      </c>
      <c r="AE604">
        <f>VLOOKUP($A604,SurveyData!$1:$1048576,27,FALSE)</f>
        <v>4</v>
      </c>
      <c r="AF604">
        <f>VLOOKUP($A604,SurveyData!$1:$1048576,28,FALSE)</f>
        <v>3</v>
      </c>
      <c r="AG604">
        <f>VLOOKUP($A604,SurveyData!$1:$1048576,29,FALSE)</f>
        <v>2</v>
      </c>
      <c r="AH604">
        <f>VLOOKUP($A604,SurveyData!$1:$1048576,30,FALSE)</f>
        <v>4</v>
      </c>
      <c r="AI604">
        <f>VLOOKUP($A604,SurveyData!$1:$1048576,31,FALSE)</f>
        <v>3</v>
      </c>
      <c r="AJ604">
        <f>VLOOKUP($A604,SurveyData!$1:$1048576,32,FALSE)</f>
        <v>2</v>
      </c>
      <c r="AK604">
        <f>VLOOKUP($A604,SurveyData!$1:$1048576,33,FALSE)</f>
        <v>4</v>
      </c>
      <c r="AL604">
        <f>VLOOKUP($A604,SurveyData!$1:$1048576,34,FALSE)</f>
        <v>4</v>
      </c>
      <c r="AM604">
        <f>VLOOKUP($A604,SurveyData!$1:$1048576,35,FALSE)</f>
        <v>4</v>
      </c>
      <c r="AN604">
        <f>VLOOKUP($A604,SurveyData!$1:$1048576,36,FALSE)</f>
        <v>2</v>
      </c>
      <c r="AO604">
        <f>VLOOKUP($A604,SurveyData!$1:$1048576,37,FALSE)</f>
        <v>3</v>
      </c>
      <c r="AP604">
        <f>VLOOKUP($A604,SurveyData!$1:$1048576,38,FALSE)</f>
        <v>4</v>
      </c>
      <c r="AQ604">
        <f>VLOOKUP($A604,SurveyData!$1:$1048576,39,FALSE)</f>
        <v>3</v>
      </c>
      <c r="AR604">
        <f>VLOOKUP($A604,SurveyData!$1:$1048576,40,FALSE)</f>
        <v>2</v>
      </c>
      <c r="AS604">
        <f>VLOOKUP($A604,SurveyData!$1:$1048576,41,FALSE)</f>
        <v>3</v>
      </c>
      <c r="AT604">
        <f>VLOOKUP($A604,SurveyData!$1:$1048576,42,FALSE)</f>
        <v>4</v>
      </c>
      <c r="AU604">
        <f>VLOOKUP($A604,SurveyData!$1:$1048576,43,FALSE)</f>
        <v>5</v>
      </c>
      <c r="AV604">
        <f>VLOOKUP($A604,SurveyData!$1:$1048576,44,FALSE)</f>
        <v>2</v>
      </c>
      <c r="AW604">
        <f>VLOOKUP($A604,SurveyData!$1:$1048576,45,FALSE)</f>
        <v>4</v>
      </c>
    </row>
    <row r="605" spans="1:49" x14ac:dyDescent="0.2">
      <c r="A605" s="2">
        <v>775</v>
      </c>
      <c r="B605" s="1" t="s">
        <v>10</v>
      </c>
      <c r="C605" s="2">
        <v>32</v>
      </c>
      <c r="D605" s="2">
        <v>109</v>
      </c>
      <c r="E605" s="4">
        <v>11.3</v>
      </c>
      <c r="F605">
        <f>VLOOKUP($A605,SurveyData!$1:$1048576,3,FALSE)</f>
        <v>25</v>
      </c>
      <c r="G605">
        <f>VLOOKUP($A605,SurveyData!$1:$1048576,4,FALSE)</f>
        <v>1.52</v>
      </c>
      <c r="H605">
        <f>VLOOKUP($A605,SurveyData!$1:$1048576,5,FALSE)</f>
        <v>40</v>
      </c>
      <c r="I605" t="str">
        <f>VLOOKUP($A605,SurveyData!$1:$1048576,6,FALSE)</f>
        <v>Nil</v>
      </c>
      <c r="J605" t="str">
        <f>VLOOKUP($A605,SurveyData!$1:$1048576,7,FALSE)</f>
        <v>No</v>
      </c>
      <c r="K605" t="str">
        <f>VLOOKUP($A605,SurveyData!$1:$1048576,8,FALSE)</f>
        <v>Nil</v>
      </c>
      <c r="L605" t="str">
        <f>VLOOKUP($A605,SurveyData!$1:$1048576,9,FALSE)</f>
        <v>Nil</v>
      </c>
      <c r="M605" t="str">
        <f>VLOOKUP($A605,SurveyData!$1:$1048576,10,FALSE)</f>
        <v>Nil</v>
      </c>
      <c r="N605" t="str">
        <f>VLOOKUP($A605,SurveyData!$1:$1048576,11,FALSE)</f>
        <v>Nil</v>
      </c>
      <c r="O605">
        <f>VLOOKUP($A605,SurveyData!$1:$1048576,12,FALSE)</f>
        <v>2</v>
      </c>
      <c r="P605">
        <f>VLOOKUP($A605,SurveyData!$1:$1048576,13,FALSE)</f>
        <v>7</v>
      </c>
      <c r="Q605" t="str">
        <f>VLOOKUP($A605,SurveyData!$1:$1048576,14,FALSE)</f>
        <v>No</v>
      </c>
      <c r="R605" t="str">
        <f>VLOOKUP($A605,SurveyData!$1:$1048576,15,FALSE)</f>
        <v>No</v>
      </c>
      <c r="S605" t="str">
        <f>VLOOKUP($A605,SurveyData!$1:$1048576,16,FALSE)</f>
        <v>No</v>
      </c>
      <c r="T605" t="str">
        <f>VLOOKUP($A605,SurveyData!$1:$1048576,17,FALSE)</f>
        <v>No</v>
      </c>
      <c r="U605" t="str">
        <f>VLOOKUP($A605,SurveyData!$1:$1048576,18,FALSE)</f>
        <v>No</v>
      </c>
      <c r="V605" t="str">
        <f>VLOOKUP($A605,SurveyData!$1:$1048576,19,FALSE)</f>
        <v>No</v>
      </c>
      <c r="W605" t="str">
        <f>VLOOKUP($A605,SurveyData!$1:$1048576,20,FALSE)</f>
        <v>No</v>
      </c>
      <c r="X605" t="str">
        <f>VLOOKUP($A605,SurveyData!$1:$1048576,21,FALSE)</f>
        <v>Nil</v>
      </c>
      <c r="Y605" t="str">
        <f>VLOOKUP($A605,SurveyData!$1:$1048576,22,FALSE)</f>
        <v>Nil</v>
      </c>
      <c r="Z605" t="str">
        <f>VLOOKUP($A605,SurveyData!$1:$1048576,23,FALSE)</f>
        <v>Nil</v>
      </c>
      <c r="AA605" t="str">
        <f>VLOOKUP($A605,SurveyData!$1:$1048576,24,FALSE)</f>
        <v>Nil</v>
      </c>
      <c r="AB605" t="s">
        <v>0</v>
      </c>
      <c r="AC605" t="str">
        <f>VLOOKUP($A605,SurveyData!$1:$1048576,25,FALSE)</f>
        <v>No</v>
      </c>
      <c r="AD605">
        <f>VLOOKUP($A605,SurveyData!$1:$1048576,26,FALSE)</f>
        <v>1</v>
      </c>
      <c r="AE605">
        <f>VLOOKUP($A605,SurveyData!$1:$1048576,27,FALSE)</f>
        <v>5</v>
      </c>
      <c r="AF605">
        <f>VLOOKUP($A605,SurveyData!$1:$1048576,28,FALSE)</f>
        <v>1</v>
      </c>
      <c r="AG605">
        <f>VLOOKUP($A605,SurveyData!$1:$1048576,29,FALSE)</f>
        <v>1</v>
      </c>
      <c r="AH605">
        <f>VLOOKUP($A605,SurveyData!$1:$1048576,30,FALSE)</f>
        <v>4</v>
      </c>
      <c r="AI605">
        <f>VLOOKUP($A605,SurveyData!$1:$1048576,31,FALSE)</f>
        <v>1</v>
      </c>
      <c r="AJ605">
        <f>VLOOKUP($A605,SurveyData!$1:$1048576,32,FALSE)</f>
        <v>1</v>
      </c>
      <c r="AK605">
        <f>VLOOKUP($A605,SurveyData!$1:$1048576,33,FALSE)</f>
        <v>1</v>
      </c>
      <c r="AL605">
        <f>VLOOKUP($A605,SurveyData!$1:$1048576,34,FALSE)</f>
        <v>1</v>
      </c>
      <c r="AM605">
        <f>VLOOKUP($A605,SurveyData!$1:$1048576,35,FALSE)</f>
        <v>5</v>
      </c>
      <c r="AN605">
        <f>VLOOKUP($A605,SurveyData!$1:$1048576,36,FALSE)</f>
        <v>2</v>
      </c>
      <c r="AO605">
        <f>VLOOKUP($A605,SurveyData!$1:$1048576,37,FALSE)</f>
        <v>2</v>
      </c>
      <c r="AP605">
        <f>VLOOKUP($A605,SurveyData!$1:$1048576,38,FALSE)</f>
        <v>5</v>
      </c>
      <c r="AQ605">
        <f>VLOOKUP($A605,SurveyData!$1:$1048576,39,FALSE)</f>
        <v>5</v>
      </c>
      <c r="AR605">
        <f>VLOOKUP($A605,SurveyData!$1:$1048576,40,FALSE)</f>
        <v>1</v>
      </c>
      <c r="AS605">
        <f>VLOOKUP($A605,SurveyData!$1:$1048576,41,FALSE)</f>
        <v>4</v>
      </c>
      <c r="AT605">
        <f>VLOOKUP($A605,SurveyData!$1:$1048576,42,FALSE)</f>
        <v>5</v>
      </c>
      <c r="AU605">
        <f>VLOOKUP($A605,SurveyData!$1:$1048576,43,FALSE)</f>
        <v>5</v>
      </c>
      <c r="AV605">
        <f>VLOOKUP($A605,SurveyData!$1:$1048576,44,FALSE)</f>
        <v>4</v>
      </c>
      <c r="AW605">
        <f>VLOOKUP($A605,SurveyData!$1:$1048576,45,FALSE)</f>
        <v>2</v>
      </c>
    </row>
    <row r="606" spans="1:49" x14ac:dyDescent="0.2">
      <c r="A606" s="2">
        <v>776</v>
      </c>
      <c r="B606" s="1" t="s">
        <v>10</v>
      </c>
      <c r="C606" s="2">
        <v>18</v>
      </c>
      <c r="D606" s="2">
        <v>35</v>
      </c>
      <c r="E606" s="2">
        <v>13.6</v>
      </c>
      <c r="F606">
        <f>VLOOKUP($A606,SurveyData!$1:$1048576,3,FALSE)</f>
        <v>38</v>
      </c>
      <c r="G606">
        <f>VLOOKUP($A606,SurveyData!$1:$1048576,4,FALSE)</f>
        <v>1.76</v>
      </c>
      <c r="H606">
        <f>VLOOKUP($A606,SurveyData!$1:$1048576,5,FALSE)</f>
        <v>82</v>
      </c>
      <c r="I606" t="str">
        <f>VLOOKUP($A606,SurveyData!$1:$1048576,6,FALSE)</f>
        <v>Nil</v>
      </c>
      <c r="J606" t="str">
        <f>VLOOKUP($A606,SurveyData!$1:$1048576,7,FALSE)</f>
        <v>No</v>
      </c>
      <c r="K606" t="str">
        <f>VLOOKUP($A606,SurveyData!$1:$1048576,8,FALSE)</f>
        <v>Nil</v>
      </c>
      <c r="L606" t="str">
        <f>VLOOKUP($A606,SurveyData!$1:$1048576,9,FALSE)</f>
        <v>Nil</v>
      </c>
      <c r="M606" t="str">
        <f>VLOOKUP($A606,SurveyData!$1:$1048576,10,FALSE)</f>
        <v>Nil</v>
      </c>
      <c r="N606" t="str">
        <f>VLOOKUP($A606,SurveyData!$1:$1048576,11,FALSE)</f>
        <v>Nil</v>
      </c>
      <c r="O606">
        <f>VLOOKUP($A606,SurveyData!$1:$1048576,12,FALSE)</f>
        <v>1</v>
      </c>
      <c r="P606">
        <f>VLOOKUP($A606,SurveyData!$1:$1048576,13,FALSE)</f>
        <v>11</v>
      </c>
      <c r="Q606" t="str">
        <f>VLOOKUP($A606,SurveyData!$1:$1048576,14,FALSE)</f>
        <v>No</v>
      </c>
      <c r="R606" t="str">
        <f>VLOOKUP($A606,SurveyData!$1:$1048576,15,FALSE)</f>
        <v>No</v>
      </c>
      <c r="S606" t="str">
        <f>VLOOKUP($A606,SurveyData!$1:$1048576,16,FALSE)</f>
        <v>No</v>
      </c>
      <c r="T606" t="str">
        <f>VLOOKUP($A606,SurveyData!$1:$1048576,17,FALSE)</f>
        <v>DK</v>
      </c>
      <c r="U606" t="str">
        <f>VLOOKUP($A606,SurveyData!$1:$1048576,18,FALSE)</f>
        <v>DK</v>
      </c>
      <c r="V606" t="str">
        <f>VLOOKUP($A606,SurveyData!$1:$1048576,19,FALSE)</f>
        <v>No</v>
      </c>
      <c r="W606" t="str">
        <f>VLOOKUP($A606,SurveyData!$1:$1048576,20,FALSE)</f>
        <v>No</v>
      </c>
      <c r="X606" t="str">
        <f>VLOOKUP($A606,SurveyData!$1:$1048576,21,FALSE)</f>
        <v>Yes</v>
      </c>
      <c r="Y606" t="str">
        <f>VLOOKUP($A606,SurveyData!$1:$1048576,22,FALSE)</f>
        <v>Nil</v>
      </c>
      <c r="Z606" t="str">
        <f>VLOOKUP($A606,SurveyData!$1:$1048576,23,FALSE)</f>
        <v>Nil</v>
      </c>
      <c r="AA606" t="str">
        <f>VLOOKUP($A606,SurveyData!$1:$1048576,24,FALSE)</f>
        <v>Yes</v>
      </c>
      <c r="AB606" t="s">
        <v>62</v>
      </c>
      <c r="AC606" t="str">
        <f>VLOOKUP($A606,SurveyData!$1:$1048576,25,FALSE)</f>
        <v>No</v>
      </c>
      <c r="AD606">
        <f>VLOOKUP($A606,SurveyData!$1:$1048576,26,FALSE)</f>
        <v>4</v>
      </c>
      <c r="AE606">
        <f>VLOOKUP($A606,SurveyData!$1:$1048576,27,FALSE)</f>
        <v>2</v>
      </c>
      <c r="AF606">
        <f>VLOOKUP($A606,SurveyData!$1:$1048576,28,FALSE)</f>
        <v>3</v>
      </c>
      <c r="AG606">
        <f>VLOOKUP($A606,SurveyData!$1:$1048576,29,FALSE)</f>
        <v>2</v>
      </c>
      <c r="AH606">
        <f>VLOOKUP($A606,SurveyData!$1:$1048576,30,FALSE)</f>
        <v>2</v>
      </c>
      <c r="AI606">
        <f>VLOOKUP($A606,SurveyData!$1:$1048576,31,FALSE)</f>
        <v>4</v>
      </c>
      <c r="AJ606">
        <f>VLOOKUP($A606,SurveyData!$1:$1048576,32,FALSE)</f>
        <v>4</v>
      </c>
      <c r="AK606">
        <f>VLOOKUP($A606,SurveyData!$1:$1048576,33,FALSE)</f>
        <v>2</v>
      </c>
      <c r="AL606">
        <f>VLOOKUP($A606,SurveyData!$1:$1048576,34,FALSE)</f>
        <v>3</v>
      </c>
      <c r="AM606">
        <f>VLOOKUP($A606,SurveyData!$1:$1048576,35,FALSE)</f>
        <v>3</v>
      </c>
      <c r="AN606">
        <f>VLOOKUP($A606,SurveyData!$1:$1048576,36,FALSE)</f>
        <v>4</v>
      </c>
      <c r="AO606">
        <f>VLOOKUP($A606,SurveyData!$1:$1048576,37,FALSE)</f>
        <v>4</v>
      </c>
      <c r="AP606">
        <f>VLOOKUP($A606,SurveyData!$1:$1048576,38,FALSE)</f>
        <v>2</v>
      </c>
      <c r="AQ606">
        <f>VLOOKUP($A606,SurveyData!$1:$1048576,39,FALSE)</f>
        <v>2</v>
      </c>
      <c r="AR606">
        <f>VLOOKUP($A606,SurveyData!$1:$1048576,40,FALSE)</f>
        <v>3</v>
      </c>
      <c r="AS606">
        <f>VLOOKUP($A606,SurveyData!$1:$1048576,41,FALSE)</f>
        <v>2</v>
      </c>
      <c r="AT606">
        <f>VLOOKUP($A606,SurveyData!$1:$1048576,42,FALSE)</f>
        <v>3</v>
      </c>
      <c r="AU606">
        <f>VLOOKUP($A606,SurveyData!$1:$1048576,43,FALSE)</f>
        <v>3</v>
      </c>
      <c r="AV606">
        <f>VLOOKUP($A606,SurveyData!$1:$1048576,44,FALSE)</f>
        <v>2</v>
      </c>
      <c r="AW606">
        <f>VLOOKUP($A606,SurveyData!$1:$1048576,45,FALSE)</f>
        <v>4</v>
      </c>
    </row>
    <row r="607" spans="1:49" x14ac:dyDescent="0.2">
      <c r="A607" s="2">
        <v>777</v>
      </c>
      <c r="B607" s="1" t="s">
        <v>10</v>
      </c>
      <c r="C607" s="2">
        <v>5</v>
      </c>
      <c r="D607" s="4">
        <v>6</v>
      </c>
      <c r="E607" s="4">
        <v>7.9</v>
      </c>
      <c r="F607">
        <f>VLOOKUP($A607,SurveyData!$1:$1048576,3,FALSE)</f>
        <v>30</v>
      </c>
      <c r="G607">
        <f>VLOOKUP($A607,SurveyData!$1:$1048576,4,FALSE)</f>
        <v>1.62</v>
      </c>
      <c r="H607">
        <f>VLOOKUP($A607,SurveyData!$1:$1048576,5,FALSE)</f>
        <v>49</v>
      </c>
      <c r="I607" t="str">
        <f>VLOOKUP($A607,SurveyData!$1:$1048576,6,FALSE)</f>
        <v>Nil</v>
      </c>
      <c r="J607" t="str">
        <f>VLOOKUP($A607,SurveyData!$1:$1048576,7,FALSE)</f>
        <v>No</v>
      </c>
      <c r="K607" t="str">
        <f>VLOOKUP($A607,SurveyData!$1:$1048576,8,FALSE)</f>
        <v>Nil</v>
      </c>
      <c r="L607" t="str">
        <f>VLOOKUP($A607,SurveyData!$1:$1048576,9,FALSE)</f>
        <v>Nil</v>
      </c>
      <c r="M607" t="str">
        <f>VLOOKUP($A607,SurveyData!$1:$1048576,10,FALSE)</f>
        <v>Nil</v>
      </c>
      <c r="N607" t="str">
        <f>VLOOKUP($A607,SurveyData!$1:$1048576,11,FALSE)</f>
        <v>Nil</v>
      </c>
      <c r="O607">
        <f>VLOOKUP($A607,SurveyData!$1:$1048576,12,FALSE)</f>
        <v>1</v>
      </c>
      <c r="P607">
        <f>VLOOKUP($A607,SurveyData!$1:$1048576,13,FALSE)</f>
        <v>12</v>
      </c>
      <c r="Q607" t="str">
        <f>VLOOKUP($A607,SurveyData!$1:$1048576,14,FALSE)</f>
        <v>No</v>
      </c>
      <c r="R607" t="str">
        <f>VLOOKUP($A607,SurveyData!$1:$1048576,15,FALSE)</f>
        <v>DK</v>
      </c>
      <c r="S607" t="str">
        <f>VLOOKUP($A607,SurveyData!$1:$1048576,16,FALSE)</f>
        <v>Yes</v>
      </c>
      <c r="T607" t="str">
        <f>VLOOKUP($A607,SurveyData!$1:$1048576,17,FALSE)</f>
        <v>Yes</v>
      </c>
      <c r="U607" t="str">
        <f>VLOOKUP($A607,SurveyData!$1:$1048576,18,FALSE)</f>
        <v>DK</v>
      </c>
      <c r="V607" t="str">
        <f>VLOOKUP($A607,SurveyData!$1:$1048576,19,FALSE)</f>
        <v>Yes</v>
      </c>
      <c r="W607" t="str">
        <f>VLOOKUP($A607,SurveyData!$1:$1048576,20,FALSE)</f>
        <v>No</v>
      </c>
      <c r="X607" t="str">
        <f>VLOOKUP($A607,SurveyData!$1:$1048576,21,FALSE)</f>
        <v>Yes</v>
      </c>
      <c r="Y607" t="str">
        <f>VLOOKUP($A607,SurveyData!$1:$1048576,22,FALSE)</f>
        <v>Yes</v>
      </c>
      <c r="Z607" t="str">
        <f>VLOOKUP($A607,SurveyData!$1:$1048576,23,FALSE)</f>
        <v>Nil</v>
      </c>
      <c r="AA607" t="str">
        <f>VLOOKUP($A607,SurveyData!$1:$1048576,24,FALSE)</f>
        <v>Yes</v>
      </c>
      <c r="AB607" t="s">
        <v>62</v>
      </c>
      <c r="AC607" t="str">
        <f>VLOOKUP($A607,SurveyData!$1:$1048576,25,FALSE)</f>
        <v>No</v>
      </c>
      <c r="AD607">
        <f>VLOOKUP($A607,SurveyData!$1:$1048576,26,FALSE)</f>
        <v>3</v>
      </c>
      <c r="AE607">
        <f>VLOOKUP($A607,SurveyData!$1:$1048576,27,FALSE)</f>
        <v>1</v>
      </c>
      <c r="AF607">
        <f>VLOOKUP($A607,SurveyData!$1:$1048576,28,FALSE)</f>
        <v>2</v>
      </c>
      <c r="AG607">
        <f>VLOOKUP($A607,SurveyData!$1:$1048576,29,FALSE)</f>
        <v>2</v>
      </c>
      <c r="AH607">
        <f>VLOOKUP($A607,SurveyData!$1:$1048576,30,FALSE)</f>
        <v>1</v>
      </c>
      <c r="AI607">
        <f>VLOOKUP($A607,SurveyData!$1:$1048576,31,FALSE)</f>
        <v>2</v>
      </c>
      <c r="AJ607">
        <f>VLOOKUP($A607,SurveyData!$1:$1048576,32,FALSE)</f>
        <v>4</v>
      </c>
      <c r="AK607">
        <f>VLOOKUP($A607,SurveyData!$1:$1048576,33,FALSE)</f>
        <v>3</v>
      </c>
      <c r="AL607">
        <f>VLOOKUP($A607,SurveyData!$1:$1048576,34,FALSE)</f>
        <v>2</v>
      </c>
      <c r="AM607">
        <f>VLOOKUP($A607,SurveyData!$1:$1048576,35,FALSE)</f>
        <v>1</v>
      </c>
      <c r="AN607">
        <f>VLOOKUP($A607,SurveyData!$1:$1048576,36,FALSE)</f>
        <v>3</v>
      </c>
      <c r="AO607">
        <f>VLOOKUP($A607,SurveyData!$1:$1048576,37,FALSE)</f>
        <v>4</v>
      </c>
      <c r="AP607">
        <f>VLOOKUP($A607,SurveyData!$1:$1048576,38,FALSE)</f>
        <v>2</v>
      </c>
      <c r="AQ607">
        <f>VLOOKUP($A607,SurveyData!$1:$1048576,39,FALSE)</f>
        <v>3</v>
      </c>
      <c r="AR607">
        <f>VLOOKUP($A607,SurveyData!$1:$1048576,40,FALSE)</f>
        <v>2</v>
      </c>
      <c r="AS607">
        <f>VLOOKUP($A607,SurveyData!$1:$1048576,41,FALSE)</f>
        <v>2</v>
      </c>
      <c r="AT607">
        <f>VLOOKUP($A607,SurveyData!$1:$1048576,42,FALSE)</f>
        <v>2</v>
      </c>
      <c r="AU607">
        <f>VLOOKUP($A607,SurveyData!$1:$1048576,43,FALSE)</f>
        <v>2</v>
      </c>
      <c r="AV607">
        <f>VLOOKUP($A607,SurveyData!$1:$1048576,44,FALSE)</f>
        <v>2</v>
      </c>
      <c r="AW607">
        <f>VLOOKUP($A607,SurveyData!$1:$1048576,45,FALSE)</f>
        <v>4</v>
      </c>
    </row>
    <row r="608" spans="1:49" x14ac:dyDescent="0.2">
      <c r="A608" s="2">
        <v>778</v>
      </c>
      <c r="B608" s="1" t="s">
        <v>10</v>
      </c>
      <c r="C608" s="2">
        <v>60</v>
      </c>
      <c r="D608" s="2">
        <v>78</v>
      </c>
      <c r="E608" s="2">
        <v>13.6</v>
      </c>
      <c r="F608">
        <f>VLOOKUP($A608,SurveyData!$1:$1048576,3,FALSE)</f>
        <v>30</v>
      </c>
      <c r="G608">
        <f>VLOOKUP($A608,SurveyData!$1:$1048576,4,FALSE)</f>
        <v>1.65</v>
      </c>
      <c r="H608">
        <f>VLOOKUP($A608,SurveyData!$1:$1048576,5,FALSE)</f>
        <v>55</v>
      </c>
      <c r="I608" t="str">
        <f>VLOOKUP($A608,SurveyData!$1:$1048576,6,FALSE)</f>
        <v>Nil</v>
      </c>
      <c r="J608" t="str">
        <f>VLOOKUP($A608,SurveyData!$1:$1048576,7,FALSE)</f>
        <v>No</v>
      </c>
      <c r="K608" t="str">
        <f>VLOOKUP($A608,SurveyData!$1:$1048576,8,FALSE)</f>
        <v>Nil</v>
      </c>
      <c r="L608" t="str">
        <f>VLOOKUP($A608,SurveyData!$1:$1048576,9,FALSE)</f>
        <v>Nil</v>
      </c>
      <c r="M608" t="str">
        <f>VLOOKUP($A608,SurveyData!$1:$1048576,10,FALSE)</f>
        <v>Nil</v>
      </c>
      <c r="N608">
        <f>VLOOKUP($A608,SurveyData!$1:$1048576,11,FALSE)</f>
        <v>120</v>
      </c>
      <c r="O608">
        <f>VLOOKUP($A608,SurveyData!$1:$1048576,12,FALSE)</f>
        <v>2</v>
      </c>
      <c r="P608">
        <f>VLOOKUP($A608,SurveyData!$1:$1048576,13,FALSE)</f>
        <v>1</v>
      </c>
      <c r="Q608" t="str">
        <f>VLOOKUP($A608,SurveyData!$1:$1048576,14,FALSE)</f>
        <v>No</v>
      </c>
      <c r="R608" t="str">
        <f>VLOOKUP($A608,SurveyData!$1:$1048576,15,FALSE)</f>
        <v>DK</v>
      </c>
      <c r="S608" t="str">
        <f>VLOOKUP($A608,SurveyData!$1:$1048576,16,FALSE)</f>
        <v>DK</v>
      </c>
      <c r="T608" t="str">
        <f>VLOOKUP($A608,SurveyData!$1:$1048576,17,FALSE)</f>
        <v>DK</v>
      </c>
      <c r="U608" t="str">
        <f>VLOOKUP($A608,SurveyData!$1:$1048576,18,FALSE)</f>
        <v>DK</v>
      </c>
      <c r="V608" t="str">
        <f>VLOOKUP($A608,SurveyData!$1:$1048576,19,FALSE)</f>
        <v>Yes</v>
      </c>
      <c r="W608" t="str">
        <f>VLOOKUP($A608,SurveyData!$1:$1048576,20,FALSE)</f>
        <v>No</v>
      </c>
      <c r="X608" t="str">
        <f>VLOOKUP($A608,SurveyData!$1:$1048576,21,FALSE)</f>
        <v>Yes</v>
      </c>
      <c r="Y608" t="str">
        <f>VLOOKUP($A608,SurveyData!$1:$1048576,22,FALSE)</f>
        <v>Nil</v>
      </c>
      <c r="Z608" t="str">
        <f>VLOOKUP($A608,SurveyData!$1:$1048576,23,FALSE)</f>
        <v>Nil</v>
      </c>
      <c r="AA608" t="str">
        <f>VLOOKUP($A608,SurveyData!$1:$1048576,24,FALSE)</f>
        <v>Nil</v>
      </c>
      <c r="AB608" t="s">
        <v>0</v>
      </c>
      <c r="AC608" t="str">
        <f>VLOOKUP($A608,SurveyData!$1:$1048576,25,FALSE)</f>
        <v>Yes</v>
      </c>
      <c r="AD608">
        <f>VLOOKUP($A608,SurveyData!$1:$1048576,26,FALSE)</f>
        <v>3</v>
      </c>
      <c r="AE608">
        <f>VLOOKUP($A608,SurveyData!$1:$1048576,27,FALSE)</f>
        <v>3</v>
      </c>
      <c r="AF608">
        <f>VLOOKUP($A608,SurveyData!$1:$1048576,28,FALSE)</f>
        <v>3</v>
      </c>
      <c r="AG608">
        <f>VLOOKUP($A608,SurveyData!$1:$1048576,29,FALSE)</f>
        <v>3</v>
      </c>
      <c r="AH608">
        <f>VLOOKUP($A608,SurveyData!$1:$1048576,30,FALSE)</f>
        <v>3</v>
      </c>
      <c r="AI608">
        <f>VLOOKUP($A608,SurveyData!$1:$1048576,31,FALSE)</f>
        <v>3</v>
      </c>
      <c r="AJ608">
        <f>VLOOKUP($A608,SurveyData!$1:$1048576,32,FALSE)</f>
        <v>3</v>
      </c>
      <c r="AK608">
        <f>VLOOKUP($A608,SurveyData!$1:$1048576,33,FALSE)</f>
        <v>3</v>
      </c>
      <c r="AL608">
        <f>VLOOKUP($A608,SurveyData!$1:$1048576,34,FALSE)</f>
        <v>3</v>
      </c>
      <c r="AM608">
        <f>VLOOKUP($A608,SurveyData!$1:$1048576,35,FALSE)</f>
        <v>4</v>
      </c>
      <c r="AN608">
        <f>VLOOKUP($A608,SurveyData!$1:$1048576,36,FALSE)</f>
        <v>3</v>
      </c>
      <c r="AO608">
        <f>VLOOKUP($A608,SurveyData!$1:$1048576,37,FALSE)</f>
        <v>4</v>
      </c>
      <c r="AP608">
        <f>VLOOKUP($A608,SurveyData!$1:$1048576,38,FALSE)</f>
        <v>3</v>
      </c>
      <c r="AQ608">
        <f>VLOOKUP($A608,SurveyData!$1:$1048576,39,FALSE)</f>
        <v>3</v>
      </c>
      <c r="AR608">
        <f>VLOOKUP($A608,SurveyData!$1:$1048576,40,FALSE)</f>
        <v>4</v>
      </c>
      <c r="AS608">
        <f>VLOOKUP($A608,SurveyData!$1:$1048576,41,FALSE)</f>
        <v>2</v>
      </c>
      <c r="AT608">
        <f>VLOOKUP($A608,SurveyData!$1:$1048576,42,FALSE)</f>
        <v>3</v>
      </c>
      <c r="AU608">
        <f>VLOOKUP($A608,SurveyData!$1:$1048576,43,FALSE)</f>
        <v>3</v>
      </c>
      <c r="AV608">
        <f>VLOOKUP($A608,SurveyData!$1:$1048576,44,FALSE)</f>
        <v>3</v>
      </c>
      <c r="AW608">
        <f>VLOOKUP($A608,SurveyData!$1:$1048576,45,FALSE)</f>
        <v>3</v>
      </c>
    </row>
    <row r="609" spans="1:49" x14ac:dyDescent="0.2">
      <c r="A609" s="2">
        <v>779</v>
      </c>
      <c r="B609" s="1" t="s">
        <v>10</v>
      </c>
      <c r="C609" s="2">
        <v>42</v>
      </c>
      <c r="D609" s="2">
        <v>24</v>
      </c>
      <c r="E609" s="2">
        <v>14.3</v>
      </c>
      <c r="F609">
        <f>VLOOKUP($A609,SurveyData!$1:$1048576,3,FALSE)</f>
        <v>19</v>
      </c>
      <c r="G609">
        <f>VLOOKUP($A609,SurveyData!$1:$1048576,4,FALSE)</f>
        <v>1.59</v>
      </c>
      <c r="H609">
        <f>VLOOKUP($A609,SurveyData!$1:$1048576,5,FALSE)</f>
        <v>61.4</v>
      </c>
      <c r="I609" t="str">
        <f>VLOOKUP($A609,SurveyData!$1:$1048576,6,FALSE)</f>
        <v>Nil</v>
      </c>
      <c r="J609" t="str">
        <f>VLOOKUP($A609,SurveyData!$1:$1048576,7,FALSE)</f>
        <v>Nil</v>
      </c>
      <c r="K609" t="str">
        <f>VLOOKUP($A609,SurveyData!$1:$1048576,8,FALSE)</f>
        <v>Nil</v>
      </c>
      <c r="L609">
        <f>VLOOKUP($A609,SurveyData!$1:$1048576,9,FALSE)</f>
        <v>30</v>
      </c>
      <c r="M609" t="str">
        <f>VLOOKUP($A609,SurveyData!$1:$1048576,10,FALSE)</f>
        <v>Nil</v>
      </c>
      <c r="N609" t="str">
        <f>VLOOKUP($A609,SurveyData!$1:$1048576,11,FALSE)</f>
        <v>Nil</v>
      </c>
      <c r="O609">
        <f>VLOOKUP($A609,SurveyData!$1:$1048576,12,FALSE)</f>
        <v>2</v>
      </c>
      <c r="P609">
        <f>VLOOKUP($A609,SurveyData!$1:$1048576,13,FALSE)</f>
        <v>12</v>
      </c>
      <c r="Q609" t="str">
        <f>VLOOKUP($A609,SurveyData!$1:$1048576,14,FALSE)</f>
        <v>No</v>
      </c>
      <c r="R609" t="str">
        <f>VLOOKUP($A609,SurveyData!$1:$1048576,15,FALSE)</f>
        <v>No</v>
      </c>
      <c r="S609" t="str">
        <f>VLOOKUP($A609,SurveyData!$1:$1048576,16,FALSE)</f>
        <v>No</v>
      </c>
      <c r="T609" t="str">
        <f>VLOOKUP($A609,SurveyData!$1:$1048576,17,FALSE)</f>
        <v>No</v>
      </c>
      <c r="U609" t="str">
        <f>VLOOKUP($A609,SurveyData!$1:$1048576,18,FALSE)</f>
        <v>No</v>
      </c>
      <c r="V609" t="str">
        <f>VLOOKUP($A609,SurveyData!$1:$1048576,19,FALSE)</f>
        <v>Yes</v>
      </c>
      <c r="W609" t="str">
        <f>VLOOKUP($A609,SurveyData!$1:$1048576,20,FALSE)</f>
        <v>No</v>
      </c>
      <c r="X609" t="str">
        <f>VLOOKUP($A609,SurveyData!$1:$1048576,21,FALSE)</f>
        <v>Nil</v>
      </c>
      <c r="Y609" t="str">
        <f>VLOOKUP($A609,SurveyData!$1:$1048576,22,FALSE)</f>
        <v>Nil</v>
      </c>
      <c r="Z609" t="str">
        <f>VLOOKUP($A609,SurveyData!$1:$1048576,23,FALSE)</f>
        <v>Nil</v>
      </c>
      <c r="AA609" t="str">
        <f>VLOOKUP($A609,SurveyData!$1:$1048576,24,FALSE)</f>
        <v>Nil</v>
      </c>
      <c r="AB609" t="s">
        <v>0</v>
      </c>
      <c r="AC609" t="str">
        <f>VLOOKUP($A609,SurveyData!$1:$1048576,25,FALSE)</f>
        <v>No</v>
      </c>
      <c r="AD609">
        <f>VLOOKUP($A609,SurveyData!$1:$1048576,26,FALSE)</f>
        <v>3</v>
      </c>
      <c r="AE609">
        <f>VLOOKUP($A609,SurveyData!$1:$1048576,27,FALSE)</f>
        <v>4</v>
      </c>
      <c r="AF609">
        <f>VLOOKUP($A609,SurveyData!$1:$1048576,28,FALSE)</f>
        <v>3</v>
      </c>
      <c r="AG609">
        <f>VLOOKUP($A609,SurveyData!$1:$1048576,29,FALSE)</f>
        <v>2</v>
      </c>
      <c r="AH609">
        <f>VLOOKUP($A609,SurveyData!$1:$1048576,30,FALSE)</f>
        <v>3</v>
      </c>
      <c r="AI609">
        <f>VLOOKUP($A609,SurveyData!$1:$1048576,31,FALSE)</f>
        <v>3</v>
      </c>
      <c r="AJ609">
        <f>VLOOKUP($A609,SurveyData!$1:$1048576,32,FALSE)</f>
        <v>2</v>
      </c>
      <c r="AK609">
        <f>VLOOKUP($A609,SurveyData!$1:$1048576,33,FALSE)</f>
        <v>2</v>
      </c>
      <c r="AL609">
        <f>VLOOKUP($A609,SurveyData!$1:$1048576,34,FALSE)</f>
        <v>3</v>
      </c>
      <c r="AM609">
        <f>VLOOKUP($A609,SurveyData!$1:$1048576,35,FALSE)</f>
        <v>3</v>
      </c>
      <c r="AN609">
        <f>VLOOKUP($A609,SurveyData!$1:$1048576,36,FALSE)</f>
        <v>3</v>
      </c>
      <c r="AO609">
        <f>VLOOKUP($A609,SurveyData!$1:$1048576,37,FALSE)</f>
        <v>2</v>
      </c>
      <c r="AP609">
        <f>VLOOKUP($A609,SurveyData!$1:$1048576,38,FALSE)</f>
        <v>3</v>
      </c>
      <c r="AQ609">
        <f>VLOOKUP($A609,SurveyData!$1:$1048576,39,FALSE)</f>
        <v>2</v>
      </c>
      <c r="AR609">
        <f>VLOOKUP($A609,SurveyData!$1:$1048576,40,FALSE)</f>
        <v>2</v>
      </c>
      <c r="AS609">
        <f>VLOOKUP($A609,SurveyData!$1:$1048576,41,FALSE)</f>
        <v>3</v>
      </c>
      <c r="AT609">
        <f>VLOOKUP($A609,SurveyData!$1:$1048576,42,FALSE)</f>
        <v>4</v>
      </c>
      <c r="AU609">
        <f>VLOOKUP($A609,SurveyData!$1:$1048576,43,FALSE)</f>
        <v>4</v>
      </c>
      <c r="AV609">
        <f>VLOOKUP($A609,SurveyData!$1:$1048576,44,FALSE)</f>
        <v>4</v>
      </c>
      <c r="AW609">
        <f>VLOOKUP($A609,SurveyData!$1:$1048576,45,FALSE)</f>
        <v>4</v>
      </c>
    </row>
    <row r="610" spans="1:49" x14ac:dyDescent="0.2">
      <c r="A610" s="2">
        <v>780</v>
      </c>
      <c r="B610" s="1" t="s">
        <v>10</v>
      </c>
      <c r="C610" s="2">
        <v>15</v>
      </c>
      <c r="D610" s="2">
        <v>34</v>
      </c>
      <c r="E610" s="2">
        <v>13.5</v>
      </c>
      <c r="F610">
        <f>VLOOKUP($A610,SurveyData!$1:$1048576,3,FALSE)</f>
        <v>21</v>
      </c>
      <c r="G610">
        <f>VLOOKUP($A610,SurveyData!$1:$1048576,4,FALSE)</f>
        <v>1.58</v>
      </c>
      <c r="H610">
        <f>VLOOKUP($A610,SurveyData!$1:$1048576,5,FALSE)</f>
        <v>41</v>
      </c>
      <c r="I610" t="str">
        <f>VLOOKUP($A610,SurveyData!$1:$1048576,6,FALSE)</f>
        <v>Nil</v>
      </c>
      <c r="J610" t="str">
        <f>VLOOKUP($A610,SurveyData!$1:$1048576,7,FALSE)</f>
        <v>No</v>
      </c>
      <c r="K610" t="str">
        <f>VLOOKUP($A610,SurveyData!$1:$1048576,8,FALSE)</f>
        <v>Nil</v>
      </c>
      <c r="L610" t="str">
        <f>VLOOKUP($A610,SurveyData!$1:$1048576,9,FALSE)</f>
        <v>Nil</v>
      </c>
      <c r="M610" t="str">
        <f>VLOOKUP($A610,SurveyData!$1:$1048576,10,FALSE)</f>
        <v>Nil</v>
      </c>
      <c r="N610" t="str">
        <f>VLOOKUP($A610,SurveyData!$1:$1048576,11,FALSE)</f>
        <v>Nil</v>
      </c>
      <c r="O610">
        <f>VLOOKUP($A610,SurveyData!$1:$1048576,12,FALSE)</f>
        <v>1</v>
      </c>
      <c r="P610" t="str">
        <f>VLOOKUP($A610,SurveyData!$1:$1048576,13,FALSE)</f>
        <v>Nil</v>
      </c>
      <c r="Q610" t="str">
        <f>VLOOKUP($A610,SurveyData!$1:$1048576,14,FALSE)</f>
        <v>No</v>
      </c>
      <c r="R610" t="str">
        <f>VLOOKUP($A610,SurveyData!$1:$1048576,15,FALSE)</f>
        <v>DK</v>
      </c>
      <c r="S610" t="str">
        <f>VLOOKUP($A610,SurveyData!$1:$1048576,16,FALSE)</f>
        <v>DK</v>
      </c>
      <c r="T610" t="str">
        <f>VLOOKUP($A610,SurveyData!$1:$1048576,17,FALSE)</f>
        <v>DK</v>
      </c>
      <c r="U610" t="str">
        <f>VLOOKUP($A610,SurveyData!$1:$1048576,18,FALSE)</f>
        <v>DK</v>
      </c>
      <c r="V610" t="str">
        <f>VLOOKUP($A610,SurveyData!$1:$1048576,19,FALSE)</f>
        <v>Dk</v>
      </c>
      <c r="W610" t="str">
        <f>VLOOKUP($A610,SurveyData!$1:$1048576,20,FALSE)</f>
        <v>Dk</v>
      </c>
      <c r="X610" t="str">
        <f>VLOOKUP($A610,SurveyData!$1:$1048576,21,FALSE)</f>
        <v>Nil</v>
      </c>
      <c r="Y610" t="str">
        <f>VLOOKUP($A610,SurveyData!$1:$1048576,22,FALSE)</f>
        <v>Nil</v>
      </c>
      <c r="Z610" t="str">
        <f>VLOOKUP($A610,SurveyData!$1:$1048576,23,FALSE)</f>
        <v>Nil</v>
      </c>
      <c r="AA610" t="str">
        <f>VLOOKUP($A610,SurveyData!$1:$1048576,24,FALSE)</f>
        <v>Nil</v>
      </c>
      <c r="AB610" t="s">
        <v>0</v>
      </c>
      <c r="AC610" t="str">
        <f>VLOOKUP($A610,SurveyData!$1:$1048576,25,FALSE)</f>
        <v>Yes</v>
      </c>
      <c r="AD610">
        <f>VLOOKUP($A610,SurveyData!$1:$1048576,26,FALSE)</f>
        <v>3</v>
      </c>
      <c r="AE610">
        <f>VLOOKUP($A610,SurveyData!$1:$1048576,27,FALSE)</f>
        <v>3</v>
      </c>
      <c r="AF610">
        <f>VLOOKUP($A610,SurveyData!$1:$1048576,28,FALSE)</f>
        <v>5</v>
      </c>
      <c r="AG610">
        <f>VLOOKUP($A610,SurveyData!$1:$1048576,29,FALSE)</f>
        <v>4</v>
      </c>
      <c r="AH610">
        <f>VLOOKUP($A610,SurveyData!$1:$1048576,30,FALSE)</f>
        <v>1</v>
      </c>
      <c r="AI610">
        <f>VLOOKUP($A610,SurveyData!$1:$1048576,31,FALSE)</f>
        <v>2</v>
      </c>
      <c r="AJ610">
        <f>VLOOKUP($A610,SurveyData!$1:$1048576,32,FALSE)</f>
        <v>3</v>
      </c>
      <c r="AK610">
        <f>VLOOKUP($A610,SurveyData!$1:$1048576,33,FALSE)</f>
        <v>2</v>
      </c>
      <c r="AL610">
        <f>VLOOKUP($A610,SurveyData!$1:$1048576,34,FALSE)</f>
        <v>4</v>
      </c>
      <c r="AM610">
        <f>VLOOKUP($A610,SurveyData!$1:$1048576,35,FALSE)</f>
        <v>3</v>
      </c>
      <c r="AN610">
        <f>VLOOKUP($A610,SurveyData!$1:$1048576,36,FALSE)</f>
        <v>5</v>
      </c>
      <c r="AO610">
        <f>VLOOKUP($A610,SurveyData!$1:$1048576,37,FALSE)</f>
        <v>3</v>
      </c>
      <c r="AP610">
        <f>VLOOKUP($A610,SurveyData!$1:$1048576,38,FALSE)</f>
        <v>1</v>
      </c>
      <c r="AQ610">
        <f>VLOOKUP($A610,SurveyData!$1:$1048576,39,FALSE)</f>
        <v>2</v>
      </c>
      <c r="AR610">
        <f>VLOOKUP($A610,SurveyData!$1:$1048576,40,FALSE)</f>
        <v>4</v>
      </c>
      <c r="AS610">
        <f>VLOOKUP($A610,SurveyData!$1:$1048576,41,FALSE)</f>
        <v>1</v>
      </c>
      <c r="AT610">
        <f>VLOOKUP($A610,SurveyData!$1:$1048576,42,FALSE)</f>
        <v>3</v>
      </c>
      <c r="AU610">
        <f>VLOOKUP($A610,SurveyData!$1:$1048576,43,FALSE)</f>
        <v>1</v>
      </c>
      <c r="AV610">
        <f>VLOOKUP($A610,SurveyData!$1:$1048576,44,FALSE)</f>
        <v>1</v>
      </c>
      <c r="AW610">
        <f>VLOOKUP($A610,SurveyData!$1:$1048576,45,FALSE)</f>
        <v>5</v>
      </c>
    </row>
    <row r="611" spans="1:49" x14ac:dyDescent="0.2">
      <c r="A611" s="2">
        <v>781</v>
      </c>
      <c r="B611" s="1" t="s">
        <v>10</v>
      </c>
      <c r="C611" s="2">
        <v>21</v>
      </c>
      <c r="D611" s="2">
        <v>115</v>
      </c>
      <c r="E611" s="2">
        <v>13.7</v>
      </c>
      <c r="F611">
        <f>VLOOKUP($A611,SurveyData!$1:$1048576,3,FALSE)</f>
        <v>54</v>
      </c>
      <c r="G611">
        <f>VLOOKUP($A611,SurveyData!$1:$1048576,4,FALSE)</f>
        <v>1.57</v>
      </c>
      <c r="H611">
        <f>VLOOKUP($A611,SurveyData!$1:$1048576,5,FALSE)</f>
        <v>64</v>
      </c>
      <c r="I611" t="str">
        <f>VLOOKUP($A611,SurveyData!$1:$1048576,6,FALSE)</f>
        <v>Nil</v>
      </c>
      <c r="J611" t="str">
        <f>VLOOKUP($A611,SurveyData!$1:$1048576,7,FALSE)</f>
        <v>Nil</v>
      </c>
      <c r="K611">
        <f>VLOOKUP($A611,SurveyData!$1:$1048576,8,FALSE)</f>
        <v>10</v>
      </c>
      <c r="L611">
        <f>VLOOKUP($A611,SurveyData!$1:$1048576,9,FALSE)</f>
        <v>30</v>
      </c>
      <c r="M611" t="str">
        <f>VLOOKUP($A611,SurveyData!$1:$1048576,10,FALSE)</f>
        <v>Nil</v>
      </c>
      <c r="N611">
        <f>VLOOKUP($A611,SurveyData!$1:$1048576,11,FALSE)</f>
        <v>360</v>
      </c>
      <c r="O611">
        <f>VLOOKUP($A611,SurveyData!$1:$1048576,12,FALSE)</f>
        <v>2</v>
      </c>
      <c r="P611" t="str">
        <f>VLOOKUP($A611,SurveyData!$1:$1048576,13,FALSE)</f>
        <v>Nil</v>
      </c>
      <c r="Q611" t="str">
        <f>VLOOKUP($A611,SurveyData!$1:$1048576,14,FALSE)</f>
        <v>No</v>
      </c>
      <c r="R611" t="str">
        <f>VLOOKUP($A611,SurveyData!$1:$1048576,15,FALSE)</f>
        <v>No</v>
      </c>
      <c r="S611" t="str">
        <f>VLOOKUP($A611,SurveyData!$1:$1048576,16,FALSE)</f>
        <v>No</v>
      </c>
      <c r="T611" t="str">
        <f>VLOOKUP($A611,SurveyData!$1:$1048576,17,FALSE)</f>
        <v>DK</v>
      </c>
      <c r="U611" t="str">
        <f>VLOOKUP($A611,SurveyData!$1:$1048576,18,FALSE)</f>
        <v>nil</v>
      </c>
      <c r="V611" t="str">
        <f>VLOOKUP($A611,SurveyData!$1:$1048576,19,FALSE)</f>
        <v>No</v>
      </c>
      <c r="W611" t="str">
        <f>VLOOKUP($A611,SurveyData!$1:$1048576,20,FALSE)</f>
        <v>Nil</v>
      </c>
      <c r="X611" t="str">
        <f>VLOOKUP($A611,SurveyData!$1:$1048576,21,FALSE)</f>
        <v>Nil</v>
      </c>
      <c r="Y611" t="str">
        <f>VLOOKUP($A611,SurveyData!$1:$1048576,22,FALSE)</f>
        <v>Nil</v>
      </c>
      <c r="Z611" t="str">
        <f>VLOOKUP($A611,SurveyData!$1:$1048576,23,FALSE)</f>
        <v>Nil</v>
      </c>
      <c r="AA611" t="str">
        <f>VLOOKUP($A611,SurveyData!$1:$1048576,24,FALSE)</f>
        <v>Nil</v>
      </c>
      <c r="AB611" t="s">
        <v>0</v>
      </c>
      <c r="AC611" t="str">
        <f>VLOOKUP($A611,SurveyData!$1:$1048576,25,FALSE)</f>
        <v>No</v>
      </c>
      <c r="AD611">
        <f>VLOOKUP($A611,SurveyData!$1:$1048576,26,FALSE)</f>
        <v>2</v>
      </c>
      <c r="AE611">
        <f>VLOOKUP($A611,SurveyData!$1:$1048576,27,FALSE)</f>
        <v>4</v>
      </c>
      <c r="AF611">
        <f>VLOOKUP($A611,SurveyData!$1:$1048576,28,FALSE)</f>
        <v>2</v>
      </c>
      <c r="AG611">
        <f>VLOOKUP($A611,SurveyData!$1:$1048576,29,FALSE)</f>
        <v>3</v>
      </c>
      <c r="AH611">
        <f>VLOOKUP($A611,SurveyData!$1:$1048576,30,FALSE)</f>
        <v>3</v>
      </c>
      <c r="AI611">
        <f>VLOOKUP($A611,SurveyData!$1:$1048576,31,FALSE)</f>
        <v>3</v>
      </c>
      <c r="AJ611">
        <f>VLOOKUP($A611,SurveyData!$1:$1048576,32,FALSE)</f>
        <v>3</v>
      </c>
      <c r="AK611">
        <f>VLOOKUP($A611,SurveyData!$1:$1048576,33,FALSE)</f>
        <v>3</v>
      </c>
      <c r="AL611">
        <f>VLOOKUP($A611,SurveyData!$1:$1048576,34,FALSE)</f>
        <v>3</v>
      </c>
      <c r="AM611">
        <f>VLOOKUP($A611,SurveyData!$1:$1048576,35,FALSE)</f>
        <v>4</v>
      </c>
      <c r="AN611">
        <f>VLOOKUP($A611,SurveyData!$1:$1048576,36,FALSE)</f>
        <v>2</v>
      </c>
      <c r="AO611">
        <f>VLOOKUP($A611,SurveyData!$1:$1048576,37,FALSE)</f>
        <v>2</v>
      </c>
      <c r="AP611">
        <f>VLOOKUP($A611,SurveyData!$1:$1048576,38,FALSE)</f>
        <v>3</v>
      </c>
      <c r="AQ611">
        <f>VLOOKUP($A611,SurveyData!$1:$1048576,39,FALSE)</f>
        <v>4</v>
      </c>
      <c r="AR611">
        <f>VLOOKUP($A611,SurveyData!$1:$1048576,40,FALSE)</f>
        <v>3</v>
      </c>
      <c r="AS611">
        <f>VLOOKUP($A611,SurveyData!$1:$1048576,41,FALSE)</f>
        <v>3</v>
      </c>
      <c r="AT611">
        <f>VLOOKUP($A611,SurveyData!$1:$1048576,42,FALSE)</f>
        <v>4</v>
      </c>
      <c r="AU611">
        <f>VLOOKUP($A611,SurveyData!$1:$1048576,43,FALSE)</f>
        <v>4</v>
      </c>
      <c r="AV611">
        <f>VLOOKUP($A611,SurveyData!$1:$1048576,44,FALSE)</f>
        <v>4</v>
      </c>
      <c r="AW611">
        <f>VLOOKUP($A611,SurveyData!$1:$1048576,45,FALSE)</f>
        <v>2</v>
      </c>
    </row>
    <row r="612" spans="1:49" x14ac:dyDescent="0.2">
      <c r="A612" s="2">
        <v>781</v>
      </c>
      <c r="B612" s="1" t="s">
        <v>10</v>
      </c>
      <c r="C612" s="2">
        <v>20</v>
      </c>
      <c r="D612" s="2">
        <v>25</v>
      </c>
      <c r="E612" s="2">
        <v>13.6</v>
      </c>
      <c r="F612">
        <f>VLOOKUP($A612,SurveyData!$1:$1048576,3,FALSE)</f>
        <v>54</v>
      </c>
      <c r="G612">
        <f>VLOOKUP($A612,SurveyData!$1:$1048576,4,FALSE)</f>
        <v>1.57</v>
      </c>
      <c r="H612">
        <f>VLOOKUP($A612,SurveyData!$1:$1048576,5,FALSE)</f>
        <v>64</v>
      </c>
      <c r="I612" t="str">
        <f>VLOOKUP($A612,SurveyData!$1:$1048576,6,FALSE)</f>
        <v>Nil</v>
      </c>
      <c r="J612" t="str">
        <f>VLOOKUP($A612,SurveyData!$1:$1048576,7,FALSE)</f>
        <v>Nil</v>
      </c>
      <c r="K612">
        <f>VLOOKUP($A612,SurveyData!$1:$1048576,8,FALSE)</f>
        <v>10</v>
      </c>
      <c r="L612">
        <f>VLOOKUP($A612,SurveyData!$1:$1048576,9,FALSE)</f>
        <v>30</v>
      </c>
      <c r="M612" t="str">
        <f>VLOOKUP($A612,SurveyData!$1:$1048576,10,FALSE)</f>
        <v>Nil</v>
      </c>
      <c r="N612">
        <f>VLOOKUP($A612,SurveyData!$1:$1048576,11,FALSE)</f>
        <v>360</v>
      </c>
      <c r="O612">
        <f>VLOOKUP($A612,SurveyData!$1:$1048576,12,FALSE)</f>
        <v>2</v>
      </c>
      <c r="P612" t="str">
        <f>VLOOKUP($A612,SurveyData!$1:$1048576,13,FALSE)</f>
        <v>Nil</v>
      </c>
      <c r="Q612" t="str">
        <f>VLOOKUP($A612,SurveyData!$1:$1048576,14,FALSE)</f>
        <v>No</v>
      </c>
      <c r="R612" t="str">
        <f>VLOOKUP($A612,SurveyData!$1:$1048576,15,FALSE)</f>
        <v>No</v>
      </c>
      <c r="S612" t="str">
        <f>VLOOKUP($A612,SurveyData!$1:$1048576,16,FALSE)</f>
        <v>No</v>
      </c>
      <c r="T612" t="str">
        <f>VLOOKUP($A612,SurveyData!$1:$1048576,17,FALSE)</f>
        <v>DK</v>
      </c>
      <c r="U612" t="str">
        <f>VLOOKUP($A612,SurveyData!$1:$1048576,18,FALSE)</f>
        <v>nil</v>
      </c>
      <c r="V612" t="str">
        <f>VLOOKUP($A612,SurveyData!$1:$1048576,19,FALSE)</f>
        <v>No</v>
      </c>
      <c r="W612" t="str">
        <f>VLOOKUP($A612,SurveyData!$1:$1048576,20,FALSE)</f>
        <v>Nil</v>
      </c>
      <c r="X612" t="str">
        <f>VLOOKUP($A612,SurveyData!$1:$1048576,21,FALSE)</f>
        <v>Nil</v>
      </c>
      <c r="Y612" t="str">
        <f>VLOOKUP($A612,SurveyData!$1:$1048576,22,FALSE)</f>
        <v>Nil</v>
      </c>
      <c r="Z612" t="str">
        <f>VLOOKUP($A612,SurveyData!$1:$1048576,23,FALSE)</f>
        <v>Nil</v>
      </c>
      <c r="AA612" t="str">
        <f>VLOOKUP($A612,SurveyData!$1:$1048576,24,FALSE)</f>
        <v>Nil</v>
      </c>
      <c r="AB612" t="s">
        <v>0</v>
      </c>
      <c r="AC612" t="str">
        <f>VLOOKUP($A612,SurveyData!$1:$1048576,25,FALSE)</f>
        <v>No</v>
      </c>
      <c r="AD612">
        <f>VLOOKUP($A612,SurveyData!$1:$1048576,26,FALSE)</f>
        <v>2</v>
      </c>
      <c r="AE612">
        <f>VLOOKUP($A612,SurveyData!$1:$1048576,27,FALSE)</f>
        <v>4</v>
      </c>
      <c r="AF612">
        <f>VLOOKUP($A612,SurveyData!$1:$1048576,28,FALSE)</f>
        <v>2</v>
      </c>
      <c r="AG612">
        <f>VLOOKUP($A612,SurveyData!$1:$1048576,29,FALSE)</f>
        <v>3</v>
      </c>
      <c r="AH612">
        <f>VLOOKUP($A612,SurveyData!$1:$1048576,30,FALSE)</f>
        <v>3</v>
      </c>
      <c r="AI612">
        <f>VLOOKUP($A612,SurveyData!$1:$1048576,31,FALSE)</f>
        <v>3</v>
      </c>
      <c r="AJ612">
        <f>VLOOKUP($A612,SurveyData!$1:$1048576,32,FALSE)</f>
        <v>3</v>
      </c>
      <c r="AK612">
        <f>VLOOKUP($A612,SurveyData!$1:$1048576,33,FALSE)</f>
        <v>3</v>
      </c>
      <c r="AL612">
        <f>VLOOKUP($A612,SurveyData!$1:$1048576,34,FALSE)</f>
        <v>3</v>
      </c>
      <c r="AM612">
        <f>VLOOKUP($A612,SurveyData!$1:$1048576,35,FALSE)</f>
        <v>4</v>
      </c>
      <c r="AN612">
        <f>VLOOKUP($A612,SurveyData!$1:$1048576,36,FALSE)</f>
        <v>2</v>
      </c>
      <c r="AO612">
        <f>VLOOKUP($A612,SurveyData!$1:$1048576,37,FALSE)</f>
        <v>2</v>
      </c>
      <c r="AP612">
        <f>VLOOKUP($A612,SurveyData!$1:$1048576,38,FALSE)</f>
        <v>3</v>
      </c>
      <c r="AQ612">
        <f>VLOOKUP($A612,SurveyData!$1:$1048576,39,FALSE)</f>
        <v>4</v>
      </c>
      <c r="AR612">
        <f>VLOOKUP($A612,SurveyData!$1:$1048576,40,FALSE)</f>
        <v>3</v>
      </c>
      <c r="AS612">
        <f>VLOOKUP($A612,SurveyData!$1:$1048576,41,FALSE)</f>
        <v>3</v>
      </c>
      <c r="AT612">
        <f>VLOOKUP($A612,SurveyData!$1:$1048576,42,FALSE)</f>
        <v>4</v>
      </c>
      <c r="AU612">
        <f>VLOOKUP($A612,SurveyData!$1:$1048576,43,FALSE)</f>
        <v>4</v>
      </c>
      <c r="AV612">
        <f>VLOOKUP($A612,SurveyData!$1:$1048576,44,FALSE)</f>
        <v>4</v>
      </c>
      <c r="AW612">
        <f>VLOOKUP($A612,SurveyData!$1:$1048576,45,FALSE)</f>
        <v>2</v>
      </c>
    </row>
    <row r="613" spans="1:49" x14ac:dyDescent="0.2">
      <c r="A613" s="2">
        <v>782</v>
      </c>
      <c r="B613" s="1" t="s">
        <v>10</v>
      </c>
      <c r="C613" s="2">
        <v>16</v>
      </c>
      <c r="D613" s="2">
        <v>54</v>
      </c>
      <c r="E613" s="2">
        <v>12.7</v>
      </c>
      <c r="F613">
        <f>VLOOKUP($A613,SurveyData!$1:$1048576,3,FALSE)</f>
        <v>20</v>
      </c>
      <c r="G613">
        <f>VLOOKUP($A613,SurveyData!$1:$1048576,4,FALSE)</f>
        <v>1.61</v>
      </c>
      <c r="H613">
        <f>VLOOKUP($A613,SurveyData!$1:$1048576,5,FALSE)</f>
        <v>55</v>
      </c>
      <c r="I613" t="str">
        <f>VLOOKUP($A613,SurveyData!$1:$1048576,6,FALSE)</f>
        <v>Nil</v>
      </c>
      <c r="J613" t="str">
        <f>VLOOKUP($A613,SurveyData!$1:$1048576,7,FALSE)</f>
        <v>Yes</v>
      </c>
      <c r="K613" t="str">
        <f>VLOOKUP($A613,SurveyData!$1:$1048576,8,FALSE)</f>
        <v>Nil</v>
      </c>
      <c r="L613" t="str">
        <f>VLOOKUP($A613,SurveyData!$1:$1048576,9,FALSE)</f>
        <v>Nil</v>
      </c>
      <c r="M613" t="str">
        <f>VLOOKUP($A613,SurveyData!$1:$1048576,10,FALSE)</f>
        <v>Nil</v>
      </c>
      <c r="N613">
        <f>VLOOKUP($A613,SurveyData!$1:$1048576,11,FALSE)</f>
        <v>30</v>
      </c>
      <c r="O613">
        <f>VLOOKUP($A613,SurveyData!$1:$1048576,12,FALSE)</f>
        <v>1</v>
      </c>
      <c r="P613">
        <f>VLOOKUP($A613,SurveyData!$1:$1048576,13,FALSE)</f>
        <v>12</v>
      </c>
      <c r="Q613" t="str">
        <f>VLOOKUP($A613,SurveyData!$1:$1048576,14,FALSE)</f>
        <v>No</v>
      </c>
      <c r="R613" t="str">
        <f>VLOOKUP($A613,SurveyData!$1:$1048576,15,FALSE)</f>
        <v>No</v>
      </c>
      <c r="S613" t="str">
        <f>VLOOKUP($A613,SurveyData!$1:$1048576,16,FALSE)</f>
        <v>Nil</v>
      </c>
      <c r="T613" t="str">
        <f>VLOOKUP($A613,SurveyData!$1:$1048576,17,FALSE)</f>
        <v>No</v>
      </c>
      <c r="U613" t="str">
        <f>VLOOKUP($A613,SurveyData!$1:$1048576,18,FALSE)</f>
        <v>Nil</v>
      </c>
      <c r="V613" t="str">
        <f>VLOOKUP($A613,SurveyData!$1:$1048576,19,FALSE)</f>
        <v>No</v>
      </c>
      <c r="W613" t="str">
        <f>VLOOKUP($A613,SurveyData!$1:$1048576,20,FALSE)</f>
        <v>Nil</v>
      </c>
      <c r="X613" t="str">
        <f>VLOOKUP($A613,SurveyData!$1:$1048576,21,FALSE)</f>
        <v>Nil</v>
      </c>
      <c r="Y613" t="str">
        <f>VLOOKUP($A613,SurveyData!$1:$1048576,22,FALSE)</f>
        <v>Nil</v>
      </c>
      <c r="Z613" t="str">
        <f>VLOOKUP($A613,SurveyData!$1:$1048576,23,FALSE)</f>
        <v>Nil</v>
      </c>
      <c r="AA613" t="str">
        <f>VLOOKUP($A613,SurveyData!$1:$1048576,24,FALSE)</f>
        <v>Nil</v>
      </c>
      <c r="AB613" t="s">
        <v>0</v>
      </c>
      <c r="AC613" t="str">
        <f>VLOOKUP($A613,SurveyData!$1:$1048576,25,FALSE)</f>
        <v>Yes</v>
      </c>
      <c r="AD613">
        <f>VLOOKUP($A613,SurveyData!$1:$1048576,26,FALSE)</f>
        <v>4</v>
      </c>
      <c r="AE613" t="str">
        <f>VLOOKUP($A613,SurveyData!$1:$1048576,27,FALSE)</f>
        <v>Nil</v>
      </c>
      <c r="AF613">
        <f>VLOOKUP($A613,SurveyData!$1:$1048576,28,FALSE)</f>
        <v>5</v>
      </c>
      <c r="AG613">
        <f>VLOOKUP($A613,SurveyData!$1:$1048576,29,FALSE)</f>
        <v>1</v>
      </c>
      <c r="AH613">
        <f>VLOOKUP($A613,SurveyData!$1:$1048576,30,FALSE)</f>
        <v>3</v>
      </c>
      <c r="AI613">
        <f>VLOOKUP($A613,SurveyData!$1:$1048576,31,FALSE)</f>
        <v>3</v>
      </c>
      <c r="AJ613">
        <f>VLOOKUP($A613,SurveyData!$1:$1048576,32,FALSE)</f>
        <v>2</v>
      </c>
      <c r="AK613">
        <f>VLOOKUP($A613,SurveyData!$1:$1048576,33,FALSE)</f>
        <v>4</v>
      </c>
      <c r="AL613">
        <f>VLOOKUP($A613,SurveyData!$1:$1048576,34,FALSE)</f>
        <v>3</v>
      </c>
      <c r="AM613">
        <f>VLOOKUP($A613,SurveyData!$1:$1048576,35,FALSE)</f>
        <v>3</v>
      </c>
      <c r="AN613">
        <f>VLOOKUP($A613,SurveyData!$1:$1048576,36,FALSE)</f>
        <v>2</v>
      </c>
      <c r="AO613">
        <f>VLOOKUP($A613,SurveyData!$1:$1048576,37,FALSE)</f>
        <v>3</v>
      </c>
      <c r="AP613">
        <f>VLOOKUP($A613,SurveyData!$1:$1048576,38,FALSE)</f>
        <v>4</v>
      </c>
      <c r="AQ613">
        <f>VLOOKUP($A613,SurveyData!$1:$1048576,39,FALSE)</f>
        <v>2</v>
      </c>
      <c r="AR613">
        <f>VLOOKUP($A613,SurveyData!$1:$1048576,40,FALSE)</f>
        <v>1</v>
      </c>
      <c r="AS613">
        <f>VLOOKUP($A613,SurveyData!$1:$1048576,41,FALSE)</f>
        <v>3</v>
      </c>
      <c r="AT613">
        <f>VLOOKUP($A613,SurveyData!$1:$1048576,42,FALSE)</f>
        <v>3</v>
      </c>
      <c r="AU613">
        <f>VLOOKUP($A613,SurveyData!$1:$1048576,43,FALSE)</f>
        <v>3</v>
      </c>
      <c r="AV613">
        <f>VLOOKUP($A613,SurveyData!$1:$1048576,44,FALSE)</f>
        <v>1</v>
      </c>
      <c r="AW613">
        <f>VLOOKUP($A613,SurveyData!$1:$1048576,45,FALSE)</f>
        <v>5</v>
      </c>
    </row>
    <row r="614" spans="1:49" x14ac:dyDescent="0.2">
      <c r="A614" s="2">
        <v>783</v>
      </c>
      <c r="B614" s="1" t="s">
        <v>10</v>
      </c>
      <c r="C614" s="2">
        <v>42</v>
      </c>
      <c r="D614" s="3">
        <v>171</v>
      </c>
      <c r="E614" s="2">
        <v>13.4</v>
      </c>
      <c r="F614">
        <f>VLOOKUP($A614,SurveyData!$1:$1048576,3,FALSE)</f>
        <v>23</v>
      </c>
      <c r="G614">
        <f>VLOOKUP($A614,SurveyData!$1:$1048576,4,FALSE)</f>
        <v>1.67</v>
      </c>
      <c r="H614">
        <f>VLOOKUP($A614,SurveyData!$1:$1048576,5,FALSE)</f>
        <v>53</v>
      </c>
      <c r="I614" t="str">
        <f>VLOOKUP($A614,SurveyData!$1:$1048576,6,FALSE)</f>
        <v>Nil</v>
      </c>
      <c r="J614" t="str">
        <f>VLOOKUP($A614,SurveyData!$1:$1048576,7,FALSE)</f>
        <v>No</v>
      </c>
      <c r="K614" t="str">
        <f>VLOOKUP($A614,SurveyData!$1:$1048576,8,FALSE)</f>
        <v>Nil</v>
      </c>
      <c r="L614" t="str">
        <f>VLOOKUP($A614,SurveyData!$1:$1048576,9,FALSE)</f>
        <v>Nil</v>
      </c>
      <c r="M614" t="str">
        <f>VLOOKUP($A614,SurveyData!$1:$1048576,10,FALSE)</f>
        <v>Nil</v>
      </c>
      <c r="N614" t="str">
        <f>VLOOKUP($A614,SurveyData!$1:$1048576,11,FALSE)</f>
        <v>Nil</v>
      </c>
      <c r="O614" t="str">
        <f>VLOOKUP($A614,SurveyData!$1:$1048576,12,FALSE)</f>
        <v>1 &amp; 2</v>
      </c>
      <c r="P614">
        <f>VLOOKUP($A614,SurveyData!$1:$1048576,13,FALSE)</f>
        <v>12</v>
      </c>
      <c r="Q614" t="str">
        <f>VLOOKUP($A614,SurveyData!$1:$1048576,14,FALSE)</f>
        <v>No</v>
      </c>
      <c r="R614" t="str">
        <f>VLOOKUP($A614,SurveyData!$1:$1048576,15,FALSE)</f>
        <v>DK</v>
      </c>
      <c r="S614" t="str">
        <f>VLOOKUP($A614,SurveyData!$1:$1048576,16,FALSE)</f>
        <v>DK</v>
      </c>
      <c r="T614" t="str">
        <f>VLOOKUP($A614,SurveyData!$1:$1048576,17,FALSE)</f>
        <v>DK</v>
      </c>
      <c r="U614" t="str">
        <f>VLOOKUP($A614,SurveyData!$1:$1048576,18,FALSE)</f>
        <v>DK</v>
      </c>
      <c r="V614" t="str">
        <f>VLOOKUP($A614,SurveyData!$1:$1048576,19,FALSE)</f>
        <v>No</v>
      </c>
      <c r="W614" t="str">
        <f>VLOOKUP($A614,SurveyData!$1:$1048576,20,FALSE)</f>
        <v>No</v>
      </c>
      <c r="X614" t="str">
        <f>VLOOKUP($A614,SurveyData!$1:$1048576,21,FALSE)</f>
        <v>Yes</v>
      </c>
      <c r="Y614" t="str">
        <f>VLOOKUP($A614,SurveyData!$1:$1048576,22,FALSE)</f>
        <v>Nil</v>
      </c>
      <c r="Z614" t="str">
        <f>VLOOKUP($A614,SurveyData!$1:$1048576,23,FALSE)</f>
        <v>Nil</v>
      </c>
      <c r="AA614" t="str">
        <f>VLOOKUP($A614,SurveyData!$1:$1048576,24,FALSE)</f>
        <v>Yes</v>
      </c>
      <c r="AB614" t="s">
        <v>62</v>
      </c>
      <c r="AC614" t="str">
        <f>VLOOKUP($A614,SurveyData!$1:$1048576,25,FALSE)</f>
        <v>No</v>
      </c>
      <c r="AD614">
        <f>VLOOKUP($A614,SurveyData!$1:$1048576,26,FALSE)</f>
        <v>2</v>
      </c>
      <c r="AE614">
        <f>VLOOKUP($A614,SurveyData!$1:$1048576,27,FALSE)</f>
        <v>2</v>
      </c>
      <c r="AF614">
        <f>VLOOKUP($A614,SurveyData!$1:$1048576,28,FALSE)</f>
        <v>4</v>
      </c>
      <c r="AG614">
        <f>VLOOKUP($A614,SurveyData!$1:$1048576,29,FALSE)</f>
        <v>2</v>
      </c>
      <c r="AH614">
        <f>VLOOKUP($A614,SurveyData!$1:$1048576,30,FALSE)</f>
        <v>4</v>
      </c>
      <c r="AI614">
        <f>VLOOKUP($A614,SurveyData!$1:$1048576,31,FALSE)</f>
        <v>3</v>
      </c>
      <c r="AJ614">
        <f>VLOOKUP($A614,SurveyData!$1:$1048576,32,FALSE)</f>
        <v>2</v>
      </c>
      <c r="AK614">
        <f>VLOOKUP($A614,SurveyData!$1:$1048576,33,FALSE)</f>
        <v>3</v>
      </c>
      <c r="AL614">
        <f>VLOOKUP($A614,SurveyData!$1:$1048576,34,FALSE)</f>
        <v>4</v>
      </c>
      <c r="AM614">
        <f>VLOOKUP($A614,SurveyData!$1:$1048576,35,FALSE)</f>
        <v>3</v>
      </c>
      <c r="AN614">
        <f>VLOOKUP($A614,SurveyData!$1:$1048576,36,FALSE)</f>
        <v>2</v>
      </c>
      <c r="AO614">
        <f>VLOOKUP($A614,SurveyData!$1:$1048576,37,FALSE)</f>
        <v>2</v>
      </c>
      <c r="AP614">
        <f>VLOOKUP($A614,SurveyData!$1:$1048576,38,FALSE)</f>
        <v>4</v>
      </c>
      <c r="AQ614">
        <f>VLOOKUP($A614,SurveyData!$1:$1048576,39,FALSE)</f>
        <v>3</v>
      </c>
      <c r="AR614">
        <f>VLOOKUP($A614,SurveyData!$1:$1048576,40,FALSE)</f>
        <v>2</v>
      </c>
      <c r="AS614">
        <f>VLOOKUP($A614,SurveyData!$1:$1048576,41,FALSE)</f>
        <v>3</v>
      </c>
      <c r="AT614">
        <f>VLOOKUP($A614,SurveyData!$1:$1048576,42,FALSE)</f>
        <v>4</v>
      </c>
      <c r="AU614">
        <f>VLOOKUP($A614,SurveyData!$1:$1048576,43,FALSE)</f>
        <v>4</v>
      </c>
      <c r="AV614">
        <f>VLOOKUP($A614,SurveyData!$1:$1048576,44,FALSE)</f>
        <v>3</v>
      </c>
      <c r="AW614">
        <f>VLOOKUP($A614,SurveyData!$1:$1048576,45,FALSE)</f>
        <v>4</v>
      </c>
    </row>
    <row r="615" spans="1:49" x14ac:dyDescent="0.2">
      <c r="A615" s="2">
        <v>784</v>
      </c>
      <c r="B615" s="1" t="s">
        <v>10</v>
      </c>
      <c r="C615" s="2">
        <v>41</v>
      </c>
      <c r="D615" s="2">
        <v>105</v>
      </c>
      <c r="E615" s="2">
        <v>15.2</v>
      </c>
      <c r="F615">
        <f>VLOOKUP($A615,SurveyData!$1:$1048576,3,FALSE)</f>
        <v>36</v>
      </c>
      <c r="G615">
        <f>VLOOKUP($A615,SurveyData!$1:$1048576,4,FALSE)</f>
        <v>1.5</v>
      </c>
      <c r="H615">
        <f>VLOOKUP($A615,SurveyData!$1:$1048576,5,FALSE)</f>
        <v>54</v>
      </c>
      <c r="I615" t="str">
        <f>VLOOKUP($A615,SurveyData!$1:$1048576,6,FALSE)</f>
        <v>Nil</v>
      </c>
      <c r="J615" t="str">
        <f>VLOOKUP($A615,SurveyData!$1:$1048576,7,FALSE)</f>
        <v>No</v>
      </c>
      <c r="K615" t="str">
        <f>VLOOKUP($A615,SurveyData!$1:$1048576,8,FALSE)</f>
        <v>Nil</v>
      </c>
      <c r="L615" t="str">
        <f>VLOOKUP($A615,SurveyData!$1:$1048576,9,FALSE)</f>
        <v>Nil</v>
      </c>
      <c r="M615" t="str">
        <f>VLOOKUP($A615,SurveyData!$1:$1048576,10,FALSE)</f>
        <v>Nil</v>
      </c>
      <c r="N615">
        <f>VLOOKUP($A615,SurveyData!$1:$1048576,11,FALSE)</f>
        <v>120</v>
      </c>
      <c r="O615">
        <f>VLOOKUP($A615,SurveyData!$1:$1048576,12,FALSE)</f>
        <v>3</v>
      </c>
      <c r="P615">
        <f>VLOOKUP($A615,SurveyData!$1:$1048576,13,FALSE)</f>
        <v>9</v>
      </c>
      <c r="Q615" t="str">
        <f>VLOOKUP($A615,SurveyData!$1:$1048576,14,FALSE)</f>
        <v>No</v>
      </c>
      <c r="R615" t="str">
        <f>VLOOKUP($A615,SurveyData!$1:$1048576,15,FALSE)</f>
        <v>No</v>
      </c>
      <c r="S615" t="str">
        <f>VLOOKUP($A615,SurveyData!$1:$1048576,16,FALSE)</f>
        <v>Nil</v>
      </c>
      <c r="T615" t="str">
        <f>VLOOKUP($A615,SurveyData!$1:$1048576,17,FALSE)</f>
        <v>DK</v>
      </c>
      <c r="U615" t="str">
        <f>VLOOKUP($A615,SurveyData!$1:$1048576,18,FALSE)</f>
        <v>Nil</v>
      </c>
      <c r="V615" t="str">
        <f>VLOOKUP($A615,SurveyData!$1:$1048576,19,FALSE)</f>
        <v>Nil</v>
      </c>
      <c r="W615" t="str">
        <f>VLOOKUP($A615,SurveyData!$1:$1048576,20,FALSE)</f>
        <v>Nil</v>
      </c>
      <c r="X615" t="str">
        <f>VLOOKUP($A615,SurveyData!$1:$1048576,21,FALSE)</f>
        <v>Nil</v>
      </c>
      <c r="Y615" t="str">
        <f>VLOOKUP($A615,SurveyData!$1:$1048576,22,FALSE)</f>
        <v>Nil</v>
      </c>
      <c r="Z615" t="str">
        <f>VLOOKUP($A615,SurveyData!$1:$1048576,23,FALSE)</f>
        <v>Nil</v>
      </c>
      <c r="AA615" t="str">
        <f>VLOOKUP($A615,SurveyData!$1:$1048576,24,FALSE)</f>
        <v>Nil</v>
      </c>
      <c r="AB615" t="s">
        <v>0</v>
      </c>
      <c r="AC615" t="str">
        <f>VLOOKUP($A615,SurveyData!$1:$1048576,25,FALSE)</f>
        <v>No</v>
      </c>
      <c r="AD615">
        <f>VLOOKUP($A615,SurveyData!$1:$1048576,26,FALSE)</f>
        <v>4</v>
      </c>
      <c r="AE615">
        <f>VLOOKUP($A615,SurveyData!$1:$1048576,27,FALSE)</f>
        <v>3</v>
      </c>
      <c r="AF615">
        <f>VLOOKUP($A615,SurveyData!$1:$1048576,28,FALSE)</f>
        <v>3</v>
      </c>
      <c r="AG615">
        <f>VLOOKUP($A615,SurveyData!$1:$1048576,29,FALSE)</f>
        <v>3</v>
      </c>
      <c r="AH615">
        <f>VLOOKUP($A615,SurveyData!$1:$1048576,30,FALSE)</f>
        <v>3</v>
      </c>
      <c r="AI615">
        <f>VLOOKUP($A615,SurveyData!$1:$1048576,31,FALSE)</f>
        <v>4</v>
      </c>
      <c r="AJ615">
        <f>VLOOKUP($A615,SurveyData!$1:$1048576,32,FALSE)</f>
        <v>2</v>
      </c>
      <c r="AK615">
        <f>VLOOKUP($A615,SurveyData!$1:$1048576,33,FALSE)</f>
        <v>3</v>
      </c>
      <c r="AL615">
        <f>VLOOKUP($A615,SurveyData!$1:$1048576,34,FALSE)</f>
        <v>3</v>
      </c>
      <c r="AM615">
        <f>VLOOKUP($A615,SurveyData!$1:$1048576,35,FALSE)</f>
        <v>3</v>
      </c>
      <c r="AN615">
        <f>VLOOKUP($A615,SurveyData!$1:$1048576,36,FALSE)</f>
        <v>3</v>
      </c>
      <c r="AO615">
        <f>VLOOKUP($A615,SurveyData!$1:$1048576,37,FALSE)</f>
        <v>3</v>
      </c>
      <c r="AP615">
        <f>VLOOKUP($A615,SurveyData!$1:$1048576,38,FALSE)</f>
        <v>4</v>
      </c>
      <c r="AQ615">
        <f>VLOOKUP($A615,SurveyData!$1:$1048576,39,FALSE)</f>
        <v>4</v>
      </c>
      <c r="AR615">
        <f>VLOOKUP($A615,SurveyData!$1:$1048576,40,FALSE)</f>
        <v>3</v>
      </c>
      <c r="AS615">
        <f>VLOOKUP($A615,SurveyData!$1:$1048576,41,FALSE)</f>
        <v>3</v>
      </c>
      <c r="AT615">
        <f>VLOOKUP($A615,SurveyData!$1:$1048576,42,FALSE)</f>
        <v>3</v>
      </c>
      <c r="AU615">
        <f>VLOOKUP($A615,SurveyData!$1:$1048576,43,FALSE)</f>
        <v>3</v>
      </c>
      <c r="AV615">
        <f>VLOOKUP($A615,SurveyData!$1:$1048576,44,FALSE)</f>
        <v>3</v>
      </c>
      <c r="AW615">
        <f>VLOOKUP($A615,SurveyData!$1:$1048576,45,FALSE)</f>
        <v>3</v>
      </c>
    </row>
    <row r="616" spans="1:49" x14ac:dyDescent="0.2">
      <c r="A616" s="2">
        <v>785</v>
      </c>
      <c r="B616" s="1" t="s">
        <v>10</v>
      </c>
      <c r="C616" s="2">
        <v>27</v>
      </c>
      <c r="D616" s="2">
        <v>35</v>
      </c>
      <c r="E616" s="2">
        <v>14.3</v>
      </c>
      <c r="F616">
        <f>VLOOKUP($A616,SurveyData!$1:$1048576,3,FALSE)</f>
        <v>39</v>
      </c>
      <c r="G616">
        <f>VLOOKUP($A616,SurveyData!$1:$1048576,4,FALSE)</f>
        <v>1.59</v>
      </c>
      <c r="H616">
        <f>VLOOKUP($A616,SurveyData!$1:$1048576,5,FALSE)</f>
        <v>51</v>
      </c>
      <c r="I616" t="str">
        <f>VLOOKUP($A616,SurveyData!$1:$1048576,6,FALSE)</f>
        <v>Nil</v>
      </c>
      <c r="J616" t="str">
        <f>VLOOKUP($A616,SurveyData!$1:$1048576,7,FALSE)</f>
        <v>No</v>
      </c>
      <c r="K616" t="str">
        <f>VLOOKUP($A616,SurveyData!$1:$1048576,8,FALSE)</f>
        <v>Nil</v>
      </c>
      <c r="L616" t="str">
        <f>VLOOKUP($A616,SurveyData!$1:$1048576,9,FALSE)</f>
        <v>Nil</v>
      </c>
      <c r="M616" t="str">
        <f>VLOOKUP($A616,SurveyData!$1:$1048576,10,FALSE)</f>
        <v>Nil</v>
      </c>
      <c r="N616" t="str">
        <f>VLOOKUP($A616,SurveyData!$1:$1048576,11,FALSE)</f>
        <v>Nil</v>
      </c>
      <c r="O616">
        <f>VLOOKUP($A616,SurveyData!$1:$1048576,12,FALSE)</f>
        <v>2</v>
      </c>
      <c r="P616">
        <f>VLOOKUP($A616,SurveyData!$1:$1048576,13,FALSE)</f>
        <v>12</v>
      </c>
      <c r="Q616" t="str">
        <f>VLOOKUP($A616,SurveyData!$1:$1048576,14,FALSE)</f>
        <v>No</v>
      </c>
      <c r="R616" t="str">
        <f>VLOOKUP($A616,SurveyData!$1:$1048576,15,FALSE)</f>
        <v>Yes</v>
      </c>
      <c r="S616" t="str">
        <f>VLOOKUP($A616,SurveyData!$1:$1048576,16,FALSE)</f>
        <v>No</v>
      </c>
      <c r="T616" t="str">
        <f>VLOOKUP($A616,SurveyData!$1:$1048576,17,FALSE)</f>
        <v>DK</v>
      </c>
      <c r="U616" t="str">
        <f>VLOOKUP($A616,SurveyData!$1:$1048576,18,FALSE)</f>
        <v>DK</v>
      </c>
      <c r="V616" t="str">
        <f>VLOOKUP($A616,SurveyData!$1:$1048576,19,FALSE)</f>
        <v>Yes</v>
      </c>
      <c r="W616" t="str">
        <f>VLOOKUP($A616,SurveyData!$1:$1048576,20,FALSE)</f>
        <v>No</v>
      </c>
      <c r="X616" t="str">
        <f>VLOOKUP($A616,SurveyData!$1:$1048576,21,FALSE)</f>
        <v>Nil</v>
      </c>
      <c r="Y616" t="str">
        <f>VLOOKUP($A616,SurveyData!$1:$1048576,22,FALSE)</f>
        <v>Nil</v>
      </c>
      <c r="Z616" t="str">
        <f>VLOOKUP($A616,SurveyData!$1:$1048576,23,FALSE)</f>
        <v>Nil</v>
      </c>
      <c r="AA616" t="str">
        <f>VLOOKUP($A616,SurveyData!$1:$1048576,24,FALSE)</f>
        <v>Yes</v>
      </c>
      <c r="AB616" t="s">
        <v>0</v>
      </c>
      <c r="AC616" t="str">
        <f>VLOOKUP($A616,SurveyData!$1:$1048576,25,FALSE)</f>
        <v>No</v>
      </c>
      <c r="AD616">
        <f>VLOOKUP($A616,SurveyData!$1:$1048576,26,FALSE)</f>
        <v>3</v>
      </c>
      <c r="AE616">
        <f>VLOOKUP($A616,SurveyData!$1:$1048576,27,FALSE)</f>
        <v>4</v>
      </c>
      <c r="AF616">
        <f>VLOOKUP($A616,SurveyData!$1:$1048576,28,FALSE)</f>
        <v>2</v>
      </c>
      <c r="AG616">
        <f>VLOOKUP($A616,SurveyData!$1:$1048576,29,FALSE)</f>
        <v>1</v>
      </c>
      <c r="AH616">
        <f>VLOOKUP($A616,SurveyData!$1:$1048576,30,FALSE)</f>
        <v>2</v>
      </c>
      <c r="AI616">
        <f>VLOOKUP($A616,SurveyData!$1:$1048576,31,FALSE)</f>
        <v>3</v>
      </c>
      <c r="AJ616">
        <f>VLOOKUP($A616,SurveyData!$1:$1048576,32,FALSE)</f>
        <v>2</v>
      </c>
      <c r="AK616">
        <f>VLOOKUP($A616,SurveyData!$1:$1048576,33,FALSE)</f>
        <v>3</v>
      </c>
      <c r="AL616">
        <f>VLOOKUP($A616,SurveyData!$1:$1048576,34,FALSE)</f>
        <v>4</v>
      </c>
      <c r="AM616">
        <f>VLOOKUP($A616,SurveyData!$1:$1048576,35,FALSE)</f>
        <v>4</v>
      </c>
      <c r="AN616">
        <f>VLOOKUP($A616,SurveyData!$1:$1048576,36,FALSE)</f>
        <v>2</v>
      </c>
      <c r="AO616">
        <f>VLOOKUP($A616,SurveyData!$1:$1048576,37,FALSE)</f>
        <v>1</v>
      </c>
      <c r="AP616">
        <f>VLOOKUP($A616,SurveyData!$1:$1048576,38,FALSE)</f>
        <v>4</v>
      </c>
      <c r="AQ616">
        <f>VLOOKUP($A616,SurveyData!$1:$1048576,39,FALSE)</f>
        <v>5</v>
      </c>
      <c r="AR616">
        <f>VLOOKUP($A616,SurveyData!$1:$1048576,40,FALSE)</f>
        <v>3</v>
      </c>
      <c r="AS616">
        <f>VLOOKUP($A616,SurveyData!$1:$1048576,41,FALSE)</f>
        <v>4</v>
      </c>
      <c r="AT616">
        <f>VLOOKUP($A616,SurveyData!$1:$1048576,42,FALSE)</f>
        <v>4</v>
      </c>
      <c r="AU616">
        <f>VLOOKUP($A616,SurveyData!$1:$1048576,43,FALSE)</f>
        <v>4</v>
      </c>
      <c r="AV616">
        <f>VLOOKUP($A616,SurveyData!$1:$1048576,44,FALSE)</f>
        <v>5</v>
      </c>
      <c r="AW616">
        <f>VLOOKUP($A616,SurveyData!$1:$1048576,45,FALSE)</f>
        <v>2</v>
      </c>
    </row>
    <row r="617" spans="1:49" x14ac:dyDescent="0.2">
      <c r="A617" s="2">
        <v>786</v>
      </c>
      <c r="B617" s="1" t="s">
        <v>10</v>
      </c>
      <c r="C617" s="2">
        <v>24</v>
      </c>
      <c r="D617" s="2">
        <v>63</v>
      </c>
      <c r="E617" s="2">
        <v>12.9</v>
      </c>
      <c r="F617">
        <f>VLOOKUP($A617,SurveyData!$1:$1048576,3,FALSE)</f>
        <v>34</v>
      </c>
      <c r="G617">
        <f>VLOOKUP($A617,SurveyData!$1:$1048576,4,FALSE)</f>
        <v>1.64</v>
      </c>
      <c r="H617">
        <f>VLOOKUP($A617,SurveyData!$1:$1048576,5,FALSE)</f>
        <v>62</v>
      </c>
      <c r="I617" t="str">
        <f>VLOOKUP($A617,SurveyData!$1:$1048576,6,FALSE)</f>
        <v>Nil</v>
      </c>
      <c r="J617" t="str">
        <f>VLOOKUP($A617,SurveyData!$1:$1048576,7,FALSE)</f>
        <v>No</v>
      </c>
      <c r="K617" t="str">
        <f>VLOOKUP($A617,SurveyData!$1:$1048576,8,FALSE)</f>
        <v>Nil</v>
      </c>
      <c r="L617" t="str">
        <f>VLOOKUP($A617,SurveyData!$1:$1048576,9,FALSE)</f>
        <v>Nil</v>
      </c>
      <c r="M617">
        <f>VLOOKUP($A617,SurveyData!$1:$1048576,10,FALSE)</f>
        <v>15</v>
      </c>
      <c r="N617" t="str">
        <f>VLOOKUP($A617,SurveyData!$1:$1048576,11,FALSE)</f>
        <v>Nil</v>
      </c>
      <c r="O617">
        <f>VLOOKUP($A617,SurveyData!$1:$1048576,12,FALSE)</f>
        <v>3</v>
      </c>
      <c r="P617">
        <f>VLOOKUP($A617,SurveyData!$1:$1048576,13,FALSE)</f>
        <v>12</v>
      </c>
      <c r="Q617" t="str">
        <f>VLOOKUP($A617,SurveyData!$1:$1048576,14,FALSE)</f>
        <v>No</v>
      </c>
      <c r="R617" t="str">
        <f>VLOOKUP($A617,SurveyData!$1:$1048576,15,FALSE)</f>
        <v>No</v>
      </c>
      <c r="S617" t="str">
        <f>VLOOKUP($A617,SurveyData!$1:$1048576,16,FALSE)</f>
        <v>Nil</v>
      </c>
      <c r="T617" t="str">
        <f>VLOOKUP($A617,SurveyData!$1:$1048576,17,FALSE)</f>
        <v>No</v>
      </c>
      <c r="U617" t="str">
        <f>VLOOKUP($A617,SurveyData!$1:$1048576,18,FALSE)</f>
        <v>No</v>
      </c>
      <c r="V617" t="str">
        <f>VLOOKUP($A617,SurveyData!$1:$1048576,19,FALSE)</f>
        <v>Yes</v>
      </c>
      <c r="W617" t="str">
        <f>VLOOKUP($A617,SurveyData!$1:$1048576,20,FALSE)</f>
        <v>No</v>
      </c>
      <c r="X617" t="str">
        <f>VLOOKUP($A617,SurveyData!$1:$1048576,21,FALSE)</f>
        <v>Nil</v>
      </c>
      <c r="Y617" t="str">
        <f>VLOOKUP($A617,SurveyData!$1:$1048576,22,FALSE)</f>
        <v>Nil</v>
      </c>
      <c r="Z617" t="str">
        <f>VLOOKUP($A617,SurveyData!$1:$1048576,23,FALSE)</f>
        <v>Nil</v>
      </c>
      <c r="AA617" t="str">
        <f>VLOOKUP($A617,SurveyData!$1:$1048576,24,FALSE)</f>
        <v>Yes</v>
      </c>
      <c r="AB617" t="s">
        <v>0</v>
      </c>
      <c r="AC617" t="str">
        <f>VLOOKUP($A617,SurveyData!$1:$1048576,25,FALSE)</f>
        <v>No</v>
      </c>
      <c r="AD617">
        <f>VLOOKUP($A617,SurveyData!$1:$1048576,26,FALSE)</f>
        <v>3</v>
      </c>
      <c r="AE617">
        <f>VLOOKUP($A617,SurveyData!$1:$1048576,27,FALSE)</f>
        <v>3</v>
      </c>
      <c r="AF617">
        <f>VLOOKUP($A617,SurveyData!$1:$1048576,28,FALSE)</f>
        <v>2</v>
      </c>
      <c r="AG617">
        <f>VLOOKUP($A617,SurveyData!$1:$1048576,29,FALSE)</f>
        <v>2</v>
      </c>
      <c r="AH617">
        <f>VLOOKUP($A617,SurveyData!$1:$1048576,30,FALSE)</f>
        <v>3</v>
      </c>
      <c r="AI617">
        <f>VLOOKUP($A617,SurveyData!$1:$1048576,31,FALSE)</f>
        <v>4</v>
      </c>
      <c r="AJ617">
        <f>VLOOKUP($A617,SurveyData!$1:$1048576,32,FALSE)</f>
        <v>3</v>
      </c>
      <c r="AK617">
        <f>VLOOKUP($A617,SurveyData!$1:$1048576,33,FALSE)</f>
        <v>2</v>
      </c>
      <c r="AL617">
        <f>VLOOKUP($A617,SurveyData!$1:$1048576,34,FALSE)</f>
        <v>3</v>
      </c>
      <c r="AM617">
        <f>VLOOKUP($A617,SurveyData!$1:$1048576,35,FALSE)</f>
        <v>3</v>
      </c>
      <c r="AN617">
        <f>VLOOKUP($A617,SurveyData!$1:$1048576,36,FALSE)</f>
        <v>4</v>
      </c>
      <c r="AO617">
        <f>VLOOKUP($A617,SurveyData!$1:$1048576,37,FALSE)</f>
        <v>3</v>
      </c>
      <c r="AP617">
        <f>VLOOKUP($A617,SurveyData!$1:$1048576,38,FALSE)</f>
        <v>2</v>
      </c>
      <c r="AQ617">
        <f>VLOOKUP($A617,SurveyData!$1:$1048576,39,FALSE)</f>
        <v>2</v>
      </c>
      <c r="AR617">
        <f>VLOOKUP($A617,SurveyData!$1:$1048576,40,FALSE)</f>
        <v>3</v>
      </c>
      <c r="AS617">
        <f>VLOOKUP($A617,SurveyData!$1:$1048576,41,FALSE)</f>
        <v>2</v>
      </c>
      <c r="AT617">
        <f>VLOOKUP($A617,SurveyData!$1:$1048576,42,FALSE)</f>
        <v>3</v>
      </c>
      <c r="AU617">
        <f>VLOOKUP($A617,SurveyData!$1:$1048576,43,FALSE)</f>
        <v>4</v>
      </c>
      <c r="AV617">
        <f>VLOOKUP($A617,SurveyData!$1:$1048576,44,FALSE)</f>
        <v>3</v>
      </c>
      <c r="AW617">
        <f>VLOOKUP($A617,SurveyData!$1:$1048576,45,FALSE)</f>
        <v>3</v>
      </c>
    </row>
    <row r="618" spans="1:49" x14ac:dyDescent="0.2">
      <c r="A618" s="2">
        <v>787</v>
      </c>
      <c r="B618" s="1" t="s">
        <v>10</v>
      </c>
      <c r="C618" s="2">
        <v>39</v>
      </c>
      <c r="D618" s="2">
        <v>102</v>
      </c>
      <c r="E618" s="2">
        <v>12.4</v>
      </c>
      <c r="F618">
        <f>VLOOKUP($A618,SurveyData!$1:$1048576,3,FALSE)</f>
        <v>48</v>
      </c>
      <c r="G618">
        <f>VLOOKUP($A618,SurveyData!$1:$1048576,4,FALSE)</f>
        <v>1.53</v>
      </c>
      <c r="H618">
        <f>VLOOKUP($A618,SurveyData!$1:$1048576,5,FALSE)</f>
        <v>45.5</v>
      </c>
      <c r="I618" t="str">
        <f>VLOOKUP($A618,SurveyData!$1:$1048576,6,FALSE)</f>
        <v>Nil</v>
      </c>
      <c r="J618" t="str">
        <f>VLOOKUP($A618,SurveyData!$1:$1048576,7,FALSE)</f>
        <v>No</v>
      </c>
      <c r="K618">
        <f>VLOOKUP($A618,SurveyData!$1:$1048576,8,FALSE)</f>
        <v>1</v>
      </c>
      <c r="L618" t="str">
        <f>VLOOKUP($A618,SurveyData!$1:$1048576,9,FALSE)</f>
        <v>Nil</v>
      </c>
      <c r="M618" t="str">
        <f>VLOOKUP($A618,SurveyData!$1:$1048576,10,FALSE)</f>
        <v>Nil</v>
      </c>
      <c r="N618" t="str">
        <f>VLOOKUP($A618,SurveyData!$1:$1048576,11,FALSE)</f>
        <v>Nil</v>
      </c>
      <c r="O618">
        <f>VLOOKUP($A618,SurveyData!$1:$1048576,12,FALSE)</f>
        <v>2</v>
      </c>
      <c r="P618">
        <f>VLOOKUP($A618,SurveyData!$1:$1048576,13,FALSE)</f>
        <v>12</v>
      </c>
      <c r="Q618" t="str">
        <f>VLOOKUP($A618,SurveyData!$1:$1048576,14,FALSE)</f>
        <v>no</v>
      </c>
      <c r="R618" t="str">
        <f>VLOOKUP($A618,SurveyData!$1:$1048576,15,FALSE)</f>
        <v>No</v>
      </c>
      <c r="S618" t="str">
        <f>VLOOKUP($A618,SurveyData!$1:$1048576,16,FALSE)</f>
        <v>No</v>
      </c>
      <c r="T618" t="str">
        <f>VLOOKUP($A618,SurveyData!$1:$1048576,17,FALSE)</f>
        <v>DK</v>
      </c>
      <c r="U618" t="str">
        <f>VLOOKUP($A618,SurveyData!$1:$1048576,18,FALSE)</f>
        <v>DK</v>
      </c>
      <c r="V618" t="str">
        <f>VLOOKUP($A618,SurveyData!$1:$1048576,19,FALSE)</f>
        <v>Yes</v>
      </c>
      <c r="W618" t="str">
        <f>VLOOKUP($A618,SurveyData!$1:$1048576,20,FALSE)</f>
        <v>No</v>
      </c>
      <c r="X618" t="str">
        <f>VLOOKUP($A618,SurveyData!$1:$1048576,21,FALSE)</f>
        <v>Nil</v>
      </c>
      <c r="Y618" t="str">
        <f>VLOOKUP($A618,SurveyData!$1:$1048576,22,FALSE)</f>
        <v>Nil</v>
      </c>
      <c r="Z618" t="str">
        <f>VLOOKUP($A618,SurveyData!$1:$1048576,23,FALSE)</f>
        <v>Nil</v>
      </c>
      <c r="AA618" t="str">
        <f>VLOOKUP($A618,SurveyData!$1:$1048576,24,FALSE)</f>
        <v>Nil</v>
      </c>
      <c r="AB618" t="s">
        <v>0</v>
      </c>
      <c r="AC618" t="str">
        <f>VLOOKUP($A618,SurveyData!$1:$1048576,25,FALSE)</f>
        <v>No</v>
      </c>
      <c r="AD618">
        <f>VLOOKUP($A618,SurveyData!$1:$1048576,26,FALSE)</f>
        <v>2</v>
      </c>
      <c r="AE618">
        <f>VLOOKUP($A618,SurveyData!$1:$1048576,27,FALSE)</f>
        <v>2</v>
      </c>
      <c r="AF618">
        <f>VLOOKUP($A618,SurveyData!$1:$1048576,28,FALSE)</f>
        <v>2</v>
      </c>
      <c r="AG618">
        <f>VLOOKUP($A618,SurveyData!$1:$1048576,29,FALSE)</f>
        <v>3</v>
      </c>
      <c r="AH618">
        <f>VLOOKUP($A618,SurveyData!$1:$1048576,30,FALSE)</f>
        <v>2</v>
      </c>
      <c r="AI618">
        <f>VLOOKUP($A618,SurveyData!$1:$1048576,31,FALSE)</f>
        <v>2</v>
      </c>
      <c r="AJ618">
        <f>VLOOKUP($A618,SurveyData!$1:$1048576,32,FALSE)</f>
        <v>2</v>
      </c>
      <c r="AK618">
        <f>VLOOKUP($A618,SurveyData!$1:$1048576,33,FALSE)</f>
        <v>2</v>
      </c>
      <c r="AL618">
        <f>VLOOKUP($A618,SurveyData!$1:$1048576,34,FALSE)</f>
        <v>2</v>
      </c>
      <c r="AM618">
        <f>VLOOKUP($A618,SurveyData!$1:$1048576,35,FALSE)</f>
        <v>4</v>
      </c>
      <c r="AN618">
        <f>VLOOKUP($A618,SurveyData!$1:$1048576,36,FALSE)</f>
        <v>3</v>
      </c>
      <c r="AO618">
        <f>VLOOKUP($A618,SurveyData!$1:$1048576,37,FALSE)</f>
        <v>3</v>
      </c>
      <c r="AP618">
        <f>VLOOKUP($A618,SurveyData!$1:$1048576,38,FALSE)</f>
        <v>3</v>
      </c>
      <c r="AQ618">
        <f>VLOOKUP($A618,SurveyData!$1:$1048576,39,FALSE)</f>
        <v>4</v>
      </c>
      <c r="AR618">
        <f>VLOOKUP($A618,SurveyData!$1:$1048576,40,FALSE)</f>
        <v>2</v>
      </c>
      <c r="AS618">
        <f>VLOOKUP($A618,SurveyData!$1:$1048576,41,FALSE)</f>
        <v>3</v>
      </c>
      <c r="AT618">
        <f>VLOOKUP($A618,SurveyData!$1:$1048576,42,FALSE)</f>
        <v>4</v>
      </c>
      <c r="AU618">
        <f>VLOOKUP($A618,SurveyData!$1:$1048576,43,FALSE)</f>
        <v>4</v>
      </c>
      <c r="AV618">
        <f>VLOOKUP($A618,SurveyData!$1:$1048576,44,FALSE)</f>
        <v>4</v>
      </c>
      <c r="AW618">
        <f>VLOOKUP($A618,SurveyData!$1:$1048576,45,FALSE)</f>
        <v>2</v>
      </c>
    </row>
    <row r="619" spans="1:49" x14ac:dyDescent="0.2">
      <c r="A619" s="2">
        <v>788</v>
      </c>
      <c r="B619" s="1" t="s">
        <v>10</v>
      </c>
      <c r="C619" s="2">
        <v>32</v>
      </c>
      <c r="D619" s="2">
        <v>32</v>
      </c>
      <c r="E619" s="2">
        <v>12.9</v>
      </c>
      <c r="F619">
        <f>VLOOKUP($A619,SurveyData!$1:$1048576,3,FALSE)</f>
        <v>60</v>
      </c>
      <c r="G619">
        <f>VLOOKUP($A619,SurveyData!$1:$1048576,4,FALSE)</f>
        <v>1.57</v>
      </c>
      <c r="H619">
        <f>VLOOKUP($A619,SurveyData!$1:$1048576,5,FALSE)</f>
        <v>60.5</v>
      </c>
      <c r="I619" t="str">
        <f>VLOOKUP($A619,SurveyData!$1:$1048576,6,FALSE)</f>
        <v>Nil</v>
      </c>
      <c r="J619" t="str">
        <f>VLOOKUP($A619,SurveyData!$1:$1048576,7,FALSE)</f>
        <v>No</v>
      </c>
      <c r="K619" t="str">
        <f>VLOOKUP($A619,SurveyData!$1:$1048576,8,FALSE)</f>
        <v>Nil</v>
      </c>
      <c r="L619" t="str">
        <f>VLOOKUP($A619,SurveyData!$1:$1048576,9,FALSE)</f>
        <v>Nil</v>
      </c>
      <c r="M619" t="str">
        <f>VLOOKUP($A619,SurveyData!$1:$1048576,10,FALSE)</f>
        <v>Nil</v>
      </c>
      <c r="N619" t="str">
        <f>VLOOKUP($A619,SurveyData!$1:$1048576,11,FALSE)</f>
        <v>Nil</v>
      </c>
      <c r="O619" t="str">
        <f>VLOOKUP($A619,SurveyData!$1:$1048576,12,FALSE)</f>
        <v>Nil</v>
      </c>
      <c r="P619" t="str">
        <f>VLOOKUP($A619,SurveyData!$1:$1048576,13,FALSE)</f>
        <v>No</v>
      </c>
      <c r="Q619" t="str">
        <f>VLOOKUP($A619,SurveyData!$1:$1048576,14,FALSE)</f>
        <v>No</v>
      </c>
      <c r="R619" t="str">
        <f>VLOOKUP($A619,SurveyData!$1:$1048576,15,FALSE)</f>
        <v>Yes</v>
      </c>
      <c r="S619" t="str">
        <f>VLOOKUP($A619,SurveyData!$1:$1048576,16,FALSE)</f>
        <v>No</v>
      </c>
      <c r="T619" t="str">
        <f>VLOOKUP($A619,SurveyData!$1:$1048576,17,FALSE)</f>
        <v>DK</v>
      </c>
      <c r="U619" t="str">
        <f>VLOOKUP($A619,SurveyData!$1:$1048576,18,FALSE)</f>
        <v>DK</v>
      </c>
      <c r="V619" t="str">
        <f>VLOOKUP($A619,SurveyData!$1:$1048576,19,FALSE)</f>
        <v>Yes</v>
      </c>
      <c r="W619" t="str">
        <f>VLOOKUP($A619,SurveyData!$1:$1048576,20,FALSE)</f>
        <v>Yes</v>
      </c>
      <c r="X619" t="str">
        <f>VLOOKUP($A619,SurveyData!$1:$1048576,21,FALSE)</f>
        <v>Nil</v>
      </c>
      <c r="Y619" t="str">
        <f>VLOOKUP($A619,SurveyData!$1:$1048576,22,FALSE)</f>
        <v>Nil</v>
      </c>
      <c r="Z619" t="str">
        <f>VLOOKUP($A619,SurveyData!$1:$1048576,23,FALSE)</f>
        <v>Nil</v>
      </c>
      <c r="AA619" t="str">
        <f>VLOOKUP($A619,SurveyData!$1:$1048576,24,FALSE)</f>
        <v>Nil</v>
      </c>
      <c r="AB619" t="s">
        <v>0</v>
      </c>
      <c r="AC619" t="str">
        <f>VLOOKUP($A619,SurveyData!$1:$1048576,25,FALSE)</f>
        <v>No</v>
      </c>
      <c r="AD619">
        <f>VLOOKUP($A619,SurveyData!$1:$1048576,26,FALSE)</f>
        <v>3</v>
      </c>
      <c r="AE619">
        <f>VLOOKUP($A619,SurveyData!$1:$1048576,27,FALSE)</f>
        <v>2</v>
      </c>
      <c r="AF619">
        <f>VLOOKUP($A619,SurveyData!$1:$1048576,28,FALSE)</f>
        <v>3</v>
      </c>
      <c r="AG619">
        <f>VLOOKUP($A619,SurveyData!$1:$1048576,29,FALSE)</f>
        <v>4</v>
      </c>
      <c r="AH619">
        <f>VLOOKUP($A619,SurveyData!$1:$1048576,30,FALSE)</f>
        <v>3</v>
      </c>
      <c r="AI619">
        <f>VLOOKUP($A619,SurveyData!$1:$1048576,31,FALSE)</f>
        <v>3</v>
      </c>
      <c r="AJ619">
        <f>VLOOKUP($A619,SurveyData!$1:$1048576,32,FALSE)</f>
        <v>3</v>
      </c>
      <c r="AK619">
        <f>VLOOKUP($A619,SurveyData!$1:$1048576,33,FALSE)</f>
        <v>2</v>
      </c>
      <c r="AL619">
        <f>VLOOKUP($A619,SurveyData!$1:$1048576,34,FALSE)</f>
        <v>3</v>
      </c>
      <c r="AM619">
        <f>VLOOKUP($A619,SurveyData!$1:$1048576,35,FALSE)</f>
        <v>3</v>
      </c>
      <c r="AN619">
        <f>VLOOKUP($A619,SurveyData!$1:$1048576,36,FALSE)</f>
        <v>3</v>
      </c>
      <c r="AO619">
        <f>VLOOKUP($A619,SurveyData!$1:$1048576,37,FALSE)</f>
        <v>2</v>
      </c>
      <c r="AP619">
        <f>VLOOKUP($A619,SurveyData!$1:$1048576,38,FALSE)</f>
        <v>3</v>
      </c>
      <c r="AQ619">
        <f>VLOOKUP($A619,SurveyData!$1:$1048576,39,FALSE)</f>
        <v>3</v>
      </c>
      <c r="AR619">
        <f>VLOOKUP($A619,SurveyData!$1:$1048576,40,FALSE)</f>
        <v>4</v>
      </c>
      <c r="AS619">
        <f>VLOOKUP($A619,SurveyData!$1:$1048576,41,FALSE)</f>
        <v>2</v>
      </c>
      <c r="AT619">
        <f>VLOOKUP($A619,SurveyData!$1:$1048576,42,FALSE)</f>
        <v>2</v>
      </c>
      <c r="AU619">
        <f>VLOOKUP($A619,SurveyData!$1:$1048576,43,FALSE)</f>
        <v>4</v>
      </c>
      <c r="AV619">
        <f>VLOOKUP($A619,SurveyData!$1:$1048576,44,FALSE)</f>
        <v>5</v>
      </c>
      <c r="AW619">
        <f>VLOOKUP($A619,SurveyData!$1:$1048576,45,FALSE)</f>
        <v>2</v>
      </c>
    </row>
    <row r="620" spans="1:49" x14ac:dyDescent="0.2">
      <c r="A620" s="2">
        <v>789</v>
      </c>
      <c r="B620" s="1" t="s">
        <v>10</v>
      </c>
      <c r="C620" s="2">
        <v>9</v>
      </c>
      <c r="D620" s="2">
        <v>23</v>
      </c>
      <c r="E620" s="4">
        <v>11.1</v>
      </c>
      <c r="F620">
        <f>VLOOKUP($A620,SurveyData!$1:$1048576,3,FALSE)</f>
        <v>22</v>
      </c>
      <c r="G620">
        <f>VLOOKUP($A620,SurveyData!$1:$1048576,4,FALSE)</f>
        <v>1.65</v>
      </c>
      <c r="H620">
        <f>VLOOKUP($A620,SurveyData!$1:$1048576,5,FALSE)</f>
        <v>79</v>
      </c>
      <c r="I620" t="str">
        <f>VLOOKUP($A620,SurveyData!$1:$1048576,6,FALSE)</f>
        <v>Nil</v>
      </c>
      <c r="J620" t="str">
        <f>VLOOKUP($A620,SurveyData!$1:$1048576,7,FALSE)</f>
        <v>Yes</v>
      </c>
      <c r="K620" t="str">
        <f>VLOOKUP($A620,SurveyData!$1:$1048576,8,FALSE)</f>
        <v>Nil</v>
      </c>
      <c r="L620" t="str">
        <f>VLOOKUP($A620,SurveyData!$1:$1048576,9,FALSE)</f>
        <v>Nil</v>
      </c>
      <c r="M620" t="str">
        <f>VLOOKUP($A620,SurveyData!$1:$1048576,10,FALSE)</f>
        <v>Nil</v>
      </c>
      <c r="N620" t="str">
        <f>VLOOKUP($A620,SurveyData!$1:$1048576,11,FALSE)</f>
        <v>Nil</v>
      </c>
      <c r="O620" t="str">
        <f>VLOOKUP($A620,SurveyData!$1:$1048576,12,FALSE)</f>
        <v>Nil</v>
      </c>
      <c r="P620">
        <f>VLOOKUP($A620,SurveyData!$1:$1048576,13,FALSE)</f>
        <v>12</v>
      </c>
      <c r="Q620" t="str">
        <f>VLOOKUP($A620,SurveyData!$1:$1048576,14,FALSE)</f>
        <v>No</v>
      </c>
      <c r="R620" t="str">
        <f>VLOOKUP($A620,SurveyData!$1:$1048576,15,FALSE)</f>
        <v>Yes</v>
      </c>
      <c r="S620" t="str">
        <f>VLOOKUP($A620,SurveyData!$1:$1048576,16,FALSE)</f>
        <v>Yes</v>
      </c>
      <c r="T620" t="str">
        <f>VLOOKUP($A620,SurveyData!$1:$1048576,17,FALSE)</f>
        <v>DK</v>
      </c>
      <c r="U620" t="str">
        <f>VLOOKUP($A620,SurveyData!$1:$1048576,18,FALSE)</f>
        <v>DK</v>
      </c>
      <c r="V620" t="str">
        <f>VLOOKUP($A620,SurveyData!$1:$1048576,19,FALSE)</f>
        <v>No</v>
      </c>
      <c r="W620" t="str">
        <f>VLOOKUP($A620,SurveyData!$1:$1048576,20,FALSE)</f>
        <v>No</v>
      </c>
      <c r="X620" t="str">
        <f>VLOOKUP($A620,SurveyData!$1:$1048576,21,FALSE)</f>
        <v>Nil</v>
      </c>
      <c r="Y620" t="str">
        <f>VLOOKUP($A620,SurveyData!$1:$1048576,22,FALSE)</f>
        <v>Nil</v>
      </c>
      <c r="Z620" t="str">
        <f>VLOOKUP($A620,SurveyData!$1:$1048576,23,FALSE)</f>
        <v>Nil</v>
      </c>
      <c r="AA620" t="str">
        <f>VLOOKUP($A620,SurveyData!$1:$1048576,24,FALSE)</f>
        <v>Nil</v>
      </c>
      <c r="AB620" t="s">
        <v>0</v>
      </c>
      <c r="AC620" t="str">
        <f>VLOOKUP($A620,SurveyData!$1:$1048576,25,FALSE)</f>
        <v>No</v>
      </c>
      <c r="AD620">
        <f>VLOOKUP($A620,SurveyData!$1:$1048576,26,FALSE)</f>
        <v>2</v>
      </c>
      <c r="AE620">
        <f>VLOOKUP($A620,SurveyData!$1:$1048576,27,FALSE)</f>
        <v>4</v>
      </c>
      <c r="AF620">
        <f>VLOOKUP($A620,SurveyData!$1:$1048576,28,FALSE)</f>
        <v>1</v>
      </c>
      <c r="AG620">
        <f>VLOOKUP($A620,SurveyData!$1:$1048576,29,FALSE)</f>
        <v>1</v>
      </c>
      <c r="AH620">
        <f>VLOOKUP($A620,SurveyData!$1:$1048576,30,FALSE)</f>
        <v>3</v>
      </c>
      <c r="AI620">
        <f>VLOOKUP($A620,SurveyData!$1:$1048576,31,FALSE)</f>
        <v>3</v>
      </c>
      <c r="AJ620">
        <f>VLOOKUP($A620,SurveyData!$1:$1048576,32,FALSE)</f>
        <v>3</v>
      </c>
      <c r="AK620">
        <f>VLOOKUP($A620,SurveyData!$1:$1048576,33,FALSE)</f>
        <v>3</v>
      </c>
      <c r="AL620">
        <f>VLOOKUP($A620,SurveyData!$1:$1048576,34,FALSE)</f>
        <v>3</v>
      </c>
      <c r="AM620">
        <f>VLOOKUP($A620,SurveyData!$1:$1048576,35,FALSE)</f>
        <v>3</v>
      </c>
      <c r="AN620">
        <f>VLOOKUP($A620,SurveyData!$1:$1048576,36,FALSE)</f>
        <v>4</v>
      </c>
      <c r="AO620">
        <f>VLOOKUP($A620,SurveyData!$1:$1048576,37,FALSE)</f>
        <v>3</v>
      </c>
      <c r="AP620">
        <f>VLOOKUP($A620,SurveyData!$1:$1048576,38,FALSE)</f>
        <v>2</v>
      </c>
      <c r="AQ620">
        <f>VLOOKUP($A620,SurveyData!$1:$1048576,39,FALSE)</f>
        <v>3</v>
      </c>
      <c r="AR620">
        <f>VLOOKUP($A620,SurveyData!$1:$1048576,40,FALSE)</f>
        <v>2</v>
      </c>
      <c r="AS620">
        <f>VLOOKUP($A620,SurveyData!$1:$1048576,41,FALSE)</f>
        <v>2</v>
      </c>
      <c r="AT620">
        <f>VLOOKUP($A620,SurveyData!$1:$1048576,42,FALSE)</f>
        <v>3</v>
      </c>
      <c r="AU620">
        <f>VLOOKUP($A620,SurveyData!$1:$1048576,43,FALSE)</f>
        <v>3</v>
      </c>
      <c r="AV620">
        <f>VLOOKUP($A620,SurveyData!$1:$1048576,44,FALSE)</f>
        <v>3</v>
      </c>
      <c r="AW620">
        <f>VLOOKUP($A620,SurveyData!$1:$1048576,45,FALSE)</f>
        <v>3</v>
      </c>
    </row>
    <row r="621" spans="1:49" x14ac:dyDescent="0.2">
      <c r="A621" s="2">
        <v>791</v>
      </c>
      <c r="B621" s="1" t="s">
        <v>10</v>
      </c>
      <c r="C621" s="2">
        <v>21</v>
      </c>
      <c r="D621" s="2">
        <v>28</v>
      </c>
      <c r="E621" s="2">
        <v>15.3</v>
      </c>
      <c r="F621">
        <f>VLOOKUP($A621,SurveyData!$1:$1048576,3,FALSE)</f>
        <v>30</v>
      </c>
      <c r="G621">
        <f>VLOOKUP($A621,SurveyData!$1:$1048576,4,FALSE)</f>
        <v>1.6</v>
      </c>
      <c r="H621">
        <f>VLOOKUP($A621,SurveyData!$1:$1048576,5,FALSE)</f>
        <v>70</v>
      </c>
      <c r="I621" t="str">
        <f>VLOOKUP($A621,SurveyData!$1:$1048576,6,FALSE)</f>
        <v>Nil</v>
      </c>
      <c r="J621" t="str">
        <f>VLOOKUP($A621,SurveyData!$1:$1048576,7,FALSE)</f>
        <v>No</v>
      </c>
      <c r="K621" t="str">
        <f>VLOOKUP($A621,SurveyData!$1:$1048576,8,FALSE)</f>
        <v>Nil</v>
      </c>
      <c r="L621" t="str">
        <f>VLOOKUP($A621,SurveyData!$1:$1048576,9,FALSE)</f>
        <v>Nil</v>
      </c>
      <c r="M621" t="str">
        <f>VLOOKUP($A621,SurveyData!$1:$1048576,10,FALSE)</f>
        <v>Nil</v>
      </c>
      <c r="N621" t="str">
        <f>VLOOKUP($A621,SurveyData!$1:$1048576,11,FALSE)</f>
        <v>Nil</v>
      </c>
      <c r="O621" t="str">
        <f>VLOOKUP($A621,SurveyData!$1:$1048576,12,FALSE)</f>
        <v>Nil</v>
      </c>
      <c r="P621" t="str">
        <f>VLOOKUP($A621,SurveyData!$1:$1048576,13,FALSE)</f>
        <v>Nil</v>
      </c>
      <c r="Q621" t="str">
        <f>VLOOKUP($A621,SurveyData!$1:$1048576,14,FALSE)</f>
        <v>Nil</v>
      </c>
      <c r="R621" t="str">
        <f>VLOOKUP($A621,SurveyData!$1:$1048576,15,FALSE)</f>
        <v>Nil</v>
      </c>
      <c r="S621" t="str">
        <f>VLOOKUP($A621,SurveyData!$1:$1048576,16,FALSE)</f>
        <v>Nil</v>
      </c>
      <c r="T621" t="str">
        <f>VLOOKUP($A621,SurveyData!$1:$1048576,17,FALSE)</f>
        <v>Nil</v>
      </c>
      <c r="U621" t="str">
        <f>VLOOKUP($A621,SurveyData!$1:$1048576,18,FALSE)</f>
        <v>Nil</v>
      </c>
      <c r="V621" t="str">
        <f>VLOOKUP($A621,SurveyData!$1:$1048576,19,FALSE)</f>
        <v>Nil</v>
      </c>
      <c r="W621" t="str">
        <f>VLOOKUP($A621,SurveyData!$1:$1048576,20,FALSE)</f>
        <v>Nil</v>
      </c>
      <c r="X621" t="str">
        <f>VLOOKUP($A621,SurveyData!$1:$1048576,21,FALSE)</f>
        <v>Nil</v>
      </c>
      <c r="Y621" t="str">
        <f>VLOOKUP($A621,SurveyData!$1:$1048576,22,FALSE)</f>
        <v>Nil</v>
      </c>
      <c r="Z621" t="str">
        <f>VLOOKUP($A621,SurveyData!$1:$1048576,23,FALSE)</f>
        <v>Nil</v>
      </c>
      <c r="AA621" t="str">
        <f>VLOOKUP($A621,SurveyData!$1:$1048576,24,FALSE)</f>
        <v>Nil</v>
      </c>
      <c r="AB621" t="s">
        <v>0</v>
      </c>
      <c r="AC621" t="str">
        <f>VLOOKUP($A621,SurveyData!$1:$1048576,25,FALSE)</f>
        <v>Nil</v>
      </c>
      <c r="AD621" t="str">
        <f>VLOOKUP($A621,SurveyData!$1:$1048576,26,FALSE)</f>
        <v>Nil</v>
      </c>
      <c r="AE621" t="str">
        <f>VLOOKUP($A621,SurveyData!$1:$1048576,27,FALSE)</f>
        <v>Nil</v>
      </c>
      <c r="AF621" t="str">
        <f>VLOOKUP($A621,SurveyData!$1:$1048576,28,FALSE)</f>
        <v>Nil</v>
      </c>
      <c r="AG621" t="str">
        <f>VLOOKUP($A621,SurveyData!$1:$1048576,29,FALSE)</f>
        <v>Nil</v>
      </c>
      <c r="AH621" t="str">
        <f>VLOOKUP($A621,SurveyData!$1:$1048576,30,FALSE)</f>
        <v>Nil</v>
      </c>
      <c r="AI621" t="str">
        <f>VLOOKUP($A621,SurveyData!$1:$1048576,31,FALSE)</f>
        <v>Nil</v>
      </c>
      <c r="AJ621" t="str">
        <f>VLOOKUP($A621,SurveyData!$1:$1048576,32,FALSE)</f>
        <v>Nil</v>
      </c>
      <c r="AK621" t="str">
        <f>VLOOKUP($A621,SurveyData!$1:$1048576,33,FALSE)</f>
        <v>Nil</v>
      </c>
      <c r="AL621" t="str">
        <f>VLOOKUP($A621,SurveyData!$1:$1048576,34,FALSE)</f>
        <v>Nil</v>
      </c>
      <c r="AM621" t="str">
        <f>VLOOKUP($A621,SurveyData!$1:$1048576,35,FALSE)</f>
        <v>Nil</v>
      </c>
      <c r="AN621" t="str">
        <f>VLOOKUP($A621,SurveyData!$1:$1048576,36,FALSE)</f>
        <v>Nil</v>
      </c>
      <c r="AO621" t="str">
        <f>VLOOKUP($A621,SurveyData!$1:$1048576,37,FALSE)</f>
        <v>Nil</v>
      </c>
      <c r="AP621" t="str">
        <f>VLOOKUP($A621,SurveyData!$1:$1048576,38,FALSE)</f>
        <v>Nil</v>
      </c>
      <c r="AQ621" t="str">
        <f>VLOOKUP($A621,SurveyData!$1:$1048576,39,FALSE)</f>
        <v>Nil</v>
      </c>
      <c r="AR621" t="str">
        <f>VLOOKUP($A621,SurveyData!$1:$1048576,40,FALSE)</f>
        <v>Nil</v>
      </c>
      <c r="AS621" t="str">
        <f>VLOOKUP($A621,SurveyData!$1:$1048576,41,FALSE)</f>
        <v>Nil</v>
      </c>
      <c r="AT621" t="str">
        <f>VLOOKUP($A621,SurveyData!$1:$1048576,42,FALSE)</f>
        <v>Nil</v>
      </c>
      <c r="AU621" t="str">
        <f>VLOOKUP($A621,SurveyData!$1:$1048576,43,FALSE)</f>
        <v>Nil</v>
      </c>
      <c r="AV621" t="str">
        <f>VLOOKUP($A621,SurveyData!$1:$1048576,44,FALSE)</f>
        <v>Nil</v>
      </c>
      <c r="AW621" t="str">
        <f>VLOOKUP($A621,SurveyData!$1:$1048576,45,FALSE)</f>
        <v>Nil</v>
      </c>
    </row>
    <row r="622" spans="1:49" x14ac:dyDescent="0.2">
      <c r="A622" s="5">
        <v>792</v>
      </c>
      <c r="B622" s="1" t="s">
        <v>10</v>
      </c>
      <c r="C622" s="2"/>
      <c r="D622" s="2">
        <v>44</v>
      </c>
      <c r="E622" s="2">
        <v>14.3</v>
      </c>
      <c r="F622">
        <f>VLOOKUP($A622,SurveyData!$1:$1048576,3,FALSE)</f>
        <v>31</v>
      </c>
      <c r="G622">
        <f>VLOOKUP($A622,SurveyData!$1:$1048576,4,FALSE)</f>
        <v>1.59</v>
      </c>
      <c r="H622">
        <f>VLOOKUP($A622,SurveyData!$1:$1048576,5,FALSE)</f>
        <v>59.8</v>
      </c>
      <c r="I622" t="str">
        <f>VLOOKUP($A622,SurveyData!$1:$1048576,6,FALSE)</f>
        <v>Nil</v>
      </c>
      <c r="J622" t="str">
        <f>VLOOKUP($A622,SurveyData!$1:$1048576,7,FALSE)</f>
        <v>No</v>
      </c>
      <c r="K622">
        <f>VLOOKUP($A622,SurveyData!$1:$1048576,8,FALSE)</f>
        <v>30</v>
      </c>
      <c r="L622" t="str">
        <f>VLOOKUP($A622,SurveyData!$1:$1048576,9,FALSE)</f>
        <v>Nil</v>
      </c>
      <c r="M622" t="str">
        <f>VLOOKUP($A622,SurveyData!$1:$1048576,10,FALSE)</f>
        <v>Nil</v>
      </c>
      <c r="N622" t="str">
        <f>VLOOKUP($A622,SurveyData!$1:$1048576,11,FALSE)</f>
        <v>Nil</v>
      </c>
      <c r="O622">
        <f>VLOOKUP($A622,SurveyData!$1:$1048576,12,FALSE)</f>
        <v>2</v>
      </c>
      <c r="P622">
        <f>VLOOKUP($A622,SurveyData!$1:$1048576,13,FALSE)</f>
        <v>12</v>
      </c>
      <c r="Q622" t="str">
        <f>VLOOKUP($A622,SurveyData!$1:$1048576,14,FALSE)</f>
        <v>No</v>
      </c>
      <c r="R622" t="str">
        <f>VLOOKUP($A622,SurveyData!$1:$1048576,15,FALSE)</f>
        <v>No</v>
      </c>
      <c r="S622" t="str">
        <f>VLOOKUP($A622,SurveyData!$1:$1048576,16,FALSE)</f>
        <v>Nil</v>
      </c>
      <c r="T622" t="str">
        <f>VLOOKUP($A622,SurveyData!$1:$1048576,17,FALSE)</f>
        <v>DK</v>
      </c>
      <c r="U622" t="str">
        <f>VLOOKUP($A622,SurveyData!$1:$1048576,18,FALSE)</f>
        <v>Nil</v>
      </c>
      <c r="V622" t="str">
        <f>VLOOKUP($A622,SurveyData!$1:$1048576,19,FALSE)</f>
        <v>No</v>
      </c>
      <c r="W622" t="str">
        <f>VLOOKUP($A622,SurveyData!$1:$1048576,20,FALSE)</f>
        <v>Nil</v>
      </c>
      <c r="X622" t="str">
        <f>VLOOKUP($A622,SurveyData!$1:$1048576,21,FALSE)</f>
        <v>Nil</v>
      </c>
      <c r="Y622" t="str">
        <f>VLOOKUP($A622,SurveyData!$1:$1048576,22,FALSE)</f>
        <v>Nil</v>
      </c>
      <c r="Z622" t="str">
        <f>VLOOKUP($A622,SurveyData!$1:$1048576,23,FALSE)</f>
        <v>Nil</v>
      </c>
      <c r="AA622" t="str">
        <f>VLOOKUP($A622,SurveyData!$1:$1048576,24,FALSE)</f>
        <v>Nil</v>
      </c>
      <c r="AB622" t="s">
        <v>0</v>
      </c>
      <c r="AC622" t="str">
        <f>VLOOKUP($A622,SurveyData!$1:$1048576,25,FALSE)</f>
        <v>No</v>
      </c>
      <c r="AD622">
        <f>VLOOKUP($A622,SurveyData!$1:$1048576,26,FALSE)</f>
        <v>2</v>
      </c>
      <c r="AE622">
        <f>VLOOKUP($A622,SurveyData!$1:$1048576,27,FALSE)</f>
        <v>4</v>
      </c>
      <c r="AF622">
        <f>VLOOKUP($A622,SurveyData!$1:$1048576,28,FALSE)</f>
        <v>2</v>
      </c>
      <c r="AG622">
        <f>VLOOKUP($A622,SurveyData!$1:$1048576,29,FALSE)</f>
        <v>2</v>
      </c>
      <c r="AH622">
        <f>VLOOKUP($A622,SurveyData!$1:$1048576,30,FALSE)</f>
        <v>3</v>
      </c>
      <c r="AI622">
        <f>VLOOKUP($A622,SurveyData!$1:$1048576,31,FALSE)</f>
        <v>3</v>
      </c>
      <c r="AJ622">
        <f>VLOOKUP($A622,SurveyData!$1:$1048576,32,FALSE)</f>
        <v>2</v>
      </c>
      <c r="AK622">
        <f>VLOOKUP($A622,SurveyData!$1:$1048576,33,FALSE)</f>
        <v>2</v>
      </c>
      <c r="AL622">
        <f>VLOOKUP($A622,SurveyData!$1:$1048576,34,FALSE)</f>
        <v>4</v>
      </c>
      <c r="AM622">
        <f>VLOOKUP($A622,SurveyData!$1:$1048576,35,FALSE)</f>
        <v>3</v>
      </c>
      <c r="AN622">
        <f>VLOOKUP($A622,SurveyData!$1:$1048576,36,FALSE)</f>
        <v>2</v>
      </c>
      <c r="AO622">
        <f>VLOOKUP($A622,SurveyData!$1:$1048576,37,FALSE)</f>
        <v>3</v>
      </c>
      <c r="AP622">
        <f>VLOOKUP($A622,SurveyData!$1:$1048576,38,FALSE)</f>
        <v>3</v>
      </c>
      <c r="AQ622">
        <f>VLOOKUP($A622,SurveyData!$1:$1048576,39,FALSE)</f>
        <v>4</v>
      </c>
      <c r="AR622">
        <f>VLOOKUP($A622,SurveyData!$1:$1048576,40,FALSE)</f>
        <v>3</v>
      </c>
      <c r="AS622">
        <f>VLOOKUP($A622,SurveyData!$1:$1048576,41,FALSE)</f>
        <v>3</v>
      </c>
      <c r="AT622">
        <f>VLOOKUP($A622,SurveyData!$1:$1048576,42,FALSE)</f>
        <v>4</v>
      </c>
      <c r="AU622">
        <f>VLOOKUP($A622,SurveyData!$1:$1048576,43,FALSE)</f>
        <v>3</v>
      </c>
      <c r="AV622">
        <f>VLOOKUP($A622,SurveyData!$1:$1048576,44,FALSE)</f>
        <v>4</v>
      </c>
      <c r="AW622">
        <f>VLOOKUP($A622,SurveyData!$1:$1048576,45,FALSE)</f>
        <v>2</v>
      </c>
    </row>
    <row r="623" spans="1:49" x14ac:dyDescent="0.2">
      <c r="A623" s="2">
        <v>801</v>
      </c>
      <c r="B623" s="1" t="s">
        <v>10</v>
      </c>
      <c r="C623" s="2">
        <v>26</v>
      </c>
      <c r="D623" s="2">
        <v>41</v>
      </c>
      <c r="E623" s="2">
        <v>13.4</v>
      </c>
      <c r="F623">
        <f>VLOOKUP($A623,SurveyData!$1:$1048576,3,FALSE)</f>
        <v>24</v>
      </c>
      <c r="G623">
        <f>VLOOKUP($A623,SurveyData!$1:$1048576,4,FALSE)</f>
        <v>1.59</v>
      </c>
      <c r="H623">
        <f>VLOOKUP($A623,SurveyData!$1:$1048576,5,FALSE)</f>
        <v>41</v>
      </c>
      <c r="I623" t="str">
        <f>VLOOKUP($A623,SurveyData!$1:$1048576,6,FALSE)</f>
        <v>No</v>
      </c>
      <c r="J623" t="str">
        <f>VLOOKUP($A623,SurveyData!$1:$1048576,7,FALSE)</f>
        <v>Yes</v>
      </c>
      <c r="K623" t="str">
        <f>VLOOKUP($A623,SurveyData!$1:$1048576,8,FALSE)</f>
        <v>Nil</v>
      </c>
      <c r="L623" t="str">
        <f>VLOOKUP($A623,SurveyData!$1:$1048576,9,FALSE)</f>
        <v>Nil</v>
      </c>
      <c r="M623" t="str">
        <f>VLOOKUP($A623,SurveyData!$1:$1048576,10,FALSE)</f>
        <v>Nil</v>
      </c>
      <c r="N623">
        <f>VLOOKUP($A623,SurveyData!$1:$1048576,11,FALSE)</f>
        <v>120</v>
      </c>
      <c r="O623">
        <f>VLOOKUP($A623,SurveyData!$1:$1048576,12,FALSE)</f>
        <v>2</v>
      </c>
      <c r="P623">
        <f>VLOOKUP($A623,SurveyData!$1:$1048576,13,FALSE)</f>
        <v>12</v>
      </c>
      <c r="Q623" t="str">
        <f>VLOOKUP($A623,SurveyData!$1:$1048576,14,FALSE)</f>
        <v>No</v>
      </c>
      <c r="R623" t="str">
        <f>VLOOKUP($A623,SurveyData!$1:$1048576,15,FALSE)</f>
        <v>DK</v>
      </c>
      <c r="S623" t="str">
        <f>VLOOKUP($A623,SurveyData!$1:$1048576,16,FALSE)</f>
        <v>DK</v>
      </c>
      <c r="T623" t="str">
        <f>VLOOKUP($A623,SurveyData!$1:$1048576,17,FALSE)</f>
        <v>DK</v>
      </c>
      <c r="U623" t="str">
        <f>VLOOKUP($A623,SurveyData!$1:$1048576,18,FALSE)</f>
        <v>DK</v>
      </c>
      <c r="V623" t="str">
        <f>VLOOKUP($A623,SurveyData!$1:$1048576,19,FALSE)</f>
        <v>Dk</v>
      </c>
      <c r="W623" t="str">
        <f>VLOOKUP($A623,SurveyData!$1:$1048576,20,FALSE)</f>
        <v>Dk</v>
      </c>
      <c r="X623" t="str">
        <f>VLOOKUP($A623,SurveyData!$1:$1048576,21,FALSE)</f>
        <v>Nil</v>
      </c>
      <c r="Y623" t="str">
        <f>VLOOKUP($A623,SurveyData!$1:$1048576,22,FALSE)</f>
        <v>Nil</v>
      </c>
      <c r="Z623" t="str">
        <f>VLOOKUP($A623,SurveyData!$1:$1048576,23,FALSE)</f>
        <v>Nil</v>
      </c>
      <c r="AA623" t="str">
        <f>VLOOKUP($A623,SurveyData!$1:$1048576,24,FALSE)</f>
        <v>Nil</v>
      </c>
      <c r="AB623" t="s">
        <v>0</v>
      </c>
      <c r="AC623" t="str">
        <f>VLOOKUP($A623,SurveyData!$1:$1048576,25,FALSE)</f>
        <v>Yes</v>
      </c>
      <c r="AD623">
        <f>VLOOKUP($A623,SurveyData!$1:$1048576,26,FALSE)</f>
        <v>2</v>
      </c>
      <c r="AE623">
        <f>VLOOKUP($A623,SurveyData!$1:$1048576,27,FALSE)</f>
        <v>4</v>
      </c>
      <c r="AF623">
        <f>VLOOKUP($A623,SurveyData!$1:$1048576,28,FALSE)</f>
        <v>3</v>
      </c>
      <c r="AG623">
        <f>VLOOKUP($A623,SurveyData!$1:$1048576,29,FALSE)</f>
        <v>3</v>
      </c>
      <c r="AH623">
        <f>VLOOKUP($A623,SurveyData!$1:$1048576,30,FALSE)</f>
        <v>3</v>
      </c>
      <c r="AI623">
        <f>VLOOKUP($A623,SurveyData!$1:$1048576,31,FALSE)</f>
        <v>4</v>
      </c>
      <c r="AJ623">
        <f>VLOOKUP($A623,SurveyData!$1:$1048576,32,FALSE)</f>
        <v>3</v>
      </c>
      <c r="AK623">
        <f>VLOOKUP($A623,SurveyData!$1:$1048576,33,FALSE)</f>
        <v>3</v>
      </c>
      <c r="AL623">
        <f>VLOOKUP($A623,SurveyData!$1:$1048576,34,FALSE)</f>
        <v>4</v>
      </c>
      <c r="AM623">
        <f>VLOOKUP($A623,SurveyData!$1:$1048576,35,FALSE)</f>
        <v>4</v>
      </c>
      <c r="AN623">
        <f>VLOOKUP($A623,SurveyData!$1:$1048576,36,FALSE)</f>
        <v>3</v>
      </c>
      <c r="AO623">
        <f>VLOOKUP($A623,SurveyData!$1:$1048576,37,FALSE)</f>
        <v>3</v>
      </c>
      <c r="AP623">
        <f>VLOOKUP($A623,SurveyData!$1:$1048576,38,FALSE)</f>
        <v>4</v>
      </c>
      <c r="AQ623">
        <f>VLOOKUP($A623,SurveyData!$1:$1048576,39,FALSE)</f>
        <v>4</v>
      </c>
      <c r="AR623">
        <f>VLOOKUP($A623,SurveyData!$1:$1048576,40,FALSE)</f>
        <v>4</v>
      </c>
      <c r="AS623">
        <f>VLOOKUP($A623,SurveyData!$1:$1048576,41,FALSE)</f>
        <v>3</v>
      </c>
      <c r="AT623">
        <f>VLOOKUP($A623,SurveyData!$1:$1048576,42,FALSE)</f>
        <v>4</v>
      </c>
      <c r="AU623">
        <f>VLOOKUP($A623,SurveyData!$1:$1048576,43,FALSE)</f>
        <v>4</v>
      </c>
      <c r="AV623">
        <f>VLOOKUP($A623,SurveyData!$1:$1048576,44,FALSE)</f>
        <v>3</v>
      </c>
      <c r="AW623">
        <f>VLOOKUP($A623,SurveyData!$1:$1048576,45,FALSE)</f>
        <v>4</v>
      </c>
    </row>
    <row r="624" spans="1:49" x14ac:dyDescent="0.2">
      <c r="A624" s="2">
        <v>802</v>
      </c>
      <c r="B624" s="1" t="s">
        <v>10</v>
      </c>
      <c r="C624" s="2">
        <v>29</v>
      </c>
      <c r="D624" s="2">
        <v>93</v>
      </c>
      <c r="E624" s="2">
        <v>13.8</v>
      </c>
      <c r="F624">
        <f>VLOOKUP($A624,SurveyData!$1:$1048576,3,FALSE)</f>
        <v>31</v>
      </c>
      <c r="G624">
        <f>VLOOKUP($A624,SurveyData!$1:$1048576,4,FALSE)</f>
        <v>1.48</v>
      </c>
      <c r="H624">
        <f>VLOOKUP($A624,SurveyData!$1:$1048576,5,FALSE)</f>
        <v>52</v>
      </c>
      <c r="I624" t="str">
        <f>VLOOKUP($A624,SurveyData!$1:$1048576,6,FALSE)</f>
        <v>Nil</v>
      </c>
      <c r="J624" t="str">
        <f>VLOOKUP($A624,SurveyData!$1:$1048576,7,FALSE)</f>
        <v>No</v>
      </c>
      <c r="K624">
        <f>VLOOKUP($A624,SurveyData!$1:$1048576,8,FALSE)</f>
        <v>90</v>
      </c>
      <c r="L624" t="str">
        <f>VLOOKUP($A624,SurveyData!$1:$1048576,9,FALSE)</f>
        <v>Nil</v>
      </c>
      <c r="M624" t="str">
        <f>VLOOKUP($A624,SurveyData!$1:$1048576,10,FALSE)</f>
        <v>Nil</v>
      </c>
      <c r="N624" t="str">
        <f>VLOOKUP($A624,SurveyData!$1:$1048576,11,FALSE)</f>
        <v>Nil</v>
      </c>
      <c r="O624">
        <f>VLOOKUP($A624,SurveyData!$1:$1048576,12,FALSE)</f>
        <v>2</v>
      </c>
      <c r="P624">
        <f>VLOOKUP($A624,SurveyData!$1:$1048576,13,FALSE)</f>
        <v>12</v>
      </c>
      <c r="Q624" t="str">
        <f>VLOOKUP($A624,SurveyData!$1:$1048576,14,FALSE)</f>
        <v>No</v>
      </c>
      <c r="R624" t="str">
        <f>VLOOKUP($A624,SurveyData!$1:$1048576,15,FALSE)</f>
        <v>No</v>
      </c>
      <c r="S624" t="str">
        <f>VLOOKUP($A624,SurveyData!$1:$1048576,16,FALSE)</f>
        <v>Nil</v>
      </c>
      <c r="T624" t="str">
        <f>VLOOKUP($A624,SurveyData!$1:$1048576,17,FALSE)</f>
        <v>No</v>
      </c>
      <c r="U624" t="str">
        <f>VLOOKUP($A624,SurveyData!$1:$1048576,18,FALSE)</f>
        <v>Nil</v>
      </c>
      <c r="V624" t="str">
        <f>VLOOKUP($A624,SurveyData!$1:$1048576,19,FALSE)</f>
        <v>No</v>
      </c>
      <c r="W624" t="str">
        <f>VLOOKUP($A624,SurveyData!$1:$1048576,20,FALSE)</f>
        <v>Nil</v>
      </c>
      <c r="X624" t="str">
        <f>VLOOKUP($A624,SurveyData!$1:$1048576,21,FALSE)</f>
        <v>Nil</v>
      </c>
      <c r="Y624" t="str">
        <f>VLOOKUP($A624,SurveyData!$1:$1048576,22,FALSE)</f>
        <v>Nil</v>
      </c>
      <c r="Z624" t="str">
        <f>VLOOKUP($A624,SurveyData!$1:$1048576,23,FALSE)</f>
        <v>Nil</v>
      </c>
      <c r="AA624" t="str">
        <f>VLOOKUP($A624,SurveyData!$1:$1048576,24,FALSE)</f>
        <v>Nil</v>
      </c>
      <c r="AB624" t="s">
        <v>0</v>
      </c>
      <c r="AC624" t="str">
        <f>VLOOKUP($A624,SurveyData!$1:$1048576,25,FALSE)</f>
        <v>No</v>
      </c>
      <c r="AD624">
        <f>VLOOKUP($A624,SurveyData!$1:$1048576,26,FALSE)</f>
        <v>3</v>
      </c>
      <c r="AE624">
        <f>VLOOKUP($A624,SurveyData!$1:$1048576,27,FALSE)</f>
        <v>6</v>
      </c>
      <c r="AF624">
        <f>VLOOKUP($A624,SurveyData!$1:$1048576,28,FALSE)</f>
        <v>3</v>
      </c>
      <c r="AG624">
        <f>VLOOKUP($A624,SurveyData!$1:$1048576,29,FALSE)</f>
        <v>2</v>
      </c>
      <c r="AH624">
        <f>VLOOKUP($A624,SurveyData!$1:$1048576,30,FALSE)</f>
        <v>2</v>
      </c>
      <c r="AI624">
        <f>VLOOKUP($A624,SurveyData!$1:$1048576,31,FALSE)</f>
        <v>2</v>
      </c>
      <c r="AJ624">
        <f>VLOOKUP($A624,SurveyData!$1:$1048576,32,FALSE)</f>
        <v>2</v>
      </c>
      <c r="AK624">
        <f>VLOOKUP($A624,SurveyData!$1:$1048576,33,FALSE)</f>
        <v>3</v>
      </c>
      <c r="AL624">
        <f>VLOOKUP($A624,SurveyData!$1:$1048576,34,FALSE)</f>
        <v>3</v>
      </c>
      <c r="AM624">
        <f>VLOOKUP($A624,SurveyData!$1:$1048576,35,FALSE)</f>
        <v>4</v>
      </c>
      <c r="AN624">
        <f>VLOOKUP($A624,SurveyData!$1:$1048576,36,FALSE)</f>
        <v>3</v>
      </c>
      <c r="AO624">
        <f>VLOOKUP($A624,SurveyData!$1:$1048576,37,FALSE)</f>
        <v>3</v>
      </c>
      <c r="AP624">
        <f>VLOOKUP($A624,SurveyData!$1:$1048576,38,FALSE)</f>
        <v>4</v>
      </c>
      <c r="AQ624">
        <f>VLOOKUP($A624,SurveyData!$1:$1048576,39,FALSE)</f>
        <v>5</v>
      </c>
      <c r="AR624">
        <f>VLOOKUP($A624,SurveyData!$1:$1048576,40,FALSE)</f>
        <v>3</v>
      </c>
      <c r="AS624">
        <f>VLOOKUP($A624,SurveyData!$1:$1048576,41,FALSE)</f>
        <v>3</v>
      </c>
      <c r="AT624">
        <f>VLOOKUP($A624,SurveyData!$1:$1048576,42,FALSE)</f>
        <v>4</v>
      </c>
      <c r="AU624">
        <f>VLOOKUP($A624,SurveyData!$1:$1048576,43,FALSE)</f>
        <v>3</v>
      </c>
      <c r="AV624">
        <f>VLOOKUP($A624,SurveyData!$1:$1048576,44,FALSE)</f>
        <v>3</v>
      </c>
      <c r="AW624">
        <f>VLOOKUP($A624,SurveyData!$1:$1048576,45,FALSE)</f>
        <v>4</v>
      </c>
    </row>
    <row r="625" spans="1:49" x14ac:dyDescent="0.2">
      <c r="A625" s="2">
        <v>803</v>
      </c>
      <c r="B625" s="1" t="s">
        <v>10</v>
      </c>
      <c r="C625" s="2">
        <v>15</v>
      </c>
      <c r="D625" s="2">
        <v>64</v>
      </c>
      <c r="E625" s="2">
        <v>14.6</v>
      </c>
      <c r="F625">
        <f>VLOOKUP($A625,SurveyData!$1:$1048576,3,FALSE)</f>
        <v>37</v>
      </c>
      <c r="G625">
        <f>VLOOKUP($A625,SurveyData!$1:$1048576,4,FALSE)</f>
        <v>1.55</v>
      </c>
      <c r="H625">
        <f>VLOOKUP($A625,SurveyData!$1:$1048576,5,FALSE)</f>
        <v>75</v>
      </c>
      <c r="I625" t="str">
        <f>VLOOKUP($A625,SurveyData!$1:$1048576,6,FALSE)</f>
        <v>Nil</v>
      </c>
      <c r="J625" t="str">
        <f>VLOOKUP($A625,SurveyData!$1:$1048576,7,FALSE)</f>
        <v>No</v>
      </c>
      <c r="K625" t="str">
        <f>VLOOKUP($A625,SurveyData!$1:$1048576,8,FALSE)</f>
        <v>Nil</v>
      </c>
      <c r="L625" t="str">
        <f>VLOOKUP($A625,SurveyData!$1:$1048576,9,FALSE)</f>
        <v>Nil</v>
      </c>
      <c r="M625" t="str">
        <f>VLOOKUP($A625,SurveyData!$1:$1048576,10,FALSE)</f>
        <v>Nil</v>
      </c>
      <c r="N625">
        <f>VLOOKUP($A625,SurveyData!$1:$1048576,11,FALSE)</f>
        <v>30</v>
      </c>
      <c r="O625">
        <f>VLOOKUP($A625,SurveyData!$1:$1048576,12,FALSE)</f>
        <v>2</v>
      </c>
      <c r="P625">
        <f>VLOOKUP($A625,SurveyData!$1:$1048576,13,FALSE)</f>
        <v>10</v>
      </c>
      <c r="Q625" t="str">
        <f>VLOOKUP($A625,SurveyData!$1:$1048576,14,FALSE)</f>
        <v>Yes</v>
      </c>
      <c r="R625" t="str">
        <f>VLOOKUP($A625,SurveyData!$1:$1048576,15,FALSE)</f>
        <v>No</v>
      </c>
      <c r="S625" t="str">
        <f>VLOOKUP($A625,SurveyData!$1:$1048576,16,FALSE)</f>
        <v>Nil</v>
      </c>
      <c r="T625" t="str">
        <f>VLOOKUP($A625,SurveyData!$1:$1048576,17,FALSE)</f>
        <v>No</v>
      </c>
      <c r="U625" t="str">
        <f>VLOOKUP($A625,SurveyData!$1:$1048576,18,FALSE)</f>
        <v>Nil</v>
      </c>
      <c r="V625" t="str">
        <f>VLOOKUP($A625,SurveyData!$1:$1048576,19,FALSE)</f>
        <v>Yes</v>
      </c>
      <c r="W625" t="str">
        <f>VLOOKUP($A625,SurveyData!$1:$1048576,20,FALSE)</f>
        <v>No</v>
      </c>
      <c r="X625" t="str">
        <f>VLOOKUP($A625,SurveyData!$1:$1048576,21,FALSE)</f>
        <v>Yes</v>
      </c>
      <c r="Y625" t="str">
        <f>VLOOKUP($A625,SurveyData!$1:$1048576,22,FALSE)</f>
        <v>Yes</v>
      </c>
      <c r="Z625" t="str">
        <f>VLOOKUP($A625,SurveyData!$1:$1048576,23,FALSE)</f>
        <v>Nil</v>
      </c>
      <c r="AA625" t="str">
        <f>VLOOKUP($A625,SurveyData!$1:$1048576,24,FALSE)</f>
        <v>Yes</v>
      </c>
      <c r="AB625" t="s">
        <v>62</v>
      </c>
      <c r="AC625" t="str">
        <f>VLOOKUP($A625,SurveyData!$1:$1048576,25,FALSE)</f>
        <v>No</v>
      </c>
      <c r="AD625">
        <f>VLOOKUP($A625,SurveyData!$1:$1048576,26,FALSE)</f>
        <v>3</v>
      </c>
      <c r="AE625">
        <f>VLOOKUP($A625,SurveyData!$1:$1048576,27,FALSE)</f>
        <v>4</v>
      </c>
      <c r="AF625">
        <f>VLOOKUP($A625,SurveyData!$1:$1048576,28,FALSE)</f>
        <v>3</v>
      </c>
      <c r="AG625">
        <f>VLOOKUP($A625,SurveyData!$1:$1048576,29,FALSE)</f>
        <v>1</v>
      </c>
      <c r="AH625">
        <f>VLOOKUP($A625,SurveyData!$1:$1048576,30,FALSE)</f>
        <v>4</v>
      </c>
      <c r="AI625">
        <f>VLOOKUP($A625,SurveyData!$1:$1048576,31,FALSE)</f>
        <v>2</v>
      </c>
      <c r="AJ625">
        <f>VLOOKUP($A625,SurveyData!$1:$1048576,32,FALSE)</f>
        <v>2</v>
      </c>
      <c r="AK625">
        <f>VLOOKUP($A625,SurveyData!$1:$1048576,33,FALSE)</f>
        <v>2</v>
      </c>
      <c r="AL625">
        <f>VLOOKUP($A625,SurveyData!$1:$1048576,34,FALSE)</f>
        <v>3</v>
      </c>
      <c r="AM625">
        <f>VLOOKUP($A625,SurveyData!$1:$1048576,35,FALSE)</f>
        <v>2</v>
      </c>
      <c r="AN625">
        <f>VLOOKUP($A625,SurveyData!$1:$1048576,36,FALSE)</f>
        <v>2</v>
      </c>
      <c r="AO625">
        <f>VLOOKUP($A625,SurveyData!$1:$1048576,37,FALSE)</f>
        <v>3</v>
      </c>
      <c r="AP625">
        <f>VLOOKUP($A625,SurveyData!$1:$1048576,38,FALSE)</f>
        <v>4</v>
      </c>
      <c r="AQ625">
        <f>VLOOKUP($A625,SurveyData!$1:$1048576,39,FALSE)</f>
        <v>5</v>
      </c>
      <c r="AR625">
        <f>VLOOKUP($A625,SurveyData!$1:$1048576,40,FALSE)</f>
        <v>2</v>
      </c>
      <c r="AS625">
        <f>VLOOKUP($A625,SurveyData!$1:$1048576,41,FALSE)</f>
        <v>4</v>
      </c>
      <c r="AT625">
        <f>VLOOKUP($A625,SurveyData!$1:$1048576,42,FALSE)</f>
        <v>4</v>
      </c>
      <c r="AU625">
        <f>VLOOKUP($A625,SurveyData!$1:$1048576,43,FALSE)</f>
        <v>4</v>
      </c>
      <c r="AV625">
        <f>VLOOKUP($A625,SurveyData!$1:$1048576,44,FALSE)</f>
        <v>3</v>
      </c>
      <c r="AW625">
        <f>VLOOKUP($A625,SurveyData!$1:$1048576,45,FALSE)</f>
        <v>2</v>
      </c>
    </row>
    <row r="626" spans="1:49" x14ac:dyDescent="0.2">
      <c r="A626" s="2">
        <v>804</v>
      </c>
      <c r="B626" s="1" t="s">
        <v>10</v>
      </c>
      <c r="C626" s="2">
        <v>35</v>
      </c>
      <c r="D626" s="2">
        <v>54</v>
      </c>
      <c r="E626" s="2">
        <v>14.5</v>
      </c>
      <c r="F626">
        <f>VLOOKUP($A626,SurveyData!$1:$1048576,3,FALSE)</f>
        <v>30</v>
      </c>
      <c r="G626">
        <f>VLOOKUP($A626,SurveyData!$1:$1048576,4,FALSE)</f>
        <v>1.66</v>
      </c>
      <c r="H626">
        <f>VLOOKUP($A626,SurveyData!$1:$1048576,5,FALSE)</f>
        <v>68</v>
      </c>
      <c r="I626" t="str">
        <f>VLOOKUP($A626,SurveyData!$1:$1048576,6,FALSE)</f>
        <v>Migraines</v>
      </c>
      <c r="J626" t="str">
        <f>VLOOKUP($A626,SurveyData!$1:$1048576,7,FALSE)</f>
        <v>No</v>
      </c>
      <c r="K626">
        <f>VLOOKUP($A626,SurveyData!$1:$1048576,8,FALSE)</f>
        <v>0</v>
      </c>
      <c r="L626">
        <f>VLOOKUP($A626,SurveyData!$1:$1048576,9,FALSE)</f>
        <v>0</v>
      </c>
      <c r="M626">
        <f>VLOOKUP($A626,SurveyData!$1:$1048576,10,FALSE)</f>
        <v>0</v>
      </c>
      <c r="N626" t="str">
        <f>VLOOKUP($A626,SurveyData!$1:$1048576,11,FALSE)</f>
        <v>Nil</v>
      </c>
      <c r="O626">
        <f>VLOOKUP($A626,SurveyData!$1:$1048576,12,FALSE)</f>
        <v>1</v>
      </c>
      <c r="P626">
        <f>VLOOKUP($A626,SurveyData!$1:$1048576,13,FALSE)</f>
        <v>4</v>
      </c>
      <c r="Q626" t="str">
        <f>VLOOKUP($A626,SurveyData!$1:$1048576,14,FALSE)</f>
        <v>Yes</v>
      </c>
      <c r="R626" t="str">
        <f>VLOOKUP($A626,SurveyData!$1:$1048576,15,FALSE)</f>
        <v>No</v>
      </c>
      <c r="S626" t="str">
        <f>VLOOKUP($A626,SurveyData!$1:$1048576,16,FALSE)</f>
        <v>No</v>
      </c>
      <c r="T626" t="str">
        <f>VLOOKUP($A626,SurveyData!$1:$1048576,17,FALSE)</f>
        <v>DK</v>
      </c>
      <c r="U626" t="str">
        <f>VLOOKUP($A626,SurveyData!$1:$1048576,18,FALSE)</f>
        <v>DK</v>
      </c>
      <c r="V626" t="str">
        <f>VLOOKUP($A626,SurveyData!$1:$1048576,19,FALSE)</f>
        <v>Yes</v>
      </c>
      <c r="W626" t="str">
        <f>VLOOKUP($A626,SurveyData!$1:$1048576,20,FALSE)</f>
        <v>Yes</v>
      </c>
      <c r="X626" t="str">
        <f>VLOOKUP($A626,SurveyData!$1:$1048576,21,FALSE)</f>
        <v>Yes</v>
      </c>
      <c r="Y626" t="str">
        <f>VLOOKUP($A626,SurveyData!$1:$1048576,22,FALSE)</f>
        <v>Yes</v>
      </c>
      <c r="Z626" t="str">
        <f>VLOOKUP($A626,SurveyData!$1:$1048576,23,FALSE)</f>
        <v>Nil</v>
      </c>
      <c r="AA626" t="str">
        <f>VLOOKUP($A626,SurveyData!$1:$1048576,24,FALSE)</f>
        <v>Yes</v>
      </c>
      <c r="AB626" t="s">
        <v>62</v>
      </c>
      <c r="AC626" t="str">
        <f>VLOOKUP($A626,SurveyData!$1:$1048576,25,FALSE)</f>
        <v>Yes</v>
      </c>
      <c r="AD626">
        <f>VLOOKUP($A626,SurveyData!$1:$1048576,26,FALSE)</f>
        <v>5</v>
      </c>
      <c r="AE626">
        <f>VLOOKUP($A626,SurveyData!$1:$1048576,27,FALSE)</f>
        <v>4</v>
      </c>
      <c r="AF626">
        <f>VLOOKUP($A626,SurveyData!$1:$1048576,28,FALSE)</f>
        <v>4</v>
      </c>
      <c r="AG626">
        <f>VLOOKUP($A626,SurveyData!$1:$1048576,29,FALSE)</f>
        <v>2</v>
      </c>
      <c r="AH626">
        <f>VLOOKUP($A626,SurveyData!$1:$1048576,30,FALSE)</f>
        <v>1</v>
      </c>
      <c r="AI626">
        <f>VLOOKUP($A626,SurveyData!$1:$1048576,31,FALSE)</f>
        <v>2</v>
      </c>
      <c r="AJ626">
        <f>VLOOKUP($A626,SurveyData!$1:$1048576,32,FALSE)</f>
        <v>1</v>
      </c>
      <c r="AK626">
        <f>VLOOKUP($A626,SurveyData!$1:$1048576,33,FALSE)</f>
        <v>1</v>
      </c>
      <c r="AL626">
        <f>VLOOKUP($A626,SurveyData!$1:$1048576,34,FALSE)</f>
        <v>4</v>
      </c>
      <c r="AM626">
        <f>VLOOKUP($A626,SurveyData!$1:$1048576,35,FALSE)</f>
        <v>4</v>
      </c>
      <c r="AN626">
        <f>VLOOKUP($A626,SurveyData!$1:$1048576,36,FALSE)</f>
        <v>3</v>
      </c>
      <c r="AO626">
        <f>VLOOKUP($A626,SurveyData!$1:$1048576,37,FALSE)</f>
        <v>4</v>
      </c>
      <c r="AP626">
        <f>VLOOKUP($A626,SurveyData!$1:$1048576,38,FALSE)</f>
        <v>3</v>
      </c>
      <c r="AQ626">
        <f>VLOOKUP($A626,SurveyData!$1:$1048576,39,FALSE)</f>
        <v>3</v>
      </c>
      <c r="AR626">
        <f>VLOOKUP($A626,SurveyData!$1:$1048576,40,FALSE)</f>
        <v>2</v>
      </c>
      <c r="AS626">
        <f>VLOOKUP($A626,SurveyData!$1:$1048576,41,FALSE)</f>
        <v>2</v>
      </c>
      <c r="AT626">
        <f>VLOOKUP($A626,SurveyData!$1:$1048576,42,FALSE)</f>
        <v>5</v>
      </c>
      <c r="AU626">
        <f>VLOOKUP($A626,SurveyData!$1:$1048576,43,FALSE)</f>
        <v>5</v>
      </c>
      <c r="AV626">
        <f>VLOOKUP($A626,SurveyData!$1:$1048576,44,FALSE)</f>
        <v>5</v>
      </c>
      <c r="AW626">
        <f>VLOOKUP($A626,SurveyData!$1:$1048576,45,FALSE)</f>
        <v>5</v>
      </c>
    </row>
    <row r="627" spans="1:49" x14ac:dyDescent="0.2">
      <c r="A627" s="2">
        <v>805</v>
      </c>
      <c r="B627" s="1" t="s">
        <v>10</v>
      </c>
      <c r="C627" s="2">
        <v>22</v>
      </c>
      <c r="D627" s="2">
        <v>93</v>
      </c>
      <c r="E627" s="2">
        <v>12.6</v>
      </c>
      <c r="F627">
        <f>VLOOKUP($A627,SurveyData!$1:$1048576,3,FALSE)</f>
        <v>59</v>
      </c>
      <c r="G627">
        <f>VLOOKUP($A627,SurveyData!$1:$1048576,4,FALSE)</f>
        <v>1.48</v>
      </c>
      <c r="H627">
        <f>VLOOKUP($A627,SurveyData!$1:$1048576,5,FALSE)</f>
        <v>47.7</v>
      </c>
      <c r="I627" t="str">
        <f>VLOOKUP($A627,SurveyData!$1:$1048576,6,FALSE)</f>
        <v>Nil</v>
      </c>
      <c r="J627" t="str">
        <f>VLOOKUP($A627,SurveyData!$1:$1048576,7,FALSE)</f>
        <v>No</v>
      </c>
      <c r="K627" t="str">
        <f>VLOOKUP($A627,SurveyData!$1:$1048576,8,FALSE)</f>
        <v>Nil</v>
      </c>
      <c r="L627" t="str">
        <f>VLOOKUP($A627,SurveyData!$1:$1048576,9,FALSE)</f>
        <v>Nil</v>
      </c>
      <c r="M627" t="str">
        <f>VLOOKUP($A627,SurveyData!$1:$1048576,10,FALSE)</f>
        <v>Nil</v>
      </c>
      <c r="N627" t="str">
        <f>VLOOKUP($A627,SurveyData!$1:$1048576,11,FALSE)</f>
        <v>Nil</v>
      </c>
      <c r="O627" t="str">
        <f>VLOOKUP($A627,SurveyData!$1:$1048576,12,FALSE)</f>
        <v>Nil</v>
      </c>
      <c r="P627" t="str">
        <f>VLOOKUP($A627,SurveyData!$1:$1048576,13,FALSE)</f>
        <v>Nil</v>
      </c>
      <c r="Q627" t="str">
        <f>VLOOKUP($A627,SurveyData!$1:$1048576,14,FALSE)</f>
        <v>No</v>
      </c>
      <c r="R627" t="str">
        <f>VLOOKUP($A627,SurveyData!$1:$1048576,15,FALSE)</f>
        <v>No</v>
      </c>
      <c r="S627" t="str">
        <f>VLOOKUP($A627,SurveyData!$1:$1048576,16,FALSE)</f>
        <v>No</v>
      </c>
      <c r="T627" t="str">
        <f>VLOOKUP($A627,SurveyData!$1:$1048576,17,FALSE)</f>
        <v>No</v>
      </c>
      <c r="U627" t="str">
        <f>VLOOKUP($A627,SurveyData!$1:$1048576,18,FALSE)</f>
        <v>No</v>
      </c>
      <c r="V627" t="str">
        <f>VLOOKUP($A627,SurveyData!$1:$1048576,19,FALSE)</f>
        <v>No</v>
      </c>
      <c r="W627" t="str">
        <f>VLOOKUP($A627,SurveyData!$1:$1048576,20,FALSE)</f>
        <v>No</v>
      </c>
      <c r="X627" t="str">
        <f>VLOOKUP($A627,SurveyData!$1:$1048576,21,FALSE)</f>
        <v>Nil</v>
      </c>
      <c r="Y627" t="str">
        <f>VLOOKUP($A627,SurveyData!$1:$1048576,22,FALSE)</f>
        <v>Nil</v>
      </c>
      <c r="Z627" t="str">
        <f>VLOOKUP($A627,SurveyData!$1:$1048576,23,FALSE)</f>
        <v>Nil</v>
      </c>
      <c r="AA627" t="str">
        <f>VLOOKUP($A627,SurveyData!$1:$1048576,24,FALSE)</f>
        <v>Nil</v>
      </c>
      <c r="AB627" t="s">
        <v>0</v>
      </c>
      <c r="AC627" t="str">
        <f>VLOOKUP($A627,SurveyData!$1:$1048576,25,FALSE)</f>
        <v>Nil</v>
      </c>
      <c r="AD627">
        <f>VLOOKUP($A627,SurveyData!$1:$1048576,26,FALSE)</f>
        <v>1</v>
      </c>
      <c r="AE627">
        <f>VLOOKUP($A627,SurveyData!$1:$1048576,27,FALSE)</f>
        <v>1</v>
      </c>
      <c r="AF627">
        <f>VLOOKUP($A627,SurveyData!$1:$1048576,28,FALSE)</f>
        <v>1</v>
      </c>
      <c r="AG627">
        <f>VLOOKUP($A627,SurveyData!$1:$1048576,29,FALSE)</f>
        <v>1</v>
      </c>
      <c r="AH627">
        <f>VLOOKUP($A627,SurveyData!$1:$1048576,30,FALSE)</f>
        <v>4</v>
      </c>
      <c r="AI627">
        <f>VLOOKUP($A627,SurveyData!$1:$1048576,31,FALSE)</f>
        <v>1</v>
      </c>
      <c r="AJ627">
        <f>VLOOKUP($A627,SurveyData!$1:$1048576,32,FALSE)</f>
        <v>1</v>
      </c>
      <c r="AK627">
        <f>VLOOKUP($A627,SurveyData!$1:$1048576,33,FALSE)</f>
        <v>1</v>
      </c>
      <c r="AL627">
        <f>VLOOKUP($A627,SurveyData!$1:$1048576,34,FALSE)</f>
        <v>4</v>
      </c>
      <c r="AM627">
        <f>VLOOKUP($A627,SurveyData!$1:$1048576,35,FALSE)</f>
        <v>5</v>
      </c>
      <c r="AN627">
        <f>VLOOKUP($A627,SurveyData!$1:$1048576,36,FALSE)</f>
        <v>1</v>
      </c>
      <c r="AO627">
        <f>VLOOKUP($A627,SurveyData!$1:$1048576,37,FALSE)</f>
        <v>1</v>
      </c>
      <c r="AP627">
        <f>VLOOKUP($A627,SurveyData!$1:$1048576,38,FALSE)</f>
        <v>1</v>
      </c>
      <c r="AQ627">
        <f>VLOOKUP($A627,SurveyData!$1:$1048576,39,FALSE)</f>
        <v>5</v>
      </c>
      <c r="AR627">
        <f>VLOOKUP($A627,SurveyData!$1:$1048576,40,FALSE)</f>
        <v>1</v>
      </c>
      <c r="AS627">
        <f>VLOOKUP($A627,SurveyData!$1:$1048576,41,FALSE)</f>
        <v>5</v>
      </c>
      <c r="AT627">
        <f>VLOOKUP($A627,SurveyData!$1:$1048576,42,FALSE)</f>
        <v>5</v>
      </c>
      <c r="AU627">
        <f>VLOOKUP($A627,SurveyData!$1:$1048576,43,FALSE)</f>
        <v>5</v>
      </c>
      <c r="AV627">
        <f>VLOOKUP($A627,SurveyData!$1:$1048576,44,FALSE)</f>
        <v>5</v>
      </c>
      <c r="AW627">
        <f>VLOOKUP($A627,SurveyData!$1:$1048576,45,FALSE)</f>
        <v>1</v>
      </c>
    </row>
    <row r="628" spans="1:49" x14ac:dyDescent="0.2">
      <c r="A628" s="2">
        <v>806</v>
      </c>
      <c r="B628" s="1" t="s">
        <v>10</v>
      </c>
      <c r="C628" s="2">
        <v>36</v>
      </c>
      <c r="D628" s="2">
        <v>54</v>
      </c>
      <c r="E628" s="2">
        <v>13.5</v>
      </c>
      <c r="F628">
        <f>VLOOKUP($A628,SurveyData!$1:$1048576,3,FALSE)</f>
        <v>28</v>
      </c>
      <c r="G628">
        <f>VLOOKUP($A628,SurveyData!$1:$1048576,4,FALSE)</f>
        <v>1.57</v>
      </c>
      <c r="H628">
        <f>VLOOKUP($A628,SurveyData!$1:$1048576,5,FALSE)</f>
        <v>42</v>
      </c>
      <c r="I628" t="str">
        <f>VLOOKUP($A628,SurveyData!$1:$1048576,6,FALSE)</f>
        <v>No</v>
      </c>
      <c r="J628" t="str">
        <f>VLOOKUP($A628,SurveyData!$1:$1048576,7,FALSE)</f>
        <v>No</v>
      </c>
      <c r="K628">
        <f>VLOOKUP($A628,SurveyData!$1:$1048576,8,FALSE)</f>
        <v>30</v>
      </c>
      <c r="L628" t="str">
        <f>VLOOKUP($A628,SurveyData!$1:$1048576,9,FALSE)</f>
        <v>Nil</v>
      </c>
      <c r="M628" t="str">
        <f>VLOOKUP($A628,SurveyData!$1:$1048576,10,FALSE)</f>
        <v>Nil</v>
      </c>
      <c r="N628" t="str">
        <f>VLOOKUP($A628,SurveyData!$1:$1048576,11,FALSE)</f>
        <v>No</v>
      </c>
      <c r="O628">
        <f>VLOOKUP($A628,SurveyData!$1:$1048576,12,FALSE)</f>
        <v>2</v>
      </c>
      <c r="P628">
        <f>VLOOKUP($A628,SurveyData!$1:$1048576,13,FALSE)</f>
        <v>12</v>
      </c>
      <c r="Q628" t="str">
        <f>VLOOKUP($A628,SurveyData!$1:$1048576,14,FALSE)</f>
        <v>No</v>
      </c>
      <c r="R628" t="str">
        <f>VLOOKUP($A628,SurveyData!$1:$1048576,15,FALSE)</f>
        <v>DK</v>
      </c>
      <c r="S628" t="str">
        <f>VLOOKUP($A628,SurveyData!$1:$1048576,16,FALSE)</f>
        <v>Nil</v>
      </c>
      <c r="T628" t="str">
        <f>VLOOKUP($A628,SurveyData!$1:$1048576,17,FALSE)</f>
        <v>DK</v>
      </c>
      <c r="U628" t="str">
        <f>VLOOKUP($A628,SurveyData!$1:$1048576,18,FALSE)</f>
        <v>Nil</v>
      </c>
      <c r="V628" t="str">
        <f>VLOOKUP($A628,SurveyData!$1:$1048576,19,FALSE)</f>
        <v>No</v>
      </c>
      <c r="W628" t="str">
        <f>VLOOKUP($A628,SurveyData!$1:$1048576,20,FALSE)</f>
        <v>Nil</v>
      </c>
      <c r="X628" t="str">
        <f>VLOOKUP($A628,SurveyData!$1:$1048576,21,FALSE)</f>
        <v>Nil</v>
      </c>
      <c r="Y628" t="str">
        <f>VLOOKUP($A628,SurveyData!$1:$1048576,22,FALSE)</f>
        <v>Nil</v>
      </c>
      <c r="Z628" t="str">
        <f>VLOOKUP($A628,SurveyData!$1:$1048576,23,FALSE)</f>
        <v>Nil</v>
      </c>
      <c r="AA628" t="str">
        <f>VLOOKUP($A628,SurveyData!$1:$1048576,24,FALSE)</f>
        <v>Yes</v>
      </c>
      <c r="AB628" t="s">
        <v>0</v>
      </c>
      <c r="AC628" t="str">
        <f>VLOOKUP($A628,SurveyData!$1:$1048576,25,FALSE)</f>
        <v>Yes</v>
      </c>
      <c r="AD628">
        <f>VLOOKUP($A628,SurveyData!$1:$1048576,26,FALSE)</f>
        <v>2</v>
      </c>
      <c r="AE628">
        <f>VLOOKUP($A628,SurveyData!$1:$1048576,27,FALSE)</f>
        <v>4</v>
      </c>
      <c r="AF628">
        <f>VLOOKUP($A628,SurveyData!$1:$1048576,28,FALSE)</f>
        <v>3</v>
      </c>
      <c r="AG628">
        <f>VLOOKUP($A628,SurveyData!$1:$1048576,29,FALSE)</f>
        <v>2</v>
      </c>
      <c r="AH628">
        <f>VLOOKUP($A628,SurveyData!$1:$1048576,30,FALSE)</f>
        <v>4</v>
      </c>
      <c r="AI628">
        <f>VLOOKUP($A628,SurveyData!$1:$1048576,31,FALSE)</f>
        <v>3</v>
      </c>
      <c r="AJ628">
        <f>VLOOKUP($A628,SurveyData!$1:$1048576,32,FALSE)</f>
        <v>2</v>
      </c>
      <c r="AK628">
        <f>VLOOKUP($A628,SurveyData!$1:$1048576,33,FALSE)</f>
        <v>4</v>
      </c>
      <c r="AL628">
        <f>VLOOKUP($A628,SurveyData!$1:$1048576,34,FALSE)</f>
        <v>4</v>
      </c>
      <c r="AM628">
        <f>VLOOKUP($A628,SurveyData!$1:$1048576,35,FALSE)</f>
        <v>4</v>
      </c>
      <c r="AN628">
        <f>VLOOKUP($A628,SurveyData!$1:$1048576,36,FALSE)</f>
        <v>2</v>
      </c>
      <c r="AO628">
        <f>VLOOKUP($A628,SurveyData!$1:$1048576,37,FALSE)</f>
        <v>2</v>
      </c>
      <c r="AP628">
        <f>VLOOKUP($A628,SurveyData!$1:$1048576,38,FALSE)</f>
        <v>4</v>
      </c>
      <c r="AQ628">
        <f>VLOOKUP($A628,SurveyData!$1:$1048576,39,FALSE)</f>
        <v>4</v>
      </c>
      <c r="AR628">
        <f>VLOOKUP($A628,SurveyData!$1:$1048576,40,FALSE)</f>
        <v>3</v>
      </c>
      <c r="AS628">
        <f>VLOOKUP($A628,SurveyData!$1:$1048576,41,FALSE)</f>
        <v>4</v>
      </c>
      <c r="AT628">
        <f>VLOOKUP($A628,SurveyData!$1:$1048576,42,FALSE)</f>
        <v>4</v>
      </c>
      <c r="AU628">
        <f>VLOOKUP($A628,SurveyData!$1:$1048576,43,FALSE)</f>
        <v>4</v>
      </c>
      <c r="AV628">
        <f>VLOOKUP($A628,SurveyData!$1:$1048576,44,FALSE)</f>
        <v>4</v>
      </c>
      <c r="AW628">
        <f>VLOOKUP($A628,SurveyData!$1:$1048576,45,FALSE)</f>
        <v>3</v>
      </c>
    </row>
    <row r="629" spans="1:49" x14ac:dyDescent="0.2">
      <c r="A629" s="2">
        <v>807</v>
      </c>
      <c r="B629" s="1" t="s">
        <v>10</v>
      </c>
      <c r="C629" s="2">
        <v>7</v>
      </c>
      <c r="D629" s="4">
        <v>7</v>
      </c>
      <c r="E629" s="4">
        <v>9.6999999999999993</v>
      </c>
      <c r="F629">
        <f>VLOOKUP($A629,SurveyData!$1:$1048576,3,FALSE)</f>
        <v>39</v>
      </c>
      <c r="G629">
        <f>VLOOKUP($A629,SurveyData!$1:$1048576,4,FALSE)</f>
        <v>1.54</v>
      </c>
      <c r="H629">
        <f>VLOOKUP($A629,SurveyData!$1:$1048576,5,FALSE)</f>
        <v>68.7</v>
      </c>
      <c r="I629" t="str">
        <f>VLOOKUP($A629,SurveyData!$1:$1048576,6,FALSE)</f>
        <v>Nil</v>
      </c>
      <c r="J629" t="str">
        <f>VLOOKUP($A629,SurveyData!$1:$1048576,7,FALSE)</f>
        <v>Yes</v>
      </c>
      <c r="K629" t="str">
        <f>VLOOKUP($A629,SurveyData!$1:$1048576,8,FALSE)</f>
        <v>Nil</v>
      </c>
      <c r="L629" t="str">
        <f>VLOOKUP($A629,SurveyData!$1:$1048576,9,FALSE)</f>
        <v>Nil</v>
      </c>
      <c r="M629" t="str">
        <f>VLOOKUP($A629,SurveyData!$1:$1048576,10,FALSE)</f>
        <v>Nil</v>
      </c>
      <c r="N629">
        <f>VLOOKUP($A629,SurveyData!$1:$1048576,11,FALSE)</f>
        <v>60</v>
      </c>
      <c r="O629">
        <f>VLOOKUP($A629,SurveyData!$1:$1048576,12,FALSE)</f>
        <v>2</v>
      </c>
      <c r="P629">
        <f>VLOOKUP($A629,SurveyData!$1:$1048576,13,FALSE)</f>
        <v>12</v>
      </c>
      <c r="Q629" t="str">
        <f>VLOOKUP($A629,SurveyData!$1:$1048576,14,FALSE)</f>
        <v>No</v>
      </c>
      <c r="R629" t="str">
        <f>VLOOKUP($A629,SurveyData!$1:$1048576,15,FALSE)</f>
        <v>No</v>
      </c>
      <c r="S629" t="str">
        <f>VLOOKUP($A629,SurveyData!$1:$1048576,16,FALSE)</f>
        <v>Nil</v>
      </c>
      <c r="T629" t="str">
        <f>VLOOKUP($A629,SurveyData!$1:$1048576,17,FALSE)</f>
        <v>No</v>
      </c>
      <c r="U629" t="str">
        <f>VLOOKUP($A629,SurveyData!$1:$1048576,18,FALSE)</f>
        <v>Nil</v>
      </c>
      <c r="V629" t="str">
        <f>VLOOKUP($A629,SurveyData!$1:$1048576,19,FALSE)</f>
        <v>Yes</v>
      </c>
      <c r="W629" t="str">
        <f>VLOOKUP($A629,SurveyData!$1:$1048576,20,FALSE)</f>
        <v>No</v>
      </c>
      <c r="X629" t="str">
        <f>VLOOKUP($A629,SurveyData!$1:$1048576,21,FALSE)</f>
        <v>Nil</v>
      </c>
      <c r="Y629" t="str">
        <f>VLOOKUP($A629,SurveyData!$1:$1048576,22,FALSE)</f>
        <v>Nil</v>
      </c>
      <c r="Z629" t="str">
        <f>VLOOKUP($A629,SurveyData!$1:$1048576,23,FALSE)</f>
        <v>Nil</v>
      </c>
      <c r="AA629" t="str">
        <f>VLOOKUP($A629,SurveyData!$1:$1048576,24,FALSE)</f>
        <v>Nil</v>
      </c>
      <c r="AB629" t="s">
        <v>0</v>
      </c>
      <c r="AC629" t="str">
        <f>VLOOKUP($A629,SurveyData!$1:$1048576,25,FALSE)</f>
        <v>No</v>
      </c>
      <c r="AD629">
        <f>VLOOKUP($A629,SurveyData!$1:$1048576,26,FALSE)</f>
        <v>2</v>
      </c>
      <c r="AE629">
        <f>VLOOKUP($A629,SurveyData!$1:$1048576,27,FALSE)</f>
        <v>4</v>
      </c>
      <c r="AF629">
        <f>VLOOKUP($A629,SurveyData!$1:$1048576,28,FALSE)</f>
        <v>3</v>
      </c>
      <c r="AG629">
        <f>VLOOKUP($A629,SurveyData!$1:$1048576,29,FALSE)</f>
        <v>1</v>
      </c>
      <c r="AH629">
        <f>VLOOKUP($A629,SurveyData!$1:$1048576,30,FALSE)</f>
        <v>5</v>
      </c>
      <c r="AI629">
        <f>VLOOKUP($A629,SurveyData!$1:$1048576,31,FALSE)</f>
        <v>2</v>
      </c>
      <c r="AJ629">
        <f>VLOOKUP($A629,SurveyData!$1:$1048576,32,FALSE)</f>
        <v>1</v>
      </c>
      <c r="AK629">
        <f>VLOOKUP($A629,SurveyData!$1:$1048576,33,FALSE)</f>
        <v>3</v>
      </c>
      <c r="AL629">
        <f>VLOOKUP($A629,SurveyData!$1:$1048576,34,FALSE)</f>
        <v>4</v>
      </c>
      <c r="AM629">
        <f>VLOOKUP($A629,SurveyData!$1:$1048576,35,FALSE)</f>
        <v>4</v>
      </c>
      <c r="AN629">
        <f>VLOOKUP($A629,SurveyData!$1:$1048576,36,FALSE)</f>
        <v>2</v>
      </c>
      <c r="AO629">
        <f>VLOOKUP($A629,SurveyData!$1:$1048576,37,FALSE)</f>
        <v>1</v>
      </c>
      <c r="AP629">
        <f>VLOOKUP($A629,SurveyData!$1:$1048576,38,FALSE)</f>
        <v>4</v>
      </c>
      <c r="AQ629">
        <f>VLOOKUP($A629,SurveyData!$1:$1048576,39,FALSE)</f>
        <v>4</v>
      </c>
      <c r="AR629">
        <f>VLOOKUP($A629,SurveyData!$1:$1048576,40,FALSE)</f>
        <v>1</v>
      </c>
      <c r="AS629">
        <f>VLOOKUP($A629,SurveyData!$1:$1048576,41,FALSE)</f>
        <v>3</v>
      </c>
      <c r="AT629">
        <f>VLOOKUP($A629,SurveyData!$1:$1048576,42,FALSE)</f>
        <v>4</v>
      </c>
      <c r="AU629">
        <f>VLOOKUP($A629,SurveyData!$1:$1048576,43,FALSE)</f>
        <v>1</v>
      </c>
      <c r="AV629">
        <f>VLOOKUP($A629,SurveyData!$1:$1048576,44,FALSE)</f>
        <v>3</v>
      </c>
      <c r="AW629">
        <f>VLOOKUP($A629,SurveyData!$1:$1048576,45,FALSE)</f>
        <v>3</v>
      </c>
    </row>
    <row r="630" spans="1:49" x14ac:dyDescent="0.2">
      <c r="A630" s="2">
        <v>808</v>
      </c>
      <c r="B630" s="1" t="s">
        <v>10</v>
      </c>
      <c r="C630" s="2">
        <v>26</v>
      </c>
      <c r="D630" s="2">
        <v>50</v>
      </c>
      <c r="E630" s="2">
        <v>12.6</v>
      </c>
      <c r="F630">
        <f>VLOOKUP($A630,SurveyData!$1:$1048576,3,FALSE)</f>
        <v>50</v>
      </c>
      <c r="G630">
        <f>VLOOKUP($A630,SurveyData!$1:$1048576,4,FALSE)</f>
        <v>1.54</v>
      </c>
      <c r="H630">
        <f>VLOOKUP($A630,SurveyData!$1:$1048576,5,FALSE)</f>
        <v>52</v>
      </c>
      <c r="I630" t="str">
        <f>VLOOKUP($A630,SurveyData!$1:$1048576,6,FALSE)</f>
        <v>Nil</v>
      </c>
      <c r="J630" t="str">
        <f>VLOOKUP($A630,SurveyData!$1:$1048576,7,FALSE)</f>
        <v>No</v>
      </c>
      <c r="K630" t="str">
        <f>VLOOKUP($A630,SurveyData!$1:$1048576,8,FALSE)</f>
        <v>Nil</v>
      </c>
      <c r="L630" t="str">
        <f>VLOOKUP($A630,SurveyData!$1:$1048576,9,FALSE)</f>
        <v>Nil</v>
      </c>
      <c r="M630" t="str">
        <f>VLOOKUP($A630,SurveyData!$1:$1048576,10,FALSE)</f>
        <v>Nil</v>
      </c>
      <c r="N630">
        <f>VLOOKUP($A630,SurveyData!$1:$1048576,11,FALSE)</f>
        <v>100</v>
      </c>
      <c r="O630">
        <f>VLOOKUP($A630,SurveyData!$1:$1048576,12,FALSE)</f>
        <v>1</v>
      </c>
      <c r="P630">
        <f>VLOOKUP($A630,SurveyData!$1:$1048576,13,FALSE)</f>
        <v>12</v>
      </c>
      <c r="Q630" t="str">
        <f>VLOOKUP($A630,SurveyData!$1:$1048576,14,FALSE)</f>
        <v>No</v>
      </c>
      <c r="R630" t="str">
        <f>VLOOKUP($A630,SurveyData!$1:$1048576,15,FALSE)</f>
        <v>No</v>
      </c>
      <c r="S630" t="str">
        <f>VLOOKUP($A630,SurveyData!$1:$1048576,16,FALSE)</f>
        <v>Nil</v>
      </c>
      <c r="T630" t="str">
        <f>VLOOKUP($A630,SurveyData!$1:$1048576,17,FALSE)</f>
        <v>DK</v>
      </c>
      <c r="U630" t="str">
        <f>VLOOKUP($A630,SurveyData!$1:$1048576,18,FALSE)</f>
        <v>Nil</v>
      </c>
      <c r="V630" t="str">
        <f>VLOOKUP($A630,SurveyData!$1:$1048576,19,FALSE)</f>
        <v>No</v>
      </c>
      <c r="W630" t="str">
        <f>VLOOKUP($A630,SurveyData!$1:$1048576,20,FALSE)</f>
        <v>Nil</v>
      </c>
      <c r="X630" t="str">
        <f>VLOOKUP($A630,SurveyData!$1:$1048576,21,FALSE)</f>
        <v>Nil</v>
      </c>
      <c r="Y630" t="str">
        <f>VLOOKUP($A630,SurveyData!$1:$1048576,22,FALSE)</f>
        <v>Yes</v>
      </c>
      <c r="Z630" t="str">
        <f>VLOOKUP($A630,SurveyData!$1:$1048576,23,FALSE)</f>
        <v>Nil</v>
      </c>
      <c r="AA630" t="str">
        <f>VLOOKUP($A630,SurveyData!$1:$1048576,24,FALSE)</f>
        <v>Nil</v>
      </c>
      <c r="AB630" t="s">
        <v>0</v>
      </c>
      <c r="AC630" t="str">
        <f>VLOOKUP($A630,SurveyData!$1:$1048576,25,FALSE)</f>
        <v>Yes</v>
      </c>
      <c r="AD630">
        <f>VLOOKUP($A630,SurveyData!$1:$1048576,26,FALSE)</f>
        <v>3</v>
      </c>
      <c r="AE630">
        <f>VLOOKUP($A630,SurveyData!$1:$1048576,27,FALSE)</f>
        <v>3</v>
      </c>
      <c r="AF630">
        <f>VLOOKUP($A630,SurveyData!$1:$1048576,28,FALSE)</f>
        <v>2</v>
      </c>
      <c r="AG630">
        <f>VLOOKUP($A630,SurveyData!$1:$1048576,29,FALSE)</f>
        <v>2</v>
      </c>
      <c r="AH630">
        <f>VLOOKUP($A630,SurveyData!$1:$1048576,30,FALSE)</f>
        <v>2</v>
      </c>
      <c r="AI630">
        <f>VLOOKUP($A630,SurveyData!$1:$1048576,31,FALSE)</f>
        <v>2</v>
      </c>
      <c r="AJ630">
        <f>VLOOKUP($A630,SurveyData!$1:$1048576,32,FALSE)</f>
        <v>2</v>
      </c>
      <c r="AK630">
        <f>VLOOKUP($A630,SurveyData!$1:$1048576,33,FALSE)</f>
        <v>3</v>
      </c>
      <c r="AL630">
        <f>VLOOKUP($A630,SurveyData!$1:$1048576,34,FALSE)</f>
        <v>3</v>
      </c>
      <c r="AM630">
        <f>VLOOKUP($A630,SurveyData!$1:$1048576,35,FALSE)</f>
        <v>4</v>
      </c>
      <c r="AN630">
        <f>VLOOKUP($A630,SurveyData!$1:$1048576,36,FALSE)</f>
        <v>3</v>
      </c>
      <c r="AO630">
        <f>VLOOKUP($A630,SurveyData!$1:$1048576,37,FALSE)</f>
        <v>3</v>
      </c>
      <c r="AP630">
        <f>VLOOKUP($A630,SurveyData!$1:$1048576,38,FALSE)</f>
        <v>3</v>
      </c>
      <c r="AQ630">
        <f>VLOOKUP($A630,SurveyData!$1:$1048576,39,FALSE)</f>
        <v>3</v>
      </c>
      <c r="AR630">
        <f>VLOOKUP($A630,SurveyData!$1:$1048576,40,FALSE)</f>
        <v>2</v>
      </c>
      <c r="AS630">
        <f>VLOOKUP($A630,SurveyData!$1:$1048576,41,FALSE)</f>
        <v>3</v>
      </c>
      <c r="AT630">
        <f>VLOOKUP($A630,SurveyData!$1:$1048576,42,FALSE)</f>
        <v>4</v>
      </c>
      <c r="AU630">
        <f>VLOOKUP($A630,SurveyData!$1:$1048576,43,FALSE)</f>
        <v>3</v>
      </c>
      <c r="AV630">
        <f>VLOOKUP($A630,SurveyData!$1:$1048576,44,FALSE)</f>
        <v>3</v>
      </c>
      <c r="AW630">
        <f>VLOOKUP($A630,SurveyData!$1:$1048576,45,FALSE)</f>
        <v>3</v>
      </c>
    </row>
    <row r="631" spans="1:49" x14ac:dyDescent="0.2">
      <c r="A631" s="2">
        <v>809</v>
      </c>
      <c r="B631" s="1" t="s">
        <v>10</v>
      </c>
      <c r="C631" s="2">
        <v>26</v>
      </c>
      <c r="D631" s="4">
        <v>8</v>
      </c>
      <c r="E631" s="2">
        <v>12.6</v>
      </c>
      <c r="F631">
        <f>VLOOKUP($A631,SurveyData!$1:$1048576,3,FALSE)</f>
        <v>40</v>
      </c>
      <c r="G631">
        <f>VLOOKUP($A631,SurveyData!$1:$1048576,4,FALSE)</f>
        <v>1.7</v>
      </c>
      <c r="H631">
        <f>VLOOKUP($A631,SurveyData!$1:$1048576,5,FALSE)</f>
        <v>85</v>
      </c>
      <c r="I631" t="str">
        <f>VLOOKUP($A631,SurveyData!$1:$1048576,6,FALSE)</f>
        <v>Nil</v>
      </c>
      <c r="J631" t="str">
        <f>VLOOKUP($A631,SurveyData!$1:$1048576,7,FALSE)</f>
        <v>Yes</v>
      </c>
      <c r="K631" t="str">
        <f>VLOOKUP($A631,SurveyData!$1:$1048576,8,FALSE)</f>
        <v>Nil</v>
      </c>
      <c r="L631" t="str">
        <f>VLOOKUP($A631,SurveyData!$1:$1048576,9,FALSE)</f>
        <v>Nil</v>
      </c>
      <c r="M631" t="str">
        <f>VLOOKUP($A631,SurveyData!$1:$1048576,10,FALSE)</f>
        <v>Nil</v>
      </c>
      <c r="N631">
        <f>VLOOKUP($A631,SurveyData!$1:$1048576,11,FALSE)</f>
        <v>30</v>
      </c>
      <c r="O631">
        <f>VLOOKUP($A631,SurveyData!$1:$1048576,12,FALSE)</f>
        <v>1</v>
      </c>
      <c r="P631">
        <f>VLOOKUP($A631,SurveyData!$1:$1048576,13,FALSE)</f>
        <v>10</v>
      </c>
      <c r="Q631" t="str">
        <f>VLOOKUP($A631,SurveyData!$1:$1048576,14,FALSE)</f>
        <v>No</v>
      </c>
      <c r="R631" t="str">
        <f>VLOOKUP($A631,SurveyData!$1:$1048576,15,FALSE)</f>
        <v>No</v>
      </c>
      <c r="S631" t="str">
        <f>VLOOKUP($A631,SurveyData!$1:$1048576,16,FALSE)</f>
        <v>Nil</v>
      </c>
      <c r="T631" t="str">
        <f>VLOOKUP($A631,SurveyData!$1:$1048576,17,FALSE)</f>
        <v>No</v>
      </c>
      <c r="U631" t="str">
        <f>VLOOKUP($A631,SurveyData!$1:$1048576,18,FALSE)</f>
        <v>Nil</v>
      </c>
      <c r="V631" t="str">
        <f>VLOOKUP($A631,SurveyData!$1:$1048576,19,FALSE)</f>
        <v>No</v>
      </c>
      <c r="W631" t="str">
        <f>VLOOKUP($A631,SurveyData!$1:$1048576,20,FALSE)</f>
        <v>Nil</v>
      </c>
      <c r="X631" t="str">
        <f>VLOOKUP($A631,SurveyData!$1:$1048576,21,FALSE)</f>
        <v>Nil</v>
      </c>
      <c r="Y631" t="str">
        <f>VLOOKUP($A631,SurveyData!$1:$1048576,22,FALSE)</f>
        <v>Nil</v>
      </c>
      <c r="Z631" t="str">
        <f>VLOOKUP($A631,SurveyData!$1:$1048576,23,FALSE)</f>
        <v>Nil</v>
      </c>
      <c r="AA631" t="str">
        <f>VLOOKUP($A631,SurveyData!$1:$1048576,24,FALSE)</f>
        <v>Yes</v>
      </c>
      <c r="AB631" t="s">
        <v>0</v>
      </c>
      <c r="AC631" t="str">
        <f>VLOOKUP($A631,SurveyData!$1:$1048576,25,FALSE)</f>
        <v>No</v>
      </c>
      <c r="AD631">
        <f>VLOOKUP($A631,SurveyData!$1:$1048576,26,FALSE)</f>
        <v>2</v>
      </c>
      <c r="AE631">
        <f>VLOOKUP($A631,SurveyData!$1:$1048576,27,FALSE)</f>
        <v>4</v>
      </c>
      <c r="AF631">
        <f>VLOOKUP($A631,SurveyData!$1:$1048576,28,FALSE)</f>
        <v>3</v>
      </c>
      <c r="AG631">
        <f>VLOOKUP($A631,SurveyData!$1:$1048576,29,FALSE)</f>
        <v>2</v>
      </c>
      <c r="AH631">
        <f>VLOOKUP($A631,SurveyData!$1:$1048576,30,FALSE)</f>
        <v>3</v>
      </c>
      <c r="AI631">
        <f>VLOOKUP($A631,SurveyData!$1:$1048576,31,FALSE)</f>
        <v>2</v>
      </c>
      <c r="AJ631">
        <f>VLOOKUP($A631,SurveyData!$1:$1048576,32,FALSE)</f>
        <v>1</v>
      </c>
      <c r="AK631">
        <f>VLOOKUP($A631,SurveyData!$1:$1048576,33,FALSE)</f>
        <v>3</v>
      </c>
      <c r="AL631">
        <f>VLOOKUP($A631,SurveyData!$1:$1048576,34,FALSE)</f>
        <v>3</v>
      </c>
      <c r="AM631">
        <f>VLOOKUP($A631,SurveyData!$1:$1048576,35,FALSE)</f>
        <v>4</v>
      </c>
      <c r="AN631">
        <f>VLOOKUP($A631,SurveyData!$1:$1048576,36,FALSE)</f>
        <v>2</v>
      </c>
      <c r="AO631">
        <f>VLOOKUP($A631,SurveyData!$1:$1048576,37,FALSE)</f>
        <v>2</v>
      </c>
      <c r="AP631">
        <f>VLOOKUP($A631,SurveyData!$1:$1048576,38,FALSE)</f>
        <v>4</v>
      </c>
      <c r="AQ631">
        <f>VLOOKUP($A631,SurveyData!$1:$1048576,39,FALSE)</f>
        <v>4</v>
      </c>
      <c r="AR631">
        <f>VLOOKUP($A631,SurveyData!$1:$1048576,40,FALSE)</f>
        <v>2</v>
      </c>
      <c r="AS631">
        <f>VLOOKUP($A631,SurveyData!$1:$1048576,41,FALSE)</f>
        <v>4</v>
      </c>
      <c r="AT631">
        <f>VLOOKUP($A631,SurveyData!$1:$1048576,42,FALSE)</f>
        <v>4</v>
      </c>
      <c r="AU631">
        <f>VLOOKUP($A631,SurveyData!$1:$1048576,43,FALSE)</f>
        <v>4</v>
      </c>
      <c r="AV631">
        <f>VLOOKUP($A631,SurveyData!$1:$1048576,44,FALSE)</f>
        <v>4</v>
      </c>
      <c r="AW631">
        <f>VLOOKUP($A631,SurveyData!$1:$1048576,45,FALSE)</f>
        <v>3</v>
      </c>
    </row>
    <row r="632" spans="1:49" x14ac:dyDescent="0.2">
      <c r="A632" s="2">
        <v>810</v>
      </c>
      <c r="B632" s="1" t="s">
        <v>10</v>
      </c>
      <c r="C632" s="2">
        <v>33</v>
      </c>
      <c r="D632" s="2">
        <v>63</v>
      </c>
      <c r="E632" s="2">
        <v>13.2</v>
      </c>
      <c r="F632">
        <f>VLOOKUP($A632,SurveyData!$1:$1048576,3,FALSE)</f>
        <v>37</v>
      </c>
      <c r="G632">
        <f>VLOOKUP($A632,SurveyData!$1:$1048576,4,FALSE)</f>
        <v>1.63</v>
      </c>
      <c r="H632">
        <f>VLOOKUP($A632,SurveyData!$1:$1048576,5,FALSE)</f>
        <v>76.5</v>
      </c>
      <c r="I632" t="str">
        <f>VLOOKUP($A632,SurveyData!$1:$1048576,6,FALSE)</f>
        <v>Nil</v>
      </c>
      <c r="J632" t="str">
        <f>VLOOKUP($A632,SurveyData!$1:$1048576,7,FALSE)</f>
        <v>No</v>
      </c>
      <c r="K632">
        <f>VLOOKUP($A632,SurveyData!$1:$1048576,8,FALSE)</f>
        <v>20</v>
      </c>
      <c r="L632" t="str">
        <f>VLOOKUP($A632,SurveyData!$1:$1048576,9,FALSE)</f>
        <v>Nil</v>
      </c>
      <c r="M632" t="str">
        <f>VLOOKUP($A632,SurveyData!$1:$1048576,10,FALSE)</f>
        <v>Nil</v>
      </c>
      <c r="N632">
        <f>VLOOKUP($A632,SurveyData!$1:$1048576,11,FALSE)</f>
        <v>40</v>
      </c>
      <c r="O632" t="str">
        <f>VLOOKUP($A632,SurveyData!$1:$1048576,12,FALSE)</f>
        <v>Nil</v>
      </c>
      <c r="P632">
        <f>VLOOKUP($A632,SurveyData!$1:$1048576,13,FALSE)</f>
        <v>12</v>
      </c>
      <c r="Q632" t="str">
        <f>VLOOKUP($A632,SurveyData!$1:$1048576,14,FALSE)</f>
        <v>No</v>
      </c>
      <c r="R632" t="str">
        <f>VLOOKUP($A632,SurveyData!$1:$1048576,15,FALSE)</f>
        <v>No</v>
      </c>
      <c r="S632" t="str">
        <f>VLOOKUP($A632,SurveyData!$1:$1048576,16,FALSE)</f>
        <v>Nil</v>
      </c>
      <c r="T632" t="str">
        <f>VLOOKUP($A632,SurveyData!$1:$1048576,17,FALSE)</f>
        <v>DK</v>
      </c>
      <c r="U632" t="str">
        <f>VLOOKUP($A632,SurveyData!$1:$1048576,18,FALSE)</f>
        <v>DK</v>
      </c>
      <c r="V632" t="str">
        <f>VLOOKUP($A632,SurveyData!$1:$1048576,19,FALSE)</f>
        <v>No</v>
      </c>
      <c r="W632" t="str">
        <f>VLOOKUP($A632,SurveyData!$1:$1048576,20,FALSE)</f>
        <v>No</v>
      </c>
      <c r="X632" t="str">
        <f>VLOOKUP($A632,SurveyData!$1:$1048576,21,FALSE)</f>
        <v>Nil</v>
      </c>
      <c r="Y632" t="str">
        <f>VLOOKUP($A632,SurveyData!$1:$1048576,22,FALSE)</f>
        <v>Nil</v>
      </c>
      <c r="Z632" t="str">
        <f>VLOOKUP($A632,SurveyData!$1:$1048576,23,FALSE)</f>
        <v>Nil</v>
      </c>
      <c r="AA632" t="str">
        <f>VLOOKUP($A632,SurveyData!$1:$1048576,24,FALSE)</f>
        <v>Nil</v>
      </c>
      <c r="AB632" t="s">
        <v>0</v>
      </c>
      <c r="AC632" t="str">
        <f>VLOOKUP($A632,SurveyData!$1:$1048576,25,FALSE)</f>
        <v>No</v>
      </c>
      <c r="AD632">
        <f>VLOOKUP($A632,SurveyData!$1:$1048576,26,FALSE)</f>
        <v>2</v>
      </c>
      <c r="AE632">
        <f>VLOOKUP($A632,SurveyData!$1:$1048576,27,FALSE)</f>
        <v>2</v>
      </c>
      <c r="AF632">
        <f>VLOOKUP($A632,SurveyData!$1:$1048576,28,FALSE)</f>
        <v>2</v>
      </c>
      <c r="AG632">
        <f>VLOOKUP($A632,SurveyData!$1:$1048576,29,FALSE)</f>
        <v>1</v>
      </c>
      <c r="AH632">
        <f>VLOOKUP($A632,SurveyData!$1:$1048576,30,FALSE)</f>
        <v>3</v>
      </c>
      <c r="AI632">
        <f>VLOOKUP($A632,SurveyData!$1:$1048576,31,FALSE)</f>
        <v>2</v>
      </c>
      <c r="AJ632">
        <f>VLOOKUP($A632,SurveyData!$1:$1048576,32,FALSE)</f>
        <v>1</v>
      </c>
      <c r="AK632">
        <f>VLOOKUP($A632,SurveyData!$1:$1048576,33,FALSE)</f>
        <v>2</v>
      </c>
      <c r="AL632">
        <f>VLOOKUP($A632,SurveyData!$1:$1048576,34,FALSE)</f>
        <v>3</v>
      </c>
      <c r="AM632">
        <f>VLOOKUP($A632,SurveyData!$1:$1048576,35,FALSE)</f>
        <v>2</v>
      </c>
      <c r="AN632">
        <f>VLOOKUP($A632,SurveyData!$1:$1048576,36,FALSE)</f>
        <v>1</v>
      </c>
      <c r="AO632">
        <f>VLOOKUP($A632,SurveyData!$1:$1048576,37,FALSE)</f>
        <v>2</v>
      </c>
      <c r="AP632">
        <f>VLOOKUP($A632,SurveyData!$1:$1048576,38,FALSE)</f>
        <v>4</v>
      </c>
      <c r="AQ632">
        <f>VLOOKUP($A632,SurveyData!$1:$1048576,39,FALSE)</f>
        <v>5</v>
      </c>
      <c r="AR632">
        <f>VLOOKUP($A632,SurveyData!$1:$1048576,40,FALSE)</f>
        <v>3</v>
      </c>
      <c r="AS632">
        <f>VLOOKUP($A632,SurveyData!$1:$1048576,41,FALSE)</f>
        <v>4</v>
      </c>
      <c r="AT632">
        <f>VLOOKUP($A632,SurveyData!$1:$1048576,42,FALSE)</f>
        <v>4</v>
      </c>
      <c r="AU632">
        <f>VLOOKUP($A632,SurveyData!$1:$1048576,43,FALSE)</f>
        <v>5</v>
      </c>
      <c r="AV632">
        <f>VLOOKUP($A632,SurveyData!$1:$1048576,44,FALSE)</f>
        <v>4</v>
      </c>
      <c r="AW632">
        <f>VLOOKUP($A632,SurveyData!$1:$1048576,45,FALSE)</f>
        <v>4</v>
      </c>
    </row>
    <row r="633" spans="1:49" x14ac:dyDescent="0.2">
      <c r="A633" s="2">
        <v>811</v>
      </c>
      <c r="B633" s="1" t="s">
        <v>10</v>
      </c>
      <c r="C633" s="2">
        <v>22</v>
      </c>
      <c r="D633" s="2">
        <v>30</v>
      </c>
      <c r="E633" s="2">
        <v>13.8</v>
      </c>
      <c r="F633">
        <f>VLOOKUP($A633,SurveyData!$1:$1048576,3,FALSE)</f>
        <v>36</v>
      </c>
      <c r="G633">
        <f>VLOOKUP($A633,SurveyData!$1:$1048576,4,FALSE)</f>
        <v>1.61</v>
      </c>
      <c r="H633">
        <f>VLOOKUP($A633,SurveyData!$1:$1048576,5,FALSE)</f>
        <v>63</v>
      </c>
      <c r="I633" t="str">
        <f>VLOOKUP($A633,SurveyData!$1:$1048576,6,FALSE)</f>
        <v>Nil</v>
      </c>
      <c r="J633" t="str">
        <f>VLOOKUP($A633,SurveyData!$1:$1048576,7,FALSE)</f>
        <v>Yes</v>
      </c>
      <c r="K633" t="str">
        <f>VLOOKUP($A633,SurveyData!$1:$1048576,8,FALSE)</f>
        <v>Nil</v>
      </c>
      <c r="L633">
        <f>VLOOKUP($A633,SurveyData!$1:$1048576,9,FALSE)</f>
        <v>70</v>
      </c>
      <c r="M633" t="str">
        <f>VLOOKUP($A633,SurveyData!$1:$1048576,10,FALSE)</f>
        <v>Nil</v>
      </c>
      <c r="N633">
        <f>VLOOKUP($A633,SurveyData!$1:$1048576,11,FALSE)</f>
        <v>315</v>
      </c>
      <c r="O633">
        <f>VLOOKUP($A633,SurveyData!$1:$1048576,12,FALSE)</f>
        <v>2</v>
      </c>
      <c r="P633">
        <f>VLOOKUP($A633,SurveyData!$1:$1048576,13,FALSE)</f>
        <v>13</v>
      </c>
      <c r="Q633" t="str">
        <f>VLOOKUP($A633,SurveyData!$1:$1048576,14,FALSE)</f>
        <v>Yes</v>
      </c>
      <c r="R633" t="str">
        <f>VLOOKUP($A633,SurveyData!$1:$1048576,15,FALSE)</f>
        <v>Yes</v>
      </c>
      <c r="S633" t="str">
        <f>VLOOKUP($A633,SurveyData!$1:$1048576,16,FALSE)</f>
        <v>No</v>
      </c>
      <c r="T633" t="str">
        <f>VLOOKUP($A633,SurveyData!$1:$1048576,17,FALSE)</f>
        <v>Yes</v>
      </c>
      <c r="U633" t="str">
        <f>VLOOKUP($A633,SurveyData!$1:$1048576,18,FALSE)</f>
        <v>No</v>
      </c>
      <c r="V633" t="str">
        <f>VLOOKUP($A633,SurveyData!$1:$1048576,19,FALSE)</f>
        <v>Yes</v>
      </c>
      <c r="W633" t="str">
        <f>VLOOKUP($A633,SurveyData!$1:$1048576,20,FALSE)</f>
        <v>No</v>
      </c>
      <c r="X633" t="str">
        <f>VLOOKUP($A633,SurveyData!$1:$1048576,21,FALSE)</f>
        <v>Yes</v>
      </c>
      <c r="Y633" t="str">
        <f>VLOOKUP($A633,SurveyData!$1:$1048576,22,FALSE)</f>
        <v>No</v>
      </c>
      <c r="Z633" t="str">
        <f>VLOOKUP($A633,SurveyData!$1:$1048576,23,FALSE)</f>
        <v>No</v>
      </c>
      <c r="AA633" t="str">
        <f>VLOOKUP($A633,SurveyData!$1:$1048576,24,FALSE)</f>
        <v>Yes</v>
      </c>
      <c r="AB633" t="s">
        <v>62</v>
      </c>
      <c r="AC633" t="str">
        <f>VLOOKUP($A633,SurveyData!$1:$1048576,25,FALSE)</f>
        <v>Yes</v>
      </c>
      <c r="AD633">
        <f>VLOOKUP($A633,SurveyData!$1:$1048576,26,FALSE)</f>
        <v>3</v>
      </c>
      <c r="AE633">
        <f>VLOOKUP($A633,SurveyData!$1:$1048576,27,FALSE)</f>
        <v>4</v>
      </c>
      <c r="AF633">
        <f>VLOOKUP($A633,SurveyData!$1:$1048576,28,FALSE)</f>
        <v>3</v>
      </c>
      <c r="AG633">
        <f>VLOOKUP($A633,SurveyData!$1:$1048576,29,FALSE)</f>
        <v>3</v>
      </c>
      <c r="AH633">
        <f>VLOOKUP($A633,SurveyData!$1:$1048576,30,FALSE)</f>
        <v>2</v>
      </c>
      <c r="AI633">
        <f>VLOOKUP($A633,SurveyData!$1:$1048576,31,FALSE)</f>
        <v>3</v>
      </c>
      <c r="AJ633">
        <f>VLOOKUP($A633,SurveyData!$1:$1048576,32,FALSE)</f>
        <v>2</v>
      </c>
      <c r="AK633">
        <f>VLOOKUP($A633,SurveyData!$1:$1048576,33,FALSE)</f>
        <v>2</v>
      </c>
      <c r="AL633">
        <f>VLOOKUP($A633,SurveyData!$1:$1048576,34,FALSE)</f>
        <v>3</v>
      </c>
      <c r="AM633">
        <f>VLOOKUP($A633,SurveyData!$1:$1048576,35,FALSE)</f>
        <v>4</v>
      </c>
      <c r="AN633">
        <f>VLOOKUP($A633,SurveyData!$1:$1048576,36,FALSE)</f>
        <v>2</v>
      </c>
      <c r="AO633">
        <f>VLOOKUP($A633,SurveyData!$1:$1048576,37,FALSE)</f>
        <v>3</v>
      </c>
      <c r="AP633">
        <f>VLOOKUP($A633,SurveyData!$1:$1048576,38,FALSE)</f>
        <v>3</v>
      </c>
      <c r="AQ633">
        <f>VLOOKUP($A633,SurveyData!$1:$1048576,39,FALSE)</f>
        <v>4</v>
      </c>
      <c r="AR633">
        <f>VLOOKUP($A633,SurveyData!$1:$1048576,40,FALSE)</f>
        <v>3</v>
      </c>
      <c r="AS633">
        <f>VLOOKUP($A633,SurveyData!$1:$1048576,41,FALSE)</f>
        <v>3</v>
      </c>
      <c r="AT633">
        <f>VLOOKUP($A633,SurveyData!$1:$1048576,42,FALSE)</f>
        <v>2</v>
      </c>
      <c r="AU633">
        <f>VLOOKUP($A633,SurveyData!$1:$1048576,43,FALSE)</f>
        <v>2</v>
      </c>
      <c r="AV633">
        <f>VLOOKUP($A633,SurveyData!$1:$1048576,44,FALSE)</f>
        <v>3</v>
      </c>
      <c r="AW633">
        <f>VLOOKUP($A633,SurveyData!$1:$1048576,45,FALSE)</f>
        <v>3</v>
      </c>
    </row>
    <row r="634" spans="1:49" x14ac:dyDescent="0.2">
      <c r="A634" s="2">
        <v>812</v>
      </c>
      <c r="B634" s="1" t="s">
        <v>10</v>
      </c>
      <c r="C634" s="2">
        <v>14</v>
      </c>
      <c r="D634" s="2">
        <v>32</v>
      </c>
      <c r="E634" s="2">
        <v>13</v>
      </c>
      <c r="F634">
        <f>VLOOKUP($A634,SurveyData!$1:$1048576,3,FALSE)</f>
        <v>30</v>
      </c>
      <c r="G634">
        <f>VLOOKUP($A634,SurveyData!$1:$1048576,4,FALSE)</f>
        <v>1.57</v>
      </c>
      <c r="H634">
        <f>VLOOKUP($A634,SurveyData!$1:$1048576,5,FALSE)</f>
        <v>64</v>
      </c>
      <c r="I634" t="str">
        <f>VLOOKUP($A634,SurveyData!$1:$1048576,6,FALSE)</f>
        <v>Nil</v>
      </c>
      <c r="J634" t="str">
        <f>VLOOKUP($A634,SurveyData!$1:$1048576,7,FALSE)</f>
        <v>Yes</v>
      </c>
      <c r="K634" t="str">
        <f>VLOOKUP($A634,SurveyData!$1:$1048576,8,FALSE)</f>
        <v>Nil</v>
      </c>
      <c r="L634" t="str">
        <f>VLOOKUP($A634,SurveyData!$1:$1048576,9,FALSE)</f>
        <v>Nil</v>
      </c>
      <c r="M634" t="str">
        <f>VLOOKUP($A634,SurveyData!$1:$1048576,10,FALSE)</f>
        <v>Nil</v>
      </c>
      <c r="N634">
        <f>VLOOKUP($A634,SurveyData!$1:$1048576,11,FALSE)</f>
        <v>60</v>
      </c>
      <c r="O634" t="str">
        <f>VLOOKUP($A634,SurveyData!$1:$1048576,12,FALSE)</f>
        <v>Nil</v>
      </c>
      <c r="P634">
        <f>VLOOKUP($A634,SurveyData!$1:$1048576,13,FALSE)</f>
        <v>12</v>
      </c>
      <c r="Q634" t="str">
        <f>VLOOKUP($A634,SurveyData!$1:$1048576,14,FALSE)</f>
        <v>No</v>
      </c>
      <c r="R634" t="str">
        <f>VLOOKUP($A634,SurveyData!$1:$1048576,15,FALSE)</f>
        <v>No</v>
      </c>
      <c r="S634" t="str">
        <f>VLOOKUP($A634,SurveyData!$1:$1048576,16,FALSE)</f>
        <v>Nil</v>
      </c>
      <c r="T634" t="str">
        <f>VLOOKUP($A634,SurveyData!$1:$1048576,17,FALSE)</f>
        <v>DK</v>
      </c>
      <c r="U634" t="str">
        <f>VLOOKUP($A634,SurveyData!$1:$1048576,18,FALSE)</f>
        <v>Nil</v>
      </c>
      <c r="V634" t="str">
        <f>VLOOKUP($A634,SurveyData!$1:$1048576,19,FALSE)</f>
        <v>No</v>
      </c>
      <c r="W634" t="str">
        <f>VLOOKUP($A634,SurveyData!$1:$1048576,20,FALSE)</f>
        <v>Nil</v>
      </c>
      <c r="X634" t="str">
        <f>VLOOKUP($A634,SurveyData!$1:$1048576,21,FALSE)</f>
        <v>Nil</v>
      </c>
      <c r="Y634" t="str">
        <f>VLOOKUP($A634,SurveyData!$1:$1048576,22,FALSE)</f>
        <v>Nil</v>
      </c>
      <c r="Z634" t="str">
        <f>VLOOKUP($A634,SurveyData!$1:$1048576,23,FALSE)</f>
        <v>Yes</v>
      </c>
      <c r="AA634" t="str">
        <f>VLOOKUP($A634,SurveyData!$1:$1048576,24,FALSE)</f>
        <v>Nil</v>
      </c>
      <c r="AB634" t="s">
        <v>0</v>
      </c>
      <c r="AC634" t="str">
        <f>VLOOKUP($A634,SurveyData!$1:$1048576,25,FALSE)</f>
        <v>Yes</v>
      </c>
      <c r="AD634">
        <f>VLOOKUP($A634,SurveyData!$1:$1048576,26,FALSE)</f>
        <v>3</v>
      </c>
      <c r="AE634">
        <f>VLOOKUP($A634,SurveyData!$1:$1048576,27,FALSE)</f>
        <v>5</v>
      </c>
      <c r="AF634">
        <f>VLOOKUP($A634,SurveyData!$1:$1048576,28,FALSE)</f>
        <v>2</v>
      </c>
      <c r="AG634">
        <f>VLOOKUP($A634,SurveyData!$1:$1048576,29,FALSE)</f>
        <v>4</v>
      </c>
      <c r="AH634">
        <f>VLOOKUP($A634,SurveyData!$1:$1048576,30,FALSE)</f>
        <v>1</v>
      </c>
      <c r="AI634">
        <f>VLOOKUP($A634,SurveyData!$1:$1048576,31,FALSE)</f>
        <v>1</v>
      </c>
      <c r="AJ634">
        <f>VLOOKUP($A634,SurveyData!$1:$1048576,32,FALSE)</f>
        <v>1</v>
      </c>
      <c r="AK634">
        <f>VLOOKUP($A634,SurveyData!$1:$1048576,33,FALSE)</f>
        <v>2</v>
      </c>
      <c r="AL634">
        <f>VLOOKUP($A634,SurveyData!$1:$1048576,34,FALSE)</f>
        <v>3</v>
      </c>
      <c r="AM634">
        <f>VLOOKUP($A634,SurveyData!$1:$1048576,35,FALSE)</f>
        <v>5</v>
      </c>
      <c r="AN634">
        <f>VLOOKUP($A634,SurveyData!$1:$1048576,36,FALSE)</f>
        <v>1</v>
      </c>
      <c r="AO634">
        <f>VLOOKUP($A634,SurveyData!$1:$1048576,37,FALSE)</f>
        <v>1</v>
      </c>
      <c r="AP634">
        <f>VLOOKUP($A634,SurveyData!$1:$1048576,38,FALSE)</f>
        <v>5</v>
      </c>
      <c r="AQ634">
        <f>VLOOKUP($A634,SurveyData!$1:$1048576,39,FALSE)</f>
        <v>5</v>
      </c>
      <c r="AR634">
        <f>VLOOKUP($A634,SurveyData!$1:$1048576,40,FALSE)</f>
        <v>1</v>
      </c>
      <c r="AS634">
        <f>VLOOKUP($A634,SurveyData!$1:$1048576,41,FALSE)</f>
        <v>1</v>
      </c>
      <c r="AT634">
        <f>VLOOKUP($A634,SurveyData!$1:$1048576,42,FALSE)</f>
        <v>3</v>
      </c>
      <c r="AU634">
        <f>VLOOKUP($A634,SurveyData!$1:$1048576,43,FALSE)</f>
        <v>4</v>
      </c>
      <c r="AV634">
        <f>VLOOKUP($A634,SurveyData!$1:$1048576,44,FALSE)</f>
        <v>2</v>
      </c>
      <c r="AW634">
        <f>VLOOKUP($A634,SurveyData!$1:$1048576,45,FALSE)</f>
        <v>4</v>
      </c>
    </row>
    <row r="635" spans="1:49" x14ac:dyDescent="0.2">
      <c r="A635" s="2">
        <v>813</v>
      </c>
      <c r="B635" s="1" t="s">
        <v>10</v>
      </c>
      <c r="C635" s="2">
        <v>10</v>
      </c>
      <c r="D635" s="2">
        <v>16</v>
      </c>
      <c r="E635" s="2">
        <v>12.9</v>
      </c>
      <c r="F635">
        <f>VLOOKUP($A635,SurveyData!$1:$1048576,3,FALSE)</f>
        <v>22</v>
      </c>
      <c r="G635">
        <f>VLOOKUP($A635,SurveyData!$1:$1048576,4,FALSE)</f>
        <v>1.54</v>
      </c>
      <c r="H635">
        <f>VLOOKUP($A635,SurveyData!$1:$1048576,5,FALSE)</f>
        <v>89</v>
      </c>
      <c r="I635" t="str">
        <f>VLOOKUP($A635,SurveyData!$1:$1048576,6,FALSE)</f>
        <v>Nil</v>
      </c>
      <c r="J635" t="str">
        <f>VLOOKUP($A635,SurveyData!$1:$1048576,7,FALSE)</f>
        <v>No</v>
      </c>
      <c r="K635" t="str">
        <f>VLOOKUP($A635,SurveyData!$1:$1048576,8,FALSE)</f>
        <v>Nil</v>
      </c>
      <c r="L635" t="str">
        <f>VLOOKUP($A635,SurveyData!$1:$1048576,9,FALSE)</f>
        <v>Nil</v>
      </c>
      <c r="M635">
        <f>VLOOKUP($A635,SurveyData!$1:$1048576,10,FALSE)</f>
        <v>15</v>
      </c>
      <c r="N635" t="str">
        <f>VLOOKUP($A635,SurveyData!$1:$1048576,11,FALSE)</f>
        <v>Nil</v>
      </c>
      <c r="O635">
        <f>VLOOKUP($A635,SurveyData!$1:$1048576,12,FALSE)</f>
        <v>2</v>
      </c>
      <c r="P635">
        <f>VLOOKUP($A635,SurveyData!$1:$1048576,13,FALSE)</f>
        <v>14</v>
      </c>
      <c r="Q635" t="str">
        <f>VLOOKUP($A635,SurveyData!$1:$1048576,14,FALSE)</f>
        <v>No</v>
      </c>
      <c r="R635" t="str">
        <f>VLOOKUP($A635,SurveyData!$1:$1048576,15,FALSE)</f>
        <v>No</v>
      </c>
      <c r="S635" t="str">
        <f>VLOOKUP($A635,SurveyData!$1:$1048576,16,FALSE)</f>
        <v>Nil</v>
      </c>
      <c r="T635" t="str">
        <f>VLOOKUP($A635,SurveyData!$1:$1048576,17,FALSE)</f>
        <v>Yes</v>
      </c>
      <c r="U635" t="str">
        <f>VLOOKUP($A635,SurveyData!$1:$1048576,18,FALSE)</f>
        <v>DK</v>
      </c>
      <c r="V635" t="str">
        <f>VLOOKUP($A635,SurveyData!$1:$1048576,19,FALSE)</f>
        <v>Yes</v>
      </c>
      <c r="W635" t="str">
        <f>VLOOKUP($A635,SurveyData!$1:$1048576,20,FALSE)</f>
        <v>No</v>
      </c>
      <c r="X635" t="str">
        <f>VLOOKUP($A635,SurveyData!$1:$1048576,21,FALSE)</f>
        <v>Nil</v>
      </c>
      <c r="Y635" t="str">
        <f>VLOOKUP($A635,SurveyData!$1:$1048576,22,FALSE)</f>
        <v>Yes</v>
      </c>
      <c r="Z635" t="str">
        <f>VLOOKUP($A635,SurveyData!$1:$1048576,23,FALSE)</f>
        <v>Nil</v>
      </c>
      <c r="AA635" t="str">
        <f>VLOOKUP($A635,SurveyData!$1:$1048576,24,FALSE)</f>
        <v>Nil</v>
      </c>
      <c r="AB635" t="s">
        <v>0</v>
      </c>
      <c r="AC635" t="str">
        <f>VLOOKUP($A635,SurveyData!$1:$1048576,25,FALSE)</f>
        <v>Yes</v>
      </c>
      <c r="AD635">
        <f>VLOOKUP($A635,SurveyData!$1:$1048576,26,FALSE)</f>
        <v>4</v>
      </c>
      <c r="AE635">
        <f>VLOOKUP($A635,SurveyData!$1:$1048576,27,FALSE)</f>
        <v>2</v>
      </c>
      <c r="AF635">
        <f>VLOOKUP($A635,SurveyData!$1:$1048576,28,FALSE)</f>
        <v>4</v>
      </c>
      <c r="AG635">
        <f>VLOOKUP($A635,SurveyData!$1:$1048576,29,FALSE)</f>
        <v>2</v>
      </c>
      <c r="AH635">
        <f>VLOOKUP($A635,SurveyData!$1:$1048576,30,FALSE)</f>
        <v>2</v>
      </c>
      <c r="AI635">
        <f>VLOOKUP($A635,SurveyData!$1:$1048576,31,FALSE)</f>
        <v>2</v>
      </c>
      <c r="AJ635">
        <f>VLOOKUP($A635,SurveyData!$1:$1048576,32,FALSE)</f>
        <v>1</v>
      </c>
      <c r="AK635">
        <f>VLOOKUP($A635,SurveyData!$1:$1048576,33,FALSE)</f>
        <v>3</v>
      </c>
      <c r="AL635">
        <f>VLOOKUP($A635,SurveyData!$1:$1048576,34,FALSE)</f>
        <v>4</v>
      </c>
      <c r="AM635">
        <f>VLOOKUP($A635,SurveyData!$1:$1048576,35,FALSE)</f>
        <v>4</v>
      </c>
      <c r="AN635">
        <f>VLOOKUP($A635,SurveyData!$1:$1048576,36,FALSE)</f>
        <v>3</v>
      </c>
      <c r="AO635">
        <f>VLOOKUP($A635,SurveyData!$1:$1048576,37,FALSE)</f>
        <v>3</v>
      </c>
      <c r="AP635">
        <f>VLOOKUP($A635,SurveyData!$1:$1048576,38,FALSE)</f>
        <v>4</v>
      </c>
      <c r="AQ635">
        <f>VLOOKUP($A635,SurveyData!$1:$1048576,39,FALSE)</f>
        <v>2</v>
      </c>
      <c r="AR635">
        <f>VLOOKUP($A635,SurveyData!$1:$1048576,40,FALSE)</f>
        <v>2</v>
      </c>
      <c r="AS635">
        <f>VLOOKUP($A635,SurveyData!$1:$1048576,41,FALSE)</f>
        <v>3</v>
      </c>
      <c r="AT635">
        <f>VLOOKUP($A635,SurveyData!$1:$1048576,42,FALSE)</f>
        <v>3</v>
      </c>
      <c r="AU635">
        <f>VLOOKUP($A635,SurveyData!$1:$1048576,43,FALSE)</f>
        <v>3</v>
      </c>
      <c r="AV635">
        <f>VLOOKUP($A635,SurveyData!$1:$1048576,44,FALSE)</f>
        <v>3</v>
      </c>
      <c r="AW635">
        <f>VLOOKUP($A635,SurveyData!$1:$1048576,45,FALSE)</f>
        <v>4</v>
      </c>
    </row>
    <row r="636" spans="1:49" x14ac:dyDescent="0.2">
      <c r="A636" s="2">
        <v>815</v>
      </c>
      <c r="B636" s="1" t="s">
        <v>10</v>
      </c>
      <c r="C636" s="2">
        <v>7</v>
      </c>
      <c r="D636" s="4">
        <v>8</v>
      </c>
      <c r="E636" s="4">
        <v>11.1</v>
      </c>
      <c r="F636">
        <f>VLOOKUP($A636,SurveyData!$1:$1048576,3,FALSE)</f>
        <v>26</v>
      </c>
      <c r="G636">
        <f>VLOOKUP($A636,SurveyData!$1:$1048576,4,FALSE)</f>
        <v>1.7</v>
      </c>
      <c r="H636">
        <f>VLOOKUP($A636,SurveyData!$1:$1048576,5,FALSE)</f>
        <v>90</v>
      </c>
      <c r="I636" t="str">
        <f>VLOOKUP($A636,SurveyData!$1:$1048576,6,FALSE)</f>
        <v>Nil</v>
      </c>
      <c r="J636" t="str">
        <f>VLOOKUP($A636,SurveyData!$1:$1048576,7,FALSE)</f>
        <v>Yes</v>
      </c>
      <c r="K636">
        <f>VLOOKUP($A636,SurveyData!$1:$1048576,8,FALSE)</f>
        <v>20</v>
      </c>
      <c r="L636" t="str">
        <f>VLOOKUP($A636,SurveyData!$1:$1048576,9,FALSE)</f>
        <v>Nil</v>
      </c>
      <c r="M636" t="str">
        <f>VLOOKUP($A636,SurveyData!$1:$1048576,10,FALSE)</f>
        <v>Nil</v>
      </c>
      <c r="N636">
        <f>VLOOKUP($A636,SurveyData!$1:$1048576,11,FALSE)</f>
        <v>420</v>
      </c>
      <c r="O636">
        <f>VLOOKUP($A636,SurveyData!$1:$1048576,12,FALSE)</f>
        <v>2</v>
      </c>
      <c r="P636">
        <f>VLOOKUP($A636,SurveyData!$1:$1048576,13,FALSE)</f>
        <v>12</v>
      </c>
      <c r="Q636" t="str">
        <f>VLOOKUP($A636,SurveyData!$1:$1048576,14,FALSE)</f>
        <v>No</v>
      </c>
      <c r="R636" t="str">
        <f>VLOOKUP($A636,SurveyData!$1:$1048576,15,FALSE)</f>
        <v>DK</v>
      </c>
      <c r="S636" t="str">
        <f>VLOOKUP($A636,SurveyData!$1:$1048576,16,FALSE)</f>
        <v>No</v>
      </c>
      <c r="T636" t="str">
        <f>VLOOKUP($A636,SurveyData!$1:$1048576,17,FALSE)</f>
        <v>DK</v>
      </c>
      <c r="U636" t="str">
        <f>VLOOKUP($A636,SurveyData!$1:$1048576,18,FALSE)</f>
        <v>DK</v>
      </c>
      <c r="V636" t="str">
        <f>VLOOKUP($A636,SurveyData!$1:$1048576,19,FALSE)</f>
        <v>No</v>
      </c>
      <c r="W636" t="str">
        <f>VLOOKUP($A636,SurveyData!$1:$1048576,20,FALSE)</f>
        <v>No</v>
      </c>
      <c r="X636" t="str">
        <f>VLOOKUP($A636,SurveyData!$1:$1048576,21,FALSE)</f>
        <v>Nil</v>
      </c>
      <c r="Y636" t="str">
        <f>VLOOKUP($A636,SurveyData!$1:$1048576,22,FALSE)</f>
        <v>Yes</v>
      </c>
      <c r="Z636" t="str">
        <f>VLOOKUP($A636,SurveyData!$1:$1048576,23,FALSE)</f>
        <v>Nil</v>
      </c>
      <c r="AA636" t="str">
        <f>VLOOKUP($A636,SurveyData!$1:$1048576,24,FALSE)</f>
        <v>Yes</v>
      </c>
      <c r="AB636" t="s">
        <v>314</v>
      </c>
      <c r="AC636" t="str">
        <f>VLOOKUP($A636,SurveyData!$1:$1048576,25,FALSE)</f>
        <v>No</v>
      </c>
      <c r="AD636">
        <f>VLOOKUP($A636,SurveyData!$1:$1048576,26,FALSE)</f>
        <v>4</v>
      </c>
      <c r="AE636">
        <f>VLOOKUP($A636,SurveyData!$1:$1048576,27,FALSE)</f>
        <v>3</v>
      </c>
      <c r="AF636">
        <f>VLOOKUP($A636,SurveyData!$1:$1048576,28,FALSE)</f>
        <v>5</v>
      </c>
      <c r="AG636">
        <f>VLOOKUP($A636,SurveyData!$1:$1048576,29,FALSE)</f>
        <v>2</v>
      </c>
      <c r="AH636">
        <f>VLOOKUP($A636,SurveyData!$1:$1048576,30,FALSE)</f>
        <v>3</v>
      </c>
      <c r="AI636">
        <f>VLOOKUP($A636,SurveyData!$1:$1048576,31,FALSE)</f>
        <v>4</v>
      </c>
      <c r="AJ636">
        <f>VLOOKUP($A636,SurveyData!$1:$1048576,32,FALSE)</f>
        <v>2</v>
      </c>
      <c r="AK636">
        <f>VLOOKUP($A636,SurveyData!$1:$1048576,33,FALSE)</f>
        <v>3</v>
      </c>
      <c r="AL636">
        <f>VLOOKUP($A636,SurveyData!$1:$1048576,34,FALSE)</f>
        <v>3</v>
      </c>
      <c r="AM636">
        <f>VLOOKUP($A636,SurveyData!$1:$1048576,35,FALSE)</f>
        <v>5</v>
      </c>
      <c r="AN636">
        <f>VLOOKUP($A636,SurveyData!$1:$1048576,36,FALSE)</f>
        <v>3</v>
      </c>
      <c r="AO636">
        <f>VLOOKUP($A636,SurveyData!$1:$1048576,37,FALSE)</f>
        <v>3</v>
      </c>
      <c r="AP636">
        <f>VLOOKUP($A636,SurveyData!$1:$1048576,38,FALSE)</f>
        <v>3</v>
      </c>
      <c r="AQ636">
        <f>VLOOKUP($A636,SurveyData!$1:$1048576,39,FALSE)</f>
        <v>3</v>
      </c>
      <c r="AR636">
        <f>VLOOKUP($A636,SurveyData!$1:$1048576,40,FALSE)</f>
        <v>2</v>
      </c>
      <c r="AS636">
        <f>VLOOKUP($A636,SurveyData!$1:$1048576,41,FALSE)</f>
        <v>3</v>
      </c>
      <c r="AT636">
        <f>VLOOKUP($A636,SurveyData!$1:$1048576,42,FALSE)</f>
        <v>4</v>
      </c>
      <c r="AU636">
        <f>VLOOKUP($A636,SurveyData!$1:$1048576,43,FALSE)</f>
        <v>5</v>
      </c>
      <c r="AV636">
        <f>VLOOKUP($A636,SurveyData!$1:$1048576,44,FALSE)</f>
        <v>3</v>
      </c>
      <c r="AW636">
        <f>VLOOKUP($A636,SurveyData!$1:$1048576,45,FALSE)</f>
        <v>4</v>
      </c>
    </row>
    <row r="637" spans="1:49" x14ac:dyDescent="0.2">
      <c r="A637" s="2">
        <v>817</v>
      </c>
      <c r="B637" s="1" t="s">
        <v>10</v>
      </c>
      <c r="C637" s="2">
        <v>21</v>
      </c>
      <c r="D637" s="2">
        <v>44</v>
      </c>
      <c r="E637" s="2">
        <v>14.2</v>
      </c>
      <c r="F637">
        <f>VLOOKUP($A637,SurveyData!$1:$1048576,3,FALSE)</f>
        <v>51</v>
      </c>
      <c r="G637">
        <f>VLOOKUP($A637,SurveyData!$1:$1048576,4,FALSE)</f>
        <v>1.56</v>
      </c>
      <c r="H637">
        <f>VLOOKUP($A637,SurveyData!$1:$1048576,5,FALSE)</f>
        <v>81</v>
      </c>
      <c r="I637" t="str">
        <f>VLOOKUP($A637,SurveyData!$1:$1048576,6,FALSE)</f>
        <v>Nil</v>
      </c>
      <c r="J637" t="str">
        <f>VLOOKUP($A637,SurveyData!$1:$1048576,7,FALSE)</f>
        <v>No</v>
      </c>
      <c r="K637" t="str">
        <f>VLOOKUP($A637,SurveyData!$1:$1048576,8,FALSE)</f>
        <v>Nil</v>
      </c>
      <c r="L637" t="str">
        <f>VLOOKUP($A637,SurveyData!$1:$1048576,9,FALSE)</f>
        <v>Nil</v>
      </c>
      <c r="M637" t="str">
        <f>VLOOKUP($A637,SurveyData!$1:$1048576,10,FALSE)</f>
        <v>Nil</v>
      </c>
      <c r="N637" t="str">
        <f>VLOOKUP($A637,SurveyData!$1:$1048576,11,FALSE)</f>
        <v>Nil</v>
      </c>
      <c r="O637">
        <f>VLOOKUP($A637,SurveyData!$1:$1048576,12,FALSE)</f>
        <v>1</v>
      </c>
      <c r="P637" t="str">
        <f>VLOOKUP($A637,SurveyData!$1:$1048576,13,FALSE)</f>
        <v>Nil</v>
      </c>
      <c r="Q637" t="str">
        <f>VLOOKUP($A637,SurveyData!$1:$1048576,14,FALSE)</f>
        <v>Nil</v>
      </c>
      <c r="R637" t="str">
        <f>VLOOKUP($A637,SurveyData!$1:$1048576,15,FALSE)</f>
        <v>DK</v>
      </c>
      <c r="S637" t="str">
        <f>VLOOKUP($A637,SurveyData!$1:$1048576,16,FALSE)</f>
        <v>Nil</v>
      </c>
      <c r="T637" t="str">
        <f>VLOOKUP($A637,SurveyData!$1:$1048576,17,FALSE)</f>
        <v>No</v>
      </c>
      <c r="U637" t="str">
        <f>VLOOKUP($A637,SurveyData!$1:$1048576,18,FALSE)</f>
        <v>Nil</v>
      </c>
      <c r="V637" t="str">
        <f>VLOOKUP($A637,SurveyData!$1:$1048576,19,FALSE)</f>
        <v>No</v>
      </c>
      <c r="W637" t="str">
        <f>VLOOKUP($A637,SurveyData!$1:$1048576,20,FALSE)</f>
        <v>Nil</v>
      </c>
      <c r="X637" t="str">
        <f>VLOOKUP($A637,SurveyData!$1:$1048576,21,FALSE)</f>
        <v>Nil</v>
      </c>
      <c r="Y637" t="str">
        <f>VLOOKUP($A637,SurveyData!$1:$1048576,22,FALSE)</f>
        <v>Nil</v>
      </c>
      <c r="Z637" t="str">
        <f>VLOOKUP($A637,SurveyData!$1:$1048576,23,FALSE)</f>
        <v>Nil</v>
      </c>
      <c r="AA637" t="str">
        <f>VLOOKUP($A637,SurveyData!$1:$1048576,24,FALSE)</f>
        <v>Nil</v>
      </c>
      <c r="AB637" t="s">
        <v>0</v>
      </c>
      <c r="AC637" t="str">
        <f>VLOOKUP($A637,SurveyData!$1:$1048576,25,FALSE)</f>
        <v>Nil</v>
      </c>
      <c r="AD637">
        <f>VLOOKUP($A637,SurveyData!$1:$1048576,26,FALSE)</f>
        <v>2</v>
      </c>
      <c r="AE637">
        <f>VLOOKUP($A637,SurveyData!$1:$1048576,27,FALSE)</f>
        <v>4</v>
      </c>
      <c r="AF637">
        <f>VLOOKUP($A637,SurveyData!$1:$1048576,28,FALSE)</f>
        <v>3</v>
      </c>
      <c r="AG637">
        <f>VLOOKUP($A637,SurveyData!$1:$1048576,29,FALSE)</f>
        <v>4</v>
      </c>
      <c r="AH637">
        <f>VLOOKUP($A637,SurveyData!$1:$1048576,30,FALSE)</f>
        <v>2</v>
      </c>
      <c r="AI637">
        <f>VLOOKUP($A637,SurveyData!$1:$1048576,31,FALSE)</f>
        <v>1</v>
      </c>
      <c r="AJ637">
        <f>VLOOKUP($A637,SurveyData!$1:$1048576,32,FALSE)</f>
        <v>2</v>
      </c>
      <c r="AK637">
        <f>VLOOKUP($A637,SurveyData!$1:$1048576,33,FALSE)</f>
        <v>1</v>
      </c>
      <c r="AL637">
        <f>VLOOKUP($A637,SurveyData!$1:$1048576,34,FALSE)</f>
        <v>4</v>
      </c>
      <c r="AM637">
        <f>VLOOKUP($A637,SurveyData!$1:$1048576,35,FALSE)</f>
        <v>4</v>
      </c>
      <c r="AN637">
        <f>VLOOKUP($A637,SurveyData!$1:$1048576,36,FALSE)</f>
        <v>4</v>
      </c>
      <c r="AO637">
        <f>VLOOKUP($A637,SurveyData!$1:$1048576,37,FALSE)</f>
        <v>2</v>
      </c>
      <c r="AP637">
        <f>VLOOKUP($A637,SurveyData!$1:$1048576,38,FALSE)</f>
        <v>3</v>
      </c>
      <c r="AQ637">
        <f>VLOOKUP($A637,SurveyData!$1:$1048576,39,FALSE)</f>
        <v>1</v>
      </c>
      <c r="AR637">
        <f>VLOOKUP($A637,SurveyData!$1:$1048576,40,FALSE)</f>
        <v>1</v>
      </c>
      <c r="AS637">
        <f>VLOOKUP($A637,SurveyData!$1:$1048576,41,FALSE)</f>
        <v>3</v>
      </c>
      <c r="AT637">
        <f>VLOOKUP($A637,SurveyData!$1:$1048576,42,FALSE)</f>
        <v>4</v>
      </c>
      <c r="AU637">
        <f>VLOOKUP($A637,SurveyData!$1:$1048576,43,FALSE)</f>
        <v>5</v>
      </c>
      <c r="AV637">
        <f>VLOOKUP($A637,SurveyData!$1:$1048576,44,FALSE)</f>
        <v>4</v>
      </c>
      <c r="AW637">
        <f>VLOOKUP($A637,SurveyData!$1:$1048576,45,FALSE)</f>
        <v>2</v>
      </c>
    </row>
    <row r="638" spans="1:49" x14ac:dyDescent="0.2">
      <c r="A638" s="2">
        <v>818</v>
      </c>
      <c r="B638" s="1" t="s">
        <v>10</v>
      </c>
      <c r="C638" s="2">
        <v>55</v>
      </c>
      <c r="D638" s="2">
        <v>117</v>
      </c>
      <c r="E638" s="2">
        <v>12.7</v>
      </c>
      <c r="F638">
        <f>VLOOKUP($A638,SurveyData!$1:$1048576,3,FALSE)</f>
        <v>45</v>
      </c>
      <c r="G638">
        <f>VLOOKUP($A638,SurveyData!$1:$1048576,4,FALSE)</f>
        <v>1.52</v>
      </c>
      <c r="H638">
        <f>VLOOKUP($A638,SurveyData!$1:$1048576,5,FALSE)</f>
        <v>50</v>
      </c>
      <c r="I638" t="str">
        <f>VLOOKUP($A638,SurveyData!$1:$1048576,6,FALSE)</f>
        <v>Nil</v>
      </c>
      <c r="J638" t="str">
        <f>VLOOKUP($A638,SurveyData!$1:$1048576,7,FALSE)</f>
        <v>No</v>
      </c>
      <c r="K638" t="str">
        <f>VLOOKUP($A638,SurveyData!$1:$1048576,8,FALSE)</f>
        <v>Nil</v>
      </c>
      <c r="L638">
        <f>VLOOKUP($A638,SurveyData!$1:$1048576,9,FALSE)</f>
        <v>150</v>
      </c>
      <c r="M638" t="str">
        <f>VLOOKUP($A638,SurveyData!$1:$1048576,10,FALSE)</f>
        <v>Nil</v>
      </c>
      <c r="N638">
        <f>VLOOKUP($A638,SurveyData!$1:$1048576,11,FALSE)</f>
        <v>150</v>
      </c>
      <c r="O638">
        <f>VLOOKUP($A638,SurveyData!$1:$1048576,12,FALSE)</f>
        <v>3</v>
      </c>
      <c r="P638">
        <f>VLOOKUP($A638,SurveyData!$1:$1048576,13,FALSE)</f>
        <v>12</v>
      </c>
      <c r="Q638" t="str">
        <f>VLOOKUP($A638,SurveyData!$1:$1048576,14,FALSE)</f>
        <v>No</v>
      </c>
      <c r="R638" t="str">
        <f>VLOOKUP($A638,SurveyData!$1:$1048576,15,FALSE)</f>
        <v>No</v>
      </c>
      <c r="S638" t="str">
        <f>VLOOKUP($A638,SurveyData!$1:$1048576,16,FALSE)</f>
        <v>No</v>
      </c>
      <c r="T638" t="str">
        <f>VLOOKUP($A638,SurveyData!$1:$1048576,17,FALSE)</f>
        <v>No</v>
      </c>
      <c r="U638" t="str">
        <f>VLOOKUP($A638,SurveyData!$1:$1048576,18,FALSE)</f>
        <v>No</v>
      </c>
      <c r="V638" t="str">
        <f>VLOOKUP($A638,SurveyData!$1:$1048576,19,FALSE)</f>
        <v>Yes</v>
      </c>
      <c r="W638" t="str">
        <f>VLOOKUP($A638,SurveyData!$1:$1048576,20,FALSE)</f>
        <v>No</v>
      </c>
      <c r="X638" t="str">
        <f>VLOOKUP($A638,SurveyData!$1:$1048576,21,FALSE)</f>
        <v>Nil</v>
      </c>
      <c r="Y638" t="str">
        <f>VLOOKUP($A638,SurveyData!$1:$1048576,22,FALSE)</f>
        <v>Nil</v>
      </c>
      <c r="Z638" t="str">
        <f>VLOOKUP($A638,SurveyData!$1:$1048576,23,FALSE)</f>
        <v>Nil</v>
      </c>
      <c r="AA638" t="str">
        <f>VLOOKUP($A638,SurveyData!$1:$1048576,24,FALSE)</f>
        <v>Yes</v>
      </c>
      <c r="AB638" t="s">
        <v>0</v>
      </c>
      <c r="AC638" t="str">
        <f>VLOOKUP($A638,SurveyData!$1:$1048576,25,FALSE)</f>
        <v>Yes</v>
      </c>
      <c r="AD638">
        <f>VLOOKUP($A638,SurveyData!$1:$1048576,26,FALSE)</f>
        <v>1</v>
      </c>
      <c r="AE638">
        <f>VLOOKUP($A638,SurveyData!$1:$1048576,27,FALSE)</f>
        <v>5</v>
      </c>
      <c r="AF638">
        <f>VLOOKUP($A638,SurveyData!$1:$1048576,28,FALSE)</f>
        <v>1</v>
      </c>
      <c r="AG638">
        <f>VLOOKUP($A638,SurveyData!$1:$1048576,29,FALSE)</f>
        <v>1</v>
      </c>
      <c r="AH638">
        <f>VLOOKUP($A638,SurveyData!$1:$1048576,30,FALSE)</f>
        <v>5</v>
      </c>
      <c r="AI638">
        <f>VLOOKUP($A638,SurveyData!$1:$1048576,31,FALSE)</f>
        <v>2</v>
      </c>
      <c r="AJ638">
        <f>VLOOKUP($A638,SurveyData!$1:$1048576,32,FALSE)</f>
        <v>1</v>
      </c>
      <c r="AK638">
        <f>VLOOKUP($A638,SurveyData!$1:$1048576,33,FALSE)</f>
        <v>1</v>
      </c>
      <c r="AL638">
        <f>VLOOKUP($A638,SurveyData!$1:$1048576,34,FALSE)</f>
        <v>5</v>
      </c>
      <c r="AM638">
        <f>VLOOKUP($A638,SurveyData!$1:$1048576,35,FALSE)</f>
        <v>5</v>
      </c>
      <c r="AN638">
        <f>VLOOKUP($A638,SurveyData!$1:$1048576,36,FALSE)</f>
        <v>1</v>
      </c>
      <c r="AO638">
        <f>VLOOKUP($A638,SurveyData!$1:$1048576,37,FALSE)</f>
        <v>1</v>
      </c>
      <c r="AP638">
        <f>VLOOKUP($A638,SurveyData!$1:$1048576,38,FALSE)</f>
        <v>5</v>
      </c>
      <c r="AQ638">
        <f>VLOOKUP($A638,SurveyData!$1:$1048576,39,FALSE)</f>
        <v>5</v>
      </c>
      <c r="AR638">
        <f>VLOOKUP($A638,SurveyData!$1:$1048576,40,FALSE)</f>
        <v>1</v>
      </c>
      <c r="AS638">
        <f>VLOOKUP($A638,SurveyData!$1:$1048576,41,FALSE)</f>
        <v>5</v>
      </c>
      <c r="AT638">
        <f>VLOOKUP($A638,SurveyData!$1:$1048576,42,FALSE)</f>
        <v>5</v>
      </c>
      <c r="AU638">
        <f>VLOOKUP($A638,SurveyData!$1:$1048576,43,FALSE)</f>
        <v>5</v>
      </c>
      <c r="AV638">
        <f>VLOOKUP($A638,SurveyData!$1:$1048576,44,FALSE)</f>
        <v>5</v>
      </c>
      <c r="AW638">
        <f>VLOOKUP($A638,SurveyData!$1:$1048576,45,FALSE)</f>
        <v>1</v>
      </c>
    </row>
    <row r="639" spans="1:49" x14ac:dyDescent="0.2">
      <c r="A639" s="2">
        <v>819</v>
      </c>
      <c r="B639" s="1" t="s">
        <v>10</v>
      </c>
      <c r="C639" s="2"/>
      <c r="D639" s="2">
        <v>117</v>
      </c>
      <c r="E639" s="2">
        <v>13.7</v>
      </c>
      <c r="F639">
        <f>VLOOKUP($A639,SurveyData!$1:$1048576,3,FALSE)</f>
        <v>58</v>
      </c>
      <c r="G639">
        <f>VLOOKUP($A639,SurveyData!$1:$1048576,4,FALSE)</f>
        <v>1.62</v>
      </c>
      <c r="H639">
        <f>VLOOKUP($A639,SurveyData!$1:$1048576,5,FALSE)</f>
        <v>60</v>
      </c>
      <c r="I639" t="str">
        <f>VLOOKUP($A639,SurveyData!$1:$1048576,6,FALSE)</f>
        <v>Nil</v>
      </c>
      <c r="J639" t="str">
        <f>VLOOKUP($A639,SurveyData!$1:$1048576,7,FALSE)</f>
        <v>Yes</v>
      </c>
      <c r="K639">
        <f>VLOOKUP($A639,SurveyData!$1:$1048576,8,FALSE)</f>
        <v>0</v>
      </c>
      <c r="L639">
        <f>VLOOKUP($A639,SurveyData!$1:$1048576,9,FALSE)</f>
        <v>30</v>
      </c>
      <c r="M639">
        <f>VLOOKUP($A639,SurveyData!$1:$1048576,10,FALSE)</f>
        <v>0</v>
      </c>
      <c r="N639" t="str">
        <f>VLOOKUP($A639,SurveyData!$1:$1048576,11,FALSE)</f>
        <v>Badminton</v>
      </c>
      <c r="O639">
        <f>VLOOKUP($A639,SurveyData!$1:$1048576,12,FALSE)</f>
        <v>2</v>
      </c>
      <c r="P639">
        <f>VLOOKUP($A639,SurveyData!$1:$1048576,13,FALSE)</f>
        <v>0</v>
      </c>
      <c r="Q639">
        <f>VLOOKUP($A639,SurveyData!$1:$1048576,14,FALSE)</f>
        <v>0</v>
      </c>
      <c r="R639" t="str">
        <f>VLOOKUP($A639,SurveyData!$1:$1048576,15,FALSE)</f>
        <v>No</v>
      </c>
      <c r="S639">
        <f>VLOOKUP($A639,SurveyData!$1:$1048576,16,FALSE)</f>
        <v>0</v>
      </c>
      <c r="T639" t="str">
        <f>VLOOKUP($A639,SurveyData!$1:$1048576,17,FALSE)</f>
        <v>DK</v>
      </c>
      <c r="U639">
        <f>VLOOKUP($A639,SurveyData!$1:$1048576,18,FALSE)</f>
        <v>0</v>
      </c>
      <c r="V639" t="str">
        <f>VLOOKUP($A639,SurveyData!$1:$1048576,19,FALSE)</f>
        <v>No</v>
      </c>
      <c r="W639">
        <f>VLOOKUP($A639,SurveyData!$1:$1048576,20,FALSE)</f>
        <v>0</v>
      </c>
      <c r="X639" t="str">
        <f>VLOOKUP($A639,SurveyData!$1:$1048576,21,FALSE)</f>
        <v>No</v>
      </c>
      <c r="Y639" t="str">
        <f>VLOOKUP($A639,SurveyData!$1:$1048576,22,FALSE)</f>
        <v>No</v>
      </c>
      <c r="Z639" t="str">
        <f>VLOOKUP($A639,SurveyData!$1:$1048576,23,FALSE)</f>
        <v>No</v>
      </c>
      <c r="AA639" t="str">
        <f>VLOOKUP($A639,SurveyData!$1:$1048576,24,FALSE)</f>
        <v>No</v>
      </c>
      <c r="AB639" t="s">
        <v>0</v>
      </c>
      <c r="AC639">
        <f>VLOOKUP($A639,SurveyData!$1:$1048576,25,FALSE)</f>
        <v>0</v>
      </c>
      <c r="AD639">
        <f>VLOOKUP($A639,SurveyData!$1:$1048576,26,FALSE)</f>
        <v>1</v>
      </c>
      <c r="AE639">
        <f>VLOOKUP($A639,SurveyData!$1:$1048576,27,FALSE)</f>
        <v>0</v>
      </c>
      <c r="AF639">
        <f>VLOOKUP($A639,SurveyData!$1:$1048576,28,FALSE)</f>
        <v>1</v>
      </c>
      <c r="AG639">
        <f>VLOOKUP($A639,SurveyData!$1:$1048576,29,FALSE)</f>
        <v>1</v>
      </c>
      <c r="AH639">
        <f>VLOOKUP($A639,SurveyData!$1:$1048576,30,FALSE)</f>
        <v>2</v>
      </c>
      <c r="AI639">
        <f>VLOOKUP($A639,SurveyData!$1:$1048576,31,FALSE)</f>
        <v>2</v>
      </c>
      <c r="AJ639">
        <f>VLOOKUP($A639,SurveyData!$1:$1048576,32,FALSE)</f>
        <v>2</v>
      </c>
      <c r="AK639">
        <f>VLOOKUP($A639,SurveyData!$1:$1048576,33,FALSE)</f>
        <v>2</v>
      </c>
      <c r="AL639">
        <f>VLOOKUP($A639,SurveyData!$1:$1048576,34,FALSE)</f>
        <v>2</v>
      </c>
      <c r="AM639">
        <f>VLOOKUP($A639,SurveyData!$1:$1048576,35,FALSE)</f>
        <v>5</v>
      </c>
      <c r="AN639">
        <f>VLOOKUP($A639,SurveyData!$1:$1048576,36,FALSE)</f>
        <v>2</v>
      </c>
      <c r="AO639">
        <f>VLOOKUP($A639,SurveyData!$1:$1048576,37,FALSE)</f>
        <v>2</v>
      </c>
      <c r="AP639">
        <f>VLOOKUP($A639,SurveyData!$1:$1048576,38,FALSE)</f>
        <v>5</v>
      </c>
      <c r="AQ639">
        <f>VLOOKUP($A639,SurveyData!$1:$1048576,39,FALSE)</f>
        <v>5</v>
      </c>
      <c r="AR639">
        <f>VLOOKUP($A639,SurveyData!$1:$1048576,40,FALSE)</f>
        <v>2</v>
      </c>
      <c r="AS639">
        <f>VLOOKUP($A639,SurveyData!$1:$1048576,41,FALSE)</f>
        <v>3</v>
      </c>
      <c r="AT639">
        <f>VLOOKUP($A639,SurveyData!$1:$1048576,42,FALSE)</f>
        <v>2</v>
      </c>
      <c r="AU639">
        <f>VLOOKUP($A639,SurveyData!$1:$1048576,43,FALSE)</f>
        <v>5</v>
      </c>
      <c r="AV639">
        <f>VLOOKUP($A639,SurveyData!$1:$1048576,44,FALSE)</f>
        <v>2</v>
      </c>
      <c r="AW639">
        <f>VLOOKUP($A639,SurveyData!$1:$1048576,45,FALSE)</f>
        <v>1</v>
      </c>
    </row>
    <row r="640" spans="1:49" x14ac:dyDescent="0.2">
      <c r="A640" s="2">
        <v>820</v>
      </c>
      <c r="B640" s="1" t="s">
        <v>10</v>
      </c>
      <c r="C640" s="2"/>
      <c r="D640" s="3">
        <v>251</v>
      </c>
      <c r="E640" s="2">
        <v>11.9</v>
      </c>
      <c r="F640">
        <f>VLOOKUP($A640,SurveyData!$1:$1048576,3,FALSE)</f>
        <v>66</v>
      </c>
      <c r="G640">
        <f>VLOOKUP($A640,SurveyData!$1:$1048576,4,FALSE)</f>
        <v>1.6</v>
      </c>
      <c r="H640">
        <f>VLOOKUP($A640,SurveyData!$1:$1048576,5,FALSE)</f>
        <v>47</v>
      </c>
      <c r="I640" t="str">
        <f>VLOOKUP($A640,SurveyData!$1:$1048576,6,FALSE)</f>
        <v>Nil</v>
      </c>
      <c r="J640" t="str">
        <f>VLOOKUP($A640,SurveyData!$1:$1048576,7,FALSE)</f>
        <v>Yes</v>
      </c>
      <c r="K640">
        <f>VLOOKUP($A640,SurveyData!$1:$1048576,8,FALSE)</f>
        <v>0</v>
      </c>
      <c r="L640">
        <f>VLOOKUP($A640,SurveyData!$1:$1048576,9,FALSE)</f>
        <v>0</v>
      </c>
      <c r="M640">
        <f>VLOOKUP($A640,SurveyData!$1:$1048576,10,FALSE)</f>
        <v>0</v>
      </c>
      <c r="N640">
        <f>VLOOKUP($A640,SurveyData!$1:$1048576,11,FALSE)</f>
        <v>0</v>
      </c>
      <c r="O640" t="str">
        <f>VLOOKUP($A640,SurveyData!$1:$1048576,12,FALSE)</f>
        <v>Nil</v>
      </c>
      <c r="P640">
        <f>VLOOKUP($A640,SurveyData!$1:$1048576,13,FALSE)</f>
        <v>0</v>
      </c>
      <c r="Q640" t="str">
        <f>VLOOKUP($A640,SurveyData!$1:$1048576,14,FALSE)</f>
        <v>No</v>
      </c>
      <c r="R640" t="str">
        <f>VLOOKUP($A640,SurveyData!$1:$1048576,15,FALSE)</f>
        <v>No</v>
      </c>
      <c r="S640">
        <f>VLOOKUP($A640,SurveyData!$1:$1048576,16,FALSE)</f>
        <v>0</v>
      </c>
      <c r="T640" t="str">
        <f>VLOOKUP($A640,SurveyData!$1:$1048576,17,FALSE)</f>
        <v>No</v>
      </c>
      <c r="U640">
        <f>VLOOKUP($A640,SurveyData!$1:$1048576,18,FALSE)</f>
        <v>0</v>
      </c>
      <c r="V640" t="str">
        <f>VLOOKUP($A640,SurveyData!$1:$1048576,19,FALSE)</f>
        <v>No</v>
      </c>
      <c r="W640">
        <f>VLOOKUP($A640,SurveyData!$1:$1048576,20,FALSE)</f>
        <v>0</v>
      </c>
      <c r="X640" t="str">
        <f>VLOOKUP($A640,SurveyData!$1:$1048576,21,FALSE)</f>
        <v>No</v>
      </c>
      <c r="Y640" t="str">
        <f>VLOOKUP($A640,SurveyData!$1:$1048576,22,FALSE)</f>
        <v>No</v>
      </c>
      <c r="Z640" t="str">
        <f>VLOOKUP($A640,SurveyData!$1:$1048576,23,FALSE)</f>
        <v>No</v>
      </c>
      <c r="AA640" t="str">
        <f>VLOOKUP($A640,SurveyData!$1:$1048576,24,FALSE)</f>
        <v>No</v>
      </c>
      <c r="AB640" t="s">
        <v>0</v>
      </c>
      <c r="AC640" t="str">
        <f>VLOOKUP($A640,SurveyData!$1:$1048576,25,FALSE)</f>
        <v>No</v>
      </c>
      <c r="AD640">
        <f>VLOOKUP($A640,SurveyData!$1:$1048576,26,FALSE)</f>
        <v>1</v>
      </c>
      <c r="AE640">
        <f>VLOOKUP($A640,SurveyData!$1:$1048576,27,FALSE)</f>
        <v>4</v>
      </c>
      <c r="AF640">
        <f>VLOOKUP($A640,SurveyData!$1:$1048576,28,FALSE)</f>
        <v>1</v>
      </c>
      <c r="AG640">
        <f>VLOOKUP($A640,SurveyData!$1:$1048576,29,FALSE)</f>
        <v>1</v>
      </c>
      <c r="AH640">
        <f>VLOOKUP($A640,SurveyData!$1:$1048576,30,FALSE)</f>
        <v>3</v>
      </c>
      <c r="AI640">
        <f>VLOOKUP($A640,SurveyData!$1:$1048576,31,FALSE)</f>
        <v>1</v>
      </c>
      <c r="AJ640">
        <f>VLOOKUP($A640,SurveyData!$1:$1048576,32,FALSE)</f>
        <v>3</v>
      </c>
      <c r="AK640">
        <f>VLOOKUP($A640,SurveyData!$1:$1048576,33,FALSE)</f>
        <v>3</v>
      </c>
      <c r="AL640">
        <f>VLOOKUP($A640,SurveyData!$1:$1048576,34,FALSE)</f>
        <v>3</v>
      </c>
      <c r="AM640">
        <f>VLOOKUP($A640,SurveyData!$1:$1048576,35,FALSE)</f>
        <v>5</v>
      </c>
      <c r="AN640">
        <f>VLOOKUP($A640,SurveyData!$1:$1048576,36,FALSE)</f>
        <v>1</v>
      </c>
      <c r="AO640">
        <f>VLOOKUP($A640,SurveyData!$1:$1048576,37,FALSE)</f>
        <v>4</v>
      </c>
      <c r="AP640">
        <f>VLOOKUP($A640,SurveyData!$1:$1048576,38,FALSE)</f>
        <v>4</v>
      </c>
      <c r="AQ640">
        <f>VLOOKUP($A640,SurveyData!$1:$1048576,39,FALSE)</f>
        <v>5</v>
      </c>
      <c r="AR640">
        <f>VLOOKUP($A640,SurveyData!$1:$1048576,40,FALSE)</f>
        <v>2</v>
      </c>
      <c r="AS640">
        <f>VLOOKUP($A640,SurveyData!$1:$1048576,41,FALSE)</f>
        <v>5</v>
      </c>
      <c r="AT640">
        <f>VLOOKUP($A640,SurveyData!$1:$1048576,42,FALSE)</f>
        <v>4</v>
      </c>
      <c r="AU640">
        <f>VLOOKUP($A640,SurveyData!$1:$1048576,43,FALSE)</f>
        <v>5</v>
      </c>
      <c r="AV640">
        <f>VLOOKUP($A640,SurveyData!$1:$1048576,44,FALSE)</f>
        <v>4</v>
      </c>
      <c r="AW640">
        <f>VLOOKUP($A640,SurveyData!$1:$1048576,45,FALSE)</f>
        <v>4</v>
      </c>
    </row>
    <row r="641" spans="1:49" x14ac:dyDescent="0.2">
      <c r="A641" s="2">
        <v>821</v>
      </c>
      <c r="B641" s="1" t="s">
        <v>10</v>
      </c>
      <c r="C641" s="2"/>
      <c r="D641" s="3">
        <v>171</v>
      </c>
      <c r="E641" s="2">
        <v>12.4</v>
      </c>
      <c r="F641">
        <f>VLOOKUP($A641,SurveyData!$1:$1048576,3,FALSE)</f>
        <v>58</v>
      </c>
      <c r="G641">
        <f>VLOOKUP($A641,SurveyData!$1:$1048576,4,FALSE)</f>
        <v>1.5</v>
      </c>
      <c r="H641">
        <f>VLOOKUP($A641,SurveyData!$1:$1048576,5,FALSE)</f>
        <v>60.9</v>
      </c>
      <c r="I641" t="str">
        <f>VLOOKUP($A641,SurveyData!$1:$1048576,6,FALSE)</f>
        <v>Nil</v>
      </c>
      <c r="J641" t="str">
        <f>VLOOKUP($A641,SurveyData!$1:$1048576,7,FALSE)</f>
        <v>No</v>
      </c>
      <c r="K641">
        <f>VLOOKUP($A641,SurveyData!$1:$1048576,8,FALSE)</f>
        <v>0</v>
      </c>
      <c r="L641">
        <f>VLOOKUP($A641,SurveyData!$1:$1048576,9,FALSE)</f>
        <v>0</v>
      </c>
      <c r="M641">
        <f>VLOOKUP($A641,SurveyData!$1:$1048576,10,FALSE)</f>
        <v>0</v>
      </c>
      <c r="N641">
        <f>VLOOKUP($A641,SurveyData!$1:$1048576,11,FALSE)</f>
        <v>0</v>
      </c>
      <c r="O641" t="str">
        <f>VLOOKUP($A641,SurveyData!$1:$1048576,12,FALSE)</f>
        <v>Nil</v>
      </c>
      <c r="P641">
        <f>VLOOKUP($A641,SurveyData!$1:$1048576,13,FALSE)</f>
        <v>0</v>
      </c>
      <c r="Q641">
        <f>VLOOKUP($A641,SurveyData!$1:$1048576,14,FALSE)</f>
        <v>0</v>
      </c>
      <c r="R641" t="str">
        <f>VLOOKUP($A641,SurveyData!$1:$1048576,15,FALSE)</f>
        <v>No</v>
      </c>
      <c r="S641">
        <f>VLOOKUP($A641,SurveyData!$1:$1048576,16,FALSE)</f>
        <v>0</v>
      </c>
      <c r="T641" t="str">
        <f>VLOOKUP($A641,SurveyData!$1:$1048576,17,FALSE)</f>
        <v>No</v>
      </c>
      <c r="U641">
        <f>VLOOKUP($A641,SurveyData!$1:$1048576,18,FALSE)</f>
        <v>0</v>
      </c>
      <c r="V641" t="str">
        <f>VLOOKUP($A641,SurveyData!$1:$1048576,19,FALSE)</f>
        <v>No</v>
      </c>
      <c r="W641">
        <f>VLOOKUP($A641,SurveyData!$1:$1048576,20,FALSE)</f>
        <v>0</v>
      </c>
      <c r="X641" t="str">
        <f>VLOOKUP($A641,SurveyData!$1:$1048576,21,FALSE)</f>
        <v>No</v>
      </c>
      <c r="Y641" t="str">
        <f>VLOOKUP($A641,SurveyData!$1:$1048576,22,FALSE)</f>
        <v>No</v>
      </c>
      <c r="Z641" t="str">
        <f>VLOOKUP($A641,SurveyData!$1:$1048576,23,FALSE)</f>
        <v>No</v>
      </c>
      <c r="AA641" t="str">
        <f>VLOOKUP($A641,SurveyData!$1:$1048576,24,FALSE)</f>
        <v>No</v>
      </c>
      <c r="AB641" t="s">
        <v>0</v>
      </c>
      <c r="AC641" t="str">
        <f>VLOOKUP($A641,SurveyData!$1:$1048576,25,FALSE)</f>
        <v>No</v>
      </c>
      <c r="AD641">
        <f>VLOOKUP($A641,SurveyData!$1:$1048576,26,FALSE)</f>
        <v>3</v>
      </c>
      <c r="AE641">
        <f>VLOOKUP($A641,SurveyData!$1:$1048576,27,FALSE)</f>
        <v>3</v>
      </c>
      <c r="AF641">
        <f>VLOOKUP($A641,SurveyData!$1:$1048576,28,FALSE)</f>
        <v>3</v>
      </c>
      <c r="AG641">
        <f>VLOOKUP($A641,SurveyData!$1:$1048576,29,FALSE)</f>
        <v>3</v>
      </c>
      <c r="AH641">
        <f>VLOOKUP($A641,SurveyData!$1:$1048576,30,FALSE)</f>
        <v>3</v>
      </c>
      <c r="AI641">
        <f>VLOOKUP($A641,SurveyData!$1:$1048576,31,FALSE)</f>
        <v>3</v>
      </c>
      <c r="AJ641">
        <f>VLOOKUP($A641,SurveyData!$1:$1048576,32,FALSE)</f>
        <v>3</v>
      </c>
      <c r="AK641">
        <f>VLOOKUP($A641,SurveyData!$1:$1048576,33,FALSE)</f>
        <v>3</v>
      </c>
      <c r="AL641">
        <f>VLOOKUP($A641,SurveyData!$1:$1048576,34,FALSE)</f>
        <v>3</v>
      </c>
      <c r="AM641">
        <f>VLOOKUP($A641,SurveyData!$1:$1048576,35,FALSE)</f>
        <v>3</v>
      </c>
      <c r="AN641">
        <f>VLOOKUP($A641,SurveyData!$1:$1048576,36,FALSE)</f>
        <v>3</v>
      </c>
      <c r="AO641">
        <f>VLOOKUP($A641,SurveyData!$1:$1048576,37,FALSE)</f>
        <v>3</v>
      </c>
      <c r="AP641">
        <f>VLOOKUP($A641,SurveyData!$1:$1048576,38,FALSE)</f>
        <v>3</v>
      </c>
      <c r="AQ641">
        <f>VLOOKUP($A641,SurveyData!$1:$1048576,39,FALSE)</f>
        <v>3</v>
      </c>
      <c r="AR641">
        <f>VLOOKUP($A641,SurveyData!$1:$1048576,40,FALSE)</f>
        <v>4</v>
      </c>
      <c r="AS641">
        <f>VLOOKUP($A641,SurveyData!$1:$1048576,41,FALSE)</f>
        <v>3</v>
      </c>
      <c r="AT641">
        <f>VLOOKUP($A641,SurveyData!$1:$1048576,42,FALSE)</f>
        <v>3</v>
      </c>
      <c r="AU641">
        <f>VLOOKUP($A641,SurveyData!$1:$1048576,43,FALSE)</f>
        <v>4</v>
      </c>
      <c r="AV641">
        <f>VLOOKUP($A641,SurveyData!$1:$1048576,44,FALSE)</f>
        <v>3</v>
      </c>
      <c r="AW641">
        <f>VLOOKUP($A641,SurveyData!$1:$1048576,45,FALSE)</f>
        <v>3</v>
      </c>
    </row>
    <row r="642" spans="1:49" x14ac:dyDescent="0.2">
      <c r="A642" s="2">
        <v>822</v>
      </c>
      <c r="B642" s="1" t="s">
        <v>10</v>
      </c>
      <c r="C642" s="2"/>
      <c r="D642" s="2">
        <v>56</v>
      </c>
      <c r="E642" s="2">
        <v>14.5</v>
      </c>
      <c r="F642">
        <f>VLOOKUP($A642,SurveyData!$1:$1048576,3,FALSE)</f>
        <v>41</v>
      </c>
      <c r="G642">
        <f>VLOOKUP($A642,SurveyData!$1:$1048576,4,FALSE)</f>
        <v>1.32</v>
      </c>
      <c r="H642">
        <f>VLOOKUP($A642,SurveyData!$1:$1048576,5,FALSE)</f>
        <v>64</v>
      </c>
      <c r="I642" t="str">
        <f>VLOOKUP($A642,SurveyData!$1:$1048576,6,FALSE)</f>
        <v>Nil</v>
      </c>
      <c r="J642" t="str">
        <f>VLOOKUP($A642,SurveyData!$1:$1048576,7,FALSE)</f>
        <v>No</v>
      </c>
      <c r="K642">
        <f>VLOOKUP($A642,SurveyData!$1:$1048576,8,FALSE)</f>
        <v>30</v>
      </c>
      <c r="L642">
        <f>VLOOKUP($A642,SurveyData!$1:$1048576,9,FALSE)</f>
        <v>0</v>
      </c>
      <c r="M642">
        <f>VLOOKUP($A642,SurveyData!$1:$1048576,10,FALSE)</f>
        <v>15</v>
      </c>
      <c r="N642" t="str">
        <f>VLOOKUP($A642,SurveyData!$1:$1048576,11,FALSE)</f>
        <v>Yoga, Body balance</v>
      </c>
      <c r="O642">
        <f>VLOOKUP($A642,SurveyData!$1:$1048576,12,FALSE)</f>
        <v>2</v>
      </c>
      <c r="P642">
        <f>VLOOKUP($A642,SurveyData!$1:$1048576,13,FALSE)</f>
        <v>0</v>
      </c>
      <c r="Q642" t="str">
        <f>VLOOKUP($A642,SurveyData!$1:$1048576,14,FALSE)</f>
        <v>No</v>
      </c>
      <c r="R642" t="str">
        <f>VLOOKUP($A642,SurveyData!$1:$1048576,15,FALSE)</f>
        <v>No</v>
      </c>
      <c r="S642">
        <f>VLOOKUP($A642,SurveyData!$1:$1048576,16,FALSE)</f>
        <v>0</v>
      </c>
      <c r="T642" t="str">
        <f>VLOOKUP($A642,SurveyData!$1:$1048576,17,FALSE)</f>
        <v>No</v>
      </c>
      <c r="U642">
        <f>VLOOKUP($A642,SurveyData!$1:$1048576,18,FALSE)</f>
        <v>0</v>
      </c>
      <c r="V642" t="str">
        <f>VLOOKUP($A642,SurveyData!$1:$1048576,19,FALSE)</f>
        <v>No</v>
      </c>
      <c r="W642">
        <f>VLOOKUP($A642,SurveyData!$1:$1048576,20,FALSE)</f>
        <v>0</v>
      </c>
      <c r="X642" t="str">
        <f>VLOOKUP($A642,SurveyData!$1:$1048576,21,FALSE)</f>
        <v>No</v>
      </c>
      <c r="Y642" t="str">
        <f>VLOOKUP($A642,SurveyData!$1:$1048576,22,FALSE)</f>
        <v>No</v>
      </c>
      <c r="Z642" t="str">
        <f>VLOOKUP($A642,SurveyData!$1:$1048576,23,FALSE)</f>
        <v>No</v>
      </c>
      <c r="AA642" t="str">
        <f>VLOOKUP($A642,SurveyData!$1:$1048576,24,FALSE)</f>
        <v>No</v>
      </c>
      <c r="AB642" t="s">
        <v>0</v>
      </c>
      <c r="AC642" t="str">
        <f>VLOOKUP($A642,SurveyData!$1:$1048576,25,FALSE)</f>
        <v>Yes</v>
      </c>
      <c r="AD642">
        <f>VLOOKUP($A642,SurveyData!$1:$1048576,26,FALSE)</f>
        <v>3</v>
      </c>
      <c r="AE642">
        <f>VLOOKUP($A642,SurveyData!$1:$1048576,27,FALSE)</f>
        <v>3</v>
      </c>
      <c r="AF642">
        <f>VLOOKUP($A642,SurveyData!$1:$1048576,28,FALSE)</f>
        <v>3</v>
      </c>
      <c r="AG642">
        <f>VLOOKUP($A642,SurveyData!$1:$1048576,29,FALSE)</f>
        <v>3</v>
      </c>
      <c r="AH642">
        <f>VLOOKUP($A642,SurveyData!$1:$1048576,30,FALSE)</f>
        <v>2</v>
      </c>
      <c r="AI642">
        <f>VLOOKUP($A642,SurveyData!$1:$1048576,31,FALSE)</f>
        <v>2</v>
      </c>
      <c r="AJ642">
        <f>VLOOKUP($A642,SurveyData!$1:$1048576,32,FALSE)</f>
        <v>2</v>
      </c>
      <c r="AK642">
        <f>VLOOKUP($A642,SurveyData!$1:$1048576,33,FALSE)</f>
        <v>2</v>
      </c>
      <c r="AL642">
        <f>VLOOKUP($A642,SurveyData!$1:$1048576,34,FALSE)</f>
        <v>2</v>
      </c>
      <c r="AM642">
        <f>VLOOKUP($A642,SurveyData!$1:$1048576,35,FALSE)</f>
        <v>2</v>
      </c>
      <c r="AN642">
        <f>VLOOKUP($A642,SurveyData!$1:$1048576,36,FALSE)</f>
        <v>2</v>
      </c>
      <c r="AO642">
        <f>VLOOKUP($A642,SurveyData!$1:$1048576,37,FALSE)</f>
        <v>2</v>
      </c>
      <c r="AP642">
        <f>VLOOKUP($A642,SurveyData!$1:$1048576,38,FALSE)</f>
        <v>2</v>
      </c>
      <c r="AQ642">
        <f>VLOOKUP($A642,SurveyData!$1:$1048576,39,FALSE)</f>
        <v>2</v>
      </c>
      <c r="AR642">
        <f>VLOOKUP($A642,SurveyData!$1:$1048576,40,FALSE)</f>
        <v>2</v>
      </c>
      <c r="AS642">
        <f>VLOOKUP($A642,SurveyData!$1:$1048576,41,FALSE)</f>
        <v>2</v>
      </c>
      <c r="AT642">
        <f>VLOOKUP($A642,SurveyData!$1:$1048576,42,FALSE)</f>
        <v>2</v>
      </c>
      <c r="AU642">
        <f>VLOOKUP($A642,SurveyData!$1:$1048576,43,FALSE)</f>
        <v>2</v>
      </c>
      <c r="AV642">
        <f>VLOOKUP($A642,SurveyData!$1:$1048576,44,FALSE)</f>
        <v>2</v>
      </c>
      <c r="AW642">
        <f>VLOOKUP($A642,SurveyData!$1:$1048576,45,FALSE)</f>
        <v>2</v>
      </c>
    </row>
    <row r="643" spans="1:49" x14ac:dyDescent="0.2">
      <c r="A643" s="2">
        <v>823</v>
      </c>
      <c r="B643" s="1" t="s">
        <v>10</v>
      </c>
      <c r="C643" s="2"/>
      <c r="D643" s="2">
        <v>102</v>
      </c>
      <c r="E643" s="2">
        <v>13.9</v>
      </c>
      <c r="F643">
        <f>VLOOKUP($A643,SurveyData!$1:$1048576,3,FALSE)</f>
        <v>47</v>
      </c>
      <c r="G643">
        <f>VLOOKUP($A643,SurveyData!$1:$1048576,4,FALSE)</f>
        <v>1.63</v>
      </c>
      <c r="H643">
        <f>VLOOKUP($A643,SurveyData!$1:$1048576,5,FALSE)</f>
        <v>90</v>
      </c>
      <c r="I643" t="str">
        <f>VLOOKUP($A643,SurveyData!$1:$1048576,6,FALSE)</f>
        <v>Nil</v>
      </c>
      <c r="J643" t="str">
        <f>VLOOKUP($A643,SurveyData!$1:$1048576,7,FALSE)</f>
        <v>No</v>
      </c>
      <c r="K643">
        <f>VLOOKUP($A643,SurveyData!$1:$1048576,8,FALSE)</f>
        <v>0</v>
      </c>
      <c r="L643">
        <f>VLOOKUP($A643,SurveyData!$1:$1048576,9,FALSE)</f>
        <v>0</v>
      </c>
      <c r="M643">
        <f>VLOOKUP($A643,SurveyData!$1:$1048576,10,FALSE)</f>
        <v>0</v>
      </c>
      <c r="N643" t="str">
        <f>VLOOKUP($A643,SurveyData!$1:$1048576,11,FALSE)</f>
        <v>Low impact exercise 30 minutes</v>
      </c>
      <c r="O643">
        <f>VLOOKUP($A643,SurveyData!$1:$1048576,12,FALSE)</f>
        <v>1</v>
      </c>
      <c r="P643">
        <f>VLOOKUP($A643,SurveyData!$1:$1048576,13,FALSE)</f>
        <v>0</v>
      </c>
      <c r="Q643" t="str">
        <f>VLOOKUP($A643,SurveyData!$1:$1048576,14,FALSE)</f>
        <v>No</v>
      </c>
      <c r="R643" t="str">
        <f>VLOOKUP($A643,SurveyData!$1:$1048576,15,FALSE)</f>
        <v>Yes</v>
      </c>
      <c r="S643" t="str">
        <f>VLOOKUP($A643,SurveyData!$1:$1048576,16,FALSE)</f>
        <v>No</v>
      </c>
      <c r="T643" t="str">
        <f>VLOOKUP($A643,SurveyData!$1:$1048576,17,FALSE)</f>
        <v>Yes</v>
      </c>
      <c r="U643" t="str">
        <f>VLOOKUP($A643,SurveyData!$1:$1048576,18,FALSE)</f>
        <v>No</v>
      </c>
      <c r="V643" t="str">
        <f>VLOOKUP($A643,SurveyData!$1:$1048576,19,FALSE)</f>
        <v>Yes</v>
      </c>
      <c r="W643" t="str">
        <f>VLOOKUP($A643,SurveyData!$1:$1048576,20,FALSE)</f>
        <v>No</v>
      </c>
      <c r="X643" t="str">
        <f>VLOOKUP($A643,SurveyData!$1:$1048576,21,FALSE)</f>
        <v>No</v>
      </c>
      <c r="Y643" t="str">
        <f>VLOOKUP($A643,SurveyData!$1:$1048576,22,FALSE)</f>
        <v>No</v>
      </c>
      <c r="Z643" t="str">
        <f>VLOOKUP($A643,SurveyData!$1:$1048576,23,FALSE)</f>
        <v>No</v>
      </c>
      <c r="AA643" t="str">
        <f>VLOOKUP($A643,SurveyData!$1:$1048576,24,FALSE)</f>
        <v>No</v>
      </c>
      <c r="AB643" t="s">
        <v>0</v>
      </c>
      <c r="AC643" t="str">
        <f>VLOOKUP($A643,SurveyData!$1:$1048576,25,FALSE)</f>
        <v>No</v>
      </c>
      <c r="AD643">
        <f>VLOOKUP($A643,SurveyData!$1:$1048576,26,FALSE)</f>
        <v>1</v>
      </c>
      <c r="AE643">
        <f>VLOOKUP($A643,SurveyData!$1:$1048576,27,FALSE)</f>
        <v>2</v>
      </c>
      <c r="AF643">
        <f>VLOOKUP($A643,SurveyData!$1:$1048576,28,FALSE)</f>
        <v>2</v>
      </c>
      <c r="AG643">
        <f>VLOOKUP($A643,SurveyData!$1:$1048576,29,FALSE)</f>
        <v>1</v>
      </c>
      <c r="AH643">
        <f>VLOOKUP($A643,SurveyData!$1:$1048576,30,FALSE)</f>
        <v>2</v>
      </c>
      <c r="AI643">
        <f>VLOOKUP($A643,SurveyData!$1:$1048576,31,FALSE)</f>
        <v>2</v>
      </c>
      <c r="AJ643">
        <f>VLOOKUP($A643,SurveyData!$1:$1048576,32,FALSE)</f>
        <v>1</v>
      </c>
      <c r="AK643">
        <f>VLOOKUP($A643,SurveyData!$1:$1048576,33,FALSE)</f>
        <v>2</v>
      </c>
      <c r="AL643">
        <f>VLOOKUP($A643,SurveyData!$1:$1048576,34,FALSE)</f>
        <v>2</v>
      </c>
      <c r="AM643">
        <f>VLOOKUP($A643,SurveyData!$1:$1048576,35,FALSE)</f>
        <v>2</v>
      </c>
      <c r="AN643">
        <f>VLOOKUP($A643,SurveyData!$1:$1048576,36,FALSE)</f>
        <v>1</v>
      </c>
      <c r="AO643">
        <f>VLOOKUP($A643,SurveyData!$1:$1048576,37,FALSE)</f>
        <v>1</v>
      </c>
      <c r="AP643">
        <f>VLOOKUP($A643,SurveyData!$1:$1048576,38,FALSE)</f>
        <v>2</v>
      </c>
      <c r="AQ643">
        <f>VLOOKUP($A643,SurveyData!$1:$1048576,39,FALSE)</f>
        <v>5</v>
      </c>
      <c r="AR643">
        <f>VLOOKUP($A643,SurveyData!$1:$1048576,40,FALSE)</f>
        <v>2</v>
      </c>
      <c r="AS643">
        <f>VLOOKUP($A643,SurveyData!$1:$1048576,41,FALSE)</f>
        <v>4</v>
      </c>
      <c r="AT643">
        <f>VLOOKUP($A643,SurveyData!$1:$1048576,42,FALSE)</f>
        <v>4</v>
      </c>
      <c r="AU643">
        <f>VLOOKUP($A643,SurveyData!$1:$1048576,43,FALSE)</f>
        <v>5</v>
      </c>
      <c r="AV643">
        <f>VLOOKUP($A643,SurveyData!$1:$1048576,44,FALSE)</f>
        <v>3</v>
      </c>
      <c r="AW643">
        <f>VLOOKUP($A643,SurveyData!$1:$1048576,45,FALSE)</f>
        <v>2</v>
      </c>
    </row>
    <row r="644" spans="1:49" x14ac:dyDescent="0.2">
      <c r="A644" s="2">
        <v>824</v>
      </c>
      <c r="B644" s="1" t="s">
        <v>10</v>
      </c>
      <c r="C644" s="2"/>
      <c r="D644" s="3">
        <v>163</v>
      </c>
      <c r="E644" s="2">
        <v>12.3</v>
      </c>
      <c r="F644">
        <f>VLOOKUP($A644,SurveyData!$1:$1048576,3,FALSE)</f>
        <v>60</v>
      </c>
      <c r="G644">
        <f>VLOOKUP($A644,SurveyData!$1:$1048576,4,FALSE)</f>
        <v>1.49</v>
      </c>
      <c r="H644">
        <f>VLOOKUP($A644,SurveyData!$1:$1048576,5,FALSE)</f>
        <v>46.4</v>
      </c>
      <c r="I644" t="str">
        <f>VLOOKUP($A644,SurveyData!$1:$1048576,6,FALSE)</f>
        <v>Mixed Connective Tissue</v>
      </c>
      <c r="J644" t="str">
        <f>VLOOKUP($A644,SurveyData!$1:$1048576,7,FALSE)</f>
        <v>Yes</v>
      </c>
      <c r="K644">
        <f>VLOOKUP($A644,SurveyData!$1:$1048576,8,FALSE)</f>
        <v>0</v>
      </c>
      <c r="L644">
        <f>VLOOKUP($A644,SurveyData!$1:$1048576,9,FALSE)</f>
        <v>0</v>
      </c>
      <c r="M644">
        <f>VLOOKUP($A644,SurveyData!$1:$1048576,10,FALSE)</f>
        <v>0</v>
      </c>
      <c r="N644">
        <f>VLOOKUP($A644,SurveyData!$1:$1048576,11,FALSE)</f>
        <v>0</v>
      </c>
      <c r="O644" t="str">
        <f>VLOOKUP($A644,SurveyData!$1:$1048576,12,FALSE)</f>
        <v>Nil</v>
      </c>
      <c r="P644">
        <f>VLOOKUP($A644,SurveyData!$1:$1048576,13,FALSE)</f>
        <v>0</v>
      </c>
      <c r="Q644">
        <f>VLOOKUP($A644,SurveyData!$1:$1048576,14,FALSE)</f>
        <v>0</v>
      </c>
      <c r="R644" t="str">
        <f>VLOOKUP($A644,SurveyData!$1:$1048576,15,FALSE)</f>
        <v>Yes</v>
      </c>
      <c r="S644" t="str">
        <f>VLOOKUP($A644,SurveyData!$1:$1048576,16,FALSE)</f>
        <v>No</v>
      </c>
      <c r="T644" t="str">
        <f>VLOOKUP($A644,SurveyData!$1:$1048576,17,FALSE)</f>
        <v>DK</v>
      </c>
      <c r="U644">
        <f>VLOOKUP($A644,SurveyData!$1:$1048576,18,FALSE)</f>
        <v>0</v>
      </c>
      <c r="V644" t="str">
        <f>VLOOKUP($A644,SurveyData!$1:$1048576,19,FALSE)</f>
        <v>Yes</v>
      </c>
      <c r="W644" t="str">
        <f>VLOOKUP($A644,SurveyData!$1:$1048576,20,FALSE)</f>
        <v>Yes</v>
      </c>
      <c r="X644" t="str">
        <f>VLOOKUP($A644,SurveyData!$1:$1048576,21,FALSE)</f>
        <v>No</v>
      </c>
      <c r="Y644" t="str">
        <f>VLOOKUP($A644,SurveyData!$1:$1048576,22,FALSE)</f>
        <v>No</v>
      </c>
      <c r="Z644" t="str">
        <f>VLOOKUP($A644,SurveyData!$1:$1048576,23,FALSE)</f>
        <v>No</v>
      </c>
      <c r="AA644" t="str">
        <f>VLOOKUP($A644,SurveyData!$1:$1048576,24,FALSE)</f>
        <v>No</v>
      </c>
      <c r="AB644" t="s">
        <v>0</v>
      </c>
      <c r="AC644">
        <f>VLOOKUP($A644,SurveyData!$1:$1048576,25,FALSE)</f>
        <v>0</v>
      </c>
      <c r="AD644">
        <f>VLOOKUP($A644,SurveyData!$1:$1048576,26,FALSE)</f>
        <v>1</v>
      </c>
      <c r="AE644">
        <f>VLOOKUP($A644,SurveyData!$1:$1048576,27,FALSE)</f>
        <v>1</v>
      </c>
      <c r="AF644">
        <f>VLOOKUP($A644,SurveyData!$1:$1048576,28,FALSE)</f>
        <v>1</v>
      </c>
      <c r="AG644">
        <f>VLOOKUP($A644,SurveyData!$1:$1048576,29,FALSE)</f>
        <v>4</v>
      </c>
      <c r="AH644">
        <f>VLOOKUP($A644,SurveyData!$1:$1048576,30,FALSE)</f>
        <v>1</v>
      </c>
      <c r="AI644">
        <f>VLOOKUP($A644,SurveyData!$1:$1048576,31,FALSE)</f>
        <v>4</v>
      </c>
      <c r="AJ644">
        <f>VLOOKUP($A644,SurveyData!$1:$1048576,32,FALSE)</f>
        <v>1</v>
      </c>
      <c r="AK644">
        <f>VLOOKUP($A644,SurveyData!$1:$1048576,33,FALSE)</f>
        <v>4</v>
      </c>
      <c r="AL644">
        <f>VLOOKUP($A644,SurveyData!$1:$1048576,34,FALSE)</f>
        <v>4</v>
      </c>
      <c r="AM644">
        <f>VLOOKUP($A644,SurveyData!$1:$1048576,35,FALSE)</f>
        <v>4</v>
      </c>
      <c r="AN644">
        <f>VLOOKUP($A644,SurveyData!$1:$1048576,36,FALSE)</f>
        <v>4</v>
      </c>
      <c r="AO644">
        <f>VLOOKUP($A644,SurveyData!$1:$1048576,37,FALSE)</f>
        <v>4</v>
      </c>
      <c r="AP644">
        <f>VLOOKUP($A644,SurveyData!$1:$1048576,38,FALSE)</f>
        <v>1</v>
      </c>
      <c r="AQ644">
        <f>VLOOKUP($A644,SurveyData!$1:$1048576,39,FALSE)</f>
        <v>4</v>
      </c>
      <c r="AR644">
        <f>VLOOKUP($A644,SurveyData!$1:$1048576,40,FALSE)</f>
        <v>4</v>
      </c>
      <c r="AS644">
        <f>VLOOKUP($A644,SurveyData!$1:$1048576,41,FALSE)</f>
        <v>1</v>
      </c>
      <c r="AT644">
        <f>VLOOKUP($A644,SurveyData!$1:$1048576,42,FALSE)</f>
        <v>1</v>
      </c>
      <c r="AU644">
        <f>VLOOKUP($A644,SurveyData!$1:$1048576,43,FALSE)</f>
        <v>1</v>
      </c>
      <c r="AV644">
        <f>VLOOKUP($A644,SurveyData!$1:$1048576,44,FALSE)</f>
        <v>1</v>
      </c>
      <c r="AW644">
        <f>VLOOKUP($A644,SurveyData!$1:$1048576,45,FALSE)</f>
        <v>4</v>
      </c>
    </row>
    <row r="645" spans="1:49" x14ac:dyDescent="0.2">
      <c r="A645" s="2">
        <v>826</v>
      </c>
      <c r="B645" s="1" t="s">
        <v>10</v>
      </c>
      <c r="C645" s="2"/>
      <c r="D645" s="4">
        <v>4</v>
      </c>
      <c r="E645" s="4">
        <v>8.3000000000000007</v>
      </c>
      <c r="F645">
        <f>VLOOKUP($A645,SurveyData!$1:$1048576,3,FALSE)</f>
        <v>41</v>
      </c>
      <c r="G645">
        <f>VLOOKUP($A645,SurveyData!$1:$1048576,4,FALSE)</f>
        <v>1.56</v>
      </c>
      <c r="H645">
        <f>VLOOKUP($A645,SurveyData!$1:$1048576,5,FALSE)</f>
        <v>48.6</v>
      </c>
      <c r="I645" t="str">
        <f>VLOOKUP($A645,SurveyData!$1:$1048576,6,FALSE)</f>
        <v>Nil</v>
      </c>
      <c r="J645" t="str">
        <f>VLOOKUP($A645,SurveyData!$1:$1048576,7,FALSE)</f>
        <v>No</v>
      </c>
      <c r="K645">
        <f>VLOOKUP($A645,SurveyData!$1:$1048576,8,FALSE)</f>
        <v>10</v>
      </c>
      <c r="L645">
        <f>VLOOKUP($A645,SurveyData!$1:$1048576,9,FALSE)</f>
        <v>0</v>
      </c>
      <c r="M645">
        <f>VLOOKUP($A645,SurveyData!$1:$1048576,10,FALSE)</f>
        <v>0</v>
      </c>
      <c r="N645" t="str">
        <f>VLOOKUP($A645,SurveyData!$1:$1048576,11,FALSE)</f>
        <v>Walking</v>
      </c>
      <c r="O645">
        <f>VLOOKUP($A645,SurveyData!$1:$1048576,12,FALSE)</f>
        <v>1</v>
      </c>
      <c r="P645">
        <f>VLOOKUP($A645,SurveyData!$1:$1048576,13,FALSE)</f>
        <v>12</v>
      </c>
      <c r="Q645" t="str">
        <f>VLOOKUP($A645,SurveyData!$1:$1048576,14,FALSE)</f>
        <v>No</v>
      </c>
      <c r="R645" t="str">
        <f>VLOOKUP($A645,SurveyData!$1:$1048576,15,FALSE)</f>
        <v>Yes</v>
      </c>
      <c r="S645" t="str">
        <f>VLOOKUP($A645,SurveyData!$1:$1048576,16,FALSE)</f>
        <v>Yes</v>
      </c>
      <c r="T645" t="str">
        <f>VLOOKUP($A645,SurveyData!$1:$1048576,17,FALSE)</f>
        <v>DK</v>
      </c>
      <c r="U645">
        <f>VLOOKUP($A645,SurveyData!$1:$1048576,18,FALSE)</f>
        <v>0</v>
      </c>
      <c r="V645" t="str">
        <f>VLOOKUP($A645,SurveyData!$1:$1048576,19,FALSE)</f>
        <v>Yes</v>
      </c>
      <c r="W645">
        <f>VLOOKUP($A645,SurveyData!$1:$1048576,20,FALSE)</f>
        <v>0</v>
      </c>
      <c r="X645" t="str">
        <f>VLOOKUP($A645,SurveyData!$1:$1048576,21,FALSE)</f>
        <v>Yes</v>
      </c>
      <c r="Y645" t="str">
        <f>VLOOKUP($A645,SurveyData!$1:$1048576,22,FALSE)</f>
        <v>Yes</v>
      </c>
      <c r="Z645" t="str">
        <f>VLOOKUP($A645,SurveyData!$1:$1048576,23,FALSE)</f>
        <v>Yes</v>
      </c>
      <c r="AA645" t="str">
        <f>VLOOKUP($A645,SurveyData!$1:$1048576,24,FALSE)</f>
        <v>Yes</v>
      </c>
      <c r="AB645" t="s">
        <v>62</v>
      </c>
      <c r="AC645" t="str">
        <f>VLOOKUP($A645,SurveyData!$1:$1048576,25,FALSE)</f>
        <v>Yes</v>
      </c>
      <c r="AD645">
        <f>VLOOKUP($A645,SurveyData!$1:$1048576,26,FALSE)</f>
        <v>3</v>
      </c>
      <c r="AE645">
        <f>VLOOKUP($A645,SurveyData!$1:$1048576,27,FALSE)</f>
        <v>3</v>
      </c>
      <c r="AF645">
        <f>VLOOKUP($A645,SurveyData!$1:$1048576,28,FALSE)</f>
        <v>3</v>
      </c>
      <c r="AG645">
        <f>VLOOKUP($A645,SurveyData!$1:$1048576,29,FALSE)</f>
        <v>3</v>
      </c>
      <c r="AH645">
        <f>VLOOKUP($A645,SurveyData!$1:$1048576,30,FALSE)</f>
        <v>2</v>
      </c>
      <c r="AI645">
        <f>VLOOKUP($A645,SurveyData!$1:$1048576,31,FALSE)</f>
        <v>4</v>
      </c>
      <c r="AJ645">
        <f>VLOOKUP($A645,SurveyData!$1:$1048576,32,FALSE)</f>
        <v>3</v>
      </c>
      <c r="AK645">
        <f>VLOOKUP($A645,SurveyData!$1:$1048576,33,FALSE)</f>
        <v>3</v>
      </c>
      <c r="AL645">
        <f>VLOOKUP($A645,SurveyData!$1:$1048576,34,FALSE)</f>
        <v>3</v>
      </c>
      <c r="AM645">
        <f>VLOOKUP($A645,SurveyData!$1:$1048576,35,FALSE)</f>
        <v>3</v>
      </c>
      <c r="AN645">
        <f>VLOOKUP($A645,SurveyData!$1:$1048576,36,FALSE)</f>
        <v>2</v>
      </c>
      <c r="AO645">
        <f>VLOOKUP($A645,SurveyData!$1:$1048576,37,FALSE)</f>
        <v>2</v>
      </c>
      <c r="AP645">
        <f>VLOOKUP($A645,SurveyData!$1:$1048576,38,FALSE)</f>
        <v>4</v>
      </c>
      <c r="AQ645">
        <f>VLOOKUP($A645,SurveyData!$1:$1048576,39,FALSE)</f>
        <v>3</v>
      </c>
      <c r="AR645">
        <f>VLOOKUP($A645,SurveyData!$1:$1048576,40,FALSE)</f>
        <v>3</v>
      </c>
      <c r="AS645">
        <f>VLOOKUP($A645,SurveyData!$1:$1048576,41,FALSE)</f>
        <v>3</v>
      </c>
      <c r="AT645">
        <f>VLOOKUP($A645,SurveyData!$1:$1048576,42,FALSE)</f>
        <v>3</v>
      </c>
      <c r="AU645">
        <f>VLOOKUP($A645,SurveyData!$1:$1048576,43,FALSE)</f>
        <v>3</v>
      </c>
      <c r="AV645">
        <f>VLOOKUP($A645,SurveyData!$1:$1048576,44,FALSE)</f>
        <v>3</v>
      </c>
      <c r="AW645">
        <f>VLOOKUP($A645,SurveyData!$1:$1048576,45,FALSE)</f>
        <v>3</v>
      </c>
    </row>
    <row r="646" spans="1:49" x14ac:dyDescent="0.2">
      <c r="A646" s="2">
        <v>827</v>
      </c>
      <c r="B646" s="1" t="s">
        <v>10</v>
      </c>
      <c r="C646" s="2"/>
      <c r="D646" s="3">
        <v>162</v>
      </c>
      <c r="E646" s="2">
        <v>12.7</v>
      </c>
      <c r="F646">
        <f>VLOOKUP($A646,SurveyData!$1:$1048576,3,FALSE)</f>
        <v>67</v>
      </c>
      <c r="G646">
        <f>VLOOKUP($A646,SurveyData!$1:$1048576,4,FALSE)</f>
        <v>1.58</v>
      </c>
      <c r="H646">
        <f>VLOOKUP($A646,SurveyData!$1:$1048576,5,FALSE)</f>
        <v>47.5</v>
      </c>
      <c r="I646" t="str">
        <f>VLOOKUP($A646,SurveyData!$1:$1048576,6,FALSE)</f>
        <v>Nil</v>
      </c>
      <c r="J646" t="str">
        <f>VLOOKUP($A646,SurveyData!$1:$1048576,7,FALSE)</f>
        <v>No</v>
      </c>
      <c r="K646">
        <f>VLOOKUP($A646,SurveyData!$1:$1048576,8,FALSE)</f>
        <v>0</v>
      </c>
      <c r="L646">
        <f>VLOOKUP($A646,SurveyData!$1:$1048576,9,FALSE)</f>
        <v>0</v>
      </c>
      <c r="M646">
        <f>VLOOKUP($A646,SurveyData!$1:$1048576,10,FALSE)</f>
        <v>0</v>
      </c>
      <c r="N646" t="str">
        <f>VLOOKUP($A646,SurveyData!$1:$1048576,11,FALSE)</f>
        <v>Tai Chi</v>
      </c>
      <c r="O646" t="str">
        <f>VLOOKUP($A646,SurveyData!$1:$1048576,12,FALSE)</f>
        <v>Nil</v>
      </c>
      <c r="P646">
        <f>VLOOKUP($A646,SurveyData!$1:$1048576,13,FALSE)</f>
        <v>0</v>
      </c>
      <c r="Q646" t="str">
        <f>VLOOKUP($A646,SurveyData!$1:$1048576,14,FALSE)</f>
        <v>No</v>
      </c>
      <c r="R646" t="str">
        <f>VLOOKUP($A646,SurveyData!$1:$1048576,15,FALSE)</f>
        <v>No</v>
      </c>
      <c r="S646">
        <f>VLOOKUP($A646,SurveyData!$1:$1048576,16,FALSE)</f>
        <v>0</v>
      </c>
      <c r="T646" t="str">
        <f>VLOOKUP($A646,SurveyData!$1:$1048576,17,FALSE)</f>
        <v>No</v>
      </c>
      <c r="U646">
        <f>VLOOKUP($A646,SurveyData!$1:$1048576,18,FALSE)</f>
        <v>0</v>
      </c>
      <c r="V646" t="str">
        <f>VLOOKUP($A646,SurveyData!$1:$1048576,19,FALSE)</f>
        <v>No</v>
      </c>
      <c r="W646">
        <f>VLOOKUP($A646,SurveyData!$1:$1048576,20,FALSE)</f>
        <v>0</v>
      </c>
      <c r="X646" t="str">
        <f>VLOOKUP($A646,SurveyData!$1:$1048576,21,FALSE)</f>
        <v>No</v>
      </c>
      <c r="Y646" t="str">
        <f>VLOOKUP($A646,SurveyData!$1:$1048576,22,FALSE)</f>
        <v>No</v>
      </c>
      <c r="Z646" t="str">
        <f>VLOOKUP($A646,SurveyData!$1:$1048576,23,FALSE)</f>
        <v>No</v>
      </c>
      <c r="AA646" t="str">
        <f>VLOOKUP($A646,SurveyData!$1:$1048576,24,FALSE)</f>
        <v>No</v>
      </c>
      <c r="AB646" t="s">
        <v>0</v>
      </c>
      <c r="AC646" t="str">
        <f>VLOOKUP($A646,SurveyData!$1:$1048576,25,FALSE)</f>
        <v>No</v>
      </c>
      <c r="AD646">
        <f>VLOOKUP($A646,SurveyData!$1:$1048576,26,FALSE)</f>
        <v>3</v>
      </c>
      <c r="AE646">
        <f>VLOOKUP($A646,SurveyData!$1:$1048576,27,FALSE)</f>
        <v>3</v>
      </c>
      <c r="AF646">
        <f>VLOOKUP($A646,SurveyData!$1:$1048576,28,FALSE)</f>
        <v>3</v>
      </c>
      <c r="AG646">
        <f>VLOOKUP($A646,SurveyData!$1:$1048576,29,FALSE)</f>
        <v>3</v>
      </c>
      <c r="AH646">
        <f>VLOOKUP($A646,SurveyData!$1:$1048576,30,FALSE)</f>
        <v>2</v>
      </c>
      <c r="AI646">
        <f>VLOOKUP($A646,SurveyData!$1:$1048576,31,FALSE)</f>
        <v>3</v>
      </c>
      <c r="AJ646">
        <f>VLOOKUP($A646,SurveyData!$1:$1048576,32,FALSE)</f>
        <v>3</v>
      </c>
      <c r="AK646">
        <f>VLOOKUP($A646,SurveyData!$1:$1048576,33,FALSE)</f>
        <v>3</v>
      </c>
      <c r="AL646">
        <f>VLOOKUP($A646,SurveyData!$1:$1048576,34,FALSE)</f>
        <v>3</v>
      </c>
      <c r="AM646">
        <f>VLOOKUP($A646,SurveyData!$1:$1048576,35,FALSE)</f>
        <v>2</v>
      </c>
      <c r="AN646">
        <f>VLOOKUP($A646,SurveyData!$1:$1048576,36,FALSE)</f>
        <v>4</v>
      </c>
      <c r="AO646">
        <f>VLOOKUP($A646,SurveyData!$1:$1048576,37,FALSE)</f>
        <v>4</v>
      </c>
      <c r="AP646">
        <f>VLOOKUP($A646,SurveyData!$1:$1048576,38,FALSE)</f>
        <v>3</v>
      </c>
      <c r="AQ646">
        <f>VLOOKUP($A646,SurveyData!$1:$1048576,39,FALSE)</f>
        <v>2</v>
      </c>
      <c r="AR646">
        <f>VLOOKUP($A646,SurveyData!$1:$1048576,40,FALSE)</f>
        <v>3</v>
      </c>
      <c r="AS646">
        <f>VLOOKUP($A646,SurveyData!$1:$1048576,41,FALSE)</f>
        <v>3</v>
      </c>
      <c r="AT646">
        <f>VLOOKUP($A646,SurveyData!$1:$1048576,42,FALSE)</f>
        <v>3</v>
      </c>
      <c r="AU646">
        <f>VLOOKUP($A646,SurveyData!$1:$1048576,43,FALSE)</f>
        <v>3</v>
      </c>
      <c r="AV646">
        <f>VLOOKUP($A646,SurveyData!$1:$1048576,44,FALSE)</f>
        <v>3</v>
      </c>
      <c r="AW646">
        <f>VLOOKUP($A646,SurveyData!$1:$1048576,45,FALSE)</f>
        <v>4</v>
      </c>
    </row>
    <row r="647" spans="1:49" x14ac:dyDescent="0.2">
      <c r="A647" s="2">
        <v>828</v>
      </c>
      <c r="B647" s="1" t="s">
        <v>10</v>
      </c>
      <c r="C647" s="2"/>
      <c r="D647" s="2">
        <v>62</v>
      </c>
      <c r="E647" s="2">
        <v>11.6</v>
      </c>
      <c r="F647">
        <f>VLOOKUP($A647,SurveyData!$1:$1048576,3,FALSE)</f>
        <v>59</v>
      </c>
      <c r="G647">
        <f>VLOOKUP($A647,SurveyData!$1:$1048576,4,FALSE)</f>
        <v>1.49</v>
      </c>
      <c r="H647">
        <f>VLOOKUP($A647,SurveyData!$1:$1048576,5,FALSE)</f>
        <v>50</v>
      </c>
      <c r="I647" t="str">
        <f>VLOOKUP($A647,SurveyData!$1:$1048576,6,FALSE)</f>
        <v>Nil</v>
      </c>
      <c r="J647">
        <f>VLOOKUP($A647,SurveyData!$1:$1048576,7,FALSE)</f>
        <v>0</v>
      </c>
      <c r="K647">
        <f>VLOOKUP($A647,SurveyData!$1:$1048576,8,FALSE)</f>
        <v>0</v>
      </c>
      <c r="L647">
        <f>VLOOKUP($A647,SurveyData!$1:$1048576,9,FALSE)</f>
        <v>0</v>
      </c>
      <c r="M647">
        <f>VLOOKUP($A647,SurveyData!$1:$1048576,10,FALSE)</f>
        <v>0</v>
      </c>
      <c r="N647">
        <f>VLOOKUP($A647,SurveyData!$1:$1048576,11,FALSE)</f>
        <v>0</v>
      </c>
      <c r="O647" t="str">
        <f>VLOOKUP($A647,SurveyData!$1:$1048576,12,FALSE)</f>
        <v>Nil</v>
      </c>
      <c r="P647">
        <f>VLOOKUP($A647,SurveyData!$1:$1048576,13,FALSE)</f>
        <v>0</v>
      </c>
      <c r="Q647">
        <f>VLOOKUP($A647,SurveyData!$1:$1048576,14,FALSE)</f>
        <v>0</v>
      </c>
      <c r="R647" t="str">
        <f>VLOOKUP($A647,SurveyData!$1:$1048576,15,FALSE)</f>
        <v>No</v>
      </c>
      <c r="S647">
        <f>VLOOKUP($A647,SurveyData!$1:$1048576,16,FALSE)</f>
        <v>0</v>
      </c>
      <c r="T647" t="str">
        <f>VLOOKUP($A647,SurveyData!$1:$1048576,17,FALSE)</f>
        <v>No</v>
      </c>
      <c r="U647">
        <f>VLOOKUP($A647,SurveyData!$1:$1048576,18,FALSE)</f>
        <v>0</v>
      </c>
      <c r="V647" t="str">
        <f>VLOOKUP($A647,SurveyData!$1:$1048576,19,FALSE)</f>
        <v>No</v>
      </c>
      <c r="W647">
        <f>VLOOKUP($A647,SurveyData!$1:$1048576,20,FALSE)</f>
        <v>0</v>
      </c>
      <c r="X647" t="str">
        <f>VLOOKUP($A647,SurveyData!$1:$1048576,21,FALSE)</f>
        <v>No</v>
      </c>
      <c r="Y647" t="str">
        <f>VLOOKUP($A647,SurveyData!$1:$1048576,22,FALSE)</f>
        <v>No</v>
      </c>
      <c r="Z647" t="str">
        <f>VLOOKUP($A647,SurveyData!$1:$1048576,23,FALSE)</f>
        <v>No</v>
      </c>
      <c r="AA647" t="str">
        <f>VLOOKUP($A647,SurveyData!$1:$1048576,24,FALSE)</f>
        <v>No</v>
      </c>
      <c r="AB647" t="s">
        <v>0</v>
      </c>
      <c r="AC647" t="str">
        <f>VLOOKUP($A647,SurveyData!$1:$1048576,25,FALSE)</f>
        <v>No</v>
      </c>
      <c r="AD647">
        <f>VLOOKUP($A647,SurveyData!$1:$1048576,26,FALSE)</f>
        <v>3</v>
      </c>
      <c r="AE647">
        <f>VLOOKUP($A647,SurveyData!$1:$1048576,27,FALSE)</f>
        <v>3</v>
      </c>
      <c r="AF647">
        <f>VLOOKUP($A647,SurveyData!$1:$1048576,28,FALSE)</f>
        <v>3</v>
      </c>
      <c r="AG647">
        <f>VLOOKUP($A647,SurveyData!$1:$1048576,29,FALSE)</f>
        <v>3</v>
      </c>
      <c r="AH647">
        <f>VLOOKUP($A647,SurveyData!$1:$1048576,30,FALSE)</f>
        <v>4</v>
      </c>
      <c r="AI647">
        <f>VLOOKUP($A647,SurveyData!$1:$1048576,31,FALSE)</f>
        <v>3</v>
      </c>
      <c r="AJ647">
        <f>VLOOKUP($A647,SurveyData!$1:$1048576,32,FALSE)</f>
        <v>3</v>
      </c>
      <c r="AK647">
        <f>VLOOKUP($A647,SurveyData!$1:$1048576,33,FALSE)</f>
        <v>3</v>
      </c>
      <c r="AL647">
        <f>VLOOKUP($A647,SurveyData!$1:$1048576,34,FALSE)</f>
        <v>3</v>
      </c>
      <c r="AM647">
        <f>VLOOKUP($A647,SurveyData!$1:$1048576,35,FALSE)</f>
        <v>3</v>
      </c>
      <c r="AN647">
        <f>VLOOKUP($A647,SurveyData!$1:$1048576,36,FALSE)</f>
        <v>3</v>
      </c>
      <c r="AO647">
        <f>VLOOKUP($A647,SurveyData!$1:$1048576,37,FALSE)</f>
        <v>3</v>
      </c>
      <c r="AP647">
        <f>VLOOKUP($A647,SurveyData!$1:$1048576,38,FALSE)</f>
        <v>3</v>
      </c>
      <c r="AQ647">
        <f>VLOOKUP($A647,SurveyData!$1:$1048576,39,FALSE)</f>
        <v>3</v>
      </c>
      <c r="AR647">
        <f>VLOOKUP($A647,SurveyData!$1:$1048576,40,FALSE)</f>
        <v>3</v>
      </c>
      <c r="AS647">
        <f>VLOOKUP($A647,SurveyData!$1:$1048576,41,FALSE)</f>
        <v>4</v>
      </c>
      <c r="AT647">
        <f>VLOOKUP($A647,SurveyData!$1:$1048576,42,FALSE)</f>
        <v>3</v>
      </c>
      <c r="AU647">
        <f>VLOOKUP($A647,SurveyData!$1:$1048576,43,FALSE)</f>
        <v>3</v>
      </c>
      <c r="AV647">
        <f>VLOOKUP($A647,SurveyData!$1:$1048576,44,FALSE)</f>
        <v>3</v>
      </c>
      <c r="AW647">
        <f>VLOOKUP($A647,SurveyData!$1:$1048576,45,FALSE)</f>
        <v>3</v>
      </c>
    </row>
    <row r="648" spans="1:49" x14ac:dyDescent="0.2">
      <c r="A648" s="2">
        <v>829</v>
      </c>
      <c r="B648" s="1" t="s">
        <v>10</v>
      </c>
      <c r="C648" s="2"/>
      <c r="D648" s="2">
        <v>18</v>
      </c>
      <c r="E648" s="2">
        <v>13.3</v>
      </c>
      <c r="F648">
        <f>VLOOKUP($A648,SurveyData!$1:$1048576,3,FALSE)</f>
        <v>44</v>
      </c>
      <c r="G648">
        <f>VLOOKUP($A648,SurveyData!$1:$1048576,4,FALSE)</f>
        <v>1.53</v>
      </c>
      <c r="H648">
        <f>VLOOKUP($A648,SurveyData!$1:$1048576,5,FALSE)</f>
        <v>60</v>
      </c>
      <c r="I648" t="str">
        <f>VLOOKUP($A648,SurveyData!$1:$1048576,6,FALSE)</f>
        <v>Nil</v>
      </c>
      <c r="J648" t="str">
        <f>VLOOKUP($A648,SurveyData!$1:$1048576,7,FALSE)</f>
        <v>Yes</v>
      </c>
      <c r="K648">
        <f>VLOOKUP($A648,SurveyData!$1:$1048576,8,FALSE)</f>
        <v>0</v>
      </c>
      <c r="L648">
        <f>VLOOKUP($A648,SurveyData!$1:$1048576,9,FALSE)</f>
        <v>0</v>
      </c>
      <c r="M648">
        <f>VLOOKUP($A648,SurveyData!$1:$1048576,10,FALSE)</f>
        <v>0</v>
      </c>
      <c r="N648">
        <f>VLOOKUP($A648,SurveyData!$1:$1048576,11,FALSE)</f>
        <v>0</v>
      </c>
      <c r="O648">
        <f>VLOOKUP($A648,SurveyData!$1:$1048576,12,FALSE)</f>
        <v>1</v>
      </c>
      <c r="P648">
        <f>VLOOKUP($A648,SurveyData!$1:$1048576,13,FALSE)</f>
        <v>12</v>
      </c>
      <c r="Q648" t="str">
        <f>VLOOKUP($A648,SurveyData!$1:$1048576,14,FALSE)</f>
        <v>No</v>
      </c>
      <c r="R648" t="str">
        <f>VLOOKUP($A648,SurveyData!$1:$1048576,15,FALSE)</f>
        <v>DK</v>
      </c>
      <c r="S648">
        <f>VLOOKUP($A648,SurveyData!$1:$1048576,16,FALSE)</f>
        <v>0</v>
      </c>
      <c r="T648" t="str">
        <f>VLOOKUP($A648,SurveyData!$1:$1048576,17,FALSE)</f>
        <v>DK</v>
      </c>
      <c r="U648">
        <f>VLOOKUP($A648,SurveyData!$1:$1048576,18,FALSE)</f>
        <v>0</v>
      </c>
      <c r="V648" t="str">
        <f>VLOOKUP($A648,SurveyData!$1:$1048576,19,FALSE)</f>
        <v>No</v>
      </c>
      <c r="W648">
        <f>VLOOKUP($A648,SurveyData!$1:$1048576,20,FALSE)</f>
        <v>0</v>
      </c>
      <c r="X648" t="str">
        <f>VLOOKUP($A648,SurveyData!$1:$1048576,21,FALSE)</f>
        <v>No</v>
      </c>
      <c r="Y648" t="str">
        <f>VLOOKUP($A648,SurveyData!$1:$1048576,22,FALSE)</f>
        <v>No</v>
      </c>
      <c r="Z648" t="str">
        <f>VLOOKUP($A648,SurveyData!$1:$1048576,23,FALSE)</f>
        <v>No</v>
      </c>
      <c r="AA648" t="str">
        <f>VLOOKUP($A648,SurveyData!$1:$1048576,24,FALSE)</f>
        <v>No</v>
      </c>
      <c r="AB648" t="s">
        <v>0</v>
      </c>
      <c r="AC648" t="str">
        <f>VLOOKUP($A648,SurveyData!$1:$1048576,25,FALSE)</f>
        <v>No</v>
      </c>
      <c r="AD648">
        <f>VLOOKUP($A648,SurveyData!$1:$1048576,26,FALSE)</f>
        <v>3</v>
      </c>
      <c r="AE648">
        <f>VLOOKUP($A648,SurveyData!$1:$1048576,27,FALSE)</f>
        <v>3</v>
      </c>
      <c r="AF648">
        <f>VLOOKUP($A648,SurveyData!$1:$1048576,28,FALSE)</f>
        <v>3</v>
      </c>
      <c r="AG648">
        <f>VLOOKUP($A648,SurveyData!$1:$1048576,29,FALSE)</f>
        <v>3</v>
      </c>
      <c r="AH648">
        <f>VLOOKUP($A648,SurveyData!$1:$1048576,30,FALSE)</f>
        <v>2</v>
      </c>
      <c r="AI648">
        <f>VLOOKUP($A648,SurveyData!$1:$1048576,31,FALSE)</f>
        <v>3</v>
      </c>
      <c r="AJ648">
        <f>VLOOKUP($A648,SurveyData!$1:$1048576,32,FALSE)</f>
        <v>2</v>
      </c>
      <c r="AK648">
        <f>VLOOKUP($A648,SurveyData!$1:$1048576,33,FALSE)</f>
        <v>2</v>
      </c>
      <c r="AL648">
        <f>VLOOKUP($A648,SurveyData!$1:$1048576,34,FALSE)</f>
        <v>2</v>
      </c>
      <c r="AM648">
        <f>VLOOKUP($A648,SurveyData!$1:$1048576,35,FALSE)</f>
        <v>2</v>
      </c>
      <c r="AN648">
        <f>VLOOKUP($A648,SurveyData!$1:$1048576,36,FALSE)</f>
        <v>4</v>
      </c>
      <c r="AO648">
        <f>VLOOKUP($A648,SurveyData!$1:$1048576,37,FALSE)</f>
        <v>3</v>
      </c>
      <c r="AP648">
        <f>VLOOKUP($A648,SurveyData!$1:$1048576,38,FALSE)</f>
        <v>1</v>
      </c>
      <c r="AQ648">
        <f>VLOOKUP($A648,SurveyData!$1:$1048576,39,FALSE)</f>
        <v>2</v>
      </c>
      <c r="AR648">
        <f>VLOOKUP($A648,SurveyData!$1:$1048576,40,FALSE)</f>
        <v>3</v>
      </c>
      <c r="AS648">
        <f>VLOOKUP($A648,SurveyData!$1:$1048576,41,FALSE)</f>
        <v>1</v>
      </c>
      <c r="AT648">
        <f>VLOOKUP($A648,SurveyData!$1:$1048576,42,FALSE)</f>
        <v>3</v>
      </c>
      <c r="AU648">
        <f>VLOOKUP($A648,SurveyData!$1:$1048576,43,FALSE)</f>
        <v>3</v>
      </c>
      <c r="AV648">
        <f>VLOOKUP($A648,SurveyData!$1:$1048576,44,FALSE)</f>
        <v>3</v>
      </c>
      <c r="AW648">
        <f>VLOOKUP($A648,SurveyData!$1:$1048576,45,FALSE)</f>
        <v>3</v>
      </c>
    </row>
    <row r="649" spans="1:49" x14ac:dyDescent="0.2">
      <c r="A649" s="2">
        <v>830</v>
      </c>
      <c r="B649" s="1" t="s">
        <v>10</v>
      </c>
      <c r="C649" s="2"/>
      <c r="D649" s="2">
        <v>34</v>
      </c>
      <c r="E649" s="2">
        <v>12.4</v>
      </c>
      <c r="F649">
        <f>VLOOKUP($A649,SurveyData!$1:$1048576,3,FALSE)</f>
        <v>41</v>
      </c>
      <c r="G649">
        <f>VLOOKUP($A649,SurveyData!$1:$1048576,4,FALSE)</f>
        <v>1.74</v>
      </c>
      <c r="H649">
        <f>VLOOKUP($A649,SurveyData!$1:$1048576,5,FALSE)</f>
        <v>70</v>
      </c>
      <c r="I649" t="str">
        <f>VLOOKUP($A649,SurveyData!$1:$1048576,6,FALSE)</f>
        <v>Nil</v>
      </c>
      <c r="J649" t="str">
        <f>VLOOKUP($A649,SurveyData!$1:$1048576,7,FALSE)</f>
        <v>No</v>
      </c>
      <c r="K649">
        <f>VLOOKUP($A649,SurveyData!$1:$1048576,8,FALSE)</f>
        <v>0</v>
      </c>
      <c r="L649">
        <f>VLOOKUP($A649,SurveyData!$1:$1048576,9,FALSE)</f>
        <v>0</v>
      </c>
      <c r="M649">
        <f>VLOOKUP($A649,SurveyData!$1:$1048576,10,FALSE)</f>
        <v>0</v>
      </c>
      <c r="N649" t="str">
        <f>VLOOKUP($A649,SurveyData!$1:$1048576,11,FALSE)</f>
        <v>Walking 30 minutes</v>
      </c>
      <c r="O649">
        <f>VLOOKUP($A649,SurveyData!$1:$1048576,12,FALSE)</f>
        <v>1</v>
      </c>
      <c r="P649">
        <f>VLOOKUP($A649,SurveyData!$1:$1048576,13,FALSE)</f>
        <v>12</v>
      </c>
      <c r="Q649" t="str">
        <f>VLOOKUP($A649,SurveyData!$1:$1048576,14,FALSE)</f>
        <v>Yes</v>
      </c>
      <c r="R649" t="str">
        <f>VLOOKUP($A649,SurveyData!$1:$1048576,15,FALSE)</f>
        <v>No</v>
      </c>
      <c r="S649">
        <f>VLOOKUP($A649,SurveyData!$1:$1048576,16,FALSE)</f>
        <v>0</v>
      </c>
      <c r="T649" t="str">
        <f>VLOOKUP($A649,SurveyData!$1:$1048576,17,FALSE)</f>
        <v>Yes</v>
      </c>
      <c r="U649" t="str">
        <f>VLOOKUP($A649,SurveyData!$1:$1048576,18,FALSE)</f>
        <v>DK</v>
      </c>
      <c r="V649" t="str">
        <f>VLOOKUP($A649,SurveyData!$1:$1048576,19,FALSE)</f>
        <v>Yes</v>
      </c>
      <c r="W649" t="str">
        <f>VLOOKUP($A649,SurveyData!$1:$1048576,20,FALSE)</f>
        <v>No</v>
      </c>
      <c r="X649" t="str">
        <f>VLOOKUP($A649,SurveyData!$1:$1048576,21,FALSE)</f>
        <v>No</v>
      </c>
      <c r="Y649" t="str">
        <f>VLOOKUP($A649,SurveyData!$1:$1048576,22,FALSE)</f>
        <v>No</v>
      </c>
      <c r="Z649" t="str">
        <f>VLOOKUP($A649,SurveyData!$1:$1048576,23,FALSE)</f>
        <v>No</v>
      </c>
      <c r="AA649" t="str">
        <f>VLOOKUP($A649,SurveyData!$1:$1048576,24,FALSE)</f>
        <v>No</v>
      </c>
      <c r="AB649" t="s">
        <v>0</v>
      </c>
      <c r="AC649" t="str">
        <f>VLOOKUP($A649,SurveyData!$1:$1048576,25,FALSE)</f>
        <v>No</v>
      </c>
      <c r="AD649">
        <f>VLOOKUP($A649,SurveyData!$1:$1048576,26,FALSE)</f>
        <v>3</v>
      </c>
      <c r="AE649">
        <f>VLOOKUP($A649,SurveyData!$1:$1048576,27,FALSE)</f>
        <v>2</v>
      </c>
      <c r="AF649">
        <f>VLOOKUP($A649,SurveyData!$1:$1048576,28,FALSE)</f>
        <v>2</v>
      </c>
      <c r="AG649">
        <f>VLOOKUP($A649,SurveyData!$1:$1048576,29,FALSE)</f>
        <v>2</v>
      </c>
      <c r="AH649">
        <f>VLOOKUP($A649,SurveyData!$1:$1048576,30,FALSE)</f>
        <v>2</v>
      </c>
      <c r="AI649">
        <f>VLOOKUP($A649,SurveyData!$1:$1048576,31,FALSE)</f>
        <v>2</v>
      </c>
      <c r="AJ649">
        <f>VLOOKUP($A649,SurveyData!$1:$1048576,32,FALSE)</f>
        <v>2</v>
      </c>
      <c r="AK649">
        <f>VLOOKUP($A649,SurveyData!$1:$1048576,33,FALSE)</f>
        <v>2</v>
      </c>
      <c r="AL649">
        <f>VLOOKUP($A649,SurveyData!$1:$1048576,34,FALSE)</f>
        <v>3</v>
      </c>
      <c r="AM649">
        <f>VLOOKUP($A649,SurveyData!$1:$1048576,35,FALSE)</f>
        <v>4</v>
      </c>
      <c r="AN649">
        <f>VLOOKUP($A649,SurveyData!$1:$1048576,36,FALSE)</f>
        <v>2</v>
      </c>
      <c r="AO649">
        <f>VLOOKUP($A649,SurveyData!$1:$1048576,37,FALSE)</f>
        <v>2</v>
      </c>
      <c r="AP649">
        <f>VLOOKUP($A649,SurveyData!$1:$1048576,38,FALSE)</f>
        <v>3</v>
      </c>
      <c r="AQ649">
        <f>VLOOKUP($A649,SurveyData!$1:$1048576,39,FALSE)</f>
        <v>3</v>
      </c>
      <c r="AR649">
        <f>VLOOKUP($A649,SurveyData!$1:$1048576,40,FALSE)</f>
        <v>2</v>
      </c>
      <c r="AS649">
        <f>VLOOKUP($A649,SurveyData!$1:$1048576,41,FALSE)</f>
        <v>3</v>
      </c>
      <c r="AT649">
        <f>VLOOKUP($A649,SurveyData!$1:$1048576,42,FALSE)</f>
        <v>0</v>
      </c>
      <c r="AU649">
        <f>VLOOKUP($A649,SurveyData!$1:$1048576,43,FALSE)</f>
        <v>4</v>
      </c>
      <c r="AV649">
        <f>VLOOKUP($A649,SurveyData!$1:$1048576,44,FALSE)</f>
        <v>0</v>
      </c>
      <c r="AW649">
        <f>VLOOKUP($A649,SurveyData!$1:$1048576,45,FALSE)</f>
        <v>2</v>
      </c>
    </row>
    <row r="650" spans="1:49" x14ac:dyDescent="0.2">
      <c r="A650" s="2">
        <v>831</v>
      </c>
      <c r="B650" s="1" t="s">
        <v>10</v>
      </c>
      <c r="C650" s="2"/>
      <c r="D650" s="2">
        <v>39</v>
      </c>
      <c r="E650" s="2">
        <v>12.5</v>
      </c>
      <c r="F650">
        <f>VLOOKUP($A650,SurveyData!$1:$1048576,3,FALSE)</f>
        <v>43</v>
      </c>
      <c r="G650">
        <f>VLOOKUP($A650,SurveyData!$1:$1048576,4,FALSE)</f>
        <v>1.53</v>
      </c>
      <c r="H650">
        <f>VLOOKUP($A650,SurveyData!$1:$1048576,5,FALSE)</f>
        <v>40.6</v>
      </c>
      <c r="I650" t="str">
        <f>VLOOKUP($A650,SurveyData!$1:$1048576,6,FALSE)</f>
        <v>Nil</v>
      </c>
      <c r="J650" t="str">
        <f>VLOOKUP($A650,SurveyData!$1:$1048576,7,FALSE)</f>
        <v>No</v>
      </c>
      <c r="K650">
        <f>VLOOKUP($A650,SurveyData!$1:$1048576,8,FALSE)</f>
        <v>0</v>
      </c>
      <c r="L650">
        <f>VLOOKUP($A650,SurveyData!$1:$1048576,9,FALSE)</f>
        <v>0</v>
      </c>
      <c r="M650">
        <f>VLOOKUP($A650,SurveyData!$1:$1048576,10,FALSE)</f>
        <v>0</v>
      </c>
      <c r="N650">
        <f>VLOOKUP($A650,SurveyData!$1:$1048576,11,FALSE)</f>
        <v>0</v>
      </c>
      <c r="O650">
        <f>VLOOKUP($A650,SurveyData!$1:$1048576,12,FALSE)</f>
        <v>1</v>
      </c>
      <c r="P650">
        <f>VLOOKUP($A650,SurveyData!$1:$1048576,13,FALSE)</f>
        <v>12</v>
      </c>
      <c r="Q650" t="str">
        <f>VLOOKUP($A650,SurveyData!$1:$1048576,14,FALSE)</f>
        <v>No</v>
      </c>
      <c r="R650" t="str">
        <f>VLOOKUP($A650,SurveyData!$1:$1048576,15,FALSE)</f>
        <v>Yes</v>
      </c>
      <c r="S650" t="str">
        <f>VLOOKUP($A650,SurveyData!$1:$1048576,16,FALSE)</f>
        <v>No</v>
      </c>
      <c r="T650" t="str">
        <f>VLOOKUP($A650,SurveyData!$1:$1048576,17,FALSE)</f>
        <v>DK</v>
      </c>
      <c r="U650">
        <f>VLOOKUP($A650,SurveyData!$1:$1048576,18,FALSE)</f>
        <v>0</v>
      </c>
      <c r="V650" t="str">
        <f>VLOOKUP($A650,SurveyData!$1:$1048576,19,FALSE)</f>
        <v>No</v>
      </c>
      <c r="W650">
        <f>VLOOKUP($A650,SurveyData!$1:$1048576,20,FALSE)</f>
        <v>0</v>
      </c>
      <c r="X650" t="str">
        <f>VLOOKUP($A650,SurveyData!$1:$1048576,21,FALSE)</f>
        <v>No</v>
      </c>
      <c r="Y650" t="str">
        <f>VLOOKUP($A650,SurveyData!$1:$1048576,22,FALSE)</f>
        <v>No</v>
      </c>
      <c r="Z650" t="str">
        <f>VLOOKUP($A650,SurveyData!$1:$1048576,23,FALSE)</f>
        <v>No</v>
      </c>
      <c r="AA650" t="str">
        <f>VLOOKUP($A650,SurveyData!$1:$1048576,24,FALSE)</f>
        <v>No</v>
      </c>
      <c r="AB650" t="s">
        <v>0</v>
      </c>
      <c r="AC650" t="str">
        <f>VLOOKUP($A650,SurveyData!$1:$1048576,25,FALSE)</f>
        <v>No</v>
      </c>
      <c r="AD650">
        <f>VLOOKUP($A650,SurveyData!$1:$1048576,26,FALSE)</f>
        <v>2</v>
      </c>
      <c r="AE650">
        <f>VLOOKUP($A650,SurveyData!$1:$1048576,27,FALSE)</f>
        <v>5</v>
      </c>
      <c r="AF650">
        <f>VLOOKUP($A650,SurveyData!$1:$1048576,28,FALSE)</f>
        <v>3</v>
      </c>
      <c r="AG650">
        <f>VLOOKUP($A650,SurveyData!$1:$1048576,29,FALSE)</f>
        <v>3</v>
      </c>
      <c r="AH650">
        <f>VLOOKUP($A650,SurveyData!$1:$1048576,30,FALSE)</f>
        <v>4</v>
      </c>
      <c r="AI650">
        <f>VLOOKUP($A650,SurveyData!$1:$1048576,31,FALSE)</f>
        <v>3</v>
      </c>
      <c r="AJ650">
        <f>VLOOKUP($A650,SurveyData!$1:$1048576,32,FALSE)</f>
        <v>2</v>
      </c>
      <c r="AK650">
        <f>VLOOKUP($A650,SurveyData!$1:$1048576,33,FALSE)</f>
        <v>3</v>
      </c>
      <c r="AL650">
        <f>VLOOKUP($A650,SurveyData!$1:$1048576,34,FALSE)</f>
        <v>4</v>
      </c>
      <c r="AM650">
        <f>VLOOKUP($A650,SurveyData!$1:$1048576,35,FALSE)</f>
        <v>4</v>
      </c>
      <c r="AN650">
        <f>VLOOKUP($A650,SurveyData!$1:$1048576,36,FALSE)</f>
        <v>2</v>
      </c>
      <c r="AO650">
        <f>VLOOKUP($A650,SurveyData!$1:$1048576,37,FALSE)</f>
        <v>3</v>
      </c>
      <c r="AP650">
        <f>VLOOKUP($A650,SurveyData!$1:$1048576,38,FALSE)</f>
        <v>4</v>
      </c>
      <c r="AQ650">
        <f>VLOOKUP($A650,SurveyData!$1:$1048576,39,FALSE)</f>
        <v>5</v>
      </c>
      <c r="AR650">
        <f>VLOOKUP($A650,SurveyData!$1:$1048576,40,FALSE)</f>
        <v>3</v>
      </c>
      <c r="AS650">
        <f>VLOOKUP($A650,SurveyData!$1:$1048576,41,FALSE)</f>
        <v>4</v>
      </c>
      <c r="AT650">
        <f>VLOOKUP($A650,SurveyData!$1:$1048576,42,FALSE)</f>
        <v>4</v>
      </c>
      <c r="AU650">
        <f>VLOOKUP($A650,SurveyData!$1:$1048576,43,FALSE)</f>
        <v>4</v>
      </c>
      <c r="AV650">
        <f>VLOOKUP($A650,SurveyData!$1:$1048576,44,FALSE)</f>
        <v>3</v>
      </c>
      <c r="AW650">
        <f>VLOOKUP($A650,SurveyData!$1:$1048576,45,FALSE)</f>
        <v>2</v>
      </c>
    </row>
    <row r="651" spans="1:49" x14ac:dyDescent="0.2">
      <c r="A651" s="2">
        <v>832</v>
      </c>
      <c r="B651" s="1" t="s">
        <v>10</v>
      </c>
      <c r="C651" s="2"/>
      <c r="D651" s="2">
        <v>39</v>
      </c>
      <c r="E651" s="2">
        <v>13.8</v>
      </c>
      <c r="F651">
        <f>VLOOKUP($A651,SurveyData!$1:$1048576,3,FALSE)</f>
        <v>44</v>
      </c>
      <c r="G651">
        <f>VLOOKUP($A651,SurveyData!$1:$1048576,4,FALSE)</f>
        <v>1.65</v>
      </c>
      <c r="H651">
        <f>VLOOKUP($A651,SurveyData!$1:$1048576,5,FALSE)</f>
        <v>100</v>
      </c>
      <c r="I651" t="str">
        <f>VLOOKUP($A651,SurveyData!$1:$1048576,6,FALSE)</f>
        <v>Nil</v>
      </c>
      <c r="J651" t="str">
        <f>VLOOKUP($A651,SurveyData!$1:$1048576,7,FALSE)</f>
        <v>Yes</v>
      </c>
      <c r="K651">
        <f>VLOOKUP($A651,SurveyData!$1:$1048576,8,FALSE)</f>
        <v>0</v>
      </c>
      <c r="L651">
        <f>VLOOKUP($A651,SurveyData!$1:$1048576,9,FALSE)</f>
        <v>0</v>
      </c>
      <c r="M651">
        <f>VLOOKUP($A651,SurveyData!$1:$1048576,10,FALSE)</f>
        <v>0</v>
      </c>
      <c r="N651" t="str">
        <f>VLOOKUP($A651,SurveyData!$1:$1048576,11,FALSE)</f>
        <v>Walking 120 minutes</v>
      </c>
      <c r="O651">
        <f>VLOOKUP($A651,SurveyData!$1:$1048576,12,FALSE)</f>
        <v>2</v>
      </c>
      <c r="P651" t="str">
        <f>VLOOKUP($A651,SurveyData!$1:$1048576,13,FALSE)</f>
        <v>7 to 8</v>
      </c>
      <c r="Q651" t="str">
        <f>VLOOKUP($A651,SurveyData!$1:$1048576,14,FALSE)</f>
        <v>Yes</v>
      </c>
      <c r="R651" t="str">
        <f>VLOOKUP($A651,SurveyData!$1:$1048576,15,FALSE)</f>
        <v>No</v>
      </c>
      <c r="S651">
        <f>VLOOKUP($A651,SurveyData!$1:$1048576,16,FALSE)</f>
        <v>0</v>
      </c>
      <c r="T651" t="str">
        <f>VLOOKUP($A651,SurveyData!$1:$1048576,17,FALSE)</f>
        <v>DK</v>
      </c>
      <c r="U651">
        <f>VLOOKUP($A651,SurveyData!$1:$1048576,18,FALSE)</f>
        <v>0</v>
      </c>
      <c r="V651" t="str">
        <f>VLOOKUP($A651,SurveyData!$1:$1048576,19,FALSE)</f>
        <v>DK</v>
      </c>
      <c r="W651">
        <f>VLOOKUP($A651,SurveyData!$1:$1048576,20,FALSE)</f>
        <v>0</v>
      </c>
      <c r="X651" t="str">
        <f>VLOOKUP($A651,SurveyData!$1:$1048576,21,FALSE)</f>
        <v>Yes</v>
      </c>
      <c r="Y651" t="str">
        <f>VLOOKUP($A651,SurveyData!$1:$1048576,22,FALSE)</f>
        <v>Yes</v>
      </c>
      <c r="Z651" t="str">
        <f>VLOOKUP($A651,SurveyData!$1:$1048576,23,FALSE)</f>
        <v>Yes</v>
      </c>
      <c r="AA651" t="str">
        <f>VLOOKUP($A651,SurveyData!$1:$1048576,24,FALSE)</f>
        <v>Yes</v>
      </c>
      <c r="AB651" t="s">
        <v>62</v>
      </c>
      <c r="AC651" t="str">
        <f>VLOOKUP($A651,SurveyData!$1:$1048576,25,FALSE)</f>
        <v>Yes</v>
      </c>
      <c r="AD651">
        <f>VLOOKUP($A651,SurveyData!$1:$1048576,26,FALSE)</f>
        <v>3</v>
      </c>
      <c r="AE651">
        <f>VLOOKUP($A651,SurveyData!$1:$1048576,27,FALSE)</f>
        <v>3</v>
      </c>
      <c r="AF651">
        <f>VLOOKUP($A651,SurveyData!$1:$1048576,28,FALSE)</f>
        <v>0</v>
      </c>
      <c r="AG651">
        <f>VLOOKUP($A651,SurveyData!$1:$1048576,29,FALSE)</f>
        <v>2</v>
      </c>
      <c r="AH651">
        <f>VLOOKUP($A651,SurveyData!$1:$1048576,30,FALSE)</f>
        <v>3</v>
      </c>
      <c r="AI651">
        <f>VLOOKUP($A651,SurveyData!$1:$1048576,31,FALSE)</f>
        <v>3</v>
      </c>
      <c r="AJ651">
        <f>VLOOKUP($A651,SurveyData!$1:$1048576,32,FALSE)</f>
        <v>3</v>
      </c>
      <c r="AK651">
        <f>VLOOKUP($A651,SurveyData!$1:$1048576,33,FALSE)</f>
        <v>3</v>
      </c>
      <c r="AL651">
        <f>VLOOKUP($A651,SurveyData!$1:$1048576,34,FALSE)</f>
        <v>3</v>
      </c>
      <c r="AM651">
        <f>VLOOKUP($A651,SurveyData!$1:$1048576,35,FALSE)</f>
        <v>4</v>
      </c>
      <c r="AN651">
        <f>VLOOKUP($A651,SurveyData!$1:$1048576,36,FALSE)</f>
        <v>2</v>
      </c>
      <c r="AO651">
        <f>VLOOKUP($A651,SurveyData!$1:$1048576,37,FALSE)</f>
        <v>3</v>
      </c>
      <c r="AP651">
        <f>VLOOKUP($A651,SurveyData!$1:$1048576,38,FALSE)</f>
        <v>4</v>
      </c>
      <c r="AQ651">
        <f>VLOOKUP($A651,SurveyData!$1:$1048576,39,FALSE)</f>
        <v>4</v>
      </c>
      <c r="AR651">
        <f>VLOOKUP($A651,SurveyData!$1:$1048576,40,FALSE)</f>
        <v>2</v>
      </c>
      <c r="AS651">
        <f>VLOOKUP($A651,SurveyData!$1:$1048576,41,FALSE)</f>
        <v>3</v>
      </c>
      <c r="AT651">
        <f>VLOOKUP($A651,SurveyData!$1:$1048576,42,FALSE)</f>
        <v>4</v>
      </c>
      <c r="AU651">
        <f>VLOOKUP($A651,SurveyData!$1:$1048576,43,FALSE)</f>
        <v>4</v>
      </c>
      <c r="AV651">
        <f>VLOOKUP($A651,SurveyData!$1:$1048576,44,FALSE)</f>
        <v>3</v>
      </c>
      <c r="AW651">
        <f>VLOOKUP($A651,SurveyData!$1:$1048576,45,FALSE)</f>
        <v>4</v>
      </c>
    </row>
    <row r="652" spans="1:49" x14ac:dyDescent="0.2">
      <c r="A652" s="2">
        <v>833</v>
      </c>
      <c r="B652" s="1" t="s">
        <v>10</v>
      </c>
      <c r="C652" s="2"/>
      <c r="D652" s="2">
        <v>112</v>
      </c>
      <c r="E652" s="2">
        <v>13.1</v>
      </c>
      <c r="F652">
        <f>VLOOKUP($A652,SurveyData!$1:$1048576,3,FALSE)</f>
        <v>66</v>
      </c>
      <c r="G652">
        <f>VLOOKUP($A652,SurveyData!$1:$1048576,4,FALSE)</f>
        <v>1.48</v>
      </c>
      <c r="H652">
        <f>VLOOKUP($A652,SurveyData!$1:$1048576,5,FALSE)</f>
        <v>42.1</v>
      </c>
      <c r="I652" t="str">
        <f>VLOOKUP($A652,SurveyData!$1:$1048576,6,FALSE)</f>
        <v>Nil</v>
      </c>
      <c r="J652" t="str">
        <f>VLOOKUP($A652,SurveyData!$1:$1048576,7,FALSE)</f>
        <v>No</v>
      </c>
      <c r="K652">
        <f>VLOOKUP($A652,SurveyData!$1:$1048576,8,FALSE)</f>
        <v>0</v>
      </c>
      <c r="L652">
        <f>VLOOKUP($A652,SurveyData!$1:$1048576,9,FALSE)</f>
        <v>0</v>
      </c>
      <c r="M652">
        <f>VLOOKUP($A652,SurveyData!$1:$1048576,10,FALSE)</f>
        <v>0</v>
      </c>
      <c r="N652" t="str">
        <f>VLOOKUP($A652,SurveyData!$1:$1048576,11,FALSE)</f>
        <v>Tai Chi 60 minutes</v>
      </c>
      <c r="O652" t="str">
        <f>VLOOKUP($A652,SurveyData!$1:$1048576,12,FALSE)</f>
        <v>Nil</v>
      </c>
      <c r="P652">
        <f>VLOOKUP($A652,SurveyData!$1:$1048576,13,FALSE)</f>
        <v>0</v>
      </c>
      <c r="Q652">
        <f>VLOOKUP($A652,SurveyData!$1:$1048576,14,FALSE)</f>
        <v>0</v>
      </c>
      <c r="R652" t="str">
        <f>VLOOKUP($A652,SurveyData!$1:$1048576,15,FALSE)</f>
        <v>No</v>
      </c>
      <c r="S652">
        <f>VLOOKUP($A652,SurveyData!$1:$1048576,16,FALSE)</f>
        <v>0</v>
      </c>
      <c r="T652" t="str">
        <f>VLOOKUP($A652,SurveyData!$1:$1048576,17,FALSE)</f>
        <v>No</v>
      </c>
      <c r="U652">
        <f>VLOOKUP($A652,SurveyData!$1:$1048576,18,FALSE)</f>
        <v>0</v>
      </c>
      <c r="V652" t="str">
        <f>VLOOKUP($A652,SurveyData!$1:$1048576,19,FALSE)</f>
        <v>No</v>
      </c>
      <c r="W652">
        <f>VLOOKUP($A652,SurveyData!$1:$1048576,20,FALSE)</f>
        <v>0</v>
      </c>
      <c r="X652" t="str">
        <f>VLOOKUP($A652,SurveyData!$1:$1048576,21,FALSE)</f>
        <v>No</v>
      </c>
      <c r="Y652" t="str">
        <f>VLOOKUP($A652,SurveyData!$1:$1048576,22,FALSE)</f>
        <v>No</v>
      </c>
      <c r="Z652" t="str">
        <f>VLOOKUP($A652,SurveyData!$1:$1048576,23,FALSE)</f>
        <v>No</v>
      </c>
      <c r="AA652" t="str">
        <f>VLOOKUP($A652,SurveyData!$1:$1048576,24,FALSE)</f>
        <v>No</v>
      </c>
      <c r="AB652" t="s">
        <v>0</v>
      </c>
      <c r="AC652" t="str">
        <f>VLOOKUP($A652,SurveyData!$1:$1048576,25,FALSE)</f>
        <v>No</v>
      </c>
      <c r="AD652">
        <f>VLOOKUP($A652,SurveyData!$1:$1048576,26,FALSE)</f>
        <v>3</v>
      </c>
      <c r="AE652">
        <f>VLOOKUP($A652,SurveyData!$1:$1048576,27,FALSE)</f>
        <v>3</v>
      </c>
      <c r="AF652">
        <f>VLOOKUP($A652,SurveyData!$1:$1048576,28,FALSE)</f>
        <v>3</v>
      </c>
      <c r="AG652">
        <f>VLOOKUP($A652,SurveyData!$1:$1048576,29,FALSE)</f>
        <v>2</v>
      </c>
      <c r="AH652">
        <f>VLOOKUP($A652,SurveyData!$1:$1048576,30,FALSE)</f>
        <v>2</v>
      </c>
      <c r="AI652">
        <f>VLOOKUP($A652,SurveyData!$1:$1048576,31,FALSE)</f>
        <v>3</v>
      </c>
      <c r="AJ652">
        <f>VLOOKUP($A652,SurveyData!$1:$1048576,32,FALSE)</f>
        <v>3</v>
      </c>
      <c r="AK652">
        <f>VLOOKUP($A652,SurveyData!$1:$1048576,33,FALSE)</f>
        <v>3</v>
      </c>
      <c r="AL652">
        <f>VLOOKUP($A652,SurveyData!$1:$1048576,34,FALSE)</f>
        <v>3</v>
      </c>
      <c r="AM652">
        <f>VLOOKUP($A652,SurveyData!$1:$1048576,35,FALSE)</f>
        <v>3</v>
      </c>
      <c r="AN652">
        <f>VLOOKUP($A652,SurveyData!$1:$1048576,36,FALSE)</f>
        <v>2</v>
      </c>
      <c r="AO652">
        <f>VLOOKUP($A652,SurveyData!$1:$1048576,37,FALSE)</f>
        <v>3</v>
      </c>
      <c r="AP652">
        <f>VLOOKUP($A652,SurveyData!$1:$1048576,38,FALSE)</f>
        <v>4</v>
      </c>
      <c r="AQ652">
        <f>VLOOKUP($A652,SurveyData!$1:$1048576,39,FALSE)</f>
        <v>3</v>
      </c>
      <c r="AR652">
        <f>VLOOKUP($A652,SurveyData!$1:$1048576,40,FALSE)</f>
        <v>4</v>
      </c>
      <c r="AS652">
        <f>VLOOKUP($A652,SurveyData!$1:$1048576,41,FALSE)</f>
        <v>2</v>
      </c>
      <c r="AT652">
        <f>VLOOKUP($A652,SurveyData!$1:$1048576,42,FALSE)</f>
        <v>3</v>
      </c>
      <c r="AU652">
        <f>VLOOKUP($A652,SurveyData!$1:$1048576,43,FALSE)</f>
        <v>4</v>
      </c>
      <c r="AV652">
        <f>VLOOKUP($A652,SurveyData!$1:$1048576,44,FALSE)</f>
        <v>3</v>
      </c>
      <c r="AW652">
        <f>VLOOKUP($A652,SurveyData!$1:$1048576,45,FALSE)</f>
        <v>3</v>
      </c>
    </row>
    <row r="653" spans="1:49" x14ac:dyDescent="0.2">
      <c r="A653" s="2">
        <v>834</v>
      </c>
      <c r="B653" s="1" t="s">
        <v>10</v>
      </c>
      <c r="C653" s="2"/>
      <c r="D653" s="3">
        <v>282</v>
      </c>
      <c r="E653" s="2">
        <v>13.6</v>
      </c>
      <c r="F653">
        <f>VLOOKUP($A653,SurveyData!$1:$1048576,3,FALSE)</f>
        <v>66</v>
      </c>
      <c r="G653">
        <f>VLOOKUP($A653,SurveyData!$1:$1048576,4,FALSE)</f>
        <v>1.58</v>
      </c>
      <c r="H653">
        <f>VLOOKUP($A653,SurveyData!$1:$1048576,5,FALSE)</f>
        <v>53</v>
      </c>
      <c r="I653" t="str">
        <f>VLOOKUP($A653,SurveyData!$1:$1048576,6,FALSE)</f>
        <v>Nil</v>
      </c>
      <c r="J653" t="str">
        <f>VLOOKUP($A653,SurveyData!$1:$1048576,7,FALSE)</f>
        <v>No</v>
      </c>
      <c r="K653">
        <f>VLOOKUP($A653,SurveyData!$1:$1048576,8,FALSE)</f>
        <v>0</v>
      </c>
      <c r="L653">
        <f>VLOOKUP($A653,SurveyData!$1:$1048576,9,FALSE)</f>
        <v>0</v>
      </c>
      <c r="M653">
        <f>VLOOKUP($A653,SurveyData!$1:$1048576,10,FALSE)</f>
        <v>0</v>
      </c>
      <c r="N653">
        <f>VLOOKUP($A653,SurveyData!$1:$1048576,11,FALSE)</f>
        <v>0</v>
      </c>
      <c r="O653" t="str">
        <f>VLOOKUP($A653,SurveyData!$1:$1048576,12,FALSE)</f>
        <v>Nil</v>
      </c>
      <c r="P653">
        <f>VLOOKUP($A653,SurveyData!$1:$1048576,13,FALSE)</f>
        <v>0</v>
      </c>
      <c r="Q653">
        <f>VLOOKUP($A653,SurveyData!$1:$1048576,14,FALSE)</f>
        <v>0</v>
      </c>
      <c r="R653" t="str">
        <f>VLOOKUP($A653,SurveyData!$1:$1048576,15,FALSE)</f>
        <v>No</v>
      </c>
      <c r="S653">
        <f>VLOOKUP($A653,SurveyData!$1:$1048576,16,FALSE)</f>
        <v>0</v>
      </c>
      <c r="T653" t="str">
        <f>VLOOKUP($A653,SurveyData!$1:$1048576,17,FALSE)</f>
        <v>No</v>
      </c>
      <c r="U653">
        <f>VLOOKUP($A653,SurveyData!$1:$1048576,18,FALSE)</f>
        <v>0</v>
      </c>
      <c r="V653" t="str">
        <f>VLOOKUP($A653,SurveyData!$1:$1048576,19,FALSE)</f>
        <v>No</v>
      </c>
      <c r="W653">
        <f>VLOOKUP($A653,SurveyData!$1:$1048576,20,FALSE)</f>
        <v>0</v>
      </c>
      <c r="X653" t="str">
        <f>VLOOKUP($A653,SurveyData!$1:$1048576,21,FALSE)</f>
        <v>No</v>
      </c>
      <c r="Y653" t="str">
        <f>VLOOKUP($A653,SurveyData!$1:$1048576,22,FALSE)</f>
        <v>No</v>
      </c>
      <c r="Z653" t="str">
        <f>VLOOKUP($A653,SurveyData!$1:$1048576,23,FALSE)</f>
        <v>No</v>
      </c>
      <c r="AA653" t="str">
        <f>VLOOKUP($A653,SurveyData!$1:$1048576,24,FALSE)</f>
        <v>No</v>
      </c>
      <c r="AB653" t="s">
        <v>0</v>
      </c>
      <c r="AC653" t="str">
        <f>VLOOKUP($A653,SurveyData!$1:$1048576,25,FALSE)</f>
        <v>No</v>
      </c>
      <c r="AD653">
        <f>VLOOKUP($A653,SurveyData!$1:$1048576,26,FALSE)</f>
        <v>3</v>
      </c>
      <c r="AE653">
        <f>VLOOKUP($A653,SurveyData!$1:$1048576,27,FALSE)</f>
        <v>3</v>
      </c>
      <c r="AF653">
        <f>VLOOKUP($A653,SurveyData!$1:$1048576,28,FALSE)</f>
        <v>3</v>
      </c>
      <c r="AG653">
        <f>VLOOKUP($A653,SurveyData!$1:$1048576,29,FALSE)</f>
        <v>2</v>
      </c>
      <c r="AH653">
        <f>VLOOKUP($A653,SurveyData!$1:$1048576,30,FALSE)</f>
        <v>4</v>
      </c>
      <c r="AI653">
        <f>VLOOKUP($A653,SurveyData!$1:$1048576,31,FALSE)</f>
        <v>3</v>
      </c>
      <c r="AJ653">
        <f>VLOOKUP($A653,SurveyData!$1:$1048576,32,FALSE)</f>
        <v>3</v>
      </c>
      <c r="AK653">
        <f>VLOOKUP($A653,SurveyData!$1:$1048576,33,FALSE)</f>
        <v>3</v>
      </c>
      <c r="AL653">
        <f>VLOOKUP($A653,SurveyData!$1:$1048576,34,FALSE)</f>
        <v>3</v>
      </c>
      <c r="AM653">
        <f>VLOOKUP($A653,SurveyData!$1:$1048576,35,FALSE)</f>
        <v>3</v>
      </c>
      <c r="AN653">
        <f>VLOOKUP($A653,SurveyData!$1:$1048576,36,FALSE)</f>
        <v>4</v>
      </c>
      <c r="AO653">
        <f>VLOOKUP($A653,SurveyData!$1:$1048576,37,FALSE)</f>
        <v>3</v>
      </c>
      <c r="AP653">
        <f>VLOOKUP($A653,SurveyData!$1:$1048576,38,FALSE)</f>
        <v>3</v>
      </c>
      <c r="AQ653">
        <f>VLOOKUP($A653,SurveyData!$1:$1048576,39,FALSE)</f>
        <v>3</v>
      </c>
      <c r="AR653">
        <f>VLOOKUP($A653,SurveyData!$1:$1048576,40,FALSE)</f>
        <v>3</v>
      </c>
      <c r="AS653">
        <f>VLOOKUP($A653,SurveyData!$1:$1048576,41,FALSE)</f>
        <v>4</v>
      </c>
      <c r="AT653">
        <f>VLOOKUP($A653,SurveyData!$1:$1048576,42,FALSE)</f>
        <v>3</v>
      </c>
      <c r="AU653">
        <f>VLOOKUP($A653,SurveyData!$1:$1048576,43,FALSE)</f>
        <v>3</v>
      </c>
      <c r="AV653">
        <f>VLOOKUP($A653,SurveyData!$1:$1048576,44,FALSE)</f>
        <v>2</v>
      </c>
      <c r="AW653">
        <f>VLOOKUP($A653,SurveyData!$1:$1048576,45,FALSE)</f>
        <v>3</v>
      </c>
    </row>
    <row r="654" spans="1:49" x14ac:dyDescent="0.2">
      <c r="A654" s="2">
        <v>835</v>
      </c>
      <c r="B654" s="1" t="s">
        <v>10</v>
      </c>
      <c r="C654" s="2"/>
      <c r="D654" s="3">
        <v>214</v>
      </c>
      <c r="E654" s="2">
        <v>11.2</v>
      </c>
      <c r="F654">
        <f>VLOOKUP($A654,SurveyData!$1:$1048576,3,FALSE)</f>
        <v>60</v>
      </c>
      <c r="G654">
        <f>VLOOKUP($A654,SurveyData!$1:$1048576,4,FALSE)</f>
        <v>1.63</v>
      </c>
      <c r="H654">
        <f>VLOOKUP($A654,SurveyData!$1:$1048576,5,FALSE)</f>
        <v>44</v>
      </c>
      <c r="I654" t="str">
        <f>VLOOKUP($A654,SurveyData!$1:$1048576,6,FALSE)</f>
        <v>Low Blood Pressure</v>
      </c>
      <c r="J654" t="str">
        <f>VLOOKUP($A654,SurveyData!$1:$1048576,7,FALSE)</f>
        <v>No</v>
      </c>
      <c r="K654">
        <f>VLOOKUP($A654,SurveyData!$1:$1048576,8,FALSE)</f>
        <v>0</v>
      </c>
      <c r="L654">
        <f>VLOOKUP($A654,SurveyData!$1:$1048576,9,FALSE)</f>
        <v>0</v>
      </c>
      <c r="M654">
        <f>VLOOKUP($A654,SurveyData!$1:$1048576,10,FALSE)</f>
        <v>0</v>
      </c>
      <c r="N654">
        <f>VLOOKUP($A654,SurveyData!$1:$1048576,11,FALSE)</f>
        <v>0</v>
      </c>
      <c r="O654" t="str">
        <f>VLOOKUP($A654,SurveyData!$1:$1048576,12,FALSE)</f>
        <v>Nil</v>
      </c>
      <c r="P654">
        <f>VLOOKUP($A654,SurveyData!$1:$1048576,13,FALSE)</f>
        <v>0</v>
      </c>
      <c r="Q654" t="str">
        <f>VLOOKUP($A654,SurveyData!$1:$1048576,14,FALSE)</f>
        <v>No</v>
      </c>
      <c r="R654" t="str">
        <f>VLOOKUP($A654,SurveyData!$1:$1048576,15,FALSE)</f>
        <v>Yes</v>
      </c>
      <c r="S654" t="str">
        <f>VLOOKUP($A654,SurveyData!$1:$1048576,16,FALSE)</f>
        <v>Yes</v>
      </c>
      <c r="T654" t="str">
        <f>VLOOKUP($A654,SurveyData!$1:$1048576,17,FALSE)</f>
        <v>Yes</v>
      </c>
      <c r="U654" t="str">
        <f>VLOOKUP($A654,SurveyData!$1:$1048576,18,FALSE)</f>
        <v>DK</v>
      </c>
      <c r="V654" t="str">
        <f>VLOOKUP($A654,SurveyData!$1:$1048576,19,FALSE)</f>
        <v>Yes</v>
      </c>
      <c r="W654" t="str">
        <f>VLOOKUP($A654,SurveyData!$1:$1048576,20,FALSE)</f>
        <v>DK</v>
      </c>
      <c r="X654" t="str">
        <f>VLOOKUP($A654,SurveyData!$1:$1048576,21,FALSE)</f>
        <v>No</v>
      </c>
      <c r="Y654" t="str">
        <f>VLOOKUP($A654,SurveyData!$1:$1048576,22,FALSE)</f>
        <v>No</v>
      </c>
      <c r="Z654" t="str">
        <f>VLOOKUP($A654,SurveyData!$1:$1048576,23,FALSE)</f>
        <v>No</v>
      </c>
      <c r="AA654" t="str">
        <f>VLOOKUP($A654,SurveyData!$1:$1048576,24,FALSE)</f>
        <v>No</v>
      </c>
      <c r="AB654" t="s">
        <v>0</v>
      </c>
      <c r="AC654" t="str">
        <f>VLOOKUP($A654,SurveyData!$1:$1048576,25,FALSE)</f>
        <v>No</v>
      </c>
      <c r="AD654">
        <f>VLOOKUP($A654,SurveyData!$1:$1048576,26,FALSE)</f>
        <v>4</v>
      </c>
      <c r="AE654">
        <f>VLOOKUP($A654,SurveyData!$1:$1048576,27,FALSE)</f>
        <v>4</v>
      </c>
      <c r="AF654">
        <f>VLOOKUP($A654,SurveyData!$1:$1048576,28,FALSE)</f>
        <v>4</v>
      </c>
      <c r="AG654">
        <f>VLOOKUP($A654,SurveyData!$1:$1048576,29,FALSE)</f>
        <v>4</v>
      </c>
      <c r="AH654">
        <f>VLOOKUP($A654,SurveyData!$1:$1048576,30,FALSE)</f>
        <v>2</v>
      </c>
      <c r="AI654">
        <f>VLOOKUP($A654,SurveyData!$1:$1048576,31,FALSE)</f>
        <v>1</v>
      </c>
      <c r="AJ654">
        <f>VLOOKUP($A654,SurveyData!$1:$1048576,32,FALSE)</f>
        <v>4</v>
      </c>
      <c r="AK654">
        <f>VLOOKUP($A654,SurveyData!$1:$1048576,33,FALSE)</f>
        <v>4</v>
      </c>
      <c r="AL654">
        <f>VLOOKUP($A654,SurveyData!$1:$1048576,34,FALSE)</f>
        <v>2</v>
      </c>
      <c r="AM654">
        <f>VLOOKUP($A654,SurveyData!$1:$1048576,35,FALSE)</f>
        <v>2</v>
      </c>
      <c r="AN654">
        <f>VLOOKUP($A654,SurveyData!$1:$1048576,36,FALSE)</f>
        <v>4</v>
      </c>
      <c r="AO654">
        <f>VLOOKUP($A654,SurveyData!$1:$1048576,37,FALSE)</f>
        <v>5</v>
      </c>
      <c r="AP654">
        <f>VLOOKUP($A654,SurveyData!$1:$1048576,38,FALSE)</f>
        <v>2</v>
      </c>
      <c r="AQ654">
        <f>VLOOKUP($A654,SurveyData!$1:$1048576,39,FALSE)</f>
        <v>2</v>
      </c>
      <c r="AR654">
        <f>VLOOKUP($A654,SurveyData!$1:$1048576,40,FALSE)</f>
        <v>2</v>
      </c>
      <c r="AS654">
        <f>VLOOKUP($A654,SurveyData!$1:$1048576,41,FALSE)</f>
        <v>2</v>
      </c>
      <c r="AT654">
        <f>VLOOKUP($A654,SurveyData!$1:$1048576,42,FALSE)</f>
        <v>2</v>
      </c>
      <c r="AU654">
        <f>VLOOKUP($A654,SurveyData!$1:$1048576,43,FALSE)</f>
        <v>2</v>
      </c>
      <c r="AV654">
        <f>VLOOKUP($A654,SurveyData!$1:$1048576,44,FALSE)</f>
        <v>2</v>
      </c>
      <c r="AW654">
        <f>VLOOKUP($A654,SurveyData!$1:$1048576,45,FALSE)</f>
        <v>4</v>
      </c>
    </row>
    <row r="655" spans="1:49" x14ac:dyDescent="0.2">
      <c r="A655" s="2">
        <v>836</v>
      </c>
      <c r="B655" s="1" t="s">
        <v>10</v>
      </c>
      <c r="C655" s="2"/>
      <c r="D655" s="2">
        <v>82</v>
      </c>
      <c r="E655" s="2">
        <v>12.5</v>
      </c>
      <c r="F655">
        <f>VLOOKUP($A655,SurveyData!$1:$1048576,3,FALSE)</f>
        <v>63</v>
      </c>
      <c r="G655">
        <f>VLOOKUP($A655,SurveyData!$1:$1048576,4,FALSE)</f>
        <v>1.62</v>
      </c>
      <c r="H655">
        <f>VLOOKUP($A655,SurveyData!$1:$1048576,5,FALSE)</f>
        <v>71.599999999999994</v>
      </c>
      <c r="I655" t="str">
        <f>VLOOKUP($A655,SurveyData!$1:$1048576,6,FALSE)</f>
        <v>Nil</v>
      </c>
      <c r="J655" t="str">
        <f>VLOOKUP($A655,SurveyData!$1:$1048576,7,FALSE)</f>
        <v>No</v>
      </c>
      <c r="K655">
        <f>VLOOKUP($A655,SurveyData!$1:$1048576,8,FALSE)</f>
        <v>0</v>
      </c>
      <c r="L655">
        <f>VLOOKUP($A655,SurveyData!$1:$1048576,9,FALSE)</f>
        <v>0</v>
      </c>
      <c r="M655" t="str">
        <f>VLOOKUP($A655,SurveyData!$1:$1048576,10,FALSE)</f>
        <v>60 to 90</v>
      </c>
      <c r="N655">
        <f>VLOOKUP($A655,SurveyData!$1:$1048576,11,FALSE)</f>
        <v>0</v>
      </c>
      <c r="O655">
        <f>VLOOKUP($A655,SurveyData!$1:$1048576,12,FALSE)</f>
        <v>3</v>
      </c>
      <c r="P655">
        <f>VLOOKUP($A655,SurveyData!$1:$1048576,13,FALSE)</f>
        <v>0</v>
      </c>
      <c r="Q655" t="str">
        <f>VLOOKUP($A655,SurveyData!$1:$1048576,14,FALSE)</f>
        <v>No</v>
      </c>
      <c r="R655" t="str">
        <f>VLOOKUP($A655,SurveyData!$1:$1048576,15,FALSE)</f>
        <v>Yes</v>
      </c>
      <c r="S655">
        <f>VLOOKUP($A655,SurveyData!$1:$1048576,16,FALSE)</f>
        <v>0</v>
      </c>
      <c r="T655" t="str">
        <f>VLOOKUP($A655,SurveyData!$1:$1048576,17,FALSE)</f>
        <v>Yes</v>
      </c>
      <c r="U655">
        <f>VLOOKUP($A655,SurveyData!$1:$1048576,18,FALSE)</f>
        <v>0</v>
      </c>
      <c r="V655" t="str">
        <f>VLOOKUP($A655,SurveyData!$1:$1048576,19,FALSE)</f>
        <v>Yes</v>
      </c>
      <c r="W655" t="str">
        <f>VLOOKUP($A655,SurveyData!$1:$1048576,20,FALSE)</f>
        <v>No</v>
      </c>
      <c r="X655" t="str">
        <f>VLOOKUP($A655,SurveyData!$1:$1048576,21,FALSE)</f>
        <v>No</v>
      </c>
      <c r="Y655" t="str">
        <f>VLOOKUP($A655,SurveyData!$1:$1048576,22,FALSE)</f>
        <v>No</v>
      </c>
      <c r="Z655" t="str">
        <f>VLOOKUP($A655,SurveyData!$1:$1048576,23,FALSE)</f>
        <v>Yes</v>
      </c>
      <c r="AA655" t="str">
        <f>VLOOKUP($A655,SurveyData!$1:$1048576,24,FALSE)</f>
        <v>Yes</v>
      </c>
      <c r="AB655" t="s">
        <v>314</v>
      </c>
      <c r="AC655">
        <f>VLOOKUP($A655,SurveyData!$1:$1048576,25,FALSE)</f>
        <v>0</v>
      </c>
      <c r="AD655">
        <f>VLOOKUP($A655,SurveyData!$1:$1048576,26,FALSE)</f>
        <v>2</v>
      </c>
      <c r="AE655">
        <f>VLOOKUP($A655,SurveyData!$1:$1048576,27,FALSE)</f>
        <v>2</v>
      </c>
      <c r="AF655">
        <f>VLOOKUP($A655,SurveyData!$1:$1048576,28,FALSE)</f>
        <v>2</v>
      </c>
      <c r="AG655">
        <f>VLOOKUP($A655,SurveyData!$1:$1048576,29,FALSE)</f>
        <v>2</v>
      </c>
      <c r="AH655">
        <f>VLOOKUP($A655,SurveyData!$1:$1048576,30,FALSE)</f>
        <v>4</v>
      </c>
      <c r="AI655">
        <f>VLOOKUP($A655,SurveyData!$1:$1048576,31,FALSE)</f>
        <v>0</v>
      </c>
      <c r="AJ655">
        <f>VLOOKUP($A655,SurveyData!$1:$1048576,32,FALSE)</f>
        <v>1</v>
      </c>
      <c r="AK655">
        <f>VLOOKUP($A655,SurveyData!$1:$1048576,33,FALSE)</f>
        <v>2</v>
      </c>
      <c r="AL655">
        <f>VLOOKUP($A655,SurveyData!$1:$1048576,34,FALSE)</f>
        <v>4</v>
      </c>
      <c r="AM655">
        <f>VLOOKUP($A655,SurveyData!$1:$1048576,35,FALSE)</f>
        <v>4</v>
      </c>
      <c r="AN655">
        <f>VLOOKUP($A655,SurveyData!$1:$1048576,36,FALSE)</f>
        <v>2</v>
      </c>
      <c r="AO655">
        <f>VLOOKUP($A655,SurveyData!$1:$1048576,37,FALSE)</f>
        <v>2</v>
      </c>
      <c r="AP655">
        <f>VLOOKUP($A655,SurveyData!$1:$1048576,38,FALSE)</f>
        <v>2</v>
      </c>
      <c r="AQ655">
        <f>VLOOKUP($A655,SurveyData!$1:$1048576,39,FALSE)</f>
        <v>4</v>
      </c>
      <c r="AR655">
        <f>VLOOKUP($A655,SurveyData!$1:$1048576,40,FALSE)</f>
        <v>2</v>
      </c>
      <c r="AS655">
        <f>VLOOKUP($A655,SurveyData!$1:$1048576,41,FALSE)</f>
        <v>4</v>
      </c>
      <c r="AT655">
        <f>VLOOKUP($A655,SurveyData!$1:$1048576,42,FALSE)</f>
        <v>3</v>
      </c>
      <c r="AU655">
        <f>VLOOKUP($A655,SurveyData!$1:$1048576,43,FALSE)</f>
        <v>4</v>
      </c>
      <c r="AV655">
        <f>VLOOKUP($A655,SurveyData!$1:$1048576,44,FALSE)</f>
        <v>4</v>
      </c>
      <c r="AW655">
        <f>VLOOKUP($A655,SurveyData!$1:$1048576,45,FALSE)</f>
        <v>3</v>
      </c>
    </row>
    <row r="656" spans="1:49" x14ac:dyDescent="0.2">
      <c r="A656" s="2">
        <v>837</v>
      </c>
      <c r="B656" s="1" t="s">
        <v>10</v>
      </c>
      <c r="C656" s="2"/>
      <c r="D656" s="3">
        <v>162</v>
      </c>
      <c r="E656" s="2">
        <v>13.3</v>
      </c>
      <c r="F656">
        <f>VLOOKUP($A656,SurveyData!$1:$1048576,3,FALSE)</f>
        <v>65</v>
      </c>
      <c r="G656">
        <f>VLOOKUP($A656,SurveyData!$1:$1048576,4,FALSE)</f>
        <v>1.6</v>
      </c>
      <c r="H656">
        <f>VLOOKUP($A656,SurveyData!$1:$1048576,5,FALSE)</f>
        <v>89.2</v>
      </c>
      <c r="I656" t="str">
        <f>VLOOKUP($A656,SurveyData!$1:$1048576,6,FALSE)</f>
        <v>Nil</v>
      </c>
      <c r="J656">
        <f>VLOOKUP($A656,SurveyData!$1:$1048576,7,FALSE)</f>
        <v>0</v>
      </c>
      <c r="K656">
        <f>VLOOKUP($A656,SurveyData!$1:$1048576,8,FALSE)</f>
        <v>0</v>
      </c>
      <c r="L656">
        <f>VLOOKUP($A656,SurveyData!$1:$1048576,9,FALSE)</f>
        <v>0</v>
      </c>
      <c r="M656">
        <f>VLOOKUP($A656,SurveyData!$1:$1048576,10,FALSE)</f>
        <v>0</v>
      </c>
      <c r="N656">
        <f>VLOOKUP($A656,SurveyData!$1:$1048576,11,FALSE)</f>
        <v>0</v>
      </c>
      <c r="O656">
        <f>VLOOKUP($A656,SurveyData!$1:$1048576,12,FALSE)</f>
        <v>1</v>
      </c>
      <c r="P656">
        <f>VLOOKUP($A656,SurveyData!$1:$1048576,13,FALSE)</f>
        <v>0</v>
      </c>
      <c r="Q656" t="str">
        <f>VLOOKUP($A656,SurveyData!$1:$1048576,14,FALSE)</f>
        <v>No</v>
      </c>
      <c r="R656" t="str">
        <f>VLOOKUP($A656,SurveyData!$1:$1048576,15,FALSE)</f>
        <v>DK</v>
      </c>
      <c r="S656">
        <f>VLOOKUP($A656,SurveyData!$1:$1048576,16,FALSE)</f>
        <v>0</v>
      </c>
      <c r="T656" t="str">
        <f>VLOOKUP($A656,SurveyData!$1:$1048576,17,FALSE)</f>
        <v>DK</v>
      </c>
      <c r="U656">
        <f>VLOOKUP($A656,SurveyData!$1:$1048576,18,FALSE)</f>
        <v>0</v>
      </c>
      <c r="V656" t="str">
        <f>VLOOKUP($A656,SurveyData!$1:$1048576,19,FALSE)</f>
        <v>No</v>
      </c>
      <c r="W656">
        <f>VLOOKUP($A656,SurveyData!$1:$1048576,20,FALSE)</f>
        <v>0</v>
      </c>
      <c r="X656" t="str">
        <f>VLOOKUP($A656,SurveyData!$1:$1048576,21,FALSE)</f>
        <v>No</v>
      </c>
      <c r="Y656" t="str">
        <f>VLOOKUP($A656,SurveyData!$1:$1048576,22,FALSE)</f>
        <v>No</v>
      </c>
      <c r="Z656" t="str">
        <f>VLOOKUP($A656,SurveyData!$1:$1048576,23,FALSE)</f>
        <v>No</v>
      </c>
      <c r="AA656" t="str">
        <f>VLOOKUP($A656,SurveyData!$1:$1048576,24,FALSE)</f>
        <v>No</v>
      </c>
      <c r="AB656" t="s">
        <v>0</v>
      </c>
      <c r="AC656" t="str">
        <f>VLOOKUP($A656,SurveyData!$1:$1048576,25,FALSE)</f>
        <v>No</v>
      </c>
      <c r="AD656">
        <f>VLOOKUP($A656,SurveyData!$1:$1048576,26,FALSE)</f>
        <v>1</v>
      </c>
      <c r="AE656">
        <f>VLOOKUP($A656,SurveyData!$1:$1048576,27,FALSE)</f>
        <v>5</v>
      </c>
      <c r="AF656">
        <f>VLOOKUP($A656,SurveyData!$1:$1048576,28,FALSE)</f>
        <v>1</v>
      </c>
      <c r="AG656">
        <f>VLOOKUP($A656,SurveyData!$1:$1048576,29,FALSE)</f>
        <v>1</v>
      </c>
      <c r="AH656">
        <f>VLOOKUP($A656,SurveyData!$1:$1048576,30,FALSE)</f>
        <v>1</v>
      </c>
      <c r="AI656">
        <f>VLOOKUP($A656,SurveyData!$1:$1048576,31,FALSE)</f>
        <v>1</v>
      </c>
      <c r="AJ656">
        <f>VLOOKUP($A656,SurveyData!$1:$1048576,32,FALSE)</f>
        <v>1</v>
      </c>
      <c r="AK656">
        <f>VLOOKUP($A656,SurveyData!$1:$1048576,33,FALSE)</f>
        <v>5</v>
      </c>
      <c r="AL656">
        <f>VLOOKUP($A656,SurveyData!$1:$1048576,34,FALSE)</f>
        <v>5</v>
      </c>
      <c r="AM656">
        <f>VLOOKUP($A656,SurveyData!$1:$1048576,35,FALSE)</f>
        <v>5</v>
      </c>
      <c r="AN656">
        <f>VLOOKUP($A656,SurveyData!$1:$1048576,36,FALSE)</f>
        <v>1</v>
      </c>
      <c r="AO656">
        <f>VLOOKUP($A656,SurveyData!$1:$1048576,37,FALSE)</f>
        <v>1</v>
      </c>
      <c r="AP656">
        <f>VLOOKUP($A656,SurveyData!$1:$1048576,38,FALSE)</f>
        <v>5</v>
      </c>
      <c r="AQ656">
        <f>VLOOKUP($A656,SurveyData!$1:$1048576,39,FALSE)</f>
        <v>5</v>
      </c>
      <c r="AR656">
        <f>VLOOKUP($A656,SurveyData!$1:$1048576,40,FALSE)</f>
        <v>1</v>
      </c>
      <c r="AS656">
        <f>VLOOKUP($A656,SurveyData!$1:$1048576,41,FALSE)</f>
        <v>3</v>
      </c>
      <c r="AT656">
        <f>VLOOKUP($A656,SurveyData!$1:$1048576,42,FALSE)</f>
        <v>5</v>
      </c>
      <c r="AU656">
        <f>VLOOKUP($A656,SurveyData!$1:$1048576,43,FALSE)</f>
        <v>5</v>
      </c>
      <c r="AV656">
        <f>VLOOKUP($A656,SurveyData!$1:$1048576,44,FALSE)</f>
        <v>5</v>
      </c>
      <c r="AW656">
        <f>VLOOKUP($A656,SurveyData!$1:$1048576,45,FALSE)</f>
        <v>2</v>
      </c>
    </row>
    <row r="657" spans="1:49" x14ac:dyDescent="0.2">
      <c r="A657" s="2">
        <v>838</v>
      </c>
      <c r="B657" s="1" t="s">
        <v>10</v>
      </c>
      <c r="C657" s="2"/>
      <c r="D657" s="2">
        <v>51</v>
      </c>
      <c r="E657" s="2">
        <v>13.4</v>
      </c>
      <c r="F657">
        <f>VLOOKUP($A657,SurveyData!$1:$1048576,3,FALSE)</f>
        <v>54</v>
      </c>
      <c r="G657">
        <f>VLOOKUP($A657,SurveyData!$1:$1048576,4,FALSE)</f>
        <v>1.62</v>
      </c>
      <c r="H657">
        <f>VLOOKUP($A657,SurveyData!$1:$1048576,5,FALSE)</f>
        <v>62</v>
      </c>
      <c r="I657" t="str">
        <f>VLOOKUP($A657,SurveyData!$1:$1048576,6,FALSE)</f>
        <v>Nil</v>
      </c>
      <c r="J657" t="str">
        <f>VLOOKUP($A657,SurveyData!$1:$1048576,7,FALSE)</f>
        <v>Yes</v>
      </c>
      <c r="K657">
        <f>VLOOKUP($A657,SurveyData!$1:$1048576,8,FALSE)</f>
        <v>0</v>
      </c>
      <c r="L657">
        <f>VLOOKUP($A657,SurveyData!$1:$1048576,9,FALSE)</f>
        <v>0</v>
      </c>
      <c r="M657">
        <f>VLOOKUP($A657,SurveyData!$1:$1048576,10,FALSE)</f>
        <v>0</v>
      </c>
      <c r="N657">
        <f>VLOOKUP($A657,SurveyData!$1:$1048576,11,FALSE)</f>
        <v>0</v>
      </c>
      <c r="O657" t="str">
        <f>VLOOKUP($A657,SurveyData!$1:$1048576,12,FALSE)</f>
        <v>Nil</v>
      </c>
      <c r="P657">
        <f>VLOOKUP($A657,SurveyData!$1:$1048576,13,FALSE)</f>
        <v>0</v>
      </c>
      <c r="Q657">
        <f>VLOOKUP($A657,SurveyData!$1:$1048576,14,FALSE)</f>
        <v>0</v>
      </c>
      <c r="R657" t="str">
        <f>VLOOKUP($A657,SurveyData!$1:$1048576,15,FALSE)</f>
        <v>No</v>
      </c>
      <c r="S657">
        <f>VLOOKUP($A657,SurveyData!$1:$1048576,16,FALSE)</f>
        <v>0</v>
      </c>
      <c r="T657" t="str">
        <f>VLOOKUP($A657,SurveyData!$1:$1048576,17,FALSE)</f>
        <v>No</v>
      </c>
      <c r="U657">
        <f>VLOOKUP($A657,SurveyData!$1:$1048576,18,FALSE)</f>
        <v>0</v>
      </c>
      <c r="V657" t="str">
        <f>VLOOKUP($A657,SurveyData!$1:$1048576,19,FALSE)</f>
        <v>No</v>
      </c>
      <c r="W657">
        <f>VLOOKUP($A657,SurveyData!$1:$1048576,20,FALSE)</f>
        <v>0</v>
      </c>
      <c r="X657" t="str">
        <f>VLOOKUP($A657,SurveyData!$1:$1048576,21,FALSE)</f>
        <v>No</v>
      </c>
      <c r="Y657" t="str">
        <f>VLOOKUP($A657,SurveyData!$1:$1048576,22,FALSE)</f>
        <v>No</v>
      </c>
      <c r="Z657" t="str">
        <f>VLOOKUP($A657,SurveyData!$1:$1048576,23,FALSE)</f>
        <v>No</v>
      </c>
      <c r="AA657" t="str">
        <f>VLOOKUP($A657,SurveyData!$1:$1048576,24,FALSE)</f>
        <v>No</v>
      </c>
      <c r="AB657" t="s">
        <v>0</v>
      </c>
      <c r="AC657" t="str">
        <f>VLOOKUP($A657,SurveyData!$1:$1048576,25,FALSE)</f>
        <v>No</v>
      </c>
      <c r="AD657">
        <f>VLOOKUP($A657,SurveyData!$1:$1048576,26,FALSE)</f>
        <v>3</v>
      </c>
      <c r="AE657">
        <f>VLOOKUP($A657,SurveyData!$1:$1048576,27,FALSE)</f>
        <v>3</v>
      </c>
      <c r="AF657">
        <f>VLOOKUP($A657,SurveyData!$1:$1048576,28,FALSE)</f>
        <v>3</v>
      </c>
      <c r="AG657">
        <f>VLOOKUP($A657,SurveyData!$1:$1048576,29,FALSE)</f>
        <v>2</v>
      </c>
      <c r="AH657">
        <f>VLOOKUP($A657,SurveyData!$1:$1048576,30,FALSE)</f>
        <v>4</v>
      </c>
      <c r="AI657">
        <f>VLOOKUP($A657,SurveyData!$1:$1048576,31,FALSE)</f>
        <v>2</v>
      </c>
      <c r="AJ657">
        <f>VLOOKUP($A657,SurveyData!$1:$1048576,32,FALSE)</f>
        <v>3</v>
      </c>
      <c r="AK657">
        <f>VLOOKUP($A657,SurveyData!$1:$1048576,33,FALSE)</f>
        <v>3</v>
      </c>
      <c r="AL657">
        <f>VLOOKUP($A657,SurveyData!$1:$1048576,34,FALSE)</f>
        <v>3</v>
      </c>
      <c r="AM657">
        <f>VLOOKUP($A657,SurveyData!$1:$1048576,35,FALSE)</f>
        <v>3</v>
      </c>
      <c r="AN657">
        <f>VLOOKUP($A657,SurveyData!$1:$1048576,36,FALSE)</f>
        <v>3</v>
      </c>
      <c r="AO657">
        <f>VLOOKUP($A657,SurveyData!$1:$1048576,37,FALSE)</f>
        <v>3</v>
      </c>
      <c r="AP657">
        <f>VLOOKUP($A657,SurveyData!$1:$1048576,38,FALSE)</f>
        <v>3</v>
      </c>
      <c r="AQ657">
        <f>VLOOKUP($A657,SurveyData!$1:$1048576,39,FALSE)</f>
        <v>3</v>
      </c>
      <c r="AR657">
        <f>VLOOKUP($A657,SurveyData!$1:$1048576,40,FALSE)</f>
        <v>2</v>
      </c>
      <c r="AS657">
        <f>VLOOKUP($A657,SurveyData!$1:$1048576,41,FALSE)</f>
        <v>4</v>
      </c>
      <c r="AT657">
        <f>VLOOKUP($A657,SurveyData!$1:$1048576,42,FALSE)</f>
        <v>3</v>
      </c>
      <c r="AU657">
        <f>VLOOKUP($A657,SurveyData!$1:$1048576,43,FALSE)</f>
        <v>4</v>
      </c>
      <c r="AV657">
        <f>VLOOKUP($A657,SurveyData!$1:$1048576,44,FALSE)</f>
        <v>3</v>
      </c>
      <c r="AW657">
        <f>VLOOKUP($A657,SurveyData!$1:$1048576,45,FALSE)</f>
        <v>3</v>
      </c>
    </row>
    <row r="658" spans="1:49" x14ac:dyDescent="0.2">
      <c r="A658" s="2">
        <v>839</v>
      </c>
      <c r="B658" s="1" t="s">
        <v>10</v>
      </c>
      <c r="C658" s="2"/>
      <c r="D658" s="2">
        <v>11</v>
      </c>
      <c r="E658" s="2">
        <v>12.9</v>
      </c>
      <c r="F658">
        <f>VLOOKUP($A658,SurveyData!$1:$1048576,3,FALSE)</f>
        <v>33</v>
      </c>
      <c r="G658">
        <f>VLOOKUP($A658,SurveyData!$1:$1048576,4,FALSE)</f>
        <v>1.65</v>
      </c>
      <c r="H658">
        <f>VLOOKUP($A658,SurveyData!$1:$1048576,5,FALSE)</f>
        <v>59.4</v>
      </c>
      <c r="I658" t="str">
        <f>VLOOKUP($A658,SurveyData!$1:$1048576,6,FALSE)</f>
        <v>Nil</v>
      </c>
      <c r="J658" t="str">
        <f>VLOOKUP($A658,SurveyData!$1:$1048576,7,FALSE)</f>
        <v>Yes</v>
      </c>
      <c r="K658">
        <f>VLOOKUP($A658,SurveyData!$1:$1048576,8,FALSE)</f>
        <v>0</v>
      </c>
      <c r="L658">
        <f>VLOOKUP($A658,SurveyData!$1:$1048576,9,FALSE)</f>
        <v>0</v>
      </c>
      <c r="M658">
        <f>VLOOKUP($A658,SurveyData!$1:$1048576,10,FALSE)</f>
        <v>0</v>
      </c>
      <c r="N658">
        <f>VLOOKUP($A658,SurveyData!$1:$1048576,11,FALSE)</f>
        <v>0</v>
      </c>
      <c r="O658">
        <f>VLOOKUP($A658,SurveyData!$1:$1048576,12,FALSE)</f>
        <v>2</v>
      </c>
      <c r="P658">
        <f>VLOOKUP($A658,SurveyData!$1:$1048576,13,FALSE)</f>
        <v>12</v>
      </c>
      <c r="Q658" t="str">
        <f>VLOOKUP($A658,SurveyData!$1:$1048576,14,FALSE)</f>
        <v>No</v>
      </c>
      <c r="R658" t="str">
        <f>VLOOKUP($A658,SurveyData!$1:$1048576,15,FALSE)</f>
        <v>DK</v>
      </c>
      <c r="S658">
        <f>VLOOKUP($A658,SurveyData!$1:$1048576,16,FALSE)</f>
        <v>0</v>
      </c>
      <c r="T658" t="str">
        <f>VLOOKUP($A658,SurveyData!$1:$1048576,17,FALSE)</f>
        <v>DK</v>
      </c>
      <c r="U658">
        <f>VLOOKUP($A658,SurveyData!$1:$1048576,18,FALSE)</f>
        <v>0</v>
      </c>
      <c r="V658" t="str">
        <f>VLOOKUP($A658,SurveyData!$1:$1048576,19,FALSE)</f>
        <v>No</v>
      </c>
      <c r="W658">
        <f>VLOOKUP($A658,SurveyData!$1:$1048576,20,FALSE)</f>
        <v>0</v>
      </c>
      <c r="X658" t="str">
        <f>VLOOKUP($A658,SurveyData!$1:$1048576,21,FALSE)</f>
        <v>No</v>
      </c>
      <c r="Y658" t="str">
        <f>VLOOKUP($A658,SurveyData!$1:$1048576,22,FALSE)</f>
        <v>No</v>
      </c>
      <c r="Z658" t="str">
        <f>VLOOKUP($A658,SurveyData!$1:$1048576,23,FALSE)</f>
        <v>No</v>
      </c>
      <c r="AA658" t="str">
        <f>VLOOKUP($A658,SurveyData!$1:$1048576,24,FALSE)</f>
        <v>No</v>
      </c>
      <c r="AB658" t="s">
        <v>0</v>
      </c>
      <c r="AC658" t="str">
        <f>VLOOKUP($A658,SurveyData!$1:$1048576,25,FALSE)</f>
        <v>No</v>
      </c>
      <c r="AD658">
        <f>VLOOKUP($A658,SurveyData!$1:$1048576,26,FALSE)</f>
        <v>2</v>
      </c>
      <c r="AE658">
        <f>VLOOKUP($A658,SurveyData!$1:$1048576,27,FALSE)</f>
        <v>4</v>
      </c>
      <c r="AF658">
        <f>VLOOKUP($A658,SurveyData!$1:$1048576,28,FALSE)</f>
        <v>3</v>
      </c>
      <c r="AG658">
        <f>VLOOKUP($A658,SurveyData!$1:$1048576,29,FALSE)</f>
        <v>2</v>
      </c>
      <c r="AH658">
        <f>VLOOKUP($A658,SurveyData!$1:$1048576,30,FALSE)</f>
        <v>3</v>
      </c>
      <c r="AI658">
        <f>VLOOKUP($A658,SurveyData!$1:$1048576,31,FALSE)</f>
        <v>4</v>
      </c>
      <c r="AJ658">
        <f>VLOOKUP($A658,SurveyData!$1:$1048576,32,FALSE)</f>
        <v>2</v>
      </c>
      <c r="AK658">
        <f>VLOOKUP($A658,SurveyData!$1:$1048576,33,FALSE)</f>
        <v>3</v>
      </c>
      <c r="AL658">
        <f>VLOOKUP($A658,SurveyData!$1:$1048576,34,FALSE)</f>
        <v>2</v>
      </c>
      <c r="AM658">
        <f>VLOOKUP($A658,SurveyData!$1:$1048576,35,FALSE)</f>
        <v>3</v>
      </c>
      <c r="AN658">
        <f>VLOOKUP($A658,SurveyData!$1:$1048576,36,FALSE)</f>
        <v>2</v>
      </c>
      <c r="AO658">
        <f>VLOOKUP($A658,SurveyData!$1:$1048576,37,FALSE)</f>
        <v>3</v>
      </c>
      <c r="AP658">
        <f>VLOOKUP($A658,SurveyData!$1:$1048576,38,FALSE)</f>
        <v>3</v>
      </c>
      <c r="AQ658">
        <f>VLOOKUP($A658,SurveyData!$1:$1048576,39,FALSE)</f>
        <v>4</v>
      </c>
      <c r="AR658">
        <f>VLOOKUP($A658,SurveyData!$1:$1048576,40,FALSE)</f>
        <v>3</v>
      </c>
      <c r="AS658">
        <f>VLOOKUP($A658,SurveyData!$1:$1048576,41,FALSE)</f>
        <v>4</v>
      </c>
      <c r="AT658">
        <f>VLOOKUP($A658,SurveyData!$1:$1048576,42,FALSE)</f>
        <v>3</v>
      </c>
      <c r="AU658">
        <f>VLOOKUP($A658,SurveyData!$1:$1048576,43,FALSE)</f>
        <v>4</v>
      </c>
      <c r="AV658">
        <f>VLOOKUP($A658,SurveyData!$1:$1048576,44,FALSE)</f>
        <v>4</v>
      </c>
      <c r="AW658">
        <f>VLOOKUP($A658,SurveyData!$1:$1048576,45,FALSE)</f>
        <v>2</v>
      </c>
    </row>
    <row r="659" spans="1:49" x14ac:dyDescent="0.2">
      <c r="A659" s="2">
        <v>840</v>
      </c>
      <c r="B659" s="1" t="s">
        <v>10</v>
      </c>
      <c r="C659" s="2"/>
      <c r="D659" s="2">
        <v>98</v>
      </c>
      <c r="E659" s="2">
        <v>11.5</v>
      </c>
      <c r="F659">
        <f>VLOOKUP($A659,SurveyData!$1:$1048576,3,FALSE)</f>
        <v>57</v>
      </c>
      <c r="G659">
        <f>VLOOKUP($A659,SurveyData!$1:$1048576,4,FALSE)</f>
        <v>1.44</v>
      </c>
      <c r="H659">
        <f>VLOOKUP($A659,SurveyData!$1:$1048576,5,FALSE)</f>
        <v>53.9</v>
      </c>
      <c r="I659" t="str">
        <f>VLOOKUP($A659,SurveyData!$1:$1048576,6,FALSE)</f>
        <v>Nil</v>
      </c>
      <c r="J659" t="str">
        <f>VLOOKUP($A659,SurveyData!$1:$1048576,7,FALSE)</f>
        <v>No</v>
      </c>
      <c r="K659">
        <f>VLOOKUP($A659,SurveyData!$1:$1048576,8,FALSE)</f>
        <v>0</v>
      </c>
      <c r="L659">
        <f>VLOOKUP($A659,SurveyData!$1:$1048576,9,FALSE)</f>
        <v>0</v>
      </c>
      <c r="M659">
        <f>VLOOKUP($A659,SurveyData!$1:$1048576,10,FALSE)</f>
        <v>0</v>
      </c>
      <c r="N659" t="str">
        <f>VLOOKUP($A659,SurveyData!$1:$1048576,11,FALSE)</f>
        <v>Jogging</v>
      </c>
      <c r="O659" t="str">
        <f>VLOOKUP($A659,SurveyData!$1:$1048576,12,FALSE)</f>
        <v>Nil</v>
      </c>
      <c r="P659">
        <f>VLOOKUP($A659,SurveyData!$1:$1048576,13,FALSE)</f>
        <v>0</v>
      </c>
      <c r="Q659" t="str">
        <f>VLOOKUP($A659,SurveyData!$1:$1048576,14,FALSE)</f>
        <v>No</v>
      </c>
      <c r="R659" t="str">
        <f>VLOOKUP($A659,SurveyData!$1:$1048576,15,FALSE)</f>
        <v>DK</v>
      </c>
      <c r="S659">
        <f>VLOOKUP($A659,SurveyData!$1:$1048576,16,FALSE)</f>
        <v>0</v>
      </c>
      <c r="T659" t="str">
        <f>VLOOKUP($A659,SurveyData!$1:$1048576,17,FALSE)</f>
        <v>DK</v>
      </c>
      <c r="U659">
        <f>VLOOKUP($A659,SurveyData!$1:$1048576,18,FALSE)</f>
        <v>0</v>
      </c>
      <c r="V659" t="str">
        <f>VLOOKUP($A659,SurveyData!$1:$1048576,19,FALSE)</f>
        <v>No</v>
      </c>
      <c r="W659">
        <f>VLOOKUP($A659,SurveyData!$1:$1048576,20,FALSE)</f>
        <v>0</v>
      </c>
      <c r="X659" t="str">
        <f>VLOOKUP($A659,SurveyData!$1:$1048576,21,FALSE)</f>
        <v>No</v>
      </c>
      <c r="Y659" t="str">
        <f>VLOOKUP($A659,SurveyData!$1:$1048576,22,FALSE)</f>
        <v>No</v>
      </c>
      <c r="Z659" t="str">
        <f>VLOOKUP($A659,SurveyData!$1:$1048576,23,FALSE)</f>
        <v>No</v>
      </c>
      <c r="AA659" t="str">
        <f>VLOOKUP($A659,SurveyData!$1:$1048576,24,FALSE)</f>
        <v>No</v>
      </c>
      <c r="AB659" t="s">
        <v>0</v>
      </c>
      <c r="AC659" t="str">
        <f>VLOOKUP($A659,SurveyData!$1:$1048576,25,FALSE)</f>
        <v>No</v>
      </c>
      <c r="AD659">
        <f>VLOOKUP($A659,SurveyData!$1:$1048576,26,FALSE)</f>
        <v>3</v>
      </c>
      <c r="AE659">
        <f>VLOOKUP($A659,SurveyData!$1:$1048576,27,FALSE)</f>
        <v>3</v>
      </c>
      <c r="AF659">
        <f>VLOOKUP($A659,SurveyData!$1:$1048576,28,FALSE)</f>
        <v>3</v>
      </c>
      <c r="AG659">
        <f>VLOOKUP($A659,SurveyData!$1:$1048576,29,FALSE)</f>
        <v>2</v>
      </c>
      <c r="AH659">
        <f>VLOOKUP($A659,SurveyData!$1:$1048576,30,FALSE)</f>
        <v>3</v>
      </c>
      <c r="AI659">
        <f>VLOOKUP($A659,SurveyData!$1:$1048576,31,FALSE)</f>
        <v>3</v>
      </c>
      <c r="AJ659">
        <f>VLOOKUP($A659,SurveyData!$1:$1048576,32,FALSE)</f>
        <v>3</v>
      </c>
      <c r="AK659">
        <f>VLOOKUP($A659,SurveyData!$1:$1048576,33,FALSE)</f>
        <v>3</v>
      </c>
      <c r="AL659">
        <f>VLOOKUP($A659,SurveyData!$1:$1048576,34,FALSE)</f>
        <v>3</v>
      </c>
      <c r="AM659">
        <f>VLOOKUP($A659,SurveyData!$1:$1048576,35,FALSE)</f>
        <v>3</v>
      </c>
      <c r="AN659">
        <f>VLOOKUP($A659,SurveyData!$1:$1048576,36,FALSE)</f>
        <v>3</v>
      </c>
      <c r="AO659">
        <f>VLOOKUP($A659,SurveyData!$1:$1048576,37,FALSE)</f>
        <v>3</v>
      </c>
      <c r="AP659">
        <f>VLOOKUP($A659,SurveyData!$1:$1048576,38,FALSE)</f>
        <v>3</v>
      </c>
      <c r="AQ659">
        <f>VLOOKUP($A659,SurveyData!$1:$1048576,39,FALSE)</f>
        <v>3</v>
      </c>
      <c r="AR659">
        <f>VLOOKUP($A659,SurveyData!$1:$1048576,40,FALSE)</f>
        <v>3</v>
      </c>
      <c r="AS659">
        <f>VLOOKUP($A659,SurveyData!$1:$1048576,41,FALSE)</f>
        <v>3</v>
      </c>
      <c r="AT659">
        <f>VLOOKUP($A659,SurveyData!$1:$1048576,42,FALSE)</f>
        <v>3</v>
      </c>
      <c r="AU659">
        <f>VLOOKUP($A659,SurveyData!$1:$1048576,43,FALSE)</f>
        <v>3</v>
      </c>
      <c r="AV659">
        <f>VLOOKUP($A659,SurveyData!$1:$1048576,44,FALSE)</f>
        <v>3</v>
      </c>
      <c r="AW659">
        <f>VLOOKUP($A659,SurveyData!$1:$1048576,45,FALSE)</f>
        <v>3</v>
      </c>
    </row>
    <row r="660" spans="1:49" x14ac:dyDescent="0.2">
      <c r="A660" s="2">
        <v>841</v>
      </c>
      <c r="B660" s="1" t="s">
        <v>10</v>
      </c>
      <c r="C660" s="2"/>
      <c r="D660" s="2">
        <v>101</v>
      </c>
      <c r="E660" s="2">
        <v>11.7</v>
      </c>
      <c r="F660">
        <f>VLOOKUP($A660,SurveyData!$1:$1048576,3,FALSE)</f>
        <v>55</v>
      </c>
      <c r="G660">
        <f>VLOOKUP($A660,SurveyData!$1:$1048576,4,FALSE)</f>
        <v>0</v>
      </c>
      <c r="H660">
        <f>VLOOKUP($A660,SurveyData!$1:$1048576,5,FALSE)</f>
        <v>54</v>
      </c>
      <c r="I660" t="str">
        <f>VLOOKUP($A660,SurveyData!$1:$1048576,6,FALSE)</f>
        <v>Nil</v>
      </c>
      <c r="J660" t="str">
        <f>VLOOKUP($A660,SurveyData!$1:$1048576,7,FALSE)</f>
        <v>No</v>
      </c>
      <c r="K660">
        <f>VLOOKUP($A660,SurveyData!$1:$1048576,8,FALSE)</f>
        <v>0</v>
      </c>
      <c r="L660">
        <f>VLOOKUP($A660,SurveyData!$1:$1048576,9,FALSE)</f>
        <v>0</v>
      </c>
      <c r="M660">
        <f>VLOOKUP($A660,SurveyData!$1:$1048576,10,FALSE)</f>
        <v>0</v>
      </c>
      <c r="N660">
        <f>VLOOKUP($A660,SurveyData!$1:$1048576,11,FALSE)</f>
        <v>0</v>
      </c>
      <c r="O660">
        <f>VLOOKUP($A660,SurveyData!$1:$1048576,12,FALSE)</f>
        <v>1</v>
      </c>
      <c r="P660">
        <f>VLOOKUP($A660,SurveyData!$1:$1048576,13,FALSE)</f>
        <v>0</v>
      </c>
      <c r="Q660" t="str">
        <f>VLOOKUP($A660,SurveyData!$1:$1048576,14,FALSE)</f>
        <v>No</v>
      </c>
      <c r="R660">
        <f>VLOOKUP($A660,SurveyData!$1:$1048576,15,FALSE)</f>
        <v>0</v>
      </c>
      <c r="S660">
        <f>VLOOKUP($A660,SurveyData!$1:$1048576,16,FALSE)</f>
        <v>0</v>
      </c>
      <c r="T660" t="str">
        <f>VLOOKUP($A660,SurveyData!$1:$1048576,17,FALSE)</f>
        <v>No</v>
      </c>
      <c r="U660">
        <f>VLOOKUP($A660,SurveyData!$1:$1048576,18,FALSE)</f>
        <v>0</v>
      </c>
      <c r="V660" t="str">
        <f>VLOOKUP($A660,SurveyData!$1:$1048576,19,FALSE)</f>
        <v>No</v>
      </c>
      <c r="W660">
        <f>VLOOKUP($A660,SurveyData!$1:$1048576,20,FALSE)</f>
        <v>0</v>
      </c>
      <c r="X660" t="str">
        <f>VLOOKUP($A660,SurveyData!$1:$1048576,21,FALSE)</f>
        <v>No</v>
      </c>
      <c r="Y660" t="str">
        <f>VLOOKUP($A660,SurveyData!$1:$1048576,22,FALSE)</f>
        <v>No</v>
      </c>
      <c r="Z660" t="str">
        <f>VLOOKUP($A660,SurveyData!$1:$1048576,23,FALSE)</f>
        <v>No</v>
      </c>
      <c r="AA660" t="str">
        <f>VLOOKUP($A660,SurveyData!$1:$1048576,24,FALSE)</f>
        <v>No</v>
      </c>
      <c r="AB660" t="s">
        <v>0</v>
      </c>
      <c r="AC660" t="str">
        <f>VLOOKUP($A660,SurveyData!$1:$1048576,25,FALSE)</f>
        <v>No</v>
      </c>
      <c r="AD660">
        <f>VLOOKUP($A660,SurveyData!$1:$1048576,26,FALSE)</f>
        <v>3</v>
      </c>
      <c r="AE660">
        <f>VLOOKUP($A660,SurveyData!$1:$1048576,27,FALSE)</f>
        <v>3</v>
      </c>
      <c r="AF660">
        <f>VLOOKUP($A660,SurveyData!$1:$1048576,28,FALSE)</f>
        <v>3</v>
      </c>
      <c r="AG660">
        <f>VLOOKUP($A660,SurveyData!$1:$1048576,29,FALSE)</f>
        <v>3</v>
      </c>
      <c r="AH660">
        <f>VLOOKUP($A660,SurveyData!$1:$1048576,30,FALSE)</f>
        <v>3</v>
      </c>
      <c r="AI660">
        <f>VLOOKUP($A660,SurveyData!$1:$1048576,31,FALSE)</f>
        <v>2</v>
      </c>
      <c r="AJ660">
        <f>VLOOKUP($A660,SurveyData!$1:$1048576,32,FALSE)</f>
        <v>3</v>
      </c>
      <c r="AK660">
        <f>VLOOKUP($A660,SurveyData!$1:$1048576,33,FALSE)</f>
        <v>3</v>
      </c>
      <c r="AL660">
        <f>VLOOKUP($A660,SurveyData!$1:$1048576,34,FALSE)</f>
        <v>3</v>
      </c>
      <c r="AM660">
        <f>VLOOKUP($A660,SurveyData!$1:$1048576,35,FALSE)</f>
        <v>3</v>
      </c>
      <c r="AN660">
        <f>VLOOKUP($A660,SurveyData!$1:$1048576,36,FALSE)</f>
        <v>2</v>
      </c>
      <c r="AO660">
        <f>VLOOKUP($A660,SurveyData!$1:$1048576,37,FALSE)</f>
        <v>0</v>
      </c>
      <c r="AP660">
        <f>VLOOKUP($A660,SurveyData!$1:$1048576,38,FALSE)</f>
        <v>0</v>
      </c>
      <c r="AQ660">
        <f>VLOOKUP($A660,SurveyData!$1:$1048576,39,FALSE)</f>
        <v>3</v>
      </c>
      <c r="AR660">
        <f>VLOOKUP($A660,SurveyData!$1:$1048576,40,FALSE)</f>
        <v>0</v>
      </c>
      <c r="AS660">
        <f>VLOOKUP($A660,SurveyData!$1:$1048576,41,FALSE)</f>
        <v>2</v>
      </c>
      <c r="AT660">
        <f>VLOOKUP($A660,SurveyData!$1:$1048576,42,FALSE)</f>
        <v>3</v>
      </c>
      <c r="AU660">
        <f>VLOOKUP($A660,SurveyData!$1:$1048576,43,FALSE)</f>
        <v>3</v>
      </c>
      <c r="AV660">
        <f>VLOOKUP($A660,SurveyData!$1:$1048576,44,FALSE)</f>
        <v>3</v>
      </c>
      <c r="AW660">
        <f>VLOOKUP($A660,SurveyData!$1:$1048576,45,FALSE)</f>
        <v>3</v>
      </c>
    </row>
    <row r="661" spans="1:49" x14ac:dyDescent="0.2">
      <c r="A661" s="2">
        <v>842</v>
      </c>
      <c r="B661" s="1" t="s">
        <v>10</v>
      </c>
      <c r="C661" s="2"/>
      <c r="D661" s="2">
        <v>52</v>
      </c>
      <c r="E661" s="2">
        <v>13.8</v>
      </c>
      <c r="F661">
        <f>VLOOKUP($A661,SurveyData!$1:$1048576,3,FALSE)</f>
        <v>30</v>
      </c>
      <c r="G661">
        <f>VLOOKUP($A661,SurveyData!$1:$1048576,4,FALSE)</f>
        <v>1.65</v>
      </c>
      <c r="H661">
        <f>VLOOKUP($A661,SurveyData!$1:$1048576,5,FALSE)</f>
        <v>51</v>
      </c>
      <c r="I661" t="str">
        <f>VLOOKUP($A661,SurveyData!$1:$1048576,6,FALSE)</f>
        <v>Nil</v>
      </c>
      <c r="J661" t="str">
        <f>VLOOKUP($A661,SurveyData!$1:$1048576,7,FALSE)</f>
        <v>Yes</v>
      </c>
      <c r="K661">
        <f>VLOOKUP($A661,SurveyData!$1:$1048576,8,FALSE)</f>
        <v>0</v>
      </c>
      <c r="L661">
        <f>VLOOKUP($A661,SurveyData!$1:$1048576,9,FALSE)</f>
        <v>0</v>
      </c>
      <c r="M661">
        <f>VLOOKUP($A661,SurveyData!$1:$1048576,10,FALSE)</f>
        <v>0</v>
      </c>
      <c r="N661" t="str">
        <f>VLOOKUP($A661,SurveyData!$1:$1048576,11,FALSE)</f>
        <v>Roller Blading 60 minutes</v>
      </c>
      <c r="O661">
        <f>VLOOKUP($A661,SurveyData!$1:$1048576,12,FALSE)</f>
        <v>0</v>
      </c>
      <c r="P661">
        <f>VLOOKUP($A661,SurveyData!$1:$1048576,13,FALSE)</f>
        <v>12</v>
      </c>
      <c r="Q661" t="str">
        <f>VLOOKUP($A661,SurveyData!$1:$1048576,14,FALSE)</f>
        <v>No</v>
      </c>
      <c r="R661" t="str">
        <f>VLOOKUP($A661,SurveyData!$1:$1048576,15,FALSE)</f>
        <v>No</v>
      </c>
      <c r="S661">
        <f>VLOOKUP($A661,SurveyData!$1:$1048576,16,FALSE)</f>
        <v>0</v>
      </c>
      <c r="T661" t="str">
        <f>VLOOKUP($A661,SurveyData!$1:$1048576,17,FALSE)</f>
        <v>DK</v>
      </c>
      <c r="U661">
        <f>VLOOKUP($A661,SurveyData!$1:$1048576,18,FALSE)</f>
        <v>0</v>
      </c>
      <c r="V661" t="str">
        <f>VLOOKUP($A661,SurveyData!$1:$1048576,19,FALSE)</f>
        <v>No</v>
      </c>
      <c r="W661">
        <f>VLOOKUP($A661,SurveyData!$1:$1048576,20,FALSE)</f>
        <v>0</v>
      </c>
      <c r="X661" t="str">
        <f>VLOOKUP($A661,SurveyData!$1:$1048576,21,FALSE)</f>
        <v>No</v>
      </c>
      <c r="Y661" t="str">
        <f>VLOOKUP($A661,SurveyData!$1:$1048576,22,FALSE)</f>
        <v>No</v>
      </c>
      <c r="Z661" t="str">
        <f>VLOOKUP($A661,SurveyData!$1:$1048576,23,FALSE)</f>
        <v>No</v>
      </c>
      <c r="AA661" t="str">
        <f>VLOOKUP($A661,SurveyData!$1:$1048576,24,FALSE)</f>
        <v>No</v>
      </c>
      <c r="AB661" t="s">
        <v>0</v>
      </c>
      <c r="AC661" t="str">
        <f>VLOOKUP($A661,SurveyData!$1:$1048576,25,FALSE)</f>
        <v>No</v>
      </c>
      <c r="AD661">
        <f>VLOOKUP($A661,SurveyData!$1:$1048576,26,FALSE)</f>
        <v>2</v>
      </c>
      <c r="AE661">
        <f>VLOOKUP($A661,SurveyData!$1:$1048576,27,FALSE)</f>
        <v>5</v>
      </c>
      <c r="AF661">
        <f>VLOOKUP($A661,SurveyData!$1:$1048576,28,FALSE)</f>
        <v>2</v>
      </c>
      <c r="AG661">
        <f>VLOOKUP($A661,SurveyData!$1:$1048576,29,FALSE)</f>
        <v>2</v>
      </c>
      <c r="AH661">
        <f>VLOOKUP($A661,SurveyData!$1:$1048576,30,FALSE)</f>
        <v>4</v>
      </c>
      <c r="AI661">
        <f>VLOOKUP($A661,SurveyData!$1:$1048576,31,FALSE)</f>
        <v>2</v>
      </c>
      <c r="AJ661">
        <f>VLOOKUP($A661,SurveyData!$1:$1048576,32,FALSE)</f>
        <v>3</v>
      </c>
      <c r="AK661">
        <f>VLOOKUP($A661,SurveyData!$1:$1048576,33,FALSE)</f>
        <v>2</v>
      </c>
      <c r="AL661">
        <f>VLOOKUP($A661,SurveyData!$1:$1048576,34,FALSE)</f>
        <v>5</v>
      </c>
      <c r="AM661">
        <f>VLOOKUP($A661,SurveyData!$1:$1048576,35,FALSE)</f>
        <v>5</v>
      </c>
      <c r="AN661">
        <f>VLOOKUP($A661,SurveyData!$1:$1048576,36,FALSE)</f>
        <v>2</v>
      </c>
      <c r="AO661">
        <f>VLOOKUP($A661,SurveyData!$1:$1048576,37,FALSE)</f>
        <v>2</v>
      </c>
      <c r="AP661">
        <f>VLOOKUP($A661,SurveyData!$1:$1048576,38,FALSE)</f>
        <v>4</v>
      </c>
      <c r="AQ661">
        <f>VLOOKUP($A661,SurveyData!$1:$1048576,39,FALSE)</f>
        <v>5</v>
      </c>
      <c r="AR661">
        <f>VLOOKUP($A661,SurveyData!$1:$1048576,40,FALSE)</f>
        <v>2</v>
      </c>
      <c r="AS661">
        <f>VLOOKUP($A661,SurveyData!$1:$1048576,41,FALSE)</f>
        <v>4</v>
      </c>
      <c r="AT661">
        <f>VLOOKUP($A661,SurveyData!$1:$1048576,42,FALSE)</f>
        <v>5</v>
      </c>
      <c r="AU661">
        <f>VLOOKUP($A661,SurveyData!$1:$1048576,43,FALSE)</f>
        <v>5</v>
      </c>
      <c r="AV661">
        <f>VLOOKUP($A661,SurveyData!$1:$1048576,44,FALSE)</f>
        <v>5</v>
      </c>
      <c r="AW661">
        <f>VLOOKUP($A661,SurveyData!$1:$1048576,45,FALSE)</f>
        <v>2</v>
      </c>
    </row>
    <row r="662" spans="1:49" x14ac:dyDescent="0.2">
      <c r="A662" s="2">
        <v>843</v>
      </c>
      <c r="B662" s="1" t="s">
        <v>10</v>
      </c>
      <c r="C662" s="2"/>
      <c r="D662" s="3">
        <v>206</v>
      </c>
      <c r="E662" s="2">
        <v>12.4</v>
      </c>
      <c r="F662">
        <f>VLOOKUP($A662,SurveyData!$1:$1048576,3,FALSE)</f>
        <v>61</v>
      </c>
      <c r="G662">
        <f>VLOOKUP($A662,SurveyData!$1:$1048576,4,FALSE)</f>
        <v>1.44</v>
      </c>
      <c r="H662">
        <f>VLOOKUP($A662,SurveyData!$1:$1048576,5,FALSE)</f>
        <v>72</v>
      </c>
      <c r="I662" t="str">
        <f>VLOOKUP($A662,SurveyData!$1:$1048576,6,FALSE)</f>
        <v>Nil</v>
      </c>
      <c r="J662" t="str">
        <f>VLOOKUP($A662,SurveyData!$1:$1048576,7,FALSE)</f>
        <v>No</v>
      </c>
      <c r="K662">
        <f>VLOOKUP($A662,SurveyData!$1:$1048576,8,FALSE)</f>
        <v>0</v>
      </c>
      <c r="L662">
        <f>VLOOKUP($A662,SurveyData!$1:$1048576,9,FALSE)</f>
        <v>0</v>
      </c>
      <c r="M662">
        <f>VLOOKUP($A662,SurveyData!$1:$1048576,10,FALSE)</f>
        <v>0</v>
      </c>
      <c r="N662">
        <f>VLOOKUP($A662,SurveyData!$1:$1048576,11,FALSE)</f>
        <v>0</v>
      </c>
      <c r="O662">
        <f>VLOOKUP($A662,SurveyData!$1:$1048576,12,FALSE)</f>
        <v>1</v>
      </c>
      <c r="P662">
        <f>VLOOKUP($A662,SurveyData!$1:$1048576,13,FALSE)</f>
        <v>12</v>
      </c>
      <c r="Q662" t="str">
        <f>VLOOKUP($A662,SurveyData!$1:$1048576,14,FALSE)</f>
        <v>No</v>
      </c>
      <c r="R662" t="str">
        <f>VLOOKUP($A662,SurveyData!$1:$1048576,15,FALSE)</f>
        <v>No</v>
      </c>
      <c r="S662">
        <f>VLOOKUP($A662,SurveyData!$1:$1048576,16,FALSE)</f>
        <v>0</v>
      </c>
      <c r="T662" t="str">
        <f>VLOOKUP($A662,SurveyData!$1:$1048576,17,FALSE)</f>
        <v>No</v>
      </c>
      <c r="U662">
        <f>VLOOKUP($A662,SurveyData!$1:$1048576,18,FALSE)</f>
        <v>0</v>
      </c>
      <c r="V662" t="str">
        <f>VLOOKUP($A662,SurveyData!$1:$1048576,19,FALSE)</f>
        <v>No</v>
      </c>
      <c r="W662">
        <f>VLOOKUP($A662,SurveyData!$1:$1048576,20,FALSE)</f>
        <v>0</v>
      </c>
      <c r="X662" t="str">
        <f>VLOOKUP($A662,SurveyData!$1:$1048576,21,FALSE)</f>
        <v>No</v>
      </c>
      <c r="Y662" t="str">
        <f>VLOOKUP($A662,SurveyData!$1:$1048576,22,FALSE)</f>
        <v>No</v>
      </c>
      <c r="Z662" t="str">
        <f>VLOOKUP($A662,SurveyData!$1:$1048576,23,FALSE)</f>
        <v>No</v>
      </c>
      <c r="AA662" t="str">
        <f>VLOOKUP($A662,SurveyData!$1:$1048576,24,FALSE)</f>
        <v>No</v>
      </c>
      <c r="AB662" t="s">
        <v>0</v>
      </c>
      <c r="AC662" t="str">
        <f>VLOOKUP($A662,SurveyData!$1:$1048576,25,FALSE)</f>
        <v>No</v>
      </c>
      <c r="AD662">
        <f>VLOOKUP($A662,SurveyData!$1:$1048576,26,FALSE)</f>
        <v>3</v>
      </c>
      <c r="AE662">
        <f>VLOOKUP($A662,SurveyData!$1:$1048576,27,FALSE)</f>
        <v>4</v>
      </c>
      <c r="AF662">
        <f>VLOOKUP($A662,SurveyData!$1:$1048576,28,FALSE)</f>
        <v>4</v>
      </c>
      <c r="AG662">
        <f>VLOOKUP($A662,SurveyData!$1:$1048576,29,FALSE)</f>
        <v>2</v>
      </c>
      <c r="AH662">
        <f>VLOOKUP($A662,SurveyData!$1:$1048576,30,FALSE)</f>
        <v>4</v>
      </c>
      <c r="AI662">
        <f>VLOOKUP($A662,SurveyData!$1:$1048576,31,FALSE)</f>
        <v>2</v>
      </c>
      <c r="AJ662">
        <f>VLOOKUP($A662,SurveyData!$1:$1048576,32,FALSE)</f>
        <v>2</v>
      </c>
      <c r="AK662">
        <f>VLOOKUP($A662,SurveyData!$1:$1048576,33,FALSE)</f>
        <v>3</v>
      </c>
      <c r="AL662">
        <f>VLOOKUP($A662,SurveyData!$1:$1048576,34,FALSE)</f>
        <v>3</v>
      </c>
      <c r="AM662">
        <f>VLOOKUP($A662,SurveyData!$1:$1048576,35,FALSE)</f>
        <v>4</v>
      </c>
      <c r="AN662">
        <f>VLOOKUP($A662,SurveyData!$1:$1048576,36,FALSE)</f>
        <v>3</v>
      </c>
      <c r="AO662">
        <f>VLOOKUP($A662,SurveyData!$1:$1048576,37,FALSE)</f>
        <v>3</v>
      </c>
      <c r="AP662">
        <f>VLOOKUP($A662,SurveyData!$1:$1048576,38,FALSE)</f>
        <v>3</v>
      </c>
      <c r="AQ662">
        <f>VLOOKUP($A662,SurveyData!$1:$1048576,39,FALSE)</f>
        <v>4</v>
      </c>
      <c r="AR662">
        <f>VLOOKUP($A662,SurveyData!$1:$1048576,40,FALSE)</f>
        <v>0</v>
      </c>
      <c r="AS662">
        <f>VLOOKUP($A662,SurveyData!$1:$1048576,41,FALSE)</f>
        <v>0</v>
      </c>
      <c r="AT662">
        <f>VLOOKUP($A662,SurveyData!$1:$1048576,42,FALSE)</f>
        <v>0</v>
      </c>
      <c r="AU662">
        <f>VLOOKUP($A662,SurveyData!$1:$1048576,43,FALSE)</f>
        <v>4</v>
      </c>
      <c r="AV662">
        <f>VLOOKUP($A662,SurveyData!$1:$1048576,44,FALSE)</f>
        <v>3</v>
      </c>
      <c r="AW662">
        <f>VLOOKUP($A662,SurveyData!$1:$1048576,45,FALSE)</f>
        <v>4</v>
      </c>
    </row>
    <row r="663" spans="1:49" x14ac:dyDescent="0.2">
      <c r="A663" s="2">
        <v>844</v>
      </c>
      <c r="B663" s="1" t="s">
        <v>10</v>
      </c>
      <c r="C663" s="2"/>
      <c r="D663" s="2">
        <v>82</v>
      </c>
      <c r="E663" s="2">
        <v>14.7</v>
      </c>
      <c r="F663">
        <f>VLOOKUP($A663,SurveyData!$1:$1048576,3,FALSE)</f>
        <v>44</v>
      </c>
      <c r="G663">
        <f>VLOOKUP($A663,SurveyData!$1:$1048576,4,FALSE)</f>
        <v>1.55</v>
      </c>
      <c r="H663">
        <f>VLOOKUP($A663,SurveyData!$1:$1048576,5,FALSE)</f>
        <v>52</v>
      </c>
      <c r="I663" t="str">
        <f>VLOOKUP($A663,SurveyData!$1:$1048576,6,FALSE)</f>
        <v>Nil</v>
      </c>
      <c r="J663" t="str">
        <f>VLOOKUP($A663,SurveyData!$1:$1048576,7,FALSE)</f>
        <v>No</v>
      </c>
      <c r="K663">
        <f>VLOOKUP($A663,SurveyData!$1:$1048576,8,FALSE)</f>
        <v>140</v>
      </c>
      <c r="L663">
        <f>VLOOKUP($A663,SurveyData!$1:$1048576,9,FALSE)</f>
        <v>0</v>
      </c>
      <c r="M663">
        <f>VLOOKUP($A663,SurveyData!$1:$1048576,10,FALSE)</f>
        <v>0</v>
      </c>
      <c r="N663" t="str">
        <f>VLOOKUP($A663,SurveyData!$1:$1048576,11,FALSE)</f>
        <v>Walking 210 minutes</v>
      </c>
      <c r="O663">
        <f>VLOOKUP($A663,SurveyData!$1:$1048576,12,FALSE)</f>
        <v>2</v>
      </c>
      <c r="P663">
        <f>VLOOKUP($A663,SurveyData!$1:$1048576,13,FALSE)</f>
        <v>0</v>
      </c>
      <c r="Q663" t="str">
        <f>VLOOKUP($A663,SurveyData!$1:$1048576,14,FALSE)</f>
        <v>No</v>
      </c>
      <c r="R663" t="str">
        <f>VLOOKUP($A663,SurveyData!$1:$1048576,15,FALSE)</f>
        <v>No</v>
      </c>
      <c r="S663">
        <f>VLOOKUP($A663,SurveyData!$1:$1048576,16,FALSE)</f>
        <v>0</v>
      </c>
      <c r="T663" t="str">
        <f>VLOOKUP($A663,SurveyData!$1:$1048576,17,FALSE)</f>
        <v>No</v>
      </c>
      <c r="U663">
        <f>VLOOKUP($A663,SurveyData!$1:$1048576,18,FALSE)</f>
        <v>0</v>
      </c>
      <c r="V663" t="str">
        <f>VLOOKUP($A663,SurveyData!$1:$1048576,19,FALSE)</f>
        <v>No</v>
      </c>
      <c r="W663">
        <f>VLOOKUP($A663,SurveyData!$1:$1048576,20,FALSE)</f>
        <v>0</v>
      </c>
      <c r="X663" t="str">
        <f>VLOOKUP($A663,SurveyData!$1:$1048576,21,FALSE)</f>
        <v>No</v>
      </c>
      <c r="Y663" t="str">
        <f>VLOOKUP($A663,SurveyData!$1:$1048576,22,FALSE)</f>
        <v>No</v>
      </c>
      <c r="Z663" t="str">
        <f>VLOOKUP($A663,SurveyData!$1:$1048576,23,FALSE)</f>
        <v>No</v>
      </c>
      <c r="AA663" t="str">
        <f>VLOOKUP($A663,SurveyData!$1:$1048576,24,FALSE)</f>
        <v>No</v>
      </c>
      <c r="AB663" t="s">
        <v>0</v>
      </c>
      <c r="AC663" t="str">
        <f>VLOOKUP($A663,SurveyData!$1:$1048576,25,FALSE)</f>
        <v>No</v>
      </c>
      <c r="AD663">
        <f>VLOOKUP($A663,SurveyData!$1:$1048576,26,FALSE)</f>
        <v>1</v>
      </c>
      <c r="AE663">
        <f>VLOOKUP($A663,SurveyData!$1:$1048576,27,FALSE)</f>
        <v>5</v>
      </c>
      <c r="AF663">
        <f>VLOOKUP($A663,SurveyData!$1:$1048576,28,FALSE)</f>
        <v>1</v>
      </c>
      <c r="AG663">
        <f>VLOOKUP($A663,SurveyData!$1:$1048576,29,FALSE)</f>
        <v>1</v>
      </c>
      <c r="AH663">
        <f>VLOOKUP($A663,SurveyData!$1:$1048576,30,FALSE)</f>
        <v>5</v>
      </c>
      <c r="AI663">
        <f>VLOOKUP($A663,SurveyData!$1:$1048576,31,FALSE)</f>
        <v>3</v>
      </c>
      <c r="AJ663">
        <f>VLOOKUP($A663,SurveyData!$1:$1048576,32,FALSE)</f>
        <v>1</v>
      </c>
      <c r="AK663">
        <f>VLOOKUP($A663,SurveyData!$1:$1048576,33,FALSE)</f>
        <v>1</v>
      </c>
      <c r="AL663">
        <f>VLOOKUP($A663,SurveyData!$1:$1048576,34,FALSE)</f>
        <v>5</v>
      </c>
      <c r="AM663">
        <f>VLOOKUP($A663,SurveyData!$1:$1048576,35,FALSE)</f>
        <v>3</v>
      </c>
      <c r="AN663">
        <f>VLOOKUP($A663,SurveyData!$1:$1048576,36,FALSE)</f>
        <v>1</v>
      </c>
      <c r="AO663">
        <f>VLOOKUP($A663,SurveyData!$1:$1048576,37,FALSE)</f>
        <v>2</v>
      </c>
      <c r="AP663">
        <f>VLOOKUP($A663,SurveyData!$1:$1048576,38,FALSE)</f>
        <v>5</v>
      </c>
      <c r="AQ663">
        <f>VLOOKUP($A663,SurveyData!$1:$1048576,39,FALSE)</f>
        <v>5</v>
      </c>
      <c r="AR663">
        <f>VLOOKUP($A663,SurveyData!$1:$1048576,40,FALSE)</f>
        <v>2</v>
      </c>
      <c r="AS663">
        <f>VLOOKUP($A663,SurveyData!$1:$1048576,41,FALSE)</f>
        <v>5</v>
      </c>
      <c r="AT663">
        <f>VLOOKUP($A663,SurveyData!$1:$1048576,42,FALSE)</f>
        <v>5</v>
      </c>
      <c r="AU663">
        <f>VLOOKUP($A663,SurveyData!$1:$1048576,43,FALSE)</f>
        <v>5</v>
      </c>
      <c r="AV663">
        <f>VLOOKUP($A663,SurveyData!$1:$1048576,44,FALSE)</f>
        <v>5</v>
      </c>
      <c r="AW663">
        <f>VLOOKUP($A663,SurveyData!$1:$1048576,45,FALSE)</f>
        <v>1</v>
      </c>
    </row>
    <row r="664" spans="1:49" x14ac:dyDescent="0.2">
      <c r="A664" s="2">
        <v>845</v>
      </c>
      <c r="B664" s="1" t="s">
        <v>10</v>
      </c>
      <c r="C664" s="2"/>
      <c r="D664" s="3">
        <v>295</v>
      </c>
      <c r="E664" s="2">
        <v>11.9</v>
      </c>
      <c r="F664">
        <f>VLOOKUP($A664,SurveyData!$1:$1048576,3,FALSE)</f>
        <v>61</v>
      </c>
      <c r="G664">
        <f>VLOOKUP($A664,SurveyData!$1:$1048576,4,FALSE)</f>
        <v>1.5</v>
      </c>
      <c r="H664">
        <f>VLOOKUP($A664,SurveyData!$1:$1048576,5,FALSE)</f>
        <v>50</v>
      </c>
      <c r="I664" t="str">
        <f>VLOOKUP($A664,SurveyData!$1:$1048576,6,FALSE)</f>
        <v>Nil</v>
      </c>
      <c r="J664" t="str">
        <f>VLOOKUP($A664,SurveyData!$1:$1048576,7,FALSE)</f>
        <v>No</v>
      </c>
      <c r="K664">
        <f>VLOOKUP($A664,SurveyData!$1:$1048576,8,FALSE)</f>
        <v>30</v>
      </c>
      <c r="L664">
        <f>VLOOKUP($A664,SurveyData!$1:$1048576,9,FALSE)</f>
        <v>0</v>
      </c>
      <c r="M664">
        <f>VLOOKUP($A664,SurveyData!$1:$1048576,10,FALSE)</f>
        <v>0</v>
      </c>
      <c r="N664">
        <f>VLOOKUP($A664,SurveyData!$1:$1048576,11,FALSE)</f>
        <v>0</v>
      </c>
      <c r="O664" t="str">
        <f>VLOOKUP($A664,SurveyData!$1:$1048576,12,FALSE)</f>
        <v>Nil</v>
      </c>
      <c r="P664">
        <f>VLOOKUP($A664,SurveyData!$1:$1048576,13,FALSE)</f>
        <v>0</v>
      </c>
      <c r="Q664" t="str">
        <f>VLOOKUP($A664,SurveyData!$1:$1048576,14,FALSE)</f>
        <v>No</v>
      </c>
      <c r="R664" t="str">
        <f>VLOOKUP($A664,SurveyData!$1:$1048576,15,FALSE)</f>
        <v>DK</v>
      </c>
      <c r="S664">
        <f>VLOOKUP($A664,SurveyData!$1:$1048576,16,FALSE)</f>
        <v>0</v>
      </c>
      <c r="T664" t="str">
        <f>VLOOKUP($A664,SurveyData!$1:$1048576,17,FALSE)</f>
        <v>DK</v>
      </c>
      <c r="U664">
        <f>VLOOKUP($A664,SurveyData!$1:$1048576,18,FALSE)</f>
        <v>0</v>
      </c>
      <c r="V664" t="str">
        <f>VLOOKUP($A664,SurveyData!$1:$1048576,19,FALSE)</f>
        <v>No</v>
      </c>
      <c r="W664">
        <f>VLOOKUP($A664,SurveyData!$1:$1048576,20,FALSE)</f>
        <v>0</v>
      </c>
      <c r="X664" t="str">
        <f>VLOOKUP($A664,SurveyData!$1:$1048576,21,FALSE)</f>
        <v>No</v>
      </c>
      <c r="Y664" t="str">
        <f>VLOOKUP($A664,SurveyData!$1:$1048576,22,FALSE)</f>
        <v>No</v>
      </c>
      <c r="Z664" t="str">
        <f>VLOOKUP($A664,SurveyData!$1:$1048576,23,FALSE)</f>
        <v>No</v>
      </c>
      <c r="AA664" t="str">
        <f>VLOOKUP($A664,SurveyData!$1:$1048576,24,FALSE)</f>
        <v>No</v>
      </c>
      <c r="AB664" t="s">
        <v>0</v>
      </c>
      <c r="AC664">
        <f>VLOOKUP($A664,SurveyData!$1:$1048576,25,FALSE)</f>
        <v>0</v>
      </c>
      <c r="AD664">
        <f>VLOOKUP($A664,SurveyData!$1:$1048576,26,FALSE)</f>
        <v>4</v>
      </c>
      <c r="AE664">
        <f>VLOOKUP($A664,SurveyData!$1:$1048576,27,FALSE)</f>
        <v>1</v>
      </c>
      <c r="AF664">
        <f>VLOOKUP($A664,SurveyData!$1:$1048576,28,FALSE)</f>
        <v>1</v>
      </c>
      <c r="AG664">
        <f>VLOOKUP($A664,SurveyData!$1:$1048576,29,FALSE)</f>
        <v>1</v>
      </c>
      <c r="AH664">
        <f>VLOOKUP($A664,SurveyData!$1:$1048576,30,FALSE)</f>
        <v>2</v>
      </c>
      <c r="AI664">
        <f>VLOOKUP($A664,SurveyData!$1:$1048576,31,FALSE)</f>
        <v>1</v>
      </c>
      <c r="AJ664">
        <f>VLOOKUP($A664,SurveyData!$1:$1048576,32,FALSE)</f>
        <v>1</v>
      </c>
      <c r="AK664">
        <f>VLOOKUP($A664,SurveyData!$1:$1048576,33,FALSE)</f>
        <v>1</v>
      </c>
      <c r="AL664">
        <f>VLOOKUP($A664,SurveyData!$1:$1048576,34,FALSE)</f>
        <v>5</v>
      </c>
      <c r="AM664">
        <f>VLOOKUP($A664,SurveyData!$1:$1048576,35,FALSE)</f>
        <v>5</v>
      </c>
      <c r="AN664">
        <f>VLOOKUP($A664,SurveyData!$1:$1048576,36,FALSE)</f>
        <v>3</v>
      </c>
      <c r="AO664">
        <f>VLOOKUP($A664,SurveyData!$1:$1048576,37,FALSE)</f>
        <v>4</v>
      </c>
      <c r="AP664">
        <f>VLOOKUP($A664,SurveyData!$1:$1048576,38,FALSE)</f>
        <v>4</v>
      </c>
      <c r="AQ664">
        <f>VLOOKUP($A664,SurveyData!$1:$1048576,39,FALSE)</f>
        <v>4</v>
      </c>
      <c r="AR664">
        <f>VLOOKUP($A664,SurveyData!$1:$1048576,40,FALSE)</f>
        <v>2</v>
      </c>
      <c r="AS664">
        <f>VLOOKUP($A664,SurveyData!$1:$1048576,41,FALSE)</f>
        <v>4</v>
      </c>
      <c r="AT664">
        <f>VLOOKUP($A664,SurveyData!$1:$1048576,42,FALSE)</f>
        <v>4</v>
      </c>
      <c r="AU664">
        <f>VLOOKUP($A664,SurveyData!$1:$1048576,43,FALSE)</f>
        <v>5</v>
      </c>
      <c r="AV664">
        <f>VLOOKUP($A664,SurveyData!$1:$1048576,44,FALSE)</f>
        <v>4</v>
      </c>
      <c r="AW664">
        <f>VLOOKUP($A664,SurveyData!$1:$1048576,45,FALSE)</f>
        <v>3</v>
      </c>
    </row>
    <row r="665" spans="1:49" x14ac:dyDescent="0.2">
      <c r="A665" s="2">
        <v>846</v>
      </c>
      <c r="B665" s="1" t="s">
        <v>10</v>
      </c>
      <c r="C665" s="2"/>
      <c r="D665" s="3">
        <v>248</v>
      </c>
      <c r="E665" s="2">
        <v>11.9</v>
      </c>
      <c r="F665">
        <f>VLOOKUP($A665,SurveyData!$1:$1048576,3,FALSE)</f>
        <v>57</v>
      </c>
      <c r="G665">
        <f>VLOOKUP($A665,SurveyData!$1:$1048576,4,FALSE)</f>
        <v>1.53</v>
      </c>
      <c r="H665">
        <f>VLOOKUP($A665,SurveyData!$1:$1048576,5,FALSE)</f>
        <v>37.9</v>
      </c>
      <c r="I665" t="str">
        <f>VLOOKUP($A665,SurveyData!$1:$1048576,6,FALSE)</f>
        <v>Nil</v>
      </c>
      <c r="J665" t="str">
        <f>VLOOKUP($A665,SurveyData!$1:$1048576,7,FALSE)</f>
        <v>No</v>
      </c>
      <c r="K665">
        <f>VLOOKUP($A665,SurveyData!$1:$1048576,8,FALSE)</f>
        <v>0</v>
      </c>
      <c r="L665">
        <f>VLOOKUP($A665,SurveyData!$1:$1048576,9,FALSE)</f>
        <v>0</v>
      </c>
      <c r="M665">
        <f>VLOOKUP($A665,SurveyData!$1:$1048576,10,FALSE)</f>
        <v>0</v>
      </c>
      <c r="N665" t="str">
        <f>VLOOKUP($A665,SurveyData!$1:$1048576,11,FALSE)</f>
        <v>Walking</v>
      </c>
      <c r="O665" t="str">
        <f>VLOOKUP($A665,SurveyData!$1:$1048576,12,FALSE)</f>
        <v>Nil</v>
      </c>
      <c r="P665">
        <f>VLOOKUP($A665,SurveyData!$1:$1048576,13,FALSE)</f>
        <v>0</v>
      </c>
      <c r="Q665" t="str">
        <f>VLOOKUP($A665,SurveyData!$1:$1048576,14,FALSE)</f>
        <v>Yes</v>
      </c>
      <c r="R665" t="str">
        <f>VLOOKUP($A665,SurveyData!$1:$1048576,15,FALSE)</f>
        <v>No</v>
      </c>
      <c r="S665">
        <f>VLOOKUP($A665,SurveyData!$1:$1048576,16,FALSE)</f>
        <v>0</v>
      </c>
      <c r="T665" t="str">
        <f>VLOOKUP($A665,SurveyData!$1:$1048576,17,FALSE)</f>
        <v>Yes</v>
      </c>
      <c r="U665" t="str">
        <f>VLOOKUP($A665,SurveyData!$1:$1048576,18,FALSE)</f>
        <v>DK</v>
      </c>
      <c r="V665" t="str">
        <f>VLOOKUP($A665,SurveyData!$1:$1048576,19,FALSE)</f>
        <v>Yes</v>
      </c>
      <c r="W665" t="str">
        <f>VLOOKUP($A665,SurveyData!$1:$1048576,20,FALSE)</f>
        <v>Yes</v>
      </c>
      <c r="X665" t="str">
        <f>VLOOKUP($A665,SurveyData!$1:$1048576,21,FALSE)</f>
        <v>No</v>
      </c>
      <c r="Y665" t="str">
        <f>VLOOKUP($A665,SurveyData!$1:$1048576,22,FALSE)</f>
        <v>No</v>
      </c>
      <c r="Z665" t="str">
        <f>VLOOKUP($A665,SurveyData!$1:$1048576,23,FALSE)</f>
        <v>No</v>
      </c>
      <c r="AA665" t="str">
        <f>VLOOKUP($A665,SurveyData!$1:$1048576,24,FALSE)</f>
        <v>No</v>
      </c>
      <c r="AB665" t="s">
        <v>0</v>
      </c>
      <c r="AC665">
        <f>VLOOKUP($A665,SurveyData!$1:$1048576,25,FALSE)</f>
        <v>0</v>
      </c>
      <c r="AD665">
        <f>VLOOKUP($A665,SurveyData!$1:$1048576,26,FALSE)</f>
        <v>0</v>
      </c>
      <c r="AE665">
        <f>VLOOKUP($A665,SurveyData!$1:$1048576,27,FALSE)</f>
        <v>0</v>
      </c>
      <c r="AF665">
        <f>VLOOKUP($A665,SurveyData!$1:$1048576,28,FALSE)</f>
        <v>0</v>
      </c>
      <c r="AG665">
        <f>VLOOKUP($A665,SurveyData!$1:$1048576,29,FALSE)</f>
        <v>0</v>
      </c>
      <c r="AH665">
        <f>VLOOKUP($A665,SurveyData!$1:$1048576,30,FALSE)</f>
        <v>0</v>
      </c>
      <c r="AI665">
        <f>VLOOKUP($A665,SurveyData!$1:$1048576,31,FALSE)</f>
        <v>0</v>
      </c>
      <c r="AJ665">
        <f>VLOOKUP($A665,SurveyData!$1:$1048576,32,FALSE)</f>
        <v>0</v>
      </c>
      <c r="AK665">
        <f>VLOOKUP($A665,SurveyData!$1:$1048576,33,FALSE)</f>
        <v>0</v>
      </c>
      <c r="AL665">
        <f>VLOOKUP($A665,SurveyData!$1:$1048576,34,FALSE)</f>
        <v>0</v>
      </c>
      <c r="AM665">
        <f>VLOOKUP($A665,SurveyData!$1:$1048576,35,FALSE)</f>
        <v>0</v>
      </c>
      <c r="AN665">
        <f>VLOOKUP($A665,SurveyData!$1:$1048576,36,FALSE)</f>
        <v>0</v>
      </c>
      <c r="AO665">
        <f>VLOOKUP($A665,SurveyData!$1:$1048576,37,FALSE)</f>
        <v>0</v>
      </c>
      <c r="AP665">
        <f>VLOOKUP($A665,SurveyData!$1:$1048576,38,FALSE)</f>
        <v>0</v>
      </c>
      <c r="AQ665">
        <f>VLOOKUP($A665,SurveyData!$1:$1048576,39,FALSE)</f>
        <v>0</v>
      </c>
      <c r="AR665">
        <f>VLOOKUP($A665,SurveyData!$1:$1048576,40,FALSE)</f>
        <v>0</v>
      </c>
      <c r="AS665">
        <f>VLOOKUP($A665,SurveyData!$1:$1048576,41,FALSE)</f>
        <v>0</v>
      </c>
      <c r="AT665">
        <f>VLOOKUP($A665,SurveyData!$1:$1048576,42,FALSE)</f>
        <v>0</v>
      </c>
      <c r="AU665">
        <f>VLOOKUP($A665,SurveyData!$1:$1048576,43,FALSE)</f>
        <v>0</v>
      </c>
      <c r="AV665">
        <f>VLOOKUP($A665,SurveyData!$1:$1048576,44,FALSE)</f>
        <v>0</v>
      </c>
      <c r="AW665">
        <f>VLOOKUP($A665,SurveyData!$1:$1048576,45,FALSE)</f>
        <v>0</v>
      </c>
    </row>
    <row r="666" spans="1:49" x14ac:dyDescent="0.2">
      <c r="A666" s="2">
        <v>847</v>
      </c>
      <c r="B666" s="1" t="s">
        <v>10</v>
      </c>
      <c r="C666" s="2"/>
      <c r="D666" s="3">
        <v>262</v>
      </c>
      <c r="E666" s="2">
        <v>12.7</v>
      </c>
      <c r="F666">
        <f>VLOOKUP($A666,SurveyData!$1:$1048576,3,FALSE)</f>
        <v>70</v>
      </c>
      <c r="G666">
        <f>VLOOKUP($A666,SurveyData!$1:$1048576,4,FALSE)</f>
        <v>1.55</v>
      </c>
      <c r="H666">
        <f>VLOOKUP($A666,SurveyData!$1:$1048576,5,FALSE)</f>
        <v>62.7</v>
      </c>
      <c r="I666" t="str">
        <f>VLOOKUP($A666,SurveyData!$1:$1048576,6,FALSE)</f>
        <v>Nil</v>
      </c>
      <c r="J666" t="str">
        <f>VLOOKUP($A666,SurveyData!$1:$1048576,7,FALSE)</f>
        <v>No</v>
      </c>
      <c r="K666">
        <f>VLOOKUP($A666,SurveyData!$1:$1048576,8,FALSE)</f>
        <v>0</v>
      </c>
      <c r="L666">
        <f>VLOOKUP($A666,SurveyData!$1:$1048576,9,FALSE)</f>
        <v>0</v>
      </c>
      <c r="M666">
        <f>VLOOKUP($A666,SurveyData!$1:$1048576,10,FALSE)</f>
        <v>0</v>
      </c>
      <c r="N666">
        <f>VLOOKUP($A666,SurveyData!$1:$1048576,11,FALSE)</f>
        <v>0</v>
      </c>
      <c r="O666">
        <f>VLOOKUP($A666,SurveyData!$1:$1048576,12,FALSE)</f>
        <v>1</v>
      </c>
      <c r="P666">
        <f>VLOOKUP($A666,SurveyData!$1:$1048576,13,FALSE)</f>
        <v>12</v>
      </c>
      <c r="Q666" t="str">
        <f>VLOOKUP($A666,SurveyData!$1:$1048576,14,FALSE)</f>
        <v>No</v>
      </c>
      <c r="R666" t="str">
        <f>VLOOKUP($A666,SurveyData!$1:$1048576,15,FALSE)</f>
        <v>No</v>
      </c>
      <c r="S666">
        <f>VLOOKUP($A666,SurveyData!$1:$1048576,16,FALSE)</f>
        <v>0</v>
      </c>
      <c r="T666" t="str">
        <f>VLOOKUP($A666,SurveyData!$1:$1048576,17,FALSE)</f>
        <v>No</v>
      </c>
      <c r="U666">
        <f>VLOOKUP($A666,SurveyData!$1:$1048576,18,FALSE)</f>
        <v>0</v>
      </c>
      <c r="V666" t="str">
        <f>VLOOKUP($A666,SurveyData!$1:$1048576,19,FALSE)</f>
        <v>No</v>
      </c>
      <c r="W666">
        <f>VLOOKUP($A666,SurveyData!$1:$1048576,20,FALSE)</f>
        <v>0</v>
      </c>
      <c r="X666" t="str">
        <f>VLOOKUP($A666,SurveyData!$1:$1048576,21,FALSE)</f>
        <v>No</v>
      </c>
      <c r="Y666" t="str">
        <f>VLOOKUP($A666,SurveyData!$1:$1048576,22,FALSE)</f>
        <v>No</v>
      </c>
      <c r="Z666" t="str">
        <f>VLOOKUP($A666,SurveyData!$1:$1048576,23,FALSE)</f>
        <v>No</v>
      </c>
      <c r="AA666" t="str">
        <f>VLOOKUP($A666,SurveyData!$1:$1048576,24,FALSE)</f>
        <v>No</v>
      </c>
      <c r="AB666" t="s">
        <v>0</v>
      </c>
      <c r="AC666" t="str">
        <f>VLOOKUP($A666,SurveyData!$1:$1048576,25,FALSE)</f>
        <v>No</v>
      </c>
      <c r="AD666">
        <f>VLOOKUP($A666,SurveyData!$1:$1048576,26,FALSE)</f>
        <v>4</v>
      </c>
      <c r="AE666">
        <f>VLOOKUP($A666,SurveyData!$1:$1048576,27,FALSE)</f>
        <v>3</v>
      </c>
      <c r="AF666">
        <f>VLOOKUP($A666,SurveyData!$1:$1048576,28,FALSE)</f>
        <v>3</v>
      </c>
      <c r="AG666">
        <f>VLOOKUP($A666,SurveyData!$1:$1048576,29,FALSE)</f>
        <v>4</v>
      </c>
      <c r="AH666">
        <f>VLOOKUP($A666,SurveyData!$1:$1048576,30,FALSE)</f>
        <v>2</v>
      </c>
      <c r="AI666">
        <f>VLOOKUP($A666,SurveyData!$1:$1048576,31,FALSE)</f>
        <v>3</v>
      </c>
      <c r="AJ666">
        <f>VLOOKUP($A666,SurveyData!$1:$1048576,32,FALSE)</f>
        <v>3</v>
      </c>
      <c r="AK666">
        <f>VLOOKUP($A666,SurveyData!$1:$1048576,33,FALSE)</f>
        <v>3</v>
      </c>
      <c r="AL666">
        <f>VLOOKUP($A666,SurveyData!$1:$1048576,34,FALSE)</f>
        <v>3</v>
      </c>
      <c r="AM666">
        <f>VLOOKUP($A666,SurveyData!$1:$1048576,35,FALSE)</f>
        <v>3</v>
      </c>
      <c r="AN666">
        <f>VLOOKUP($A666,SurveyData!$1:$1048576,36,FALSE)</f>
        <v>3</v>
      </c>
      <c r="AO666">
        <f>VLOOKUP($A666,SurveyData!$1:$1048576,37,FALSE)</f>
        <v>3</v>
      </c>
      <c r="AP666">
        <f>VLOOKUP($A666,SurveyData!$1:$1048576,38,FALSE)</f>
        <v>5</v>
      </c>
      <c r="AQ666">
        <f>VLOOKUP($A666,SurveyData!$1:$1048576,39,FALSE)</f>
        <v>4</v>
      </c>
      <c r="AR666">
        <f>VLOOKUP($A666,SurveyData!$1:$1048576,40,FALSE)</f>
        <v>3</v>
      </c>
      <c r="AS666">
        <f>VLOOKUP($A666,SurveyData!$1:$1048576,41,FALSE)</f>
        <v>4</v>
      </c>
      <c r="AT666">
        <f>VLOOKUP($A666,SurveyData!$1:$1048576,42,FALSE)</f>
        <v>4</v>
      </c>
      <c r="AU666">
        <f>VLOOKUP($A666,SurveyData!$1:$1048576,43,FALSE)</f>
        <v>2</v>
      </c>
      <c r="AV666">
        <f>VLOOKUP($A666,SurveyData!$1:$1048576,44,FALSE)</f>
        <v>4</v>
      </c>
      <c r="AW666">
        <f>VLOOKUP($A666,SurveyData!$1:$1048576,45,FALSE)</f>
        <v>3</v>
      </c>
    </row>
    <row r="667" spans="1:49" x14ac:dyDescent="0.2">
      <c r="A667" s="2">
        <v>848</v>
      </c>
      <c r="B667" s="1" t="s">
        <v>10</v>
      </c>
      <c r="C667" s="2"/>
      <c r="D667" s="2">
        <v>24</v>
      </c>
      <c r="E667" s="2">
        <v>12.5</v>
      </c>
      <c r="F667">
        <f>VLOOKUP($A667,SurveyData!$1:$1048576,3,FALSE)</f>
        <v>66</v>
      </c>
      <c r="G667">
        <f>VLOOKUP($A667,SurveyData!$1:$1048576,4,FALSE)</f>
        <v>1.5</v>
      </c>
      <c r="H667">
        <f>VLOOKUP($A667,SurveyData!$1:$1048576,5,FALSE)</f>
        <v>56.69</v>
      </c>
      <c r="I667" t="str">
        <f>VLOOKUP($A667,SurveyData!$1:$1048576,6,FALSE)</f>
        <v>Nil</v>
      </c>
      <c r="J667" t="str">
        <f>VLOOKUP($A667,SurveyData!$1:$1048576,7,FALSE)</f>
        <v>No</v>
      </c>
      <c r="K667">
        <f>VLOOKUP($A667,SurveyData!$1:$1048576,8,FALSE)</f>
        <v>0</v>
      </c>
      <c r="L667">
        <f>VLOOKUP($A667,SurveyData!$1:$1048576,9,FALSE)</f>
        <v>0</v>
      </c>
      <c r="M667">
        <f>VLOOKUP($A667,SurveyData!$1:$1048576,10,FALSE)</f>
        <v>0</v>
      </c>
      <c r="N667">
        <f>VLOOKUP($A667,SurveyData!$1:$1048576,11,FALSE)</f>
        <v>0</v>
      </c>
      <c r="O667" t="str">
        <f>VLOOKUP($A667,SurveyData!$1:$1048576,12,FALSE)</f>
        <v>Nil</v>
      </c>
      <c r="P667">
        <f>VLOOKUP($A667,SurveyData!$1:$1048576,13,FALSE)</f>
        <v>12</v>
      </c>
      <c r="Q667">
        <f>VLOOKUP($A667,SurveyData!$1:$1048576,14,FALSE)</f>
        <v>0</v>
      </c>
      <c r="R667" t="str">
        <f>VLOOKUP($A667,SurveyData!$1:$1048576,15,FALSE)</f>
        <v>No</v>
      </c>
      <c r="S667">
        <f>VLOOKUP($A667,SurveyData!$1:$1048576,16,FALSE)</f>
        <v>0</v>
      </c>
      <c r="T667" t="str">
        <f>VLOOKUP($A667,SurveyData!$1:$1048576,17,FALSE)</f>
        <v>No</v>
      </c>
      <c r="U667">
        <f>VLOOKUP($A667,SurveyData!$1:$1048576,18,FALSE)</f>
        <v>0</v>
      </c>
      <c r="V667" t="str">
        <f>VLOOKUP($A667,SurveyData!$1:$1048576,19,FALSE)</f>
        <v>No</v>
      </c>
      <c r="W667">
        <f>VLOOKUP($A667,SurveyData!$1:$1048576,20,FALSE)</f>
        <v>0</v>
      </c>
      <c r="X667" t="str">
        <f>VLOOKUP($A667,SurveyData!$1:$1048576,21,FALSE)</f>
        <v>No</v>
      </c>
      <c r="Y667" t="str">
        <f>VLOOKUP($A667,SurveyData!$1:$1048576,22,FALSE)</f>
        <v>No</v>
      </c>
      <c r="Z667" t="str">
        <f>VLOOKUP($A667,SurveyData!$1:$1048576,23,FALSE)</f>
        <v>No</v>
      </c>
      <c r="AA667" t="str">
        <f>VLOOKUP($A667,SurveyData!$1:$1048576,24,FALSE)</f>
        <v>No</v>
      </c>
      <c r="AB667" t="s">
        <v>0</v>
      </c>
      <c r="AC667" t="str">
        <f>VLOOKUP($A667,SurveyData!$1:$1048576,25,FALSE)</f>
        <v>No</v>
      </c>
      <c r="AD667">
        <f>VLOOKUP($A667,SurveyData!$1:$1048576,26,FALSE)</f>
        <v>3</v>
      </c>
      <c r="AE667">
        <f>VLOOKUP($A667,SurveyData!$1:$1048576,27,FALSE)</f>
        <v>3</v>
      </c>
      <c r="AF667">
        <f>VLOOKUP($A667,SurveyData!$1:$1048576,28,FALSE)</f>
        <v>2</v>
      </c>
      <c r="AG667">
        <f>VLOOKUP($A667,SurveyData!$1:$1048576,29,FALSE)</f>
        <v>2</v>
      </c>
      <c r="AH667">
        <f>VLOOKUP($A667,SurveyData!$1:$1048576,30,FALSE)</f>
        <v>4</v>
      </c>
      <c r="AI667">
        <f>VLOOKUP($A667,SurveyData!$1:$1048576,31,FALSE)</f>
        <v>2</v>
      </c>
      <c r="AJ667">
        <f>VLOOKUP($A667,SurveyData!$1:$1048576,32,FALSE)</f>
        <v>3</v>
      </c>
      <c r="AK667">
        <f>VLOOKUP($A667,SurveyData!$1:$1048576,33,FALSE)</f>
        <v>3</v>
      </c>
      <c r="AL667">
        <f>VLOOKUP($A667,SurveyData!$1:$1048576,34,FALSE)</f>
        <v>3</v>
      </c>
      <c r="AM667">
        <f>VLOOKUP($A667,SurveyData!$1:$1048576,35,FALSE)</f>
        <v>3</v>
      </c>
      <c r="AN667">
        <f>VLOOKUP($A667,SurveyData!$1:$1048576,36,FALSE)</f>
        <v>3</v>
      </c>
      <c r="AO667">
        <f>VLOOKUP($A667,SurveyData!$1:$1048576,37,FALSE)</f>
        <v>3</v>
      </c>
      <c r="AP667">
        <f>VLOOKUP($A667,SurveyData!$1:$1048576,38,FALSE)</f>
        <v>4</v>
      </c>
      <c r="AQ667">
        <f>VLOOKUP($A667,SurveyData!$1:$1048576,39,FALSE)</f>
        <v>3</v>
      </c>
      <c r="AR667">
        <f>VLOOKUP($A667,SurveyData!$1:$1048576,40,FALSE)</f>
        <v>3</v>
      </c>
      <c r="AS667">
        <f>VLOOKUP($A667,SurveyData!$1:$1048576,41,FALSE)</f>
        <v>4</v>
      </c>
      <c r="AT667">
        <f>VLOOKUP($A667,SurveyData!$1:$1048576,42,FALSE)</f>
        <v>3</v>
      </c>
      <c r="AU667">
        <f>VLOOKUP($A667,SurveyData!$1:$1048576,43,FALSE)</f>
        <v>4</v>
      </c>
      <c r="AV667">
        <f>VLOOKUP($A667,SurveyData!$1:$1048576,44,FALSE)</f>
        <v>3</v>
      </c>
      <c r="AW667">
        <f>VLOOKUP($A667,SurveyData!$1:$1048576,45,FALSE)</f>
        <v>3</v>
      </c>
    </row>
    <row r="668" spans="1:49" x14ac:dyDescent="0.2">
      <c r="A668" s="5">
        <v>849</v>
      </c>
      <c r="B668" s="1" t="s">
        <v>10</v>
      </c>
      <c r="C668" s="2"/>
      <c r="D668" s="5">
        <v>120</v>
      </c>
      <c r="E668" s="5">
        <v>13.2</v>
      </c>
      <c r="F668">
        <f>VLOOKUP($A668,SurveyData!$1:$1048576,3,FALSE)</f>
        <v>65</v>
      </c>
      <c r="G668">
        <f>VLOOKUP($A668,SurveyData!$1:$1048576,4,FALSE)</f>
        <v>1.81</v>
      </c>
      <c r="H668">
        <f>VLOOKUP($A668,SurveyData!$1:$1048576,5,FALSE)</f>
        <v>45</v>
      </c>
      <c r="I668" t="str">
        <f>VLOOKUP($A668,SurveyData!$1:$1048576,6,FALSE)</f>
        <v>Nil</v>
      </c>
      <c r="J668" t="str">
        <f>VLOOKUP($A668,SurveyData!$1:$1048576,7,FALSE)</f>
        <v>No</v>
      </c>
      <c r="K668">
        <f>VLOOKUP($A668,SurveyData!$1:$1048576,8,FALSE)</f>
        <v>0</v>
      </c>
      <c r="L668">
        <f>VLOOKUP($A668,SurveyData!$1:$1048576,9,FALSE)</f>
        <v>0</v>
      </c>
      <c r="M668">
        <f>VLOOKUP($A668,SurveyData!$1:$1048576,10,FALSE)</f>
        <v>0</v>
      </c>
      <c r="N668" t="str">
        <f>VLOOKUP($A668,SurveyData!$1:$1048576,11,FALSE)</f>
        <v>Yoga 120 - 180 minutes</v>
      </c>
      <c r="O668" t="str">
        <f>VLOOKUP($A668,SurveyData!$1:$1048576,12,FALSE)</f>
        <v>Nil</v>
      </c>
      <c r="P668">
        <f>VLOOKUP($A668,SurveyData!$1:$1048576,13,FALSE)</f>
        <v>0</v>
      </c>
      <c r="Q668">
        <f>VLOOKUP($A668,SurveyData!$1:$1048576,14,FALSE)</f>
        <v>0</v>
      </c>
      <c r="R668" t="str">
        <f>VLOOKUP($A668,SurveyData!$1:$1048576,15,FALSE)</f>
        <v>No</v>
      </c>
      <c r="S668">
        <f>VLOOKUP($A668,SurveyData!$1:$1048576,16,FALSE)</f>
        <v>0</v>
      </c>
      <c r="T668" t="str">
        <f>VLOOKUP($A668,SurveyData!$1:$1048576,17,FALSE)</f>
        <v>No</v>
      </c>
      <c r="U668">
        <f>VLOOKUP($A668,SurveyData!$1:$1048576,18,FALSE)</f>
        <v>0</v>
      </c>
      <c r="V668" t="str">
        <f>VLOOKUP($A668,SurveyData!$1:$1048576,19,FALSE)</f>
        <v>No</v>
      </c>
      <c r="W668">
        <f>VLOOKUP($A668,SurveyData!$1:$1048576,20,FALSE)</f>
        <v>0</v>
      </c>
      <c r="X668" t="str">
        <f>VLOOKUP($A668,SurveyData!$1:$1048576,21,FALSE)</f>
        <v>No</v>
      </c>
      <c r="Y668" t="str">
        <f>VLOOKUP($A668,SurveyData!$1:$1048576,22,FALSE)</f>
        <v>No</v>
      </c>
      <c r="Z668" t="str">
        <f>VLOOKUP($A668,SurveyData!$1:$1048576,23,FALSE)</f>
        <v>No</v>
      </c>
      <c r="AA668" t="str">
        <f>VLOOKUP($A668,SurveyData!$1:$1048576,24,FALSE)</f>
        <v>No</v>
      </c>
      <c r="AB668" t="s">
        <v>0</v>
      </c>
      <c r="AC668" t="str">
        <f>VLOOKUP($A668,SurveyData!$1:$1048576,25,FALSE)</f>
        <v>No</v>
      </c>
      <c r="AD668">
        <f>VLOOKUP($A668,SurveyData!$1:$1048576,26,FALSE)</f>
        <v>3</v>
      </c>
      <c r="AE668">
        <f>VLOOKUP($A668,SurveyData!$1:$1048576,27,FALSE)</f>
        <v>2</v>
      </c>
      <c r="AF668">
        <f>VLOOKUP($A668,SurveyData!$1:$1048576,28,FALSE)</f>
        <v>3</v>
      </c>
      <c r="AG668">
        <f>VLOOKUP($A668,SurveyData!$1:$1048576,29,FALSE)</f>
        <v>4</v>
      </c>
      <c r="AH668">
        <f>VLOOKUP($A668,SurveyData!$1:$1048576,30,FALSE)</f>
        <v>3</v>
      </c>
      <c r="AI668">
        <f>VLOOKUP($A668,SurveyData!$1:$1048576,31,FALSE)</f>
        <v>3</v>
      </c>
      <c r="AJ668">
        <f>VLOOKUP($A668,SurveyData!$1:$1048576,32,FALSE)</f>
        <v>3</v>
      </c>
      <c r="AK668">
        <f>VLOOKUP($A668,SurveyData!$1:$1048576,33,FALSE)</f>
        <v>3</v>
      </c>
      <c r="AL668">
        <f>VLOOKUP($A668,SurveyData!$1:$1048576,34,FALSE)</f>
        <v>3</v>
      </c>
      <c r="AM668">
        <f>VLOOKUP($A668,SurveyData!$1:$1048576,35,FALSE)</f>
        <v>3</v>
      </c>
      <c r="AN668">
        <f>VLOOKUP($A668,SurveyData!$1:$1048576,36,FALSE)</f>
        <v>3</v>
      </c>
      <c r="AO668">
        <f>VLOOKUP($A668,SurveyData!$1:$1048576,37,FALSE)</f>
        <v>3</v>
      </c>
      <c r="AP668">
        <f>VLOOKUP($A668,SurveyData!$1:$1048576,38,FALSE)</f>
        <v>3</v>
      </c>
      <c r="AQ668">
        <f>VLOOKUP($A668,SurveyData!$1:$1048576,39,FALSE)</f>
        <v>3</v>
      </c>
      <c r="AR668">
        <f>VLOOKUP($A668,SurveyData!$1:$1048576,40,FALSE)</f>
        <v>4</v>
      </c>
      <c r="AS668">
        <f>VLOOKUP($A668,SurveyData!$1:$1048576,41,FALSE)</f>
        <v>3</v>
      </c>
      <c r="AT668">
        <f>VLOOKUP($A668,SurveyData!$1:$1048576,42,FALSE)</f>
        <v>3</v>
      </c>
      <c r="AU668">
        <f>VLOOKUP($A668,SurveyData!$1:$1048576,43,FALSE)</f>
        <v>3</v>
      </c>
      <c r="AV668">
        <f>VLOOKUP($A668,SurveyData!$1:$1048576,44,FALSE)</f>
        <v>0</v>
      </c>
      <c r="AW668">
        <f>VLOOKUP($A668,SurveyData!$1:$1048576,45,FALSE)</f>
        <v>4</v>
      </c>
    </row>
    <row r="669" spans="1:49" x14ac:dyDescent="0.2">
      <c r="A669" s="5">
        <v>849</v>
      </c>
      <c r="B669" s="1" t="s">
        <v>10</v>
      </c>
      <c r="C669" s="2"/>
      <c r="D669" s="5">
        <v>86</v>
      </c>
      <c r="E669" s="5">
        <v>13.8</v>
      </c>
      <c r="F669">
        <f>VLOOKUP($A669,SurveyData!$1:$1048576,3,FALSE)</f>
        <v>65</v>
      </c>
      <c r="G669">
        <f>VLOOKUP($A669,SurveyData!$1:$1048576,4,FALSE)</f>
        <v>1.81</v>
      </c>
      <c r="H669">
        <f>VLOOKUP($A669,SurveyData!$1:$1048576,5,FALSE)</f>
        <v>45</v>
      </c>
      <c r="I669" t="str">
        <f>VLOOKUP($A669,SurveyData!$1:$1048576,6,FALSE)</f>
        <v>Nil</v>
      </c>
      <c r="J669" t="str">
        <f>VLOOKUP($A669,SurveyData!$1:$1048576,7,FALSE)</f>
        <v>No</v>
      </c>
      <c r="K669">
        <f>VLOOKUP($A669,SurveyData!$1:$1048576,8,FALSE)</f>
        <v>0</v>
      </c>
      <c r="L669">
        <f>VLOOKUP($A669,SurveyData!$1:$1048576,9,FALSE)</f>
        <v>0</v>
      </c>
      <c r="M669">
        <f>VLOOKUP($A669,SurveyData!$1:$1048576,10,FALSE)</f>
        <v>0</v>
      </c>
      <c r="N669" t="str">
        <f>VLOOKUP($A669,SurveyData!$1:$1048576,11,FALSE)</f>
        <v>Yoga 120 - 180 minutes</v>
      </c>
      <c r="O669" t="str">
        <f>VLOOKUP($A669,SurveyData!$1:$1048576,12,FALSE)</f>
        <v>Nil</v>
      </c>
      <c r="P669">
        <f>VLOOKUP($A669,SurveyData!$1:$1048576,13,FALSE)</f>
        <v>0</v>
      </c>
      <c r="Q669">
        <f>VLOOKUP($A669,SurveyData!$1:$1048576,14,FALSE)</f>
        <v>0</v>
      </c>
      <c r="R669" t="str">
        <f>VLOOKUP($A669,SurveyData!$1:$1048576,15,FALSE)</f>
        <v>No</v>
      </c>
      <c r="S669">
        <f>VLOOKUP($A669,SurveyData!$1:$1048576,16,FALSE)</f>
        <v>0</v>
      </c>
      <c r="T669" t="str">
        <f>VLOOKUP($A669,SurveyData!$1:$1048576,17,FALSE)</f>
        <v>No</v>
      </c>
      <c r="U669">
        <f>VLOOKUP($A669,SurveyData!$1:$1048576,18,FALSE)</f>
        <v>0</v>
      </c>
      <c r="V669" t="str">
        <f>VLOOKUP($A669,SurveyData!$1:$1048576,19,FALSE)</f>
        <v>No</v>
      </c>
      <c r="W669">
        <f>VLOOKUP($A669,SurveyData!$1:$1048576,20,FALSE)</f>
        <v>0</v>
      </c>
      <c r="X669" t="str">
        <f>VLOOKUP($A669,SurveyData!$1:$1048576,21,FALSE)</f>
        <v>No</v>
      </c>
      <c r="Y669" t="str">
        <f>VLOOKUP($A669,SurveyData!$1:$1048576,22,FALSE)</f>
        <v>No</v>
      </c>
      <c r="Z669" t="str">
        <f>VLOOKUP($A669,SurveyData!$1:$1048576,23,FALSE)</f>
        <v>No</v>
      </c>
      <c r="AA669" t="str">
        <f>VLOOKUP($A669,SurveyData!$1:$1048576,24,FALSE)</f>
        <v>No</v>
      </c>
      <c r="AB669" t="s">
        <v>0</v>
      </c>
      <c r="AC669" t="str">
        <f>VLOOKUP($A669,SurveyData!$1:$1048576,25,FALSE)</f>
        <v>No</v>
      </c>
      <c r="AD669">
        <f>VLOOKUP($A669,SurveyData!$1:$1048576,26,FALSE)</f>
        <v>3</v>
      </c>
      <c r="AE669">
        <f>VLOOKUP($A669,SurveyData!$1:$1048576,27,FALSE)</f>
        <v>2</v>
      </c>
      <c r="AF669">
        <f>VLOOKUP($A669,SurveyData!$1:$1048576,28,FALSE)</f>
        <v>3</v>
      </c>
      <c r="AG669">
        <f>VLOOKUP($A669,SurveyData!$1:$1048576,29,FALSE)</f>
        <v>4</v>
      </c>
      <c r="AH669">
        <f>VLOOKUP($A669,SurveyData!$1:$1048576,30,FALSE)</f>
        <v>3</v>
      </c>
      <c r="AI669">
        <f>VLOOKUP($A669,SurveyData!$1:$1048576,31,FALSE)</f>
        <v>3</v>
      </c>
      <c r="AJ669">
        <f>VLOOKUP($A669,SurveyData!$1:$1048576,32,FALSE)</f>
        <v>3</v>
      </c>
      <c r="AK669">
        <f>VLOOKUP($A669,SurveyData!$1:$1048576,33,FALSE)</f>
        <v>3</v>
      </c>
      <c r="AL669">
        <f>VLOOKUP($A669,SurveyData!$1:$1048576,34,FALSE)</f>
        <v>3</v>
      </c>
      <c r="AM669">
        <f>VLOOKUP($A669,SurveyData!$1:$1048576,35,FALSE)</f>
        <v>3</v>
      </c>
      <c r="AN669">
        <f>VLOOKUP($A669,SurveyData!$1:$1048576,36,FALSE)</f>
        <v>3</v>
      </c>
      <c r="AO669">
        <f>VLOOKUP($A669,SurveyData!$1:$1048576,37,FALSE)</f>
        <v>3</v>
      </c>
      <c r="AP669">
        <f>VLOOKUP($A669,SurveyData!$1:$1048576,38,FALSE)</f>
        <v>3</v>
      </c>
      <c r="AQ669">
        <f>VLOOKUP($A669,SurveyData!$1:$1048576,39,FALSE)</f>
        <v>3</v>
      </c>
      <c r="AR669">
        <f>VLOOKUP($A669,SurveyData!$1:$1048576,40,FALSE)</f>
        <v>4</v>
      </c>
      <c r="AS669">
        <f>VLOOKUP($A669,SurveyData!$1:$1048576,41,FALSE)</f>
        <v>3</v>
      </c>
      <c r="AT669">
        <f>VLOOKUP($A669,SurveyData!$1:$1048576,42,FALSE)</f>
        <v>3</v>
      </c>
      <c r="AU669">
        <f>VLOOKUP($A669,SurveyData!$1:$1048576,43,FALSE)</f>
        <v>3</v>
      </c>
      <c r="AV669">
        <f>VLOOKUP($A669,SurveyData!$1:$1048576,44,FALSE)</f>
        <v>0</v>
      </c>
      <c r="AW669">
        <f>VLOOKUP($A669,SurveyData!$1:$1048576,45,FALSE)</f>
        <v>4</v>
      </c>
    </row>
    <row r="670" spans="1:49" x14ac:dyDescent="0.2">
      <c r="A670" s="2">
        <v>850</v>
      </c>
      <c r="B670" s="1" t="s">
        <v>10</v>
      </c>
      <c r="C670" s="2"/>
      <c r="D670" s="3">
        <v>966</v>
      </c>
      <c r="E670" s="2">
        <v>13.6</v>
      </c>
      <c r="F670">
        <f>VLOOKUP($A670,SurveyData!$1:$1048576,3,FALSE)</f>
        <v>56</v>
      </c>
      <c r="G670">
        <f>VLOOKUP($A670,SurveyData!$1:$1048576,4,FALSE)</f>
        <v>1.57</v>
      </c>
      <c r="H670">
        <f>VLOOKUP($A670,SurveyData!$1:$1048576,5,FALSE)</f>
        <v>52</v>
      </c>
      <c r="I670" t="str">
        <f>VLOOKUP($A670,SurveyData!$1:$1048576,6,FALSE)</f>
        <v>Nil</v>
      </c>
      <c r="J670" t="str">
        <f>VLOOKUP($A670,SurveyData!$1:$1048576,7,FALSE)</f>
        <v>No</v>
      </c>
      <c r="K670">
        <f>VLOOKUP($A670,SurveyData!$1:$1048576,8,FALSE)</f>
        <v>0</v>
      </c>
      <c r="L670">
        <f>VLOOKUP($A670,SurveyData!$1:$1048576,9,FALSE)</f>
        <v>0</v>
      </c>
      <c r="M670">
        <f>VLOOKUP($A670,SurveyData!$1:$1048576,10,FALSE)</f>
        <v>0</v>
      </c>
      <c r="N670" t="str">
        <f>VLOOKUP($A670,SurveyData!$1:$1048576,11,FALSE)</f>
        <v>Morning Exercise</v>
      </c>
      <c r="O670" t="str">
        <f>VLOOKUP($A670,SurveyData!$1:$1048576,12,FALSE)</f>
        <v>Nil</v>
      </c>
      <c r="P670">
        <f>VLOOKUP($A670,SurveyData!$1:$1048576,13,FALSE)</f>
        <v>0</v>
      </c>
      <c r="Q670" t="str">
        <f>VLOOKUP($A670,SurveyData!$1:$1048576,14,FALSE)</f>
        <v>No</v>
      </c>
      <c r="R670" t="str">
        <f>VLOOKUP($A670,SurveyData!$1:$1048576,15,FALSE)</f>
        <v>Yes</v>
      </c>
      <c r="S670" t="str">
        <f>VLOOKUP($A670,SurveyData!$1:$1048576,16,FALSE)</f>
        <v>No</v>
      </c>
      <c r="T670" t="str">
        <f>VLOOKUP($A670,SurveyData!$1:$1048576,17,FALSE)</f>
        <v>No</v>
      </c>
      <c r="U670">
        <f>VLOOKUP($A670,SurveyData!$1:$1048576,18,FALSE)</f>
        <v>0</v>
      </c>
      <c r="V670" t="str">
        <f>VLOOKUP($A670,SurveyData!$1:$1048576,19,FALSE)</f>
        <v>Yes</v>
      </c>
      <c r="W670" t="str">
        <f>VLOOKUP($A670,SurveyData!$1:$1048576,20,FALSE)</f>
        <v>Yes</v>
      </c>
      <c r="X670" t="str">
        <f>VLOOKUP($A670,SurveyData!$1:$1048576,21,FALSE)</f>
        <v>No</v>
      </c>
      <c r="Y670" t="str">
        <f>VLOOKUP($A670,SurveyData!$1:$1048576,22,FALSE)</f>
        <v>No</v>
      </c>
      <c r="Z670" t="str">
        <f>VLOOKUP($A670,SurveyData!$1:$1048576,23,FALSE)</f>
        <v>No</v>
      </c>
      <c r="AA670" t="str">
        <f>VLOOKUP($A670,SurveyData!$1:$1048576,24,FALSE)</f>
        <v>No</v>
      </c>
      <c r="AB670" t="s">
        <v>0</v>
      </c>
      <c r="AC670" t="str">
        <f>VLOOKUP($A670,SurveyData!$1:$1048576,25,FALSE)</f>
        <v>No</v>
      </c>
      <c r="AD670">
        <f>VLOOKUP($A670,SurveyData!$1:$1048576,26,FALSE)</f>
        <v>0</v>
      </c>
      <c r="AE670">
        <f>VLOOKUP($A670,SurveyData!$1:$1048576,27,FALSE)</f>
        <v>0</v>
      </c>
      <c r="AF670">
        <f>VLOOKUP($A670,SurveyData!$1:$1048576,28,FALSE)</f>
        <v>1</v>
      </c>
      <c r="AG670">
        <f>VLOOKUP($A670,SurveyData!$1:$1048576,29,FALSE)</f>
        <v>1</v>
      </c>
      <c r="AH670">
        <f>VLOOKUP($A670,SurveyData!$1:$1048576,30,FALSE)</f>
        <v>1</v>
      </c>
      <c r="AI670">
        <f>VLOOKUP($A670,SurveyData!$1:$1048576,31,FALSE)</f>
        <v>0</v>
      </c>
      <c r="AJ670">
        <f>VLOOKUP($A670,SurveyData!$1:$1048576,32,FALSE)</f>
        <v>0</v>
      </c>
      <c r="AK670">
        <f>VLOOKUP($A670,SurveyData!$1:$1048576,33,FALSE)</f>
        <v>1</v>
      </c>
      <c r="AL670">
        <f>VLOOKUP($A670,SurveyData!$1:$1048576,34,FALSE)</f>
        <v>4</v>
      </c>
      <c r="AM670">
        <f>VLOOKUP($A670,SurveyData!$1:$1048576,35,FALSE)</f>
        <v>0</v>
      </c>
      <c r="AN670">
        <f>VLOOKUP($A670,SurveyData!$1:$1048576,36,FALSE)</f>
        <v>1</v>
      </c>
      <c r="AO670">
        <f>VLOOKUP($A670,SurveyData!$1:$1048576,37,FALSE)</f>
        <v>2</v>
      </c>
      <c r="AP670">
        <f>VLOOKUP($A670,SurveyData!$1:$1048576,38,FALSE)</f>
        <v>0</v>
      </c>
      <c r="AQ670">
        <f>VLOOKUP($A670,SurveyData!$1:$1048576,39,FALSE)</f>
        <v>2</v>
      </c>
      <c r="AR670">
        <f>VLOOKUP($A670,SurveyData!$1:$1048576,40,FALSE)</f>
        <v>1</v>
      </c>
      <c r="AS670">
        <f>VLOOKUP($A670,SurveyData!$1:$1048576,41,FALSE)</f>
        <v>4</v>
      </c>
      <c r="AT670">
        <f>VLOOKUP($A670,SurveyData!$1:$1048576,42,FALSE)</f>
        <v>3</v>
      </c>
      <c r="AU670">
        <f>VLOOKUP($A670,SurveyData!$1:$1048576,43,FALSE)</f>
        <v>0</v>
      </c>
      <c r="AV670">
        <f>VLOOKUP($A670,SurveyData!$1:$1048576,44,FALSE)</f>
        <v>0</v>
      </c>
      <c r="AW670">
        <f>VLOOKUP($A670,SurveyData!$1:$1048576,45,FALSE)</f>
        <v>1</v>
      </c>
    </row>
    <row r="671" spans="1:49" x14ac:dyDescent="0.2">
      <c r="A671" s="2">
        <v>862</v>
      </c>
      <c r="B671" s="1" t="s">
        <v>10</v>
      </c>
      <c r="C671" s="2"/>
      <c r="D671" s="3">
        <v>214</v>
      </c>
      <c r="E671" s="2">
        <v>15.5</v>
      </c>
      <c r="F671">
        <f>VLOOKUP($A671,SurveyData!$1:$1048576,3,FALSE)</f>
        <v>60</v>
      </c>
      <c r="G671" t="str">
        <f>VLOOKUP($A671,SurveyData!$1:$1048576,4,FALSE)</f>
        <v>Nil</v>
      </c>
      <c r="H671" t="str">
        <f>VLOOKUP($A671,SurveyData!$1:$1048576,5,FALSE)</f>
        <v>Nil</v>
      </c>
      <c r="I671" t="str">
        <f>VLOOKUP($A671,SurveyData!$1:$1048576,6,FALSE)</f>
        <v>Nil</v>
      </c>
      <c r="J671" t="str">
        <f>VLOOKUP($A671,SurveyData!$1:$1048576,7,FALSE)</f>
        <v>Nil</v>
      </c>
      <c r="K671" t="str">
        <f>VLOOKUP($A671,SurveyData!$1:$1048576,8,FALSE)</f>
        <v>Nil</v>
      </c>
      <c r="L671" t="str">
        <f>VLOOKUP($A671,SurveyData!$1:$1048576,9,FALSE)</f>
        <v>Nil</v>
      </c>
      <c r="M671" t="str">
        <f>VLOOKUP($A671,SurveyData!$1:$1048576,10,FALSE)</f>
        <v>Nil</v>
      </c>
      <c r="N671" t="str">
        <f>VLOOKUP($A671,SurveyData!$1:$1048576,11,FALSE)</f>
        <v>Nil</v>
      </c>
      <c r="O671" t="str">
        <f>VLOOKUP($A671,SurveyData!$1:$1048576,12,FALSE)</f>
        <v>Nil</v>
      </c>
      <c r="P671" t="str">
        <f>VLOOKUP($A671,SurveyData!$1:$1048576,13,FALSE)</f>
        <v>Nil</v>
      </c>
      <c r="Q671" t="str">
        <f>VLOOKUP($A671,SurveyData!$1:$1048576,14,FALSE)</f>
        <v>No</v>
      </c>
      <c r="R671" t="str">
        <f>VLOOKUP($A671,SurveyData!$1:$1048576,15,FALSE)</f>
        <v>Dk</v>
      </c>
      <c r="S671" t="str">
        <f>VLOOKUP($A671,SurveyData!$1:$1048576,16,FALSE)</f>
        <v>Dk</v>
      </c>
      <c r="T671" t="str">
        <f>VLOOKUP($A671,SurveyData!$1:$1048576,17,FALSE)</f>
        <v>Dk</v>
      </c>
      <c r="U671" t="str">
        <f>VLOOKUP($A671,SurveyData!$1:$1048576,18,FALSE)</f>
        <v>Dk</v>
      </c>
      <c r="V671" t="str">
        <f>VLOOKUP($A671,SurveyData!$1:$1048576,19,FALSE)</f>
        <v>Dk</v>
      </c>
      <c r="W671" t="str">
        <f>VLOOKUP($A671,SurveyData!$1:$1048576,20,FALSE)</f>
        <v>Dk</v>
      </c>
      <c r="X671" t="str">
        <f>VLOOKUP($A671,SurveyData!$1:$1048576,21,FALSE)</f>
        <v>Nil</v>
      </c>
      <c r="Y671" t="str">
        <f>VLOOKUP($A671,SurveyData!$1:$1048576,22,FALSE)</f>
        <v>Nil</v>
      </c>
      <c r="Z671" t="str">
        <f>VLOOKUP($A671,SurveyData!$1:$1048576,23,FALSE)</f>
        <v>Nil</v>
      </c>
      <c r="AA671" t="str">
        <f>VLOOKUP($A671,SurveyData!$1:$1048576,24,FALSE)</f>
        <v>Nil</v>
      </c>
      <c r="AB671" t="s">
        <v>0</v>
      </c>
      <c r="AC671" t="str">
        <f>VLOOKUP($A671,SurveyData!$1:$1048576,25,FALSE)</f>
        <v>Nil</v>
      </c>
      <c r="AD671">
        <f>VLOOKUP($A671,SurveyData!$1:$1048576,26,FALSE)</f>
        <v>2</v>
      </c>
      <c r="AE671">
        <f>VLOOKUP($A671,SurveyData!$1:$1048576,27,FALSE)</f>
        <v>1</v>
      </c>
      <c r="AF671">
        <f>VLOOKUP($A671,SurveyData!$1:$1048576,28,FALSE)</f>
        <v>1</v>
      </c>
      <c r="AG671">
        <f>VLOOKUP($A671,SurveyData!$1:$1048576,29,FALSE)</f>
        <v>1</v>
      </c>
      <c r="AH671">
        <f>VLOOKUP($A671,SurveyData!$1:$1048576,30,FALSE)</f>
        <v>2</v>
      </c>
      <c r="AI671">
        <f>VLOOKUP($A671,SurveyData!$1:$1048576,31,FALSE)</f>
        <v>1</v>
      </c>
      <c r="AJ671">
        <f>VLOOKUP($A671,SurveyData!$1:$1048576,32,FALSE)</f>
        <v>1</v>
      </c>
      <c r="AK671">
        <f>VLOOKUP($A671,SurveyData!$1:$1048576,33,FALSE)</f>
        <v>5</v>
      </c>
      <c r="AL671">
        <f>VLOOKUP($A671,SurveyData!$1:$1048576,34,FALSE)</f>
        <v>4</v>
      </c>
      <c r="AM671" t="str">
        <f>VLOOKUP($A671,SurveyData!$1:$1048576,35,FALSE)</f>
        <v>Nil</v>
      </c>
      <c r="AN671">
        <f>VLOOKUP($A671,SurveyData!$1:$1048576,36,FALSE)</f>
        <v>1</v>
      </c>
      <c r="AO671">
        <f>VLOOKUP($A671,SurveyData!$1:$1048576,37,FALSE)</f>
        <v>1</v>
      </c>
      <c r="AP671">
        <f>VLOOKUP($A671,SurveyData!$1:$1048576,38,FALSE)</f>
        <v>1</v>
      </c>
      <c r="AQ671">
        <f>VLOOKUP($A671,SurveyData!$1:$1048576,39,FALSE)</f>
        <v>5</v>
      </c>
      <c r="AR671">
        <f>VLOOKUP($A671,SurveyData!$1:$1048576,40,FALSE)</f>
        <v>1</v>
      </c>
      <c r="AS671" t="str">
        <f>VLOOKUP($A671,SurveyData!$1:$1048576,41,FALSE)</f>
        <v>Nil</v>
      </c>
      <c r="AT671">
        <f>VLOOKUP($A671,SurveyData!$1:$1048576,42,FALSE)</f>
        <v>1</v>
      </c>
      <c r="AU671">
        <f>VLOOKUP($A671,SurveyData!$1:$1048576,43,FALSE)</f>
        <v>5</v>
      </c>
      <c r="AV671">
        <f>VLOOKUP($A671,SurveyData!$1:$1048576,44,FALSE)</f>
        <v>5</v>
      </c>
      <c r="AW671">
        <f>VLOOKUP($A671,SurveyData!$1:$1048576,45,FALSE)</f>
        <v>1</v>
      </c>
    </row>
    <row r="672" spans="1:49" x14ac:dyDescent="0.2">
      <c r="A672" s="2">
        <v>863</v>
      </c>
      <c r="B672" s="1" t="s">
        <v>10</v>
      </c>
      <c r="C672" s="2"/>
      <c r="D672" s="2">
        <v>78</v>
      </c>
      <c r="E672" s="2">
        <v>13.7</v>
      </c>
      <c r="F672">
        <f>VLOOKUP($A672,SurveyData!$1:$1048576,3,FALSE)</f>
        <v>52</v>
      </c>
      <c r="G672">
        <f>VLOOKUP($A672,SurveyData!$1:$1048576,4,FALSE)</f>
        <v>1.56</v>
      </c>
      <c r="H672" t="str">
        <f>VLOOKUP($A672,SurveyData!$1:$1048576,5,FALSE)</f>
        <v>Nil</v>
      </c>
      <c r="I672" t="str">
        <f>VLOOKUP($A672,SurveyData!$1:$1048576,6,FALSE)</f>
        <v>Nil</v>
      </c>
      <c r="J672" t="str">
        <f>VLOOKUP($A672,SurveyData!$1:$1048576,7,FALSE)</f>
        <v>Nil</v>
      </c>
      <c r="K672" t="str">
        <f>VLOOKUP($A672,SurveyData!$1:$1048576,8,FALSE)</f>
        <v>Nil</v>
      </c>
      <c r="L672" t="str">
        <f>VLOOKUP($A672,SurveyData!$1:$1048576,9,FALSE)</f>
        <v>Nil</v>
      </c>
      <c r="M672" t="str">
        <f>VLOOKUP($A672,SurveyData!$1:$1048576,10,FALSE)</f>
        <v>Nil</v>
      </c>
      <c r="N672" t="str">
        <f>VLOOKUP($A672,SurveyData!$1:$1048576,11,FALSE)</f>
        <v>Nil</v>
      </c>
      <c r="O672" t="str">
        <f>VLOOKUP($A672,SurveyData!$1:$1048576,12,FALSE)</f>
        <v>Nil</v>
      </c>
      <c r="P672" t="str">
        <f>VLOOKUP($A672,SurveyData!$1:$1048576,13,FALSE)</f>
        <v>Nil</v>
      </c>
      <c r="Q672" t="str">
        <f>VLOOKUP($A672,SurveyData!$1:$1048576,14,FALSE)</f>
        <v>No</v>
      </c>
      <c r="R672" t="str">
        <f>VLOOKUP($A672,SurveyData!$1:$1048576,15,FALSE)</f>
        <v>Dk</v>
      </c>
      <c r="S672" t="str">
        <f>VLOOKUP($A672,SurveyData!$1:$1048576,16,FALSE)</f>
        <v>Dk</v>
      </c>
      <c r="T672" t="str">
        <f>VLOOKUP($A672,SurveyData!$1:$1048576,17,FALSE)</f>
        <v>Dk</v>
      </c>
      <c r="U672" t="str">
        <f>VLOOKUP($A672,SurveyData!$1:$1048576,18,FALSE)</f>
        <v>Dk</v>
      </c>
      <c r="V672" t="str">
        <f>VLOOKUP($A672,SurveyData!$1:$1048576,19,FALSE)</f>
        <v>Dk</v>
      </c>
      <c r="W672" t="str">
        <f>VLOOKUP($A672,SurveyData!$1:$1048576,20,FALSE)</f>
        <v>Dk</v>
      </c>
      <c r="X672" t="str">
        <f>VLOOKUP($A672,SurveyData!$1:$1048576,21,FALSE)</f>
        <v>Nil</v>
      </c>
      <c r="Y672" t="str">
        <f>VLOOKUP($A672,SurveyData!$1:$1048576,22,FALSE)</f>
        <v>Nil</v>
      </c>
      <c r="Z672" t="str">
        <f>VLOOKUP($A672,SurveyData!$1:$1048576,23,FALSE)</f>
        <v>Nil</v>
      </c>
      <c r="AA672" t="str">
        <f>VLOOKUP($A672,SurveyData!$1:$1048576,24,FALSE)</f>
        <v>Nil</v>
      </c>
      <c r="AB672" t="s">
        <v>0</v>
      </c>
      <c r="AC672" t="str">
        <f>VLOOKUP($A672,SurveyData!$1:$1048576,25,FALSE)</f>
        <v>Nil</v>
      </c>
      <c r="AD672">
        <f>VLOOKUP($A672,SurveyData!$1:$1048576,26,FALSE)</f>
        <v>5</v>
      </c>
      <c r="AE672">
        <f>VLOOKUP($A672,SurveyData!$1:$1048576,27,FALSE)</f>
        <v>5</v>
      </c>
      <c r="AF672">
        <f>VLOOKUP($A672,SurveyData!$1:$1048576,28,FALSE)</f>
        <v>5</v>
      </c>
      <c r="AG672" t="str">
        <f>VLOOKUP($A672,SurveyData!$1:$1048576,29,FALSE)</f>
        <v>Nil</v>
      </c>
      <c r="AH672">
        <f>VLOOKUP($A672,SurveyData!$1:$1048576,30,FALSE)</f>
        <v>1</v>
      </c>
      <c r="AI672">
        <f>VLOOKUP($A672,SurveyData!$1:$1048576,31,FALSE)</f>
        <v>2</v>
      </c>
      <c r="AJ672" t="str">
        <f>VLOOKUP($A672,SurveyData!$1:$1048576,32,FALSE)</f>
        <v>Nil</v>
      </c>
      <c r="AK672">
        <f>VLOOKUP($A672,SurveyData!$1:$1048576,33,FALSE)</f>
        <v>5</v>
      </c>
      <c r="AL672" t="str">
        <f>VLOOKUP($A672,SurveyData!$1:$1048576,34,FALSE)</f>
        <v>Nil</v>
      </c>
      <c r="AM672">
        <f>VLOOKUP($A672,SurveyData!$1:$1048576,35,FALSE)</f>
        <v>5</v>
      </c>
      <c r="AN672">
        <f>VLOOKUP($A672,SurveyData!$1:$1048576,36,FALSE)</f>
        <v>2</v>
      </c>
      <c r="AO672" t="str">
        <f>VLOOKUP($A672,SurveyData!$1:$1048576,37,FALSE)</f>
        <v>Nil</v>
      </c>
      <c r="AP672" t="str">
        <f>VLOOKUP($A672,SurveyData!$1:$1048576,38,FALSE)</f>
        <v>Nil</v>
      </c>
      <c r="AQ672">
        <f>VLOOKUP($A672,SurveyData!$1:$1048576,39,FALSE)</f>
        <v>5</v>
      </c>
      <c r="AR672">
        <f>VLOOKUP($A672,SurveyData!$1:$1048576,40,FALSE)</f>
        <v>1</v>
      </c>
      <c r="AS672">
        <f>VLOOKUP($A672,SurveyData!$1:$1048576,41,FALSE)</f>
        <v>1</v>
      </c>
      <c r="AT672">
        <f>VLOOKUP($A672,SurveyData!$1:$1048576,42,FALSE)</f>
        <v>2</v>
      </c>
      <c r="AU672" t="str">
        <f>VLOOKUP($A672,SurveyData!$1:$1048576,43,FALSE)</f>
        <v>Nil</v>
      </c>
      <c r="AV672" t="str">
        <f>VLOOKUP($A672,SurveyData!$1:$1048576,44,FALSE)</f>
        <v>Nil</v>
      </c>
      <c r="AW672">
        <f>VLOOKUP($A672,SurveyData!$1:$1048576,45,FALSE)</f>
        <v>5</v>
      </c>
    </row>
    <row r="673" spans="1:49" x14ac:dyDescent="0.2">
      <c r="A673" s="2">
        <v>864</v>
      </c>
      <c r="B673" s="1" t="s">
        <v>10</v>
      </c>
      <c r="C673" s="2"/>
      <c r="D673" s="3">
        <v>252</v>
      </c>
      <c r="E673" s="2">
        <v>11.5</v>
      </c>
      <c r="F673">
        <f>VLOOKUP($A673,SurveyData!$1:$1048576,3,FALSE)</f>
        <v>56</v>
      </c>
      <c r="G673">
        <f>VLOOKUP($A673,SurveyData!$1:$1048576,4,FALSE)</f>
        <v>1.5</v>
      </c>
      <c r="H673">
        <f>VLOOKUP($A673,SurveyData!$1:$1048576,5,FALSE)</f>
        <v>47</v>
      </c>
      <c r="I673" t="str">
        <f>VLOOKUP($A673,SurveyData!$1:$1048576,6,FALSE)</f>
        <v>Nil</v>
      </c>
      <c r="J673" t="str">
        <f>VLOOKUP($A673,SurveyData!$1:$1048576,7,FALSE)</f>
        <v>Yes</v>
      </c>
      <c r="K673" t="str">
        <f>VLOOKUP($A673,SurveyData!$1:$1048576,8,FALSE)</f>
        <v>Nil</v>
      </c>
      <c r="L673" t="str">
        <f>VLOOKUP($A673,SurveyData!$1:$1048576,9,FALSE)</f>
        <v>Nil</v>
      </c>
      <c r="M673" t="str">
        <f>VLOOKUP($A673,SurveyData!$1:$1048576,10,FALSE)</f>
        <v>Nil</v>
      </c>
      <c r="N673" t="str">
        <f>VLOOKUP($A673,SurveyData!$1:$1048576,11,FALSE)</f>
        <v>Nil</v>
      </c>
      <c r="O673" t="str">
        <f>VLOOKUP($A673,SurveyData!$1:$1048576,12,FALSE)</f>
        <v>1 &amp; 2</v>
      </c>
      <c r="P673" t="str">
        <f>VLOOKUP($A673,SurveyData!$1:$1048576,13,FALSE)</f>
        <v>None</v>
      </c>
      <c r="Q673" t="str">
        <f>VLOOKUP($A673,SurveyData!$1:$1048576,14,FALSE)</f>
        <v>No</v>
      </c>
      <c r="R673" t="str">
        <f>VLOOKUP($A673,SurveyData!$1:$1048576,15,FALSE)</f>
        <v>No</v>
      </c>
      <c r="S673" t="str">
        <f>VLOOKUP($A673,SurveyData!$1:$1048576,16,FALSE)</f>
        <v>Nil</v>
      </c>
      <c r="T673" t="str">
        <f>VLOOKUP($A673,SurveyData!$1:$1048576,17,FALSE)</f>
        <v>Dk</v>
      </c>
      <c r="U673" t="str">
        <f>VLOOKUP($A673,SurveyData!$1:$1048576,18,FALSE)</f>
        <v>Nil</v>
      </c>
      <c r="V673" t="str">
        <f>VLOOKUP($A673,SurveyData!$1:$1048576,19,FALSE)</f>
        <v>No</v>
      </c>
      <c r="W673" t="str">
        <f>VLOOKUP($A673,SurveyData!$1:$1048576,20,FALSE)</f>
        <v>Dk</v>
      </c>
      <c r="X673" t="str">
        <f>VLOOKUP($A673,SurveyData!$1:$1048576,21,FALSE)</f>
        <v>Nil</v>
      </c>
      <c r="Y673" t="str">
        <f>VLOOKUP($A673,SurveyData!$1:$1048576,22,FALSE)</f>
        <v>Nil</v>
      </c>
      <c r="Z673" t="str">
        <f>VLOOKUP($A673,SurveyData!$1:$1048576,23,FALSE)</f>
        <v>Nil</v>
      </c>
      <c r="AA673" t="str">
        <f>VLOOKUP($A673,SurveyData!$1:$1048576,24,FALSE)</f>
        <v>Nil</v>
      </c>
      <c r="AB673" t="s">
        <v>0</v>
      </c>
      <c r="AC673" t="str">
        <f>VLOOKUP($A673,SurveyData!$1:$1048576,25,FALSE)</f>
        <v>Nil</v>
      </c>
      <c r="AD673">
        <f>VLOOKUP($A673,SurveyData!$1:$1048576,26,FALSE)</f>
        <v>3</v>
      </c>
      <c r="AE673">
        <f>VLOOKUP($A673,SurveyData!$1:$1048576,27,FALSE)</f>
        <v>3</v>
      </c>
      <c r="AF673">
        <f>VLOOKUP($A673,SurveyData!$1:$1048576,28,FALSE)</f>
        <v>4</v>
      </c>
      <c r="AG673">
        <f>VLOOKUP($A673,SurveyData!$1:$1048576,29,FALSE)</f>
        <v>3</v>
      </c>
      <c r="AH673">
        <f>VLOOKUP($A673,SurveyData!$1:$1048576,30,FALSE)</f>
        <v>3</v>
      </c>
      <c r="AI673">
        <f>VLOOKUP($A673,SurveyData!$1:$1048576,31,FALSE)</f>
        <v>4</v>
      </c>
      <c r="AJ673">
        <f>VLOOKUP($A673,SurveyData!$1:$1048576,32,FALSE)</f>
        <v>3</v>
      </c>
      <c r="AK673">
        <f>VLOOKUP($A673,SurveyData!$1:$1048576,33,FALSE)</f>
        <v>2</v>
      </c>
      <c r="AL673">
        <f>VLOOKUP($A673,SurveyData!$1:$1048576,34,FALSE)</f>
        <v>4</v>
      </c>
      <c r="AM673">
        <f>VLOOKUP($A673,SurveyData!$1:$1048576,35,FALSE)</f>
        <v>3</v>
      </c>
      <c r="AN673">
        <f>VLOOKUP($A673,SurveyData!$1:$1048576,36,FALSE)</f>
        <v>3</v>
      </c>
      <c r="AO673">
        <f>VLOOKUP($A673,SurveyData!$1:$1048576,37,FALSE)</f>
        <v>2</v>
      </c>
      <c r="AP673">
        <f>VLOOKUP($A673,SurveyData!$1:$1048576,38,FALSE)</f>
        <v>2</v>
      </c>
      <c r="AQ673">
        <f>VLOOKUP($A673,SurveyData!$1:$1048576,39,FALSE)</f>
        <v>3</v>
      </c>
      <c r="AR673" t="str">
        <f>VLOOKUP($A673,SurveyData!$1:$1048576,40,FALSE)</f>
        <v>Nil</v>
      </c>
      <c r="AS673">
        <f>VLOOKUP($A673,SurveyData!$1:$1048576,41,FALSE)</f>
        <v>3</v>
      </c>
      <c r="AT673">
        <f>VLOOKUP($A673,SurveyData!$1:$1048576,42,FALSE)</f>
        <v>3</v>
      </c>
      <c r="AU673">
        <f>VLOOKUP($A673,SurveyData!$1:$1048576,43,FALSE)</f>
        <v>3</v>
      </c>
      <c r="AV673">
        <f>VLOOKUP($A673,SurveyData!$1:$1048576,44,FALSE)</f>
        <v>3</v>
      </c>
      <c r="AW673">
        <f>VLOOKUP($A673,SurveyData!$1:$1048576,45,FALSE)</f>
        <v>2</v>
      </c>
    </row>
    <row r="674" spans="1:49" x14ac:dyDescent="0.2">
      <c r="A674" s="2">
        <v>865</v>
      </c>
      <c r="B674" s="1" t="s">
        <v>10</v>
      </c>
      <c r="C674" s="2"/>
      <c r="D674" s="2">
        <v>22</v>
      </c>
      <c r="E674" s="2">
        <v>10.4</v>
      </c>
      <c r="F674">
        <f>VLOOKUP($A674,SurveyData!$1:$1048576,3,FALSE)</f>
        <v>40</v>
      </c>
      <c r="G674">
        <f>VLOOKUP($A674,SurveyData!$1:$1048576,4,FALSE)</f>
        <v>1.7</v>
      </c>
      <c r="H674">
        <f>VLOOKUP($A674,SurveyData!$1:$1048576,5,FALSE)</f>
        <v>60</v>
      </c>
      <c r="I674" t="str">
        <f>VLOOKUP($A674,SurveyData!$1:$1048576,6,FALSE)</f>
        <v>Nil</v>
      </c>
      <c r="J674" t="str">
        <f>VLOOKUP($A674,SurveyData!$1:$1048576,7,FALSE)</f>
        <v>Yes</v>
      </c>
      <c r="K674" t="str">
        <f>VLOOKUP($A674,SurveyData!$1:$1048576,8,FALSE)</f>
        <v>Nil</v>
      </c>
      <c r="L674" t="str">
        <f>VLOOKUP($A674,SurveyData!$1:$1048576,9,FALSE)</f>
        <v>Nil</v>
      </c>
      <c r="M674" t="str">
        <f>VLOOKUP($A674,SurveyData!$1:$1048576,10,FALSE)</f>
        <v>Nil</v>
      </c>
      <c r="N674" t="str">
        <f>VLOOKUP($A674,SurveyData!$1:$1048576,11,FALSE)</f>
        <v>Nil</v>
      </c>
      <c r="O674">
        <f>VLOOKUP($A674,SurveyData!$1:$1048576,12,FALSE)</f>
        <v>1</v>
      </c>
      <c r="P674">
        <f>VLOOKUP($A674,SurveyData!$1:$1048576,13,FALSE)</f>
        <v>11</v>
      </c>
      <c r="Q674" t="str">
        <f>VLOOKUP($A674,SurveyData!$1:$1048576,14,FALSE)</f>
        <v>No</v>
      </c>
      <c r="R674" t="str">
        <f>VLOOKUP($A674,SurveyData!$1:$1048576,15,FALSE)</f>
        <v>Dk</v>
      </c>
      <c r="S674" t="str">
        <f>VLOOKUP($A674,SurveyData!$1:$1048576,16,FALSE)</f>
        <v>Dk</v>
      </c>
      <c r="T674" t="str">
        <f>VLOOKUP($A674,SurveyData!$1:$1048576,17,FALSE)</f>
        <v>Yes</v>
      </c>
      <c r="U674" t="str">
        <f>VLOOKUP($A674,SurveyData!$1:$1048576,18,FALSE)</f>
        <v>No</v>
      </c>
      <c r="V674" t="str">
        <f>VLOOKUP($A674,SurveyData!$1:$1048576,19,FALSE)</f>
        <v>Yes</v>
      </c>
      <c r="W674" t="str">
        <f>VLOOKUP($A674,SurveyData!$1:$1048576,20,FALSE)</f>
        <v>No</v>
      </c>
      <c r="X674" t="str">
        <f>VLOOKUP($A674,SurveyData!$1:$1048576,21,FALSE)</f>
        <v>Nil</v>
      </c>
      <c r="Y674" t="str">
        <f>VLOOKUP($A674,SurveyData!$1:$1048576,22,FALSE)</f>
        <v>Nil</v>
      </c>
      <c r="Z674" t="str">
        <f>VLOOKUP($A674,SurveyData!$1:$1048576,23,FALSE)</f>
        <v>Nil</v>
      </c>
      <c r="AA674" t="str">
        <f>VLOOKUP($A674,SurveyData!$1:$1048576,24,FALSE)</f>
        <v>Yes</v>
      </c>
      <c r="AB674" t="s">
        <v>0</v>
      </c>
      <c r="AC674" t="str">
        <f>VLOOKUP($A674,SurveyData!$1:$1048576,25,FALSE)</f>
        <v>No</v>
      </c>
      <c r="AD674">
        <f>VLOOKUP($A674,SurveyData!$1:$1048576,26,FALSE)</f>
        <v>2</v>
      </c>
      <c r="AE674">
        <f>VLOOKUP($A674,SurveyData!$1:$1048576,27,FALSE)</f>
        <v>2</v>
      </c>
      <c r="AF674">
        <f>VLOOKUP($A674,SurveyData!$1:$1048576,28,FALSE)</f>
        <v>3</v>
      </c>
      <c r="AG674">
        <f>VLOOKUP($A674,SurveyData!$1:$1048576,29,FALSE)</f>
        <v>3</v>
      </c>
      <c r="AH674">
        <f>VLOOKUP($A674,SurveyData!$1:$1048576,30,FALSE)</f>
        <v>1</v>
      </c>
      <c r="AI674">
        <f>VLOOKUP($A674,SurveyData!$1:$1048576,31,FALSE)</f>
        <v>3</v>
      </c>
      <c r="AJ674">
        <f>VLOOKUP($A674,SurveyData!$1:$1048576,32,FALSE)</f>
        <v>2</v>
      </c>
      <c r="AK674">
        <f>VLOOKUP($A674,SurveyData!$1:$1048576,33,FALSE)</f>
        <v>3</v>
      </c>
      <c r="AL674">
        <f>VLOOKUP($A674,SurveyData!$1:$1048576,34,FALSE)</f>
        <v>1</v>
      </c>
      <c r="AM674">
        <f>VLOOKUP($A674,SurveyData!$1:$1048576,35,FALSE)</f>
        <v>3</v>
      </c>
      <c r="AN674">
        <f>VLOOKUP($A674,SurveyData!$1:$1048576,36,FALSE)</f>
        <v>3</v>
      </c>
      <c r="AO674">
        <f>VLOOKUP($A674,SurveyData!$1:$1048576,37,FALSE)</f>
        <v>4</v>
      </c>
      <c r="AP674">
        <f>VLOOKUP($A674,SurveyData!$1:$1048576,38,FALSE)</f>
        <v>3</v>
      </c>
      <c r="AQ674">
        <f>VLOOKUP($A674,SurveyData!$1:$1048576,39,FALSE)</f>
        <v>3</v>
      </c>
      <c r="AR674">
        <f>VLOOKUP($A674,SurveyData!$1:$1048576,40,FALSE)</f>
        <v>1</v>
      </c>
      <c r="AS674">
        <f>VLOOKUP($A674,SurveyData!$1:$1048576,41,FALSE)</f>
        <v>1</v>
      </c>
      <c r="AT674">
        <f>VLOOKUP($A674,SurveyData!$1:$1048576,42,FALSE)</f>
        <v>3</v>
      </c>
      <c r="AU674">
        <f>VLOOKUP($A674,SurveyData!$1:$1048576,43,FALSE)</f>
        <v>1</v>
      </c>
      <c r="AV674">
        <f>VLOOKUP($A674,SurveyData!$1:$1048576,44,FALSE)</f>
        <v>3</v>
      </c>
      <c r="AW674">
        <f>VLOOKUP($A674,SurveyData!$1:$1048576,45,FALSE)</f>
        <v>3</v>
      </c>
    </row>
    <row r="675" spans="1:49" x14ac:dyDescent="0.2">
      <c r="A675" s="2">
        <v>866</v>
      </c>
      <c r="B675" s="1" t="s">
        <v>10</v>
      </c>
      <c r="C675" s="2">
        <v>38</v>
      </c>
      <c r="D675" s="2">
        <v>228</v>
      </c>
      <c r="E675" s="2">
        <v>13.9</v>
      </c>
      <c r="F675">
        <f>VLOOKUP($A675,SurveyData!$1:$1048576,3,FALSE)</f>
        <v>62</v>
      </c>
      <c r="G675" t="str">
        <f>VLOOKUP($A675,SurveyData!$1:$1048576,4,FALSE)</f>
        <v>5'1"</v>
      </c>
      <c r="H675">
        <f>VLOOKUP($A675,SurveyData!$1:$1048576,5,FALSE)</f>
        <v>55</v>
      </c>
      <c r="I675" t="str">
        <f>VLOOKUP($A675,SurveyData!$1:$1048576,6,FALSE)</f>
        <v>Slight High Blood Pressure &amp; Slight Cholesterol</v>
      </c>
      <c r="J675" t="str">
        <f>VLOOKUP($A675,SurveyData!$1:$1048576,7,FALSE)</f>
        <v>No</v>
      </c>
      <c r="K675" t="str">
        <f>VLOOKUP($A675,SurveyData!$1:$1048576,8,FALSE)</f>
        <v>Nil</v>
      </c>
      <c r="L675" t="str">
        <f>VLOOKUP($A675,SurveyData!$1:$1048576,9,FALSE)</f>
        <v>Nil</v>
      </c>
      <c r="M675" t="str">
        <f>VLOOKUP($A675,SurveyData!$1:$1048576,10,FALSE)</f>
        <v>Nil</v>
      </c>
      <c r="N675">
        <f>VLOOKUP($A675,SurveyData!$1:$1048576,11,FALSE)</f>
        <v>180</v>
      </c>
      <c r="O675">
        <f>VLOOKUP($A675,SurveyData!$1:$1048576,12,FALSE)</f>
        <v>2</v>
      </c>
      <c r="P675" t="str">
        <f>VLOOKUP($A675,SurveyData!$1:$1048576,13,FALSE)</f>
        <v>Nil</v>
      </c>
      <c r="Q675" t="str">
        <f>VLOOKUP($A675,SurveyData!$1:$1048576,14,FALSE)</f>
        <v>No</v>
      </c>
      <c r="R675" t="str">
        <f>VLOOKUP($A675,SurveyData!$1:$1048576,15,FALSE)</f>
        <v>No</v>
      </c>
      <c r="S675" t="str">
        <f>VLOOKUP($A675,SurveyData!$1:$1048576,16,FALSE)</f>
        <v>Nil</v>
      </c>
      <c r="T675" t="str">
        <f>VLOOKUP($A675,SurveyData!$1:$1048576,17,FALSE)</f>
        <v>No</v>
      </c>
      <c r="U675" t="str">
        <f>VLOOKUP($A675,SurveyData!$1:$1048576,18,FALSE)</f>
        <v>Nil</v>
      </c>
      <c r="V675" t="str">
        <f>VLOOKUP($A675,SurveyData!$1:$1048576,19,FALSE)</f>
        <v>No</v>
      </c>
      <c r="W675" t="str">
        <f>VLOOKUP($A675,SurveyData!$1:$1048576,20,FALSE)</f>
        <v>Nil</v>
      </c>
      <c r="X675" t="str">
        <f>VLOOKUP($A675,SurveyData!$1:$1048576,21,FALSE)</f>
        <v>Nil</v>
      </c>
      <c r="Y675" t="str">
        <f>VLOOKUP($A675,SurveyData!$1:$1048576,22,FALSE)</f>
        <v>Nil</v>
      </c>
      <c r="Z675" t="str">
        <f>VLOOKUP($A675,SurveyData!$1:$1048576,23,FALSE)</f>
        <v>Nil</v>
      </c>
      <c r="AA675" t="str">
        <f>VLOOKUP($A675,SurveyData!$1:$1048576,24,FALSE)</f>
        <v>Nil</v>
      </c>
      <c r="AB675" t="s">
        <v>0</v>
      </c>
      <c r="AC675" t="str">
        <f>VLOOKUP($A675,SurveyData!$1:$1048576,25,FALSE)</f>
        <v>No</v>
      </c>
      <c r="AD675">
        <f>VLOOKUP($A675,SurveyData!$1:$1048576,26,FALSE)</f>
        <v>2</v>
      </c>
      <c r="AE675">
        <f>VLOOKUP($A675,SurveyData!$1:$1048576,27,FALSE)</f>
        <v>4</v>
      </c>
      <c r="AF675">
        <f>VLOOKUP($A675,SurveyData!$1:$1048576,28,FALSE)</f>
        <v>1</v>
      </c>
      <c r="AG675">
        <f>VLOOKUP($A675,SurveyData!$1:$1048576,29,FALSE)</f>
        <v>1</v>
      </c>
      <c r="AH675">
        <f>VLOOKUP($A675,SurveyData!$1:$1048576,30,FALSE)</f>
        <v>5</v>
      </c>
      <c r="AI675">
        <f>VLOOKUP($A675,SurveyData!$1:$1048576,31,FALSE)</f>
        <v>2</v>
      </c>
      <c r="AJ675">
        <f>VLOOKUP($A675,SurveyData!$1:$1048576,32,FALSE)</f>
        <v>1</v>
      </c>
      <c r="AK675">
        <f>VLOOKUP($A675,SurveyData!$1:$1048576,33,FALSE)</f>
        <v>2</v>
      </c>
      <c r="AL675">
        <f>VLOOKUP($A675,SurveyData!$1:$1048576,34,FALSE)</f>
        <v>5</v>
      </c>
      <c r="AM675">
        <f>VLOOKUP($A675,SurveyData!$1:$1048576,35,FALSE)</f>
        <v>4</v>
      </c>
      <c r="AN675">
        <f>VLOOKUP($A675,SurveyData!$1:$1048576,36,FALSE)</f>
        <v>2</v>
      </c>
      <c r="AO675">
        <f>VLOOKUP($A675,SurveyData!$1:$1048576,37,FALSE)</f>
        <v>1</v>
      </c>
      <c r="AP675">
        <f>VLOOKUP($A675,SurveyData!$1:$1048576,38,FALSE)</f>
        <v>4</v>
      </c>
      <c r="AQ675">
        <f>VLOOKUP($A675,SurveyData!$1:$1048576,39,FALSE)</f>
        <v>5</v>
      </c>
      <c r="AR675">
        <f>VLOOKUP($A675,SurveyData!$1:$1048576,40,FALSE)</f>
        <v>1</v>
      </c>
      <c r="AS675">
        <f>VLOOKUP($A675,SurveyData!$1:$1048576,41,FALSE)</f>
        <v>5</v>
      </c>
      <c r="AT675">
        <f>VLOOKUP($A675,SurveyData!$1:$1048576,42,FALSE)</f>
        <v>5</v>
      </c>
      <c r="AU675">
        <f>VLOOKUP($A675,SurveyData!$1:$1048576,43,FALSE)</f>
        <v>5</v>
      </c>
      <c r="AV675">
        <f>VLOOKUP($A675,SurveyData!$1:$1048576,44,FALSE)</f>
        <v>5</v>
      </c>
      <c r="AW675">
        <f>VLOOKUP($A675,SurveyData!$1:$1048576,45,FALSE)</f>
        <v>2</v>
      </c>
    </row>
    <row r="676" spans="1:49" x14ac:dyDescent="0.2">
      <c r="A676" s="2">
        <v>867</v>
      </c>
      <c r="B676" s="1" t="s">
        <v>10</v>
      </c>
      <c r="C676" s="2">
        <v>21</v>
      </c>
      <c r="D676" s="2">
        <v>33</v>
      </c>
      <c r="E676" s="2">
        <v>14</v>
      </c>
      <c r="F676">
        <f>VLOOKUP($A676,SurveyData!$1:$1048576,3,FALSE)</f>
        <v>30</v>
      </c>
      <c r="G676">
        <f>VLOOKUP($A676,SurveyData!$1:$1048576,4,FALSE)</f>
        <v>1.65</v>
      </c>
      <c r="H676">
        <f>VLOOKUP($A676,SurveyData!$1:$1048576,5,FALSE)</f>
        <v>58</v>
      </c>
      <c r="I676" t="str">
        <f>VLOOKUP($A676,SurveyData!$1:$1048576,6,FALSE)</f>
        <v>Nil</v>
      </c>
      <c r="J676" t="str">
        <f>VLOOKUP($A676,SurveyData!$1:$1048576,7,FALSE)</f>
        <v>No</v>
      </c>
      <c r="K676" t="str">
        <f>VLOOKUP($A676,SurveyData!$1:$1048576,8,FALSE)</f>
        <v>Nil</v>
      </c>
      <c r="L676" t="str">
        <f>VLOOKUP($A676,SurveyData!$1:$1048576,9,FALSE)</f>
        <v>Nil</v>
      </c>
      <c r="M676" t="str">
        <f>VLOOKUP($A676,SurveyData!$1:$1048576,10,FALSE)</f>
        <v>Nil</v>
      </c>
      <c r="N676">
        <f>VLOOKUP($A676,SurveyData!$1:$1048576,11,FALSE)</f>
        <v>10</v>
      </c>
      <c r="O676" t="str">
        <f>VLOOKUP($A676,SurveyData!$1:$1048576,12,FALSE)</f>
        <v>Nil</v>
      </c>
      <c r="P676">
        <f>VLOOKUP($A676,SurveyData!$1:$1048576,13,FALSE)</f>
        <v>3</v>
      </c>
      <c r="Q676" t="str">
        <f>VLOOKUP($A676,SurveyData!$1:$1048576,14,FALSE)</f>
        <v>No</v>
      </c>
      <c r="R676" t="str">
        <f>VLOOKUP($A676,SurveyData!$1:$1048576,15,FALSE)</f>
        <v>Nil</v>
      </c>
      <c r="S676" t="str">
        <f>VLOOKUP($A676,SurveyData!$1:$1048576,16,FALSE)</f>
        <v>No</v>
      </c>
      <c r="T676" t="str">
        <f>VLOOKUP($A676,SurveyData!$1:$1048576,17,FALSE)</f>
        <v>No</v>
      </c>
      <c r="U676" t="str">
        <f>VLOOKUP($A676,SurveyData!$1:$1048576,18,FALSE)</f>
        <v>No</v>
      </c>
      <c r="V676" t="str">
        <f>VLOOKUP($A676,SurveyData!$1:$1048576,19,FALSE)</f>
        <v>No</v>
      </c>
      <c r="W676" t="str">
        <f>VLOOKUP($A676,SurveyData!$1:$1048576,20,FALSE)</f>
        <v>No</v>
      </c>
      <c r="X676" t="str">
        <f>VLOOKUP($A676,SurveyData!$1:$1048576,21,FALSE)</f>
        <v>Nil</v>
      </c>
      <c r="Y676" t="str">
        <f>VLOOKUP($A676,SurveyData!$1:$1048576,22,FALSE)</f>
        <v>Nil</v>
      </c>
      <c r="Z676" t="str">
        <f>VLOOKUP($A676,SurveyData!$1:$1048576,23,FALSE)</f>
        <v>Nil</v>
      </c>
      <c r="AA676" t="str">
        <f>VLOOKUP($A676,SurveyData!$1:$1048576,24,FALSE)</f>
        <v>Nil</v>
      </c>
      <c r="AB676" t="s">
        <v>0</v>
      </c>
      <c r="AC676" t="str">
        <f>VLOOKUP($A676,SurveyData!$1:$1048576,25,FALSE)</f>
        <v>No</v>
      </c>
      <c r="AD676">
        <f>VLOOKUP($A676,SurveyData!$1:$1048576,26,FALSE)</f>
        <v>3</v>
      </c>
      <c r="AE676">
        <f>VLOOKUP($A676,SurveyData!$1:$1048576,27,FALSE)</f>
        <v>3</v>
      </c>
      <c r="AF676">
        <f>VLOOKUP($A676,SurveyData!$1:$1048576,28,FALSE)</f>
        <v>2</v>
      </c>
      <c r="AG676">
        <f>VLOOKUP($A676,SurveyData!$1:$1048576,29,FALSE)</f>
        <v>3</v>
      </c>
      <c r="AH676">
        <f>VLOOKUP($A676,SurveyData!$1:$1048576,30,FALSE)</f>
        <v>3</v>
      </c>
      <c r="AI676">
        <f>VLOOKUP($A676,SurveyData!$1:$1048576,31,FALSE)</f>
        <v>2</v>
      </c>
      <c r="AJ676">
        <f>VLOOKUP($A676,SurveyData!$1:$1048576,32,FALSE)</f>
        <v>3</v>
      </c>
      <c r="AK676">
        <f>VLOOKUP($A676,SurveyData!$1:$1048576,33,FALSE)</f>
        <v>4</v>
      </c>
      <c r="AL676">
        <f>VLOOKUP($A676,SurveyData!$1:$1048576,34,FALSE)</f>
        <v>3</v>
      </c>
      <c r="AM676">
        <f>VLOOKUP($A676,SurveyData!$1:$1048576,35,FALSE)</f>
        <v>4</v>
      </c>
      <c r="AN676">
        <f>VLOOKUP($A676,SurveyData!$1:$1048576,36,FALSE)</f>
        <v>3</v>
      </c>
      <c r="AO676">
        <f>VLOOKUP($A676,SurveyData!$1:$1048576,37,FALSE)</f>
        <v>4</v>
      </c>
      <c r="AP676">
        <f>VLOOKUP($A676,SurveyData!$1:$1048576,38,FALSE)</f>
        <v>3</v>
      </c>
      <c r="AQ676">
        <f>VLOOKUP($A676,SurveyData!$1:$1048576,39,FALSE)</f>
        <v>4</v>
      </c>
      <c r="AR676">
        <f>VLOOKUP($A676,SurveyData!$1:$1048576,40,FALSE)</f>
        <v>2</v>
      </c>
      <c r="AS676">
        <f>VLOOKUP($A676,SurveyData!$1:$1048576,41,FALSE)</f>
        <v>3</v>
      </c>
      <c r="AT676">
        <f>VLOOKUP($A676,SurveyData!$1:$1048576,42,FALSE)</f>
        <v>3</v>
      </c>
      <c r="AU676">
        <f>VLOOKUP($A676,SurveyData!$1:$1048576,43,FALSE)</f>
        <v>4</v>
      </c>
      <c r="AV676">
        <f>VLOOKUP($A676,SurveyData!$1:$1048576,44,FALSE)</f>
        <v>3</v>
      </c>
      <c r="AW676">
        <f>VLOOKUP($A676,SurveyData!$1:$1048576,45,FALSE)</f>
        <v>2</v>
      </c>
    </row>
    <row r="677" spans="1:49" x14ac:dyDescent="0.2">
      <c r="A677" s="2">
        <v>868</v>
      </c>
      <c r="B677" s="1" t="s">
        <v>10</v>
      </c>
      <c r="C677" s="2">
        <v>17</v>
      </c>
      <c r="D677" s="2">
        <v>29</v>
      </c>
      <c r="E677" s="2">
        <v>13.1</v>
      </c>
      <c r="F677">
        <f>VLOOKUP($A677,SurveyData!$1:$1048576,3,FALSE)</f>
        <v>38</v>
      </c>
      <c r="G677">
        <f>VLOOKUP($A677,SurveyData!$1:$1048576,4,FALSE)</f>
        <v>1.52</v>
      </c>
      <c r="H677">
        <f>VLOOKUP($A677,SurveyData!$1:$1048576,5,FALSE)</f>
        <v>77</v>
      </c>
      <c r="I677" t="str">
        <f>VLOOKUP($A677,SurveyData!$1:$1048576,6,FALSE)</f>
        <v>Nil</v>
      </c>
      <c r="J677" t="str">
        <f>VLOOKUP($A677,SurveyData!$1:$1048576,7,FALSE)</f>
        <v>Yes</v>
      </c>
      <c r="K677" t="str">
        <f>VLOOKUP($A677,SurveyData!$1:$1048576,8,FALSE)</f>
        <v>Nil</v>
      </c>
      <c r="L677">
        <f>VLOOKUP($A677,SurveyData!$1:$1048576,9,FALSE)</f>
        <v>60</v>
      </c>
      <c r="M677" t="str">
        <f>VLOOKUP($A677,SurveyData!$1:$1048576,10,FALSE)</f>
        <v>Nil</v>
      </c>
      <c r="N677">
        <f>VLOOKUP($A677,SurveyData!$1:$1048576,11,FALSE)</f>
        <v>300</v>
      </c>
      <c r="O677">
        <f>VLOOKUP($A677,SurveyData!$1:$1048576,12,FALSE)</f>
        <v>2</v>
      </c>
      <c r="P677">
        <f>VLOOKUP($A677,SurveyData!$1:$1048576,13,FALSE)</f>
        <v>12</v>
      </c>
      <c r="Q677" t="str">
        <f>VLOOKUP($A677,SurveyData!$1:$1048576,14,FALSE)</f>
        <v>No</v>
      </c>
      <c r="R677" t="str">
        <f>VLOOKUP($A677,SurveyData!$1:$1048576,15,FALSE)</f>
        <v>Dk</v>
      </c>
      <c r="S677" t="str">
        <f>VLOOKUP($A677,SurveyData!$1:$1048576,16,FALSE)</f>
        <v>Dk</v>
      </c>
      <c r="T677" t="str">
        <f>VLOOKUP($A677,SurveyData!$1:$1048576,17,FALSE)</f>
        <v>Dk</v>
      </c>
      <c r="U677" t="str">
        <f>VLOOKUP($A677,SurveyData!$1:$1048576,18,FALSE)</f>
        <v>Dk</v>
      </c>
      <c r="V677" t="str">
        <f>VLOOKUP($A677,SurveyData!$1:$1048576,19,FALSE)</f>
        <v>No</v>
      </c>
      <c r="W677" t="str">
        <f>VLOOKUP($A677,SurveyData!$1:$1048576,20,FALSE)</f>
        <v>No</v>
      </c>
      <c r="X677" t="str">
        <f>VLOOKUP($A677,SurveyData!$1:$1048576,21,FALSE)</f>
        <v>Nil</v>
      </c>
      <c r="Y677" t="str">
        <f>VLOOKUP($A677,SurveyData!$1:$1048576,22,FALSE)</f>
        <v>Nil</v>
      </c>
      <c r="Z677" t="str">
        <f>VLOOKUP($A677,SurveyData!$1:$1048576,23,FALSE)</f>
        <v>Nil</v>
      </c>
      <c r="AA677" t="str">
        <f>VLOOKUP($A677,SurveyData!$1:$1048576,24,FALSE)</f>
        <v>Nil</v>
      </c>
      <c r="AB677" t="s">
        <v>0</v>
      </c>
      <c r="AC677" t="str">
        <f>VLOOKUP($A677,SurveyData!$1:$1048576,25,FALSE)</f>
        <v>No</v>
      </c>
      <c r="AD677">
        <f>VLOOKUP($A677,SurveyData!$1:$1048576,26,FALSE)</f>
        <v>4</v>
      </c>
      <c r="AE677">
        <f>VLOOKUP($A677,SurveyData!$1:$1048576,27,FALSE)</f>
        <v>1</v>
      </c>
      <c r="AF677">
        <f>VLOOKUP($A677,SurveyData!$1:$1048576,28,FALSE)</f>
        <v>4</v>
      </c>
      <c r="AG677">
        <f>VLOOKUP($A677,SurveyData!$1:$1048576,29,FALSE)</f>
        <v>3</v>
      </c>
      <c r="AH677">
        <f>VLOOKUP($A677,SurveyData!$1:$1048576,30,FALSE)</f>
        <v>3</v>
      </c>
      <c r="AI677">
        <f>VLOOKUP($A677,SurveyData!$1:$1048576,31,FALSE)</f>
        <v>4</v>
      </c>
      <c r="AJ677">
        <f>VLOOKUP($A677,SurveyData!$1:$1048576,32,FALSE)</f>
        <v>1</v>
      </c>
      <c r="AK677">
        <f>VLOOKUP($A677,SurveyData!$1:$1048576,33,FALSE)</f>
        <v>3</v>
      </c>
      <c r="AL677">
        <f>VLOOKUP($A677,SurveyData!$1:$1048576,34,FALSE)</f>
        <v>3</v>
      </c>
      <c r="AM677">
        <f>VLOOKUP($A677,SurveyData!$1:$1048576,35,FALSE)</f>
        <v>4</v>
      </c>
      <c r="AN677">
        <f>VLOOKUP($A677,SurveyData!$1:$1048576,36,FALSE)</f>
        <v>1</v>
      </c>
      <c r="AO677">
        <f>VLOOKUP($A677,SurveyData!$1:$1048576,37,FALSE)</f>
        <v>3</v>
      </c>
      <c r="AP677">
        <f>VLOOKUP($A677,SurveyData!$1:$1048576,38,FALSE)</f>
        <v>4</v>
      </c>
      <c r="AQ677">
        <f>VLOOKUP($A677,SurveyData!$1:$1048576,39,FALSE)</f>
        <v>4</v>
      </c>
      <c r="AR677">
        <f>VLOOKUP($A677,SurveyData!$1:$1048576,40,FALSE)</f>
        <v>2</v>
      </c>
      <c r="AS677">
        <f>VLOOKUP($A677,SurveyData!$1:$1048576,41,FALSE)</f>
        <v>3</v>
      </c>
      <c r="AT677">
        <f>VLOOKUP($A677,SurveyData!$1:$1048576,42,FALSE)</f>
        <v>3</v>
      </c>
      <c r="AU677">
        <f>VLOOKUP($A677,SurveyData!$1:$1048576,43,FALSE)</f>
        <v>3</v>
      </c>
      <c r="AV677">
        <f>VLOOKUP($A677,SurveyData!$1:$1048576,44,FALSE)</f>
        <v>4</v>
      </c>
      <c r="AW677">
        <f>VLOOKUP($A677,SurveyData!$1:$1048576,45,FALSE)</f>
        <v>4</v>
      </c>
    </row>
    <row r="678" spans="1:49" x14ac:dyDescent="0.2">
      <c r="A678" s="2">
        <v>869</v>
      </c>
      <c r="B678" s="1" t="s">
        <v>10</v>
      </c>
      <c r="C678" s="2">
        <v>24</v>
      </c>
      <c r="D678" s="2">
        <v>14</v>
      </c>
      <c r="E678" s="2">
        <v>13.1</v>
      </c>
      <c r="F678">
        <f>VLOOKUP($A678,SurveyData!$1:$1048576,3,FALSE)</f>
        <v>33</v>
      </c>
      <c r="G678">
        <f>VLOOKUP($A678,SurveyData!$1:$1048576,4,FALSE)</f>
        <v>1.58</v>
      </c>
      <c r="H678">
        <f>VLOOKUP($A678,SurveyData!$1:$1048576,5,FALSE)</f>
        <v>47</v>
      </c>
      <c r="I678" t="str">
        <f>VLOOKUP($A678,SurveyData!$1:$1048576,6,FALSE)</f>
        <v>Nil</v>
      </c>
      <c r="J678" t="str">
        <f>VLOOKUP($A678,SurveyData!$1:$1048576,7,FALSE)</f>
        <v>No</v>
      </c>
      <c r="K678" t="str">
        <f>VLOOKUP($A678,SurveyData!$1:$1048576,8,FALSE)</f>
        <v>Nil</v>
      </c>
      <c r="L678">
        <f>VLOOKUP($A678,SurveyData!$1:$1048576,9,FALSE)</f>
        <v>30</v>
      </c>
      <c r="M678" t="str">
        <f>VLOOKUP($A678,SurveyData!$1:$1048576,10,FALSE)</f>
        <v>Nil</v>
      </c>
      <c r="N678" t="str">
        <f>VLOOKUP($A678,SurveyData!$1:$1048576,11,FALSE)</f>
        <v>Nil</v>
      </c>
      <c r="O678">
        <f>VLOOKUP($A678,SurveyData!$1:$1048576,12,FALSE)</f>
        <v>2</v>
      </c>
      <c r="P678">
        <f>VLOOKUP($A678,SurveyData!$1:$1048576,13,FALSE)</f>
        <v>12</v>
      </c>
      <c r="Q678" t="str">
        <f>VLOOKUP($A678,SurveyData!$1:$1048576,14,FALSE)</f>
        <v>No</v>
      </c>
      <c r="R678" t="str">
        <f>VLOOKUP($A678,SurveyData!$1:$1048576,15,FALSE)</f>
        <v>Dk</v>
      </c>
      <c r="S678" t="str">
        <f>VLOOKUP($A678,SurveyData!$1:$1048576,16,FALSE)</f>
        <v>Nil</v>
      </c>
      <c r="T678" t="str">
        <f>VLOOKUP($A678,SurveyData!$1:$1048576,17,FALSE)</f>
        <v>Dk</v>
      </c>
      <c r="U678" t="str">
        <f>VLOOKUP($A678,SurveyData!$1:$1048576,18,FALSE)</f>
        <v>Nil</v>
      </c>
      <c r="V678" t="str">
        <f>VLOOKUP($A678,SurveyData!$1:$1048576,19,FALSE)</f>
        <v>No</v>
      </c>
      <c r="W678" t="str">
        <f>VLOOKUP($A678,SurveyData!$1:$1048576,20,FALSE)</f>
        <v>Nil</v>
      </c>
      <c r="X678" t="str">
        <f>VLOOKUP($A678,SurveyData!$1:$1048576,21,FALSE)</f>
        <v>Nil</v>
      </c>
      <c r="Y678" t="str">
        <f>VLOOKUP($A678,SurveyData!$1:$1048576,22,FALSE)</f>
        <v>Nil</v>
      </c>
      <c r="Z678" t="str">
        <f>VLOOKUP($A678,SurveyData!$1:$1048576,23,FALSE)</f>
        <v>Nil</v>
      </c>
      <c r="AA678" t="str">
        <f>VLOOKUP($A678,SurveyData!$1:$1048576,24,FALSE)</f>
        <v>Yes</v>
      </c>
      <c r="AB678" t="s">
        <v>0</v>
      </c>
      <c r="AC678" t="str">
        <f>VLOOKUP($A678,SurveyData!$1:$1048576,25,FALSE)</f>
        <v>No</v>
      </c>
      <c r="AD678">
        <f>VLOOKUP($A678,SurveyData!$1:$1048576,26,FALSE)</f>
        <v>3</v>
      </c>
      <c r="AE678">
        <f>VLOOKUP($A678,SurveyData!$1:$1048576,27,FALSE)</f>
        <v>2</v>
      </c>
      <c r="AF678">
        <f>VLOOKUP($A678,SurveyData!$1:$1048576,28,FALSE)</f>
        <v>3</v>
      </c>
      <c r="AG678">
        <f>VLOOKUP($A678,SurveyData!$1:$1048576,29,FALSE)</f>
        <v>2</v>
      </c>
      <c r="AH678">
        <f>VLOOKUP($A678,SurveyData!$1:$1048576,30,FALSE)</f>
        <v>4</v>
      </c>
      <c r="AI678">
        <f>VLOOKUP($A678,SurveyData!$1:$1048576,31,FALSE)</f>
        <v>2</v>
      </c>
      <c r="AJ678">
        <f>VLOOKUP($A678,SurveyData!$1:$1048576,32,FALSE)</f>
        <v>3</v>
      </c>
      <c r="AK678">
        <f>VLOOKUP($A678,SurveyData!$1:$1048576,33,FALSE)</f>
        <v>2</v>
      </c>
      <c r="AL678">
        <f>VLOOKUP($A678,SurveyData!$1:$1048576,34,FALSE)</f>
        <v>2</v>
      </c>
      <c r="AM678">
        <f>VLOOKUP($A678,SurveyData!$1:$1048576,35,FALSE)</f>
        <v>4</v>
      </c>
      <c r="AN678">
        <f>VLOOKUP($A678,SurveyData!$1:$1048576,36,FALSE)</f>
        <v>3</v>
      </c>
      <c r="AO678">
        <f>VLOOKUP($A678,SurveyData!$1:$1048576,37,FALSE)</f>
        <v>4</v>
      </c>
      <c r="AP678">
        <f>VLOOKUP($A678,SurveyData!$1:$1048576,38,FALSE)</f>
        <v>3</v>
      </c>
      <c r="AQ678">
        <f>VLOOKUP($A678,SurveyData!$1:$1048576,39,FALSE)</f>
        <v>4</v>
      </c>
      <c r="AR678">
        <f>VLOOKUP($A678,SurveyData!$1:$1048576,40,FALSE)</f>
        <v>3</v>
      </c>
      <c r="AS678">
        <f>VLOOKUP($A678,SurveyData!$1:$1048576,41,FALSE)</f>
        <v>2</v>
      </c>
      <c r="AT678">
        <f>VLOOKUP($A678,SurveyData!$1:$1048576,42,FALSE)</f>
        <v>4</v>
      </c>
      <c r="AU678">
        <f>VLOOKUP($A678,SurveyData!$1:$1048576,43,FALSE)</f>
        <v>2</v>
      </c>
      <c r="AV678">
        <f>VLOOKUP($A678,SurveyData!$1:$1048576,44,FALSE)</f>
        <v>4</v>
      </c>
      <c r="AW678">
        <f>VLOOKUP($A678,SurveyData!$1:$1048576,45,FALSE)</f>
        <v>3</v>
      </c>
    </row>
    <row r="679" spans="1:49" x14ac:dyDescent="0.2">
      <c r="A679" s="2">
        <v>870</v>
      </c>
      <c r="B679" s="1" t="s">
        <v>10</v>
      </c>
      <c r="C679" s="2">
        <v>47</v>
      </c>
      <c r="D679" s="3">
        <v>145</v>
      </c>
      <c r="E679" s="2">
        <v>13.4</v>
      </c>
      <c r="F679">
        <f>VLOOKUP($A679,SurveyData!$1:$1048576,3,FALSE)</f>
        <v>62</v>
      </c>
      <c r="G679">
        <f>VLOOKUP($A679,SurveyData!$1:$1048576,4,FALSE)</f>
        <v>1.53</v>
      </c>
      <c r="H679">
        <f>VLOOKUP($A679,SurveyData!$1:$1048576,5,FALSE)</f>
        <v>49</v>
      </c>
      <c r="I679" t="str">
        <f>VLOOKUP($A679,SurveyData!$1:$1048576,6,FALSE)</f>
        <v>Nil</v>
      </c>
      <c r="J679" t="str">
        <f>VLOOKUP($A679,SurveyData!$1:$1048576,7,FALSE)</f>
        <v>Yes</v>
      </c>
      <c r="K679">
        <f>VLOOKUP($A679,SurveyData!$1:$1048576,8,FALSE)</f>
        <v>10</v>
      </c>
      <c r="L679">
        <f>VLOOKUP($A679,SurveyData!$1:$1048576,9,FALSE)</f>
        <v>8</v>
      </c>
      <c r="M679" t="str">
        <f>VLOOKUP($A679,SurveyData!$1:$1048576,10,FALSE)</f>
        <v>Nil</v>
      </c>
      <c r="N679" t="str">
        <f>VLOOKUP($A679,SurveyData!$1:$1048576,11,FALSE)</f>
        <v>Nil</v>
      </c>
      <c r="O679">
        <f>VLOOKUP($A679,SurveyData!$1:$1048576,12,FALSE)</f>
        <v>2</v>
      </c>
      <c r="P679" t="str">
        <f>VLOOKUP($A679,SurveyData!$1:$1048576,13,FALSE)</f>
        <v>Nil</v>
      </c>
      <c r="Q679" t="str">
        <f>VLOOKUP($A679,SurveyData!$1:$1048576,14,FALSE)</f>
        <v>No</v>
      </c>
      <c r="R679" t="str">
        <f>VLOOKUP($A679,SurveyData!$1:$1048576,15,FALSE)</f>
        <v>No</v>
      </c>
      <c r="S679" t="str">
        <f>VLOOKUP($A679,SurveyData!$1:$1048576,16,FALSE)</f>
        <v>Nil</v>
      </c>
      <c r="T679" t="str">
        <f>VLOOKUP($A679,SurveyData!$1:$1048576,17,FALSE)</f>
        <v>No</v>
      </c>
      <c r="U679" t="str">
        <f>VLOOKUP($A679,SurveyData!$1:$1048576,18,FALSE)</f>
        <v>Nil</v>
      </c>
      <c r="V679" t="str">
        <f>VLOOKUP($A679,SurveyData!$1:$1048576,19,FALSE)</f>
        <v>No</v>
      </c>
      <c r="W679" t="str">
        <f>VLOOKUP($A679,SurveyData!$1:$1048576,20,FALSE)</f>
        <v>Nil</v>
      </c>
      <c r="X679" t="str">
        <f>VLOOKUP($A679,SurveyData!$1:$1048576,21,FALSE)</f>
        <v>Nil</v>
      </c>
      <c r="Y679" t="str">
        <f>VLOOKUP($A679,SurveyData!$1:$1048576,22,FALSE)</f>
        <v>Nil</v>
      </c>
      <c r="Z679" t="str">
        <f>VLOOKUP($A679,SurveyData!$1:$1048576,23,FALSE)</f>
        <v>Nil</v>
      </c>
      <c r="AA679" t="str">
        <f>VLOOKUP($A679,SurveyData!$1:$1048576,24,FALSE)</f>
        <v>Nil</v>
      </c>
      <c r="AB679" t="s">
        <v>0</v>
      </c>
      <c r="AC679" t="str">
        <f>VLOOKUP($A679,SurveyData!$1:$1048576,25,FALSE)</f>
        <v>No</v>
      </c>
      <c r="AD679">
        <f>VLOOKUP($A679,SurveyData!$1:$1048576,26,FALSE)</f>
        <v>2</v>
      </c>
      <c r="AE679">
        <f>VLOOKUP($A679,SurveyData!$1:$1048576,27,FALSE)</f>
        <v>2</v>
      </c>
      <c r="AF679">
        <f>VLOOKUP($A679,SurveyData!$1:$1048576,28,FALSE)</f>
        <v>2</v>
      </c>
      <c r="AG679">
        <f>VLOOKUP($A679,SurveyData!$1:$1048576,29,FALSE)</f>
        <v>2</v>
      </c>
      <c r="AH679">
        <f>VLOOKUP($A679,SurveyData!$1:$1048576,30,FALSE)</f>
        <v>3</v>
      </c>
      <c r="AI679">
        <f>VLOOKUP($A679,SurveyData!$1:$1048576,31,FALSE)</f>
        <v>2</v>
      </c>
      <c r="AJ679">
        <f>VLOOKUP($A679,SurveyData!$1:$1048576,32,FALSE)</f>
        <v>2</v>
      </c>
      <c r="AK679">
        <f>VLOOKUP($A679,SurveyData!$1:$1048576,33,FALSE)</f>
        <v>3</v>
      </c>
      <c r="AL679">
        <f>VLOOKUP($A679,SurveyData!$1:$1048576,34,FALSE)</f>
        <v>2</v>
      </c>
      <c r="AM679">
        <f>VLOOKUP($A679,SurveyData!$1:$1048576,35,FALSE)</f>
        <v>4</v>
      </c>
      <c r="AN679">
        <f>VLOOKUP($A679,SurveyData!$1:$1048576,36,FALSE)</f>
        <v>3</v>
      </c>
      <c r="AO679">
        <f>VLOOKUP($A679,SurveyData!$1:$1048576,37,FALSE)</f>
        <v>4</v>
      </c>
      <c r="AP679">
        <f>VLOOKUP($A679,SurveyData!$1:$1048576,38,FALSE)</f>
        <v>2</v>
      </c>
      <c r="AQ679">
        <f>VLOOKUP($A679,SurveyData!$1:$1048576,39,FALSE)</f>
        <v>2</v>
      </c>
      <c r="AR679">
        <f>VLOOKUP($A679,SurveyData!$1:$1048576,40,FALSE)</f>
        <v>3</v>
      </c>
      <c r="AS679">
        <f>VLOOKUP($A679,SurveyData!$1:$1048576,41,FALSE)</f>
        <v>3</v>
      </c>
      <c r="AT679">
        <f>VLOOKUP($A679,SurveyData!$1:$1048576,42,FALSE)</f>
        <v>2</v>
      </c>
      <c r="AU679">
        <f>VLOOKUP($A679,SurveyData!$1:$1048576,43,FALSE)</f>
        <v>2</v>
      </c>
      <c r="AV679">
        <f>VLOOKUP($A679,SurveyData!$1:$1048576,44,FALSE)</f>
        <v>2</v>
      </c>
      <c r="AW679">
        <f>VLOOKUP($A679,SurveyData!$1:$1048576,45,FALSE)</f>
        <v>3</v>
      </c>
    </row>
    <row r="680" spans="1:49" x14ac:dyDescent="0.2">
      <c r="A680" s="2">
        <v>871</v>
      </c>
      <c r="B680" s="1" t="s">
        <v>10</v>
      </c>
      <c r="C680" s="2">
        <v>4</v>
      </c>
      <c r="D680" s="4">
        <v>8</v>
      </c>
      <c r="E680" s="4">
        <v>10.1</v>
      </c>
      <c r="F680">
        <f>VLOOKUP($A680,SurveyData!$1:$1048576,3,FALSE)</f>
        <v>43</v>
      </c>
      <c r="G680">
        <f>VLOOKUP($A680,SurveyData!$1:$1048576,4,FALSE)</f>
        <v>1.59</v>
      </c>
      <c r="H680">
        <f>VLOOKUP($A680,SurveyData!$1:$1048576,5,FALSE)</f>
        <v>76.900000000000006</v>
      </c>
      <c r="I680" t="str">
        <f>VLOOKUP($A680,SurveyData!$1:$1048576,6,FALSE)</f>
        <v>Nil</v>
      </c>
      <c r="J680" t="str">
        <f>VLOOKUP($A680,SurveyData!$1:$1048576,7,FALSE)</f>
        <v>No</v>
      </c>
      <c r="K680" t="str">
        <f>VLOOKUP($A680,SurveyData!$1:$1048576,8,FALSE)</f>
        <v>Nil</v>
      </c>
      <c r="L680" t="str">
        <f>VLOOKUP($A680,SurveyData!$1:$1048576,9,FALSE)</f>
        <v>Nil</v>
      </c>
      <c r="M680" t="str">
        <f>VLOOKUP($A680,SurveyData!$1:$1048576,10,FALSE)</f>
        <v>Nil</v>
      </c>
      <c r="N680">
        <f>VLOOKUP($A680,SurveyData!$1:$1048576,11,FALSE)</f>
        <v>180</v>
      </c>
      <c r="O680" t="str">
        <f>VLOOKUP($A680,SurveyData!$1:$1048576,12,FALSE)</f>
        <v>2 &amp; 4</v>
      </c>
      <c r="P680">
        <f>VLOOKUP($A680,SurveyData!$1:$1048576,13,FALSE)</f>
        <v>12</v>
      </c>
      <c r="Q680" t="str">
        <f>VLOOKUP($A680,SurveyData!$1:$1048576,14,FALSE)</f>
        <v>Yes</v>
      </c>
      <c r="R680" t="str">
        <f>VLOOKUP($A680,SurveyData!$1:$1048576,15,FALSE)</f>
        <v>Yes</v>
      </c>
      <c r="S680" t="str">
        <f>VLOOKUP($A680,SurveyData!$1:$1048576,16,FALSE)</f>
        <v>Dk</v>
      </c>
      <c r="T680" t="str">
        <f>VLOOKUP($A680,SurveyData!$1:$1048576,17,FALSE)</f>
        <v>Yes</v>
      </c>
      <c r="U680" t="str">
        <f>VLOOKUP($A680,SurveyData!$1:$1048576,18,FALSE)</f>
        <v>Dk</v>
      </c>
      <c r="V680" t="str">
        <f>VLOOKUP($A680,SurveyData!$1:$1048576,19,FALSE)</f>
        <v>Yes</v>
      </c>
      <c r="W680" t="str">
        <f>VLOOKUP($A680,SurveyData!$1:$1048576,20,FALSE)</f>
        <v>No</v>
      </c>
      <c r="X680" t="str">
        <f>VLOOKUP($A680,SurveyData!$1:$1048576,21,FALSE)</f>
        <v>Yes</v>
      </c>
      <c r="Y680" t="str">
        <f>VLOOKUP($A680,SurveyData!$1:$1048576,22,FALSE)</f>
        <v>Nil</v>
      </c>
      <c r="Z680" t="str">
        <f>VLOOKUP($A680,SurveyData!$1:$1048576,23,FALSE)</f>
        <v>Nil</v>
      </c>
      <c r="AA680" t="str">
        <f>VLOOKUP($A680,SurveyData!$1:$1048576,24,FALSE)</f>
        <v>Yes</v>
      </c>
      <c r="AB680" t="s">
        <v>62</v>
      </c>
      <c r="AC680" t="str">
        <f>VLOOKUP($A680,SurveyData!$1:$1048576,25,FALSE)</f>
        <v>Nil</v>
      </c>
      <c r="AD680">
        <f>VLOOKUP($A680,SurveyData!$1:$1048576,26,FALSE)</f>
        <v>3</v>
      </c>
      <c r="AE680">
        <f>VLOOKUP($A680,SurveyData!$1:$1048576,27,FALSE)</f>
        <v>3</v>
      </c>
      <c r="AF680">
        <f>VLOOKUP($A680,SurveyData!$1:$1048576,28,FALSE)</f>
        <v>4</v>
      </c>
      <c r="AG680">
        <f>VLOOKUP($A680,SurveyData!$1:$1048576,29,FALSE)</f>
        <v>4</v>
      </c>
      <c r="AH680">
        <f>VLOOKUP($A680,SurveyData!$1:$1048576,30,FALSE)</f>
        <v>5</v>
      </c>
      <c r="AI680">
        <f>VLOOKUP($A680,SurveyData!$1:$1048576,31,FALSE)</f>
        <v>5</v>
      </c>
      <c r="AJ680">
        <f>VLOOKUP($A680,SurveyData!$1:$1048576,32,FALSE)</f>
        <v>4</v>
      </c>
      <c r="AK680">
        <f>VLOOKUP($A680,SurveyData!$1:$1048576,33,FALSE)</f>
        <v>5</v>
      </c>
      <c r="AL680">
        <f>VLOOKUP($A680,SurveyData!$1:$1048576,34,FALSE)</f>
        <v>2</v>
      </c>
      <c r="AM680">
        <f>VLOOKUP($A680,SurveyData!$1:$1048576,35,FALSE)</f>
        <v>4</v>
      </c>
      <c r="AN680">
        <f>VLOOKUP($A680,SurveyData!$1:$1048576,36,FALSE)</f>
        <v>4</v>
      </c>
      <c r="AO680">
        <f>VLOOKUP($A680,SurveyData!$1:$1048576,37,FALSE)</f>
        <v>3</v>
      </c>
      <c r="AP680">
        <f>VLOOKUP($A680,SurveyData!$1:$1048576,38,FALSE)</f>
        <v>3</v>
      </c>
      <c r="AQ680">
        <f>VLOOKUP($A680,SurveyData!$1:$1048576,39,FALSE)</f>
        <v>3</v>
      </c>
      <c r="AR680">
        <f>VLOOKUP($A680,SurveyData!$1:$1048576,40,FALSE)</f>
        <v>4</v>
      </c>
      <c r="AS680">
        <f>VLOOKUP($A680,SurveyData!$1:$1048576,41,FALSE)</f>
        <v>2</v>
      </c>
      <c r="AT680">
        <f>VLOOKUP($A680,SurveyData!$1:$1048576,42,FALSE)</f>
        <v>2</v>
      </c>
      <c r="AU680">
        <f>VLOOKUP($A680,SurveyData!$1:$1048576,43,FALSE)</f>
        <v>2</v>
      </c>
      <c r="AV680">
        <f>VLOOKUP($A680,SurveyData!$1:$1048576,44,FALSE)</f>
        <v>2</v>
      </c>
      <c r="AW680">
        <f>VLOOKUP($A680,SurveyData!$1:$1048576,45,FALSE)</f>
        <v>4</v>
      </c>
    </row>
    <row r="681" spans="1:49" x14ac:dyDescent="0.2">
      <c r="A681" s="2">
        <v>872</v>
      </c>
      <c r="B681" s="1" t="s">
        <v>10</v>
      </c>
      <c r="C681" s="2">
        <v>31</v>
      </c>
      <c r="D681" s="2">
        <v>39</v>
      </c>
      <c r="E681" s="2">
        <v>12.8</v>
      </c>
      <c r="F681">
        <f>VLOOKUP($A681,SurveyData!$1:$1048576,3,FALSE)</f>
        <v>44</v>
      </c>
      <c r="G681">
        <f>VLOOKUP($A681,SurveyData!$1:$1048576,4,FALSE)</f>
        <v>1.58</v>
      </c>
      <c r="H681" t="str">
        <f>VLOOKUP($A681,SurveyData!$1:$1048576,5,FALSE)</f>
        <v>Nil</v>
      </c>
      <c r="I681" t="str">
        <f>VLOOKUP($A681,SurveyData!$1:$1048576,6,FALSE)</f>
        <v>Nil</v>
      </c>
      <c r="J681" t="str">
        <f>VLOOKUP($A681,SurveyData!$1:$1048576,7,FALSE)</f>
        <v>Nil</v>
      </c>
      <c r="K681" t="str">
        <f>VLOOKUP($A681,SurveyData!$1:$1048576,8,FALSE)</f>
        <v>Nil</v>
      </c>
      <c r="L681" t="str">
        <f>VLOOKUP($A681,SurveyData!$1:$1048576,9,FALSE)</f>
        <v>Nil</v>
      </c>
      <c r="M681" t="str">
        <f>VLOOKUP($A681,SurveyData!$1:$1048576,10,FALSE)</f>
        <v>Nil</v>
      </c>
      <c r="N681" t="str">
        <f>VLOOKUP($A681,SurveyData!$1:$1048576,11,FALSE)</f>
        <v>Nil</v>
      </c>
      <c r="O681" t="str">
        <f>VLOOKUP($A681,SurveyData!$1:$1048576,12,FALSE)</f>
        <v>Nil</v>
      </c>
      <c r="P681" t="str">
        <f>VLOOKUP($A681,SurveyData!$1:$1048576,13,FALSE)</f>
        <v>Nil</v>
      </c>
      <c r="Q681" t="str">
        <f>VLOOKUP($A681,SurveyData!$1:$1048576,14,FALSE)</f>
        <v>Nil</v>
      </c>
      <c r="R681" t="str">
        <f>VLOOKUP($A681,SurveyData!$1:$1048576,15,FALSE)</f>
        <v>Nil</v>
      </c>
      <c r="S681" t="str">
        <f>VLOOKUP($A681,SurveyData!$1:$1048576,16,FALSE)</f>
        <v>Nil</v>
      </c>
      <c r="T681" t="str">
        <f>VLOOKUP($A681,SurveyData!$1:$1048576,17,FALSE)</f>
        <v>Nil</v>
      </c>
      <c r="U681" t="str">
        <f>VLOOKUP($A681,SurveyData!$1:$1048576,18,FALSE)</f>
        <v>Nil</v>
      </c>
      <c r="V681" t="str">
        <f>VLOOKUP($A681,SurveyData!$1:$1048576,19,FALSE)</f>
        <v>Nil</v>
      </c>
      <c r="W681" t="str">
        <f>VLOOKUP($A681,SurveyData!$1:$1048576,20,FALSE)</f>
        <v>Nil</v>
      </c>
      <c r="X681" t="str">
        <f>VLOOKUP($A681,SurveyData!$1:$1048576,21,FALSE)</f>
        <v>Nil</v>
      </c>
      <c r="Y681" t="str">
        <f>VLOOKUP($A681,SurveyData!$1:$1048576,22,FALSE)</f>
        <v>Nil</v>
      </c>
      <c r="Z681" t="str">
        <f>VLOOKUP($A681,SurveyData!$1:$1048576,23,FALSE)</f>
        <v>Nil</v>
      </c>
      <c r="AA681" t="str">
        <f>VLOOKUP($A681,SurveyData!$1:$1048576,24,FALSE)</f>
        <v>Nil</v>
      </c>
      <c r="AB681" t="s">
        <v>0</v>
      </c>
      <c r="AC681" t="str">
        <f>VLOOKUP($A681,SurveyData!$1:$1048576,25,FALSE)</f>
        <v>Nil</v>
      </c>
      <c r="AD681" t="str">
        <f>VLOOKUP($A681,SurveyData!$1:$1048576,26,FALSE)</f>
        <v>Nil</v>
      </c>
      <c r="AE681" t="str">
        <f>VLOOKUP($A681,SurveyData!$1:$1048576,27,FALSE)</f>
        <v>Nil</v>
      </c>
      <c r="AF681" t="str">
        <f>VLOOKUP($A681,SurveyData!$1:$1048576,28,FALSE)</f>
        <v>Nil</v>
      </c>
      <c r="AG681" t="str">
        <f>VLOOKUP($A681,SurveyData!$1:$1048576,29,FALSE)</f>
        <v>Nil</v>
      </c>
      <c r="AH681" t="str">
        <f>VLOOKUP($A681,SurveyData!$1:$1048576,30,FALSE)</f>
        <v>Nil</v>
      </c>
      <c r="AI681" t="str">
        <f>VLOOKUP($A681,SurveyData!$1:$1048576,31,FALSE)</f>
        <v>Nil</v>
      </c>
      <c r="AJ681" t="str">
        <f>VLOOKUP($A681,SurveyData!$1:$1048576,32,FALSE)</f>
        <v>Nil</v>
      </c>
      <c r="AK681" t="str">
        <f>VLOOKUP($A681,SurveyData!$1:$1048576,33,FALSE)</f>
        <v>Nil</v>
      </c>
      <c r="AL681" t="str">
        <f>VLOOKUP($A681,SurveyData!$1:$1048576,34,FALSE)</f>
        <v>Nil</v>
      </c>
      <c r="AM681" t="str">
        <f>VLOOKUP($A681,SurveyData!$1:$1048576,35,FALSE)</f>
        <v>Nil</v>
      </c>
      <c r="AN681" t="str">
        <f>VLOOKUP($A681,SurveyData!$1:$1048576,36,FALSE)</f>
        <v>Nil</v>
      </c>
      <c r="AO681" t="str">
        <f>VLOOKUP($A681,SurveyData!$1:$1048576,37,FALSE)</f>
        <v>Nil</v>
      </c>
      <c r="AP681" t="str">
        <f>VLOOKUP($A681,SurveyData!$1:$1048576,38,FALSE)</f>
        <v>Nil</v>
      </c>
      <c r="AQ681" t="str">
        <f>VLOOKUP($A681,SurveyData!$1:$1048576,39,FALSE)</f>
        <v>Nil</v>
      </c>
      <c r="AR681" t="str">
        <f>VLOOKUP($A681,SurveyData!$1:$1048576,40,FALSE)</f>
        <v>Nil</v>
      </c>
      <c r="AS681" t="str">
        <f>VLOOKUP($A681,SurveyData!$1:$1048576,41,FALSE)</f>
        <v>Nil</v>
      </c>
      <c r="AT681" t="str">
        <f>VLOOKUP($A681,SurveyData!$1:$1048576,42,FALSE)</f>
        <v>Nil</v>
      </c>
      <c r="AU681" t="str">
        <f>VLOOKUP($A681,SurveyData!$1:$1048576,43,FALSE)</f>
        <v>Nil</v>
      </c>
      <c r="AV681" t="str">
        <f>VLOOKUP($A681,SurveyData!$1:$1048576,44,FALSE)</f>
        <v>Nil</v>
      </c>
      <c r="AW681" t="str">
        <f>VLOOKUP($A681,SurveyData!$1:$1048576,45,FALSE)</f>
        <v>Nil</v>
      </c>
    </row>
    <row r="682" spans="1:49" x14ac:dyDescent="0.2">
      <c r="A682" s="2">
        <v>874</v>
      </c>
      <c r="B682" s="1" t="s">
        <v>10</v>
      </c>
      <c r="C682" s="2">
        <v>26</v>
      </c>
      <c r="D682" s="2">
        <v>49</v>
      </c>
      <c r="E682" s="2">
        <v>13.2</v>
      </c>
      <c r="F682">
        <f>VLOOKUP($A682,SurveyData!$1:$1048576,3,FALSE)</f>
        <v>40</v>
      </c>
      <c r="G682">
        <f>VLOOKUP($A682,SurveyData!$1:$1048576,4,FALSE)</f>
        <v>1.65</v>
      </c>
      <c r="H682">
        <f>VLOOKUP($A682,SurveyData!$1:$1048576,5,FALSE)</f>
        <v>80</v>
      </c>
      <c r="I682" t="str">
        <f>VLOOKUP($A682,SurveyData!$1:$1048576,6,FALSE)</f>
        <v>Nil</v>
      </c>
      <c r="J682" t="str">
        <f>VLOOKUP($A682,SurveyData!$1:$1048576,7,FALSE)</f>
        <v>Nil</v>
      </c>
      <c r="K682" t="str">
        <f>VLOOKUP($A682,SurveyData!$1:$1048576,8,FALSE)</f>
        <v>Nil</v>
      </c>
      <c r="L682" t="str">
        <f>VLOOKUP($A682,SurveyData!$1:$1048576,9,FALSE)</f>
        <v>Nil</v>
      </c>
      <c r="M682" t="str">
        <f>VLOOKUP($A682,SurveyData!$1:$1048576,10,FALSE)</f>
        <v>Nil</v>
      </c>
      <c r="N682" t="str">
        <f>VLOOKUP($A682,SurveyData!$1:$1048576,11,FALSE)</f>
        <v>Nil</v>
      </c>
      <c r="O682" t="str">
        <f>VLOOKUP($A682,SurveyData!$1:$1048576,12,FALSE)</f>
        <v>Nil</v>
      </c>
      <c r="P682" t="str">
        <f>VLOOKUP($A682,SurveyData!$1:$1048576,13,FALSE)</f>
        <v>Nil</v>
      </c>
      <c r="Q682" t="str">
        <f>VLOOKUP($A682,SurveyData!$1:$1048576,14,FALSE)</f>
        <v>Nil</v>
      </c>
      <c r="R682" t="str">
        <f>VLOOKUP($A682,SurveyData!$1:$1048576,15,FALSE)</f>
        <v>Nil</v>
      </c>
      <c r="S682" t="str">
        <f>VLOOKUP($A682,SurveyData!$1:$1048576,16,FALSE)</f>
        <v>Nil</v>
      </c>
      <c r="T682" t="str">
        <f>VLOOKUP($A682,SurveyData!$1:$1048576,17,FALSE)</f>
        <v>Nil</v>
      </c>
      <c r="U682" t="str">
        <f>VLOOKUP($A682,SurveyData!$1:$1048576,18,FALSE)</f>
        <v>Nil</v>
      </c>
      <c r="V682" t="str">
        <f>VLOOKUP($A682,SurveyData!$1:$1048576,19,FALSE)</f>
        <v>Nil</v>
      </c>
      <c r="W682" t="str">
        <f>VLOOKUP($A682,SurveyData!$1:$1048576,20,FALSE)</f>
        <v>Nil</v>
      </c>
      <c r="X682" t="str">
        <f>VLOOKUP($A682,SurveyData!$1:$1048576,21,FALSE)</f>
        <v>Nil</v>
      </c>
      <c r="Y682" t="str">
        <f>VLOOKUP($A682,SurveyData!$1:$1048576,22,FALSE)</f>
        <v>Nil</v>
      </c>
      <c r="Z682" t="str">
        <f>VLOOKUP($A682,SurveyData!$1:$1048576,23,FALSE)</f>
        <v>Nil</v>
      </c>
      <c r="AA682" t="str">
        <f>VLOOKUP($A682,SurveyData!$1:$1048576,24,FALSE)</f>
        <v>Nil</v>
      </c>
      <c r="AB682" t="s">
        <v>0</v>
      </c>
      <c r="AC682" t="str">
        <f>VLOOKUP($A682,SurveyData!$1:$1048576,25,FALSE)</f>
        <v>Nil</v>
      </c>
      <c r="AD682">
        <f>VLOOKUP($A682,SurveyData!$1:$1048576,26,FALSE)</f>
        <v>2</v>
      </c>
      <c r="AE682">
        <f>VLOOKUP($A682,SurveyData!$1:$1048576,27,FALSE)</f>
        <v>3</v>
      </c>
      <c r="AF682">
        <f>VLOOKUP($A682,SurveyData!$1:$1048576,28,FALSE)</f>
        <v>2</v>
      </c>
      <c r="AG682">
        <f>VLOOKUP($A682,SurveyData!$1:$1048576,29,FALSE)</f>
        <v>2</v>
      </c>
      <c r="AH682">
        <f>VLOOKUP($A682,SurveyData!$1:$1048576,30,FALSE)</f>
        <v>4</v>
      </c>
      <c r="AI682" t="str">
        <f>VLOOKUP($A682,SurveyData!$1:$1048576,31,FALSE)</f>
        <v>Nil</v>
      </c>
      <c r="AJ682">
        <f>VLOOKUP($A682,SurveyData!$1:$1048576,32,FALSE)</f>
        <v>1</v>
      </c>
      <c r="AK682">
        <f>VLOOKUP($A682,SurveyData!$1:$1048576,33,FALSE)</f>
        <v>3</v>
      </c>
      <c r="AL682" t="str">
        <f>VLOOKUP($A682,SurveyData!$1:$1048576,34,FALSE)</f>
        <v>Nil</v>
      </c>
      <c r="AM682">
        <f>VLOOKUP($A682,SurveyData!$1:$1048576,35,FALSE)</f>
        <v>3</v>
      </c>
      <c r="AN682">
        <f>VLOOKUP($A682,SurveyData!$1:$1048576,36,FALSE)</f>
        <v>3</v>
      </c>
      <c r="AO682">
        <f>VLOOKUP($A682,SurveyData!$1:$1048576,37,FALSE)</f>
        <v>2</v>
      </c>
      <c r="AP682">
        <f>VLOOKUP($A682,SurveyData!$1:$1048576,38,FALSE)</f>
        <v>3</v>
      </c>
      <c r="AQ682">
        <f>VLOOKUP($A682,SurveyData!$1:$1048576,39,FALSE)</f>
        <v>3</v>
      </c>
      <c r="AR682">
        <f>VLOOKUP($A682,SurveyData!$1:$1048576,40,FALSE)</f>
        <v>3</v>
      </c>
      <c r="AS682">
        <f>VLOOKUP($A682,SurveyData!$1:$1048576,41,FALSE)</f>
        <v>1</v>
      </c>
      <c r="AT682">
        <f>VLOOKUP($A682,SurveyData!$1:$1048576,42,FALSE)</f>
        <v>3</v>
      </c>
      <c r="AU682">
        <f>VLOOKUP($A682,SurveyData!$1:$1048576,43,FALSE)</f>
        <v>1</v>
      </c>
      <c r="AV682">
        <f>VLOOKUP($A682,SurveyData!$1:$1048576,44,FALSE)</f>
        <v>3</v>
      </c>
      <c r="AW682">
        <f>VLOOKUP($A682,SurveyData!$1:$1048576,45,FALSE)</f>
        <v>4</v>
      </c>
    </row>
    <row r="683" spans="1:49" x14ac:dyDescent="0.2">
      <c r="A683" s="2">
        <v>875</v>
      </c>
      <c r="B683" s="1" t="s">
        <v>10</v>
      </c>
      <c r="C683" s="2">
        <v>23</v>
      </c>
      <c r="D683" s="2">
        <v>64</v>
      </c>
      <c r="E683" s="2">
        <v>12.3</v>
      </c>
      <c r="F683">
        <f>VLOOKUP($A683,SurveyData!$1:$1048576,3,FALSE)</f>
        <v>25</v>
      </c>
      <c r="G683">
        <f>VLOOKUP($A683,SurveyData!$1:$1048576,4,FALSE)</f>
        <v>1.55</v>
      </c>
      <c r="H683">
        <f>VLOOKUP($A683,SurveyData!$1:$1048576,5,FALSE)</f>
        <v>46</v>
      </c>
      <c r="I683" t="str">
        <f>VLOOKUP($A683,SurveyData!$1:$1048576,6,FALSE)</f>
        <v>No</v>
      </c>
      <c r="J683" t="str">
        <f>VLOOKUP($A683,SurveyData!$1:$1048576,7,FALSE)</f>
        <v>No</v>
      </c>
      <c r="K683" t="str">
        <f>VLOOKUP($A683,SurveyData!$1:$1048576,8,FALSE)</f>
        <v>Nil</v>
      </c>
      <c r="L683" t="str">
        <f>VLOOKUP($A683,SurveyData!$1:$1048576,9,FALSE)</f>
        <v>Nil</v>
      </c>
      <c r="M683">
        <f>VLOOKUP($A683,SurveyData!$1:$1048576,10,FALSE)</f>
        <v>60</v>
      </c>
      <c r="N683" t="str">
        <f>VLOOKUP($A683,SurveyData!$1:$1048576,11,FALSE)</f>
        <v>nil</v>
      </c>
      <c r="O683">
        <f>VLOOKUP($A683,SurveyData!$1:$1048576,12,FALSE)</f>
        <v>2</v>
      </c>
      <c r="P683" t="str">
        <f>VLOOKUP($A683,SurveyData!$1:$1048576,13,FALSE)</f>
        <v>Nil</v>
      </c>
      <c r="Q683" t="str">
        <f>VLOOKUP($A683,SurveyData!$1:$1048576,14,FALSE)</f>
        <v>No</v>
      </c>
      <c r="R683" t="str">
        <f>VLOOKUP($A683,SurveyData!$1:$1048576,15,FALSE)</f>
        <v>Dk</v>
      </c>
      <c r="S683" t="str">
        <f>VLOOKUP($A683,SurveyData!$1:$1048576,16,FALSE)</f>
        <v>Dk</v>
      </c>
      <c r="T683" t="str">
        <f>VLOOKUP($A683,SurveyData!$1:$1048576,17,FALSE)</f>
        <v>Dk</v>
      </c>
      <c r="U683" t="str">
        <f>VLOOKUP($A683,SurveyData!$1:$1048576,18,FALSE)</f>
        <v>Dk</v>
      </c>
      <c r="V683" t="str">
        <f>VLOOKUP($A683,SurveyData!$1:$1048576,19,FALSE)</f>
        <v>Dk</v>
      </c>
      <c r="W683" t="str">
        <f>VLOOKUP($A683,SurveyData!$1:$1048576,20,FALSE)</f>
        <v>Dk</v>
      </c>
      <c r="X683" t="str">
        <f>VLOOKUP($A683,SurveyData!$1:$1048576,21,FALSE)</f>
        <v>Nil</v>
      </c>
      <c r="Y683" t="str">
        <f>VLOOKUP($A683,SurveyData!$1:$1048576,22,FALSE)</f>
        <v>Nil</v>
      </c>
      <c r="Z683" t="str">
        <f>VLOOKUP($A683,SurveyData!$1:$1048576,23,FALSE)</f>
        <v>Nil</v>
      </c>
      <c r="AA683" t="str">
        <f>VLOOKUP($A683,SurveyData!$1:$1048576,24,FALSE)</f>
        <v>Nil</v>
      </c>
      <c r="AB683" t="s">
        <v>0</v>
      </c>
      <c r="AC683" t="str">
        <f>VLOOKUP($A683,SurveyData!$1:$1048576,25,FALSE)</f>
        <v>No</v>
      </c>
      <c r="AD683">
        <f>VLOOKUP($A683,SurveyData!$1:$1048576,26,FALSE)</f>
        <v>2</v>
      </c>
      <c r="AE683">
        <f>VLOOKUP($A683,SurveyData!$1:$1048576,27,FALSE)</f>
        <v>2</v>
      </c>
      <c r="AF683">
        <f>VLOOKUP($A683,SurveyData!$1:$1048576,28,FALSE)</f>
        <v>2</v>
      </c>
      <c r="AG683">
        <f>VLOOKUP($A683,SurveyData!$1:$1048576,29,FALSE)</f>
        <v>2</v>
      </c>
      <c r="AH683">
        <f>VLOOKUP($A683,SurveyData!$1:$1048576,30,FALSE)</f>
        <v>3</v>
      </c>
      <c r="AI683">
        <f>VLOOKUP($A683,SurveyData!$1:$1048576,31,FALSE)</f>
        <v>3</v>
      </c>
      <c r="AJ683">
        <f>VLOOKUP($A683,SurveyData!$1:$1048576,32,FALSE)</f>
        <v>3</v>
      </c>
      <c r="AK683">
        <f>VLOOKUP($A683,SurveyData!$1:$1048576,33,FALSE)</f>
        <v>4</v>
      </c>
      <c r="AL683">
        <f>VLOOKUP($A683,SurveyData!$1:$1048576,34,FALSE)</f>
        <v>3</v>
      </c>
      <c r="AM683">
        <f>VLOOKUP($A683,SurveyData!$1:$1048576,35,FALSE)</f>
        <v>3</v>
      </c>
      <c r="AN683" t="str">
        <f>VLOOKUP($A683,SurveyData!$1:$1048576,36,FALSE)</f>
        <v>Nil</v>
      </c>
      <c r="AO683" t="str">
        <f>VLOOKUP($A683,SurveyData!$1:$1048576,37,FALSE)</f>
        <v>Nil</v>
      </c>
      <c r="AP683" t="str">
        <f>VLOOKUP($A683,SurveyData!$1:$1048576,38,FALSE)</f>
        <v>Nil</v>
      </c>
      <c r="AQ683" t="str">
        <f>VLOOKUP($A683,SurveyData!$1:$1048576,39,FALSE)</f>
        <v>Nil</v>
      </c>
      <c r="AR683" t="str">
        <f>VLOOKUP($A683,SurveyData!$1:$1048576,40,FALSE)</f>
        <v>Nil</v>
      </c>
      <c r="AS683" t="str">
        <f>VLOOKUP($A683,SurveyData!$1:$1048576,41,FALSE)</f>
        <v>Nil</v>
      </c>
      <c r="AT683" t="str">
        <f>VLOOKUP($A683,SurveyData!$1:$1048576,42,FALSE)</f>
        <v>Nil</v>
      </c>
      <c r="AU683" t="str">
        <f>VLOOKUP($A683,SurveyData!$1:$1048576,43,FALSE)</f>
        <v>Nil</v>
      </c>
      <c r="AV683" t="str">
        <f>VLOOKUP($A683,SurveyData!$1:$1048576,44,FALSE)</f>
        <v>Nil</v>
      </c>
      <c r="AW683" t="str">
        <f>VLOOKUP($A683,SurveyData!$1:$1048576,45,FALSE)</f>
        <v>Nil</v>
      </c>
    </row>
    <row r="684" spans="1:49" x14ac:dyDescent="0.2">
      <c r="A684" s="2">
        <v>877</v>
      </c>
      <c r="B684" s="1" t="s">
        <v>10</v>
      </c>
      <c r="C684" s="2">
        <v>20</v>
      </c>
      <c r="D684" s="2">
        <v>39</v>
      </c>
      <c r="E684" s="2">
        <v>13</v>
      </c>
      <c r="F684">
        <f>VLOOKUP($A684,SurveyData!$1:$1048576,3,FALSE)</f>
        <v>34</v>
      </c>
      <c r="G684">
        <f>VLOOKUP($A684,SurveyData!$1:$1048576,4,FALSE)</f>
        <v>1.63</v>
      </c>
      <c r="H684">
        <f>VLOOKUP($A684,SurveyData!$1:$1048576,5,FALSE)</f>
        <v>81</v>
      </c>
      <c r="I684" t="str">
        <f>VLOOKUP($A684,SurveyData!$1:$1048576,6,FALSE)</f>
        <v xml:space="preserve">Asthma, Heart </v>
      </c>
      <c r="J684" t="str">
        <f>VLOOKUP($A684,SurveyData!$1:$1048576,7,FALSE)</f>
        <v>Yes</v>
      </c>
      <c r="K684" t="str">
        <f>VLOOKUP($A684,SurveyData!$1:$1048576,8,FALSE)</f>
        <v>Nil</v>
      </c>
      <c r="L684" t="str">
        <f>VLOOKUP($A684,SurveyData!$1:$1048576,9,FALSE)</f>
        <v>Nil</v>
      </c>
      <c r="M684" t="str">
        <f>VLOOKUP($A684,SurveyData!$1:$1048576,10,FALSE)</f>
        <v>Nil</v>
      </c>
      <c r="N684">
        <f>VLOOKUP($A684,SurveyData!$1:$1048576,11,FALSE)</f>
        <v>180</v>
      </c>
      <c r="O684">
        <f>VLOOKUP($A684,SurveyData!$1:$1048576,12,FALSE)</f>
        <v>2</v>
      </c>
      <c r="P684">
        <f>VLOOKUP($A684,SurveyData!$1:$1048576,13,FALSE)</f>
        <v>12</v>
      </c>
      <c r="Q684" t="str">
        <f>VLOOKUP($A684,SurveyData!$1:$1048576,14,FALSE)</f>
        <v>No</v>
      </c>
      <c r="R684" t="str">
        <f>VLOOKUP($A684,SurveyData!$1:$1048576,15,FALSE)</f>
        <v>No</v>
      </c>
      <c r="S684" t="str">
        <f>VLOOKUP($A684,SurveyData!$1:$1048576,16,FALSE)</f>
        <v>No</v>
      </c>
      <c r="T684" t="str">
        <f>VLOOKUP($A684,SurveyData!$1:$1048576,17,FALSE)</f>
        <v>No</v>
      </c>
      <c r="U684" t="str">
        <f>VLOOKUP($A684,SurveyData!$1:$1048576,18,FALSE)</f>
        <v>No</v>
      </c>
      <c r="V684" t="str">
        <f>VLOOKUP($A684,SurveyData!$1:$1048576,19,FALSE)</f>
        <v>Yes</v>
      </c>
      <c r="W684" t="str">
        <f>VLOOKUP($A684,SurveyData!$1:$1048576,20,FALSE)</f>
        <v>No</v>
      </c>
      <c r="X684" t="str">
        <f>VLOOKUP($A684,SurveyData!$1:$1048576,21,FALSE)</f>
        <v>Nil</v>
      </c>
      <c r="Y684" t="str">
        <f>VLOOKUP($A684,SurveyData!$1:$1048576,22,FALSE)</f>
        <v>Nil</v>
      </c>
      <c r="Z684" t="str">
        <f>VLOOKUP($A684,SurveyData!$1:$1048576,23,FALSE)</f>
        <v>Nil</v>
      </c>
      <c r="AA684" t="str">
        <f>VLOOKUP($A684,SurveyData!$1:$1048576,24,FALSE)</f>
        <v>Yes</v>
      </c>
      <c r="AB684" t="s">
        <v>0</v>
      </c>
      <c r="AC684" t="str">
        <f>VLOOKUP($A684,SurveyData!$1:$1048576,25,FALSE)</f>
        <v>Yes</v>
      </c>
      <c r="AD684">
        <f>VLOOKUP($A684,SurveyData!$1:$1048576,26,FALSE)</f>
        <v>3</v>
      </c>
      <c r="AE684">
        <f>VLOOKUP($A684,SurveyData!$1:$1048576,27,FALSE)</f>
        <v>4</v>
      </c>
      <c r="AF684">
        <f>VLOOKUP($A684,SurveyData!$1:$1048576,28,FALSE)</f>
        <v>2</v>
      </c>
      <c r="AG684">
        <f>VLOOKUP($A684,SurveyData!$1:$1048576,29,FALSE)</f>
        <v>1</v>
      </c>
      <c r="AH684">
        <f>VLOOKUP($A684,SurveyData!$1:$1048576,30,FALSE)</f>
        <v>4</v>
      </c>
      <c r="AI684">
        <f>VLOOKUP($A684,SurveyData!$1:$1048576,31,FALSE)</f>
        <v>3</v>
      </c>
      <c r="AJ684">
        <f>VLOOKUP($A684,SurveyData!$1:$1048576,32,FALSE)</f>
        <v>1</v>
      </c>
      <c r="AK684">
        <f>VLOOKUP($A684,SurveyData!$1:$1048576,33,FALSE)</f>
        <v>2</v>
      </c>
      <c r="AL684">
        <f>VLOOKUP($A684,SurveyData!$1:$1048576,34,FALSE)</f>
        <v>3</v>
      </c>
      <c r="AM684">
        <f>VLOOKUP($A684,SurveyData!$1:$1048576,35,FALSE)</f>
        <v>3</v>
      </c>
      <c r="AN684">
        <f>VLOOKUP($A684,SurveyData!$1:$1048576,36,FALSE)</f>
        <v>3</v>
      </c>
      <c r="AO684">
        <f>VLOOKUP($A684,SurveyData!$1:$1048576,37,FALSE)</f>
        <v>2</v>
      </c>
      <c r="AP684">
        <f>VLOOKUP($A684,SurveyData!$1:$1048576,38,FALSE)</f>
        <v>3</v>
      </c>
      <c r="AQ684">
        <f>VLOOKUP($A684,SurveyData!$1:$1048576,39,FALSE)</f>
        <v>3</v>
      </c>
      <c r="AR684">
        <f>VLOOKUP($A684,SurveyData!$1:$1048576,40,FALSE)</f>
        <v>2</v>
      </c>
      <c r="AS684">
        <f>VLOOKUP($A684,SurveyData!$1:$1048576,41,FALSE)</f>
        <v>4</v>
      </c>
      <c r="AT684">
        <f>VLOOKUP($A684,SurveyData!$1:$1048576,42,FALSE)</f>
        <v>4</v>
      </c>
      <c r="AU684">
        <f>VLOOKUP($A684,SurveyData!$1:$1048576,43,FALSE)</f>
        <v>4</v>
      </c>
      <c r="AV684">
        <f>VLOOKUP($A684,SurveyData!$1:$1048576,44,FALSE)</f>
        <v>2</v>
      </c>
      <c r="AW684">
        <f>VLOOKUP($A684,SurveyData!$1:$1048576,45,FALSE)</f>
        <v>3</v>
      </c>
    </row>
    <row r="685" spans="1:49" x14ac:dyDescent="0.2">
      <c r="A685" s="2">
        <v>878</v>
      </c>
      <c r="B685" s="1" t="s">
        <v>10</v>
      </c>
      <c r="C685" s="2"/>
      <c r="D685" s="2">
        <v>29</v>
      </c>
      <c r="E685" s="2">
        <v>13.1</v>
      </c>
      <c r="F685">
        <f>VLOOKUP($A685,SurveyData!$1:$1048576,3,FALSE)</f>
        <v>39</v>
      </c>
      <c r="G685">
        <f>VLOOKUP($A685,SurveyData!$1:$1048576,4,FALSE)</f>
        <v>1.65</v>
      </c>
      <c r="H685">
        <f>VLOOKUP($A685,SurveyData!$1:$1048576,5,FALSE)</f>
        <v>59</v>
      </c>
      <c r="I685" t="str">
        <f>VLOOKUP($A685,SurveyData!$1:$1048576,6,FALSE)</f>
        <v>Nil</v>
      </c>
      <c r="J685" t="str">
        <f>VLOOKUP($A685,SurveyData!$1:$1048576,7,FALSE)</f>
        <v>No</v>
      </c>
      <c r="K685">
        <f>VLOOKUP($A685,SurveyData!$1:$1048576,8,FALSE)</f>
        <v>0</v>
      </c>
      <c r="L685">
        <f>VLOOKUP($A685,SurveyData!$1:$1048576,9,FALSE)</f>
        <v>0</v>
      </c>
      <c r="M685">
        <f>VLOOKUP($A685,SurveyData!$1:$1048576,10,FALSE)</f>
        <v>0</v>
      </c>
      <c r="N685">
        <f>VLOOKUP($A685,SurveyData!$1:$1048576,11,FALSE)</f>
        <v>0</v>
      </c>
      <c r="O685">
        <f>VLOOKUP($A685,SurveyData!$1:$1048576,12,FALSE)</f>
        <v>1</v>
      </c>
      <c r="P685">
        <f>VLOOKUP($A685,SurveyData!$1:$1048576,13,FALSE)</f>
        <v>12</v>
      </c>
      <c r="Q685" t="str">
        <f>VLOOKUP($A685,SurveyData!$1:$1048576,14,FALSE)</f>
        <v>No</v>
      </c>
      <c r="R685" t="str">
        <f>VLOOKUP($A685,SurveyData!$1:$1048576,15,FALSE)</f>
        <v>No</v>
      </c>
      <c r="S685">
        <f>VLOOKUP($A685,SurveyData!$1:$1048576,16,FALSE)</f>
        <v>0</v>
      </c>
      <c r="T685" t="str">
        <f>VLOOKUP($A685,SurveyData!$1:$1048576,17,FALSE)</f>
        <v>No</v>
      </c>
      <c r="U685">
        <f>VLOOKUP($A685,SurveyData!$1:$1048576,18,FALSE)</f>
        <v>0</v>
      </c>
      <c r="V685" t="str">
        <f>VLOOKUP($A685,SurveyData!$1:$1048576,19,FALSE)</f>
        <v>No</v>
      </c>
      <c r="W685">
        <f>VLOOKUP($A685,SurveyData!$1:$1048576,20,FALSE)</f>
        <v>0</v>
      </c>
      <c r="X685" t="str">
        <f>VLOOKUP($A685,SurveyData!$1:$1048576,21,FALSE)</f>
        <v>Yes</v>
      </c>
      <c r="Y685" t="str">
        <f>VLOOKUP($A685,SurveyData!$1:$1048576,22,FALSE)</f>
        <v>No</v>
      </c>
      <c r="Z685" t="str">
        <f>VLOOKUP($A685,SurveyData!$1:$1048576,23,FALSE)</f>
        <v>No</v>
      </c>
      <c r="AA685" t="str">
        <f>VLOOKUP($A685,SurveyData!$1:$1048576,24,FALSE)</f>
        <v>No</v>
      </c>
      <c r="AB685" t="s">
        <v>0</v>
      </c>
      <c r="AC685" t="str">
        <f>VLOOKUP($A685,SurveyData!$1:$1048576,25,FALSE)</f>
        <v>No</v>
      </c>
      <c r="AD685">
        <f>VLOOKUP($A685,SurveyData!$1:$1048576,26,FALSE)</f>
        <v>4</v>
      </c>
      <c r="AE685">
        <f>VLOOKUP($A685,SurveyData!$1:$1048576,27,FALSE)</f>
        <v>0</v>
      </c>
      <c r="AF685">
        <f>VLOOKUP($A685,SurveyData!$1:$1048576,28,FALSE)</f>
        <v>3</v>
      </c>
      <c r="AG685">
        <f>VLOOKUP($A685,SurveyData!$1:$1048576,29,FALSE)</f>
        <v>0</v>
      </c>
      <c r="AH685">
        <f>VLOOKUP($A685,SurveyData!$1:$1048576,30,FALSE)</f>
        <v>3</v>
      </c>
      <c r="AI685">
        <f>VLOOKUP($A685,SurveyData!$1:$1048576,31,FALSE)</f>
        <v>0</v>
      </c>
      <c r="AJ685">
        <f>VLOOKUP($A685,SurveyData!$1:$1048576,32,FALSE)</f>
        <v>0</v>
      </c>
      <c r="AK685">
        <f>VLOOKUP($A685,SurveyData!$1:$1048576,33,FALSE)</f>
        <v>3</v>
      </c>
      <c r="AL685">
        <f>VLOOKUP($A685,SurveyData!$1:$1048576,34,FALSE)</f>
        <v>3</v>
      </c>
      <c r="AM685">
        <f>VLOOKUP($A685,SurveyData!$1:$1048576,35,FALSE)</f>
        <v>3</v>
      </c>
      <c r="AN685">
        <f>VLOOKUP($A685,SurveyData!$1:$1048576,36,FALSE)</f>
        <v>0</v>
      </c>
      <c r="AO685">
        <f>VLOOKUP($A685,SurveyData!$1:$1048576,37,FALSE)</f>
        <v>0</v>
      </c>
      <c r="AP685">
        <f>VLOOKUP($A685,SurveyData!$1:$1048576,38,FALSE)</f>
        <v>3</v>
      </c>
      <c r="AQ685">
        <f>VLOOKUP($A685,SurveyData!$1:$1048576,39,FALSE)</f>
        <v>0</v>
      </c>
      <c r="AR685">
        <f>VLOOKUP($A685,SurveyData!$1:$1048576,40,FALSE)</f>
        <v>3</v>
      </c>
      <c r="AS685">
        <f>VLOOKUP($A685,SurveyData!$1:$1048576,41,FALSE)</f>
        <v>0</v>
      </c>
      <c r="AT685">
        <f>VLOOKUP($A685,SurveyData!$1:$1048576,42,FALSE)</f>
        <v>0</v>
      </c>
      <c r="AU685">
        <f>VLOOKUP($A685,SurveyData!$1:$1048576,43,FALSE)</f>
        <v>2</v>
      </c>
      <c r="AV685">
        <f>VLOOKUP($A685,SurveyData!$1:$1048576,44,FALSE)</f>
        <v>1</v>
      </c>
      <c r="AW685">
        <f>VLOOKUP($A685,SurveyData!$1:$1048576,45,FALSE)</f>
        <v>2</v>
      </c>
    </row>
    <row r="686" spans="1:49" x14ac:dyDescent="0.2">
      <c r="A686" s="2">
        <v>879</v>
      </c>
      <c r="B686" s="1" t="s">
        <v>10</v>
      </c>
      <c r="C686" s="2">
        <v>32</v>
      </c>
      <c r="D686" s="2">
        <v>114</v>
      </c>
      <c r="E686" s="2">
        <v>11.9</v>
      </c>
      <c r="F686">
        <f>VLOOKUP($A686,SurveyData!$1:$1048576,3,FALSE)</f>
        <v>31</v>
      </c>
      <c r="G686">
        <f>VLOOKUP($A686,SurveyData!$1:$1048576,4,FALSE)</f>
        <v>1.68</v>
      </c>
      <c r="H686">
        <f>VLOOKUP($A686,SurveyData!$1:$1048576,5,FALSE)</f>
        <v>51</v>
      </c>
      <c r="I686" t="str">
        <f>VLOOKUP($A686,SurveyData!$1:$1048576,6,FALSE)</f>
        <v>Nil</v>
      </c>
      <c r="J686" t="str">
        <f>VLOOKUP($A686,SurveyData!$1:$1048576,7,FALSE)</f>
        <v>No</v>
      </c>
      <c r="K686" t="str">
        <f>VLOOKUP($A686,SurveyData!$1:$1048576,8,FALSE)</f>
        <v>Nil</v>
      </c>
      <c r="L686" t="str">
        <f>VLOOKUP($A686,SurveyData!$1:$1048576,9,FALSE)</f>
        <v>Nil</v>
      </c>
      <c r="M686" t="str">
        <f>VLOOKUP($A686,SurveyData!$1:$1048576,10,FALSE)</f>
        <v>Nil</v>
      </c>
      <c r="N686" t="str">
        <f>VLOOKUP($A686,SurveyData!$1:$1048576,11,FALSE)</f>
        <v>Nil</v>
      </c>
      <c r="O686">
        <f>VLOOKUP($A686,SurveyData!$1:$1048576,12,FALSE)</f>
        <v>1</v>
      </c>
      <c r="P686">
        <f>VLOOKUP($A686,SurveyData!$1:$1048576,13,FALSE)</f>
        <v>12</v>
      </c>
      <c r="Q686" t="str">
        <f>VLOOKUP($A686,SurveyData!$1:$1048576,14,FALSE)</f>
        <v>No</v>
      </c>
      <c r="R686" t="str">
        <f>VLOOKUP($A686,SurveyData!$1:$1048576,15,FALSE)</f>
        <v>Yes</v>
      </c>
      <c r="S686" t="str">
        <f>VLOOKUP($A686,SurveyData!$1:$1048576,16,FALSE)</f>
        <v>Dk</v>
      </c>
      <c r="T686" t="str">
        <f>VLOOKUP($A686,SurveyData!$1:$1048576,17,FALSE)</f>
        <v>Dk</v>
      </c>
      <c r="U686" t="str">
        <f>VLOOKUP($A686,SurveyData!$1:$1048576,18,FALSE)</f>
        <v>Nil</v>
      </c>
      <c r="V686" t="str">
        <f>VLOOKUP($A686,SurveyData!$1:$1048576,19,FALSE)</f>
        <v>Yes</v>
      </c>
      <c r="W686" t="str">
        <f>VLOOKUP($A686,SurveyData!$1:$1048576,20,FALSE)</f>
        <v>Yes</v>
      </c>
      <c r="X686" t="str">
        <f>VLOOKUP($A686,SurveyData!$1:$1048576,21,FALSE)</f>
        <v>Nil</v>
      </c>
      <c r="Y686" t="str">
        <f>VLOOKUP($A686,SurveyData!$1:$1048576,22,FALSE)</f>
        <v>Nil</v>
      </c>
      <c r="Z686" t="str">
        <f>VLOOKUP($A686,SurveyData!$1:$1048576,23,FALSE)</f>
        <v>Nil</v>
      </c>
      <c r="AA686" t="str">
        <f>VLOOKUP($A686,SurveyData!$1:$1048576,24,FALSE)</f>
        <v>Nil</v>
      </c>
      <c r="AB686" t="s">
        <v>0</v>
      </c>
      <c r="AC686" t="str">
        <f>VLOOKUP($A686,SurveyData!$1:$1048576,25,FALSE)</f>
        <v>No</v>
      </c>
      <c r="AD686">
        <f>VLOOKUP($A686,SurveyData!$1:$1048576,26,FALSE)</f>
        <v>3</v>
      </c>
      <c r="AE686">
        <f>VLOOKUP($A686,SurveyData!$1:$1048576,27,FALSE)</f>
        <v>2</v>
      </c>
      <c r="AF686">
        <f>VLOOKUP($A686,SurveyData!$1:$1048576,28,FALSE)</f>
        <v>4</v>
      </c>
      <c r="AG686">
        <f>VLOOKUP($A686,SurveyData!$1:$1048576,29,FALSE)</f>
        <v>3</v>
      </c>
      <c r="AH686">
        <f>VLOOKUP($A686,SurveyData!$1:$1048576,30,FALSE)</f>
        <v>1</v>
      </c>
      <c r="AI686">
        <f>VLOOKUP($A686,SurveyData!$1:$1048576,31,FALSE)</f>
        <v>4</v>
      </c>
      <c r="AJ686">
        <f>VLOOKUP($A686,SurveyData!$1:$1048576,32,FALSE)</f>
        <v>1</v>
      </c>
      <c r="AK686">
        <f>VLOOKUP($A686,SurveyData!$1:$1048576,33,FALSE)</f>
        <v>5</v>
      </c>
      <c r="AL686">
        <f>VLOOKUP($A686,SurveyData!$1:$1048576,34,FALSE)</f>
        <v>1</v>
      </c>
      <c r="AM686">
        <f>VLOOKUP($A686,SurveyData!$1:$1048576,35,FALSE)</f>
        <v>2</v>
      </c>
      <c r="AN686">
        <f>VLOOKUP($A686,SurveyData!$1:$1048576,36,FALSE)</f>
        <v>2</v>
      </c>
      <c r="AO686">
        <f>VLOOKUP($A686,SurveyData!$1:$1048576,37,FALSE)</f>
        <v>2</v>
      </c>
      <c r="AP686">
        <f>VLOOKUP($A686,SurveyData!$1:$1048576,38,FALSE)</f>
        <v>4</v>
      </c>
      <c r="AQ686">
        <f>VLOOKUP($A686,SurveyData!$1:$1048576,39,FALSE)</f>
        <v>2</v>
      </c>
      <c r="AR686">
        <f>VLOOKUP($A686,SurveyData!$1:$1048576,40,FALSE)</f>
        <v>3</v>
      </c>
      <c r="AS686">
        <f>VLOOKUP($A686,SurveyData!$1:$1048576,41,FALSE)</f>
        <v>1</v>
      </c>
      <c r="AT686">
        <f>VLOOKUP($A686,SurveyData!$1:$1048576,42,FALSE)</f>
        <v>4</v>
      </c>
      <c r="AU686">
        <f>VLOOKUP($A686,SurveyData!$1:$1048576,43,FALSE)</f>
        <v>2</v>
      </c>
      <c r="AV686">
        <f>VLOOKUP($A686,SurveyData!$1:$1048576,44,FALSE)</f>
        <v>4</v>
      </c>
      <c r="AW686">
        <f>VLOOKUP($A686,SurveyData!$1:$1048576,45,FALSE)</f>
        <v>5</v>
      </c>
    </row>
    <row r="687" spans="1:49" x14ac:dyDescent="0.2">
      <c r="A687" s="2">
        <v>886</v>
      </c>
      <c r="B687" s="1" t="s">
        <v>10</v>
      </c>
      <c r="C687" s="2">
        <v>29</v>
      </c>
      <c r="D687" s="2">
        <v>112</v>
      </c>
      <c r="E687" s="2">
        <v>15.4</v>
      </c>
      <c r="F687">
        <f>VLOOKUP($A687,SurveyData!$1:$1048576,3,FALSE)</f>
        <v>39</v>
      </c>
      <c r="G687">
        <f>VLOOKUP($A687,SurveyData!$1:$1048576,4,FALSE)</f>
        <v>1.58</v>
      </c>
      <c r="H687">
        <f>VLOOKUP($A687,SurveyData!$1:$1048576,5,FALSE)</f>
        <v>67</v>
      </c>
      <c r="I687" t="str">
        <f>VLOOKUP($A687,SurveyData!$1:$1048576,6,FALSE)</f>
        <v>Nil</v>
      </c>
      <c r="J687" t="str">
        <f>VLOOKUP($A687,SurveyData!$1:$1048576,7,FALSE)</f>
        <v>Yes</v>
      </c>
      <c r="K687" t="str">
        <f>VLOOKUP($A687,SurveyData!$1:$1048576,8,FALSE)</f>
        <v>Nil</v>
      </c>
      <c r="L687" t="str">
        <f>VLOOKUP($A687,SurveyData!$1:$1048576,9,FALSE)</f>
        <v>Nil</v>
      </c>
      <c r="M687" t="str">
        <f>VLOOKUP($A687,SurveyData!$1:$1048576,10,FALSE)</f>
        <v>Nil</v>
      </c>
      <c r="N687">
        <f>VLOOKUP($A687,SurveyData!$1:$1048576,11,FALSE)</f>
        <v>60</v>
      </c>
      <c r="O687">
        <f>VLOOKUP($A687,SurveyData!$1:$1048576,12,FALSE)</f>
        <v>2</v>
      </c>
      <c r="P687">
        <f>VLOOKUP($A687,SurveyData!$1:$1048576,13,FALSE)</f>
        <v>8</v>
      </c>
      <c r="Q687" t="str">
        <f>VLOOKUP($A687,SurveyData!$1:$1048576,14,FALSE)</f>
        <v>No</v>
      </c>
      <c r="R687" t="str">
        <f>VLOOKUP($A687,SurveyData!$1:$1048576,15,FALSE)</f>
        <v>No</v>
      </c>
      <c r="S687" t="str">
        <f>VLOOKUP($A687,SurveyData!$1:$1048576,16,FALSE)</f>
        <v>Nil</v>
      </c>
      <c r="T687" t="str">
        <f>VLOOKUP($A687,SurveyData!$1:$1048576,17,FALSE)</f>
        <v>No</v>
      </c>
      <c r="U687" t="str">
        <f>VLOOKUP($A687,SurveyData!$1:$1048576,18,FALSE)</f>
        <v>Nil</v>
      </c>
      <c r="V687" t="str">
        <f>VLOOKUP($A687,SurveyData!$1:$1048576,19,FALSE)</f>
        <v>Yes</v>
      </c>
      <c r="W687" t="str">
        <f>VLOOKUP($A687,SurveyData!$1:$1048576,20,FALSE)</f>
        <v>No</v>
      </c>
      <c r="X687" t="str">
        <f>VLOOKUP($A687,SurveyData!$1:$1048576,21,FALSE)</f>
        <v>Nil</v>
      </c>
      <c r="Y687" t="str">
        <f>VLOOKUP($A687,SurveyData!$1:$1048576,22,FALSE)</f>
        <v>Nil</v>
      </c>
      <c r="Z687" t="str">
        <f>VLOOKUP($A687,SurveyData!$1:$1048576,23,FALSE)</f>
        <v>Nil</v>
      </c>
      <c r="AA687" t="str">
        <f>VLOOKUP($A687,SurveyData!$1:$1048576,24,FALSE)</f>
        <v>Nil</v>
      </c>
      <c r="AB687" t="s">
        <v>0</v>
      </c>
      <c r="AC687" t="str">
        <f>VLOOKUP($A687,SurveyData!$1:$1048576,25,FALSE)</f>
        <v>No</v>
      </c>
      <c r="AD687">
        <f>VLOOKUP($A687,SurveyData!$1:$1048576,26,FALSE)</f>
        <v>2</v>
      </c>
      <c r="AE687">
        <f>VLOOKUP($A687,SurveyData!$1:$1048576,27,FALSE)</f>
        <v>3</v>
      </c>
      <c r="AF687">
        <f>VLOOKUP($A687,SurveyData!$1:$1048576,28,FALSE)</f>
        <v>3</v>
      </c>
      <c r="AG687">
        <f>VLOOKUP($A687,SurveyData!$1:$1048576,29,FALSE)</f>
        <v>2</v>
      </c>
      <c r="AH687">
        <f>VLOOKUP($A687,SurveyData!$1:$1048576,30,FALSE)</f>
        <v>1</v>
      </c>
      <c r="AI687">
        <f>VLOOKUP($A687,SurveyData!$1:$1048576,31,FALSE)</f>
        <v>2</v>
      </c>
      <c r="AJ687">
        <f>VLOOKUP($A687,SurveyData!$1:$1048576,32,FALSE)</f>
        <v>1</v>
      </c>
      <c r="AK687">
        <f>VLOOKUP($A687,SurveyData!$1:$1048576,33,FALSE)</f>
        <v>2</v>
      </c>
      <c r="AL687">
        <f>VLOOKUP($A687,SurveyData!$1:$1048576,34,FALSE)</f>
        <v>3</v>
      </c>
      <c r="AM687">
        <f>VLOOKUP($A687,SurveyData!$1:$1048576,35,FALSE)</f>
        <v>4</v>
      </c>
      <c r="AN687">
        <f>VLOOKUP($A687,SurveyData!$1:$1048576,36,FALSE)</f>
        <v>3</v>
      </c>
      <c r="AO687">
        <f>VLOOKUP($A687,SurveyData!$1:$1048576,37,FALSE)</f>
        <v>4</v>
      </c>
      <c r="AP687">
        <f>VLOOKUP($A687,SurveyData!$1:$1048576,38,FALSE)</f>
        <v>3</v>
      </c>
      <c r="AQ687">
        <f>VLOOKUP($A687,SurveyData!$1:$1048576,39,FALSE)</f>
        <v>3</v>
      </c>
      <c r="AR687">
        <f>VLOOKUP($A687,SurveyData!$1:$1048576,40,FALSE)</f>
        <v>3</v>
      </c>
      <c r="AS687">
        <f>VLOOKUP($A687,SurveyData!$1:$1048576,41,FALSE)</f>
        <v>1</v>
      </c>
      <c r="AT687">
        <f>VLOOKUP($A687,SurveyData!$1:$1048576,42,FALSE)</f>
        <v>3</v>
      </c>
      <c r="AU687">
        <f>VLOOKUP($A687,SurveyData!$1:$1048576,43,FALSE)</f>
        <v>3</v>
      </c>
      <c r="AV687">
        <f>VLOOKUP($A687,SurveyData!$1:$1048576,44,FALSE)</f>
        <v>3</v>
      </c>
      <c r="AW687">
        <f>VLOOKUP($A687,SurveyData!$1:$1048576,45,FALSE)</f>
        <v>2</v>
      </c>
    </row>
    <row r="688" spans="1:49" x14ac:dyDescent="0.2">
      <c r="A688" s="2">
        <v>887</v>
      </c>
      <c r="B688" s="1" t="s">
        <v>10</v>
      </c>
      <c r="C688" s="2">
        <v>32</v>
      </c>
      <c r="D688" s="2">
        <v>18</v>
      </c>
      <c r="E688" s="2">
        <v>12.7</v>
      </c>
      <c r="F688">
        <f>VLOOKUP($A688,SurveyData!$1:$1048576,3,FALSE)</f>
        <v>20</v>
      </c>
      <c r="G688">
        <f>VLOOKUP($A688,SurveyData!$1:$1048576,4,FALSE)</f>
        <v>1.69</v>
      </c>
      <c r="H688">
        <f>VLOOKUP($A688,SurveyData!$1:$1048576,5,FALSE)</f>
        <v>56</v>
      </c>
      <c r="I688" t="str">
        <f>VLOOKUP($A688,SurveyData!$1:$1048576,6,FALSE)</f>
        <v>Nil</v>
      </c>
      <c r="J688" t="str">
        <f>VLOOKUP($A688,SurveyData!$1:$1048576,7,FALSE)</f>
        <v>No</v>
      </c>
      <c r="K688" t="str">
        <f>VLOOKUP($A688,SurveyData!$1:$1048576,8,FALSE)</f>
        <v>Nil</v>
      </c>
      <c r="L688" t="str">
        <f>VLOOKUP($A688,SurveyData!$1:$1048576,9,FALSE)</f>
        <v>Nil</v>
      </c>
      <c r="M688" t="str">
        <f>VLOOKUP($A688,SurveyData!$1:$1048576,10,FALSE)</f>
        <v>Nil</v>
      </c>
      <c r="N688" t="str">
        <f>VLOOKUP($A688,SurveyData!$1:$1048576,11,FALSE)</f>
        <v>Nil</v>
      </c>
      <c r="O688">
        <f>VLOOKUP($A688,SurveyData!$1:$1048576,12,FALSE)</f>
        <v>1</v>
      </c>
      <c r="P688">
        <f>VLOOKUP($A688,SurveyData!$1:$1048576,13,FALSE)</f>
        <v>10</v>
      </c>
      <c r="Q688" t="str">
        <f>VLOOKUP($A688,SurveyData!$1:$1048576,14,FALSE)</f>
        <v>No</v>
      </c>
      <c r="R688" t="str">
        <f>VLOOKUP($A688,SurveyData!$1:$1048576,15,FALSE)</f>
        <v>Yes</v>
      </c>
      <c r="S688" t="str">
        <f>VLOOKUP($A688,SurveyData!$1:$1048576,16,FALSE)</f>
        <v>Dk</v>
      </c>
      <c r="T688" t="str">
        <f>VLOOKUP($A688,SurveyData!$1:$1048576,17,FALSE)</f>
        <v>Yes</v>
      </c>
      <c r="U688" t="str">
        <f>VLOOKUP($A688,SurveyData!$1:$1048576,18,FALSE)</f>
        <v>Dk</v>
      </c>
      <c r="V688" t="str">
        <f>VLOOKUP($A688,SurveyData!$1:$1048576,19,FALSE)</f>
        <v>Dk</v>
      </c>
      <c r="W688" t="str">
        <f>VLOOKUP($A688,SurveyData!$1:$1048576,20,FALSE)</f>
        <v>Dk</v>
      </c>
      <c r="X688" t="str">
        <f>VLOOKUP($A688,SurveyData!$1:$1048576,21,FALSE)</f>
        <v>Nil</v>
      </c>
      <c r="Y688" t="str">
        <f>VLOOKUP($A688,SurveyData!$1:$1048576,22,FALSE)</f>
        <v>Nil</v>
      </c>
      <c r="Z688" t="str">
        <f>VLOOKUP($A688,SurveyData!$1:$1048576,23,FALSE)</f>
        <v>Nil</v>
      </c>
      <c r="AA688" t="str">
        <f>VLOOKUP($A688,SurveyData!$1:$1048576,24,FALSE)</f>
        <v>Nil</v>
      </c>
      <c r="AB688" t="s">
        <v>0</v>
      </c>
      <c r="AC688" t="str">
        <f>VLOOKUP($A688,SurveyData!$1:$1048576,25,FALSE)</f>
        <v>Yes</v>
      </c>
      <c r="AD688">
        <f>VLOOKUP($A688,SurveyData!$1:$1048576,26,FALSE)</f>
        <v>5</v>
      </c>
      <c r="AE688">
        <f>VLOOKUP($A688,SurveyData!$1:$1048576,27,FALSE)</f>
        <v>1</v>
      </c>
      <c r="AF688">
        <f>VLOOKUP($A688,SurveyData!$1:$1048576,28,FALSE)</f>
        <v>5</v>
      </c>
      <c r="AG688">
        <f>VLOOKUP($A688,SurveyData!$1:$1048576,29,FALSE)</f>
        <v>1</v>
      </c>
      <c r="AH688">
        <f>VLOOKUP($A688,SurveyData!$1:$1048576,30,FALSE)</f>
        <v>1</v>
      </c>
      <c r="AI688">
        <f>VLOOKUP($A688,SurveyData!$1:$1048576,31,FALSE)</f>
        <v>1</v>
      </c>
      <c r="AJ688">
        <f>VLOOKUP($A688,SurveyData!$1:$1048576,32,FALSE)</f>
        <v>1</v>
      </c>
      <c r="AK688">
        <f>VLOOKUP($A688,SurveyData!$1:$1048576,33,FALSE)</f>
        <v>5</v>
      </c>
      <c r="AL688">
        <f>VLOOKUP($A688,SurveyData!$1:$1048576,34,FALSE)</f>
        <v>2</v>
      </c>
      <c r="AM688">
        <f>VLOOKUP($A688,SurveyData!$1:$1048576,35,FALSE)</f>
        <v>4</v>
      </c>
      <c r="AN688">
        <f>VLOOKUP($A688,SurveyData!$1:$1048576,36,FALSE)</f>
        <v>5</v>
      </c>
      <c r="AO688">
        <f>VLOOKUP($A688,SurveyData!$1:$1048576,37,FALSE)</f>
        <v>2</v>
      </c>
      <c r="AP688">
        <f>VLOOKUP($A688,SurveyData!$1:$1048576,38,FALSE)</f>
        <v>5</v>
      </c>
      <c r="AQ688">
        <f>VLOOKUP($A688,SurveyData!$1:$1048576,39,FALSE)</f>
        <v>1</v>
      </c>
      <c r="AR688">
        <f>VLOOKUP($A688,SurveyData!$1:$1048576,40,FALSE)</f>
        <v>1</v>
      </c>
      <c r="AS688">
        <f>VLOOKUP($A688,SurveyData!$1:$1048576,41,FALSE)</f>
        <v>1</v>
      </c>
      <c r="AT688">
        <f>VLOOKUP($A688,SurveyData!$1:$1048576,42,FALSE)</f>
        <v>5</v>
      </c>
      <c r="AU688">
        <f>VLOOKUP($A688,SurveyData!$1:$1048576,43,FALSE)</f>
        <v>1</v>
      </c>
      <c r="AV688">
        <f>VLOOKUP($A688,SurveyData!$1:$1048576,44,FALSE)</f>
        <v>1</v>
      </c>
      <c r="AW688">
        <f>VLOOKUP($A688,SurveyData!$1:$1048576,45,FALSE)</f>
        <v>5</v>
      </c>
    </row>
    <row r="689" spans="1:49" x14ac:dyDescent="0.2">
      <c r="A689" s="5">
        <v>901</v>
      </c>
      <c r="B689" s="1" t="s">
        <v>10</v>
      </c>
      <c r="C689" s="2"/>
      <c r="D689" s="2">
        <v>33</v>
      </c>
      <c r="E689" s="2">
        <v>13.7</v>
      </c>
      <c r="F689">
        <f>VLOOKUP($A689,SurveyData!$1:$1048576,3,FALSE)</f>
        <v>40</v>
      </c>
      <c r="G689">
        <f>VLOOKUP($A689,SurveyData!$1:$1048576,4,FALSE)</f>
        <v>1.57</v>
      </c>
      <c r="H689">
        <f>VLOOKUP($A689,SurveyData!$1:$1048576,5,FALSE)</f>
        <v>60</v>
      </c>
      <c r="I689" t="str">
        <f>VLOOKUP($A689,SurveyData!$1:$1048576,6,FALSE)</f>
        <v>Nil</v>
      </c>
      <c r="J689" t="str">
        <f>VLOOKUP($A689,SurveyData!$1:$1048576,7,FALSE)</f>
        <v>Yes</v>
      </c>
      <c r="K689">
        <f>VLOOKUP($A689,SurveyData!$1:$1048576,8,FALSE)</f>
        <v>0</v>
      </c>
      <c r="L689">
        <f>VLOOKUP($A689,SurveyData!$1:$1048576,9,FALSE)</f>
        <v>0</v>
      </c>
      <c r="M689">
        <f>VLOOKUP($A689,SurveyData!$1:$1048576,10,FALSE)</f>
        <v>0</v>
      </c>
      <c r="N689" t="str">
        <f>VLOOKUP($A689,SurveyData!$1:$1048576,11,FALSE)</f>
        <v>Eliptical Training 60 minutes</v>
      </c>
      <c r="O689">
        <f>VLOOKUP($A689,SurveyData!$1:$1048576,12,FALSE)</f>
        <v>2</v>
      </c>
      <c r="P689">
        <f>VLOOKUP($A689,SurveyData!$1:$1048576,13,FALSE)</f>
        <v>12</v>
      </c>
      <c r="Q689" t="str">
        <f>VLOOKUP($A689,SurveyData!$1:$1048576,14,FALSE)</f>
        <v>No</v>
      </c>
      <c r="R689" t="str">
        <f>VLOOKUP($A689,SurveyData!$1:$1048576,15,FALSE)</f>
        <v>No</v>
      </c>
      <c r="S689">
        <f>VLOOKUP($A689,SurveyData!$1:$1048576,16,FALSE)</f>
        <v>0</v>
      </c>
      <c r="T689" t="str">
        <f>VLOOKUP($A689,SurveyData!$1:$1048576,17,FALSE)</f>
        <v>No</v>
      </c>
      <c r="U689">
        <f>VLOOKUP($A689,SurveyData!$1:$1048576,18,FALSE)</f>
        <v>0</v>
      </c>
      <c r="V689" t="str">
        <f>VLOOKUP($A689,SurveyData!$1:$1048576,19,FALSE)</f>
        <v>No</v>
      </c>
      <c r="W689">
        <f>VLOOKUP($A689,SurveyData!$1:$1048576,20,FALSE)</f>
        <v>0</v>
      </c>
      <c r="X689" t="str">
        <f>VLOOKUP($A689,SurveyData!$1:$1048576,21,FALSE)</f>
        <v>Yes</v>
      </c>
      <c r="Y689" t="str">
        <f>VLOOKUP($A689,SurveyData!$1:$1048576,22,FALSE)</f>
        <v>Yes</v>
      </c>
      <c r="Z689" t="str">
        <f>VLOOKUP($A689,SurveyData!$1:$1048576,23,FALSE)</f>
        <v>No</v>
      </c>
      <c r="AA689" t="str">
        <f>VLOOKUP($A689,SurveyData!$1:$1048576,24,FALSE)</f>
        <v>Yes</v>
      </c>
      <c r="AB689" t="s">
        <v>62</v>
      </c>
      <c r="AC689" t="str">
        <f>VLOOKUP($A689,SurveyData!$1:$1048576,25,FALSE)</f>
        <v>No</v>
      </c>
      <c r="AD689">
        <f>VLOOKUP($A689,SurveyData!$1:$1048576,26,FALSE)</f>
        <v>3</v>
      </c>
      <c r="AE689">
        <f>VLOOKUP($A689,SurveyData!$1:$1048576,27,FALSE)</f>
        <v>2</v>
      </c>
      <c r="AF689">
        <f>VLOOKUP($A689,SurveyData!$1:$1048576,28,FALSE)</f>
        <v>4</v>
      </c>
      <c r="AG689">
        <f>VLOOKUP($A689,SurveyData!$1:$1048576,29,FALSE)</f>
        <v>3</v>
      </c>
      <c r="AH689">
        <f>VLOOKUP($A689,SurveyData!$1:$1048576,30,FALSE)</f>
        <v>2</v>
      </c>
      <c r="AI689">
        <f>VLOOKUP($A689,SurveyData!$1:$1048576,31,FALSE)</f>
        <v>2</v>
      </c>
      <c r="AJ689">
        <f>VLOOKUP($A689,SurveyData!$1:$1048576,32,FALSE)</f>
        <v>4</v>
      </c>
      <c r="AK689">
        <f>VLOOKUP($A689,SurveyData!$1:$1048576,33,FALSE)</f>
        <v>4</v>
      </c>
      <c r="AL689">
        <f>VLOOKUP($A689,SurveyData!$1:$1048576,34,FALSE)</f>
        <v>2</v>
      </c>
      <c r="AM689">
        <f>VLOOKUP($A689,SurveyData!$1:$1048576,35,FALSE)</f>
        <v>3</v>
      </c>
      <c r="AN689">
        <f>VLOOKUP($A689,SurveyData!$1:$1048576,36,FALSE)</f>
        <v>4</v>
      </c>
      <c r="AO689">
        <f>VLOOKUP($A689,SurveyData!$1:$1048576,37,FALSE)</f>
        <v>4</v>
      </c>
      <c r="AP689">
        <f>VLOOKUP($A689,SurveyData!$1:$1048576,38,FALSE)</f>
        <v>2</v>
      </c>
      <c r="AQ689">
        <f>VLOOKUP($A689,SurveyData!$1:$1048576,39,FALSE)</f>
        <v>2</v>
      </c>
      <c r="AR689">
        <f>VLOOKUP($A689,SurveyData!$1:$1048576,40,FALSE)</f>
        <v>3</v>
      </c>
      <c r="AS689">
        <f>VLOOKUP($A689,SurveyData!$1:$1048576,41,FALSE)</f>
        <v>2</v>
      </c>
      <c r="AT689">
        <f>VLOOKUP($A689,SurveyData!$1:$1048576,42,FALSE)</f>
        <v>2</v>
      </c>
      <c r="AU689">
        <f>VLOOKUP($A689,SurveyData!$1:$1048576,43,FALSE)</f>
        <v>2</v>
      </c>
      <c r="AV689">
        <f>VLOOKUP($A689,SurveyData!$1:$1048576,44,FALSE)</f>
        <v>2</v>
      </c>
      <c r="AW689">
        <f>VLOOKUP($A689,SurveyData!$1:$1048576,45,FALSE)</f>
        <v>4</v>
      </c>
    </row>
    <row r="690" spans="1:49" x14ac:dyDescent="0.2">
      <c r="A690" s="2">
        <v>902</v>
      </c>
      <c r="B690" s="1" t="s">
        <v>10</v>
      </c>
      <c r="C690" s="2"/>
      <c r="D690" s="2">
        <v>153</v>
      </c>
      <c r="E690" s="2">
        <v>13.3</v>
      </c>
      <c r="F690">
        <f>VLOOKUP($A690,SurveyData!$1:$1048576,3,FALSE)</f>
        <v>53</v>
      </c>
      <c r="G690">
        <f>VLOOKUP($A690,SurveyData!$1:$1048576,4,FALSE)</f>
        <v>1.56</v>
      </c>
      <c r="H690">
        <f>VLOOKUP($A690,SurveyData!$1:$1048576,5,FALSE)</f>
        <v>57.6</v>
      </c>
      <c r="I690" t="str">
        <f>VLOOKUP($A690,SurveyData!$1:$1048576,6,FALSE)</f>
        <v>Nil</v>
      </c>
      <c r="J690" t="str">
        <f>VLOOKUP($A690,SurveyData!$1:$1048576,7,FALSE)</f>
        <v>Yes</v>
      </c>
      <c r="K690">
        <f>VLOOKUP($A690,SurveyData!$1:$1048576,8,FALSE)</f>
        <v>0</v>
      </c>
      <c r="L690">
        <f>VLOOKUP($A690,SurveyData!$1:$1048576,9,FALSE)</f>
        <v>0</v>
      </c>
      <c r="M690">
        <f>VLOOKUP($A690,SurveyData!$1:$1048576,10,FALSE)</f>
        <v>0</v>
      </c>
      <c r="N690" t="str">
        <f>VLOOKUP($A690,SurveyData!$1:$1048576,11,FALSE)</f>
        <v>Basic Walking 10 minutes</v>
      </c>
      <c r="O690">
        <f>VLOOKUP($A690,SurveyData!$1:$1048576,12,FALSE)</f>
        <v>2</v>
      </c>
      <c r="P690">
        <f>VLOOKUP($A690,SurveyData!$1:$1048576,13,FALSE)</f>
        <v>5</v>
      </c>
      <c r="Q690" t="str">
        <f>VLOOKUP($A690,SurveyData!$1:$1048576,14,FALSE)</f>
        <v>No</v>
      </c>
      <c r="R690" t="str">
        <f>VLOOKUP($A690,SurveyData!$1:$1048576,15,FALSE)</f>
        <v>No</v>
      </c>
      <c r="S690">
        <f>VLOOKUP($A690,SurveyData!$1:$1048576,16,FALSE)</f>
        <v>0</v>
      </c>
      <c r="T690" t="str">
        <f>VLOOKUP($A690,SurveyData!$1:$1048576,17,FALSE)</f>
        <v>DK</v>
      </c>
      <c r="U690">
        <f>VLOOKUP($A690,SurveyData!$1:$1048576,18,FALSE)</f>
        <v>0</v>
      </c>
      <c r="V690" t="str">
        <f>VLOOKUP($A690,SurveyData!$1:$1048576,19,FALSE)</f>
        <v>No</v>
      </c>
      <c r="W690">
        <f>VLOOKUP($A690,SurveyData!$1:$1048576,20,FALSE)</f>
        <v>0</v>
      </c>
      <c r="X690" t="str">
        <f>VLOOKUP($A690,SurveyData!$1:$1048576,21,FALSE)</f>
        <v>Yes</v>
      </c>
      <c r="Y690" t="str">
        <f>VLOOKUP($A690,SurveyData!$1:$1048576,22,FALSE)</f>
        <v>No</v>
      </c>
      <c r="Z690" t="str">
        <f>VLOOKUP($A690,SurveyData!$1:$1048576,23,FALSE)</f>
        <v>No</v>
      </c>
      <c r="AA690" t="str">
        <f>VLOOKUP($A690,SurveyData!$1:$1048576,24,FALSE)</f>
        <v>No</v>
      </c>
      <c r="AB690" t="s">
        <v>0</v>
      </c>
      <c r="AC690" t="str">
        <f>VLOOKUP($A690,SurveyData!$1:$1048576,25,FALSE)</f>
        <v>No</v>
      </c>
      <c r="AD690">
        <f>VLOOKUP($A690,SurveyData!$1:$1048576,26,FALSE)</f>
        <v>3</v>
      </c>
      <c r="AE690">
        <f>VLOOKUP($A690,SurveyData!$1:$1048576,27,FALSE)</f>
        <v>3</v>
      </c>
      <c r="AF690">
        <f>VLOOKUP($A690,SurveyData!$1:$1048576,28,FALSE)</f>
        <v>4</v>
      </c>
      <c r="AG690">
        <f>VLOOKUP($A690,SurveyData!$1:$1048576,29,FALSE)</f>
        <v>2</v>
      </c>
      <c r="AH690">
        <f>VLOOKUP($A690,SurveyData!$1:$1048576,30,FALSE)</f>
        <v>2</v>
      </c>
      <c r="AI690">
        <f>VLOOKUP($A690,SurveyData!$1:$1048576,31,FALSE)</f>
        <v>3</v>
      </c>
      <c r="AJ690">
        <f>VLOOKUP($A690,SurveyData!$1:$1048576,32,FALSE)</f>
        <v>4</v>
      </c>
      <c r="AK690">
        <f>VLOOKUP($A690,SurveyData!$1:$1048576,33,FALSE)</f>
        <v>3</v>
      </c>
      <c r="AL690">
        <f>VLOOKUP($A690,SurveyData!$1:$1048576,34,FALSE)</f>
        <v>4</v>
      </c>
      <c r="AM690">
        <f>VLOOKUP($A690,SurveyData!$1:$1048576,35,FALSE)</f>
        <v>3</v>
      </c>
      <c r="AN690">
        <f>VLOOKUP($A690,SurveyData!$1:$1048576,36,FALSE)</f>
        <v>4</v>
      </c>
      <c r="AO690">
        <f>VLOOKUP($A690,SurveyData!$1:$1048576,37,FALSE)</f>
        <v>4</v>
      </c>
      <c r="AP690">
        <f>VLOOKUP($A690,SurveyData!$1:$1048576,38,FALSE)</f>
        <v>3</v>
      </c>
      <c r="AQ690">
        <f>VLOOKUP($A690,SurveyData!$1:$1048576,39,FALSE)</f>
        <v>3</v>
      </c>
      <c r="AR690">
        <f>VLOOKUP($A690,SurveyData!$1:$1048576,40,FALSE)</f>
        <v>2</v>
      </c>
      <c r="AS690">
        <f>VLOOKUP($A690,SurveyData!$1:$1048576,41,FALSE)</f>
        <v>2</v>
      </c>
      <c r="AT690">
        <f>VLOOKUP($A690,SurveyData!$1:$1048576,42,FALSE)</f>
        <v>3</v>
      </c>
      <c r="AU690">
        <f>VLOOKUP($A690,SurveyData!$1:$1048576,43,FALSE)</f>
        <v>2</v>
      </c>
      <c r="AV690">
        <f>VLOOKUP($A690,SurveyData!$1:$1048576,44,FALSE)</f>
        <v>2</v>
      </c>
      <c r="AW690">
        <f>VLOOKUP($A690,SurveyData!$1:$1048576,45,FALSE)</f>
        <v>4</v>
      </c>
    </row>
    <row r="691" spans="1:49" x14ac:dyDescent="0.2">
      <c r="A691" s="5">
        <v>903</v>
      </c>
      <c r="B691" s="1" t="s">
        <v>10</v>
      </c>
      <c r="C691" s="2"/>
      <c r="D691" s="4">
        <v>8</v>
      </c>
      <c r="E691" s="2">
        <v>11.6</v>
      </c>
      <c r="F691">
        <f>VLOOKUP($A691,SurveyData!$1:$1048576,3,FALSE)</f>
        <v>39</v>
      </c>
      <c r="G691">
        <f>VLOOKUP($A691,SurveyData!$1:$1048576,4,FALSE)</f>
        <v>1.61</v>
      </c>
      <c r="H691">
        <f>VLOOKUP($A691,SurveyData!$1:$1048576,5,FALSE)</f>
        <v>60</v>
      </c>
      <c r="I691" t="str">
        <f>VLOOKUP($A691,SurveyData!$1:$1048576,6,FALSE)</f>
        <v>Nil</v>
      </c>
      <c r="J691" t="str">
        <f>VLOOKUP($A691,SurveyData!$1:$1048576,7,FALSE)</f>
        <v>No</v>
      </c>
      <c r="K691">
        <f>VLOOKUP($A691,SurveyData!$1:$1048576,8,FALSE)</f>
        <v>30</v>
      </c>
      <c r="L691">
        <f>VLOOKUP($A691,SurveyData!$1:$1048576,9,FALSE)</f>
        <v>0</v>
      </c>
      <c r="M691">
        <f>VLOOKUP($A691,SurveyData!$1:$1048576,10,FALSE)</f>
        <v>60</v>
      </c>
      <c r="N691" t="str">
        <f>VLOOKUP($A691,SurveyData!$1:$1048576,11,FALSE)</f>
        <v>Stretching, Pilates</v>
      </c>
      <c r="O691">
        <f>VLOOKUP($A691,SurveyData!$1:$1048576,12,FALSE)</f>
        <v>2</v>
      </c>
      <c r="P691">
        <f>VLOOKUP($A691,SurveyData!$1:$1048576,13,FALSE)</f>
        <v>12</v>
      </c>
      <c r="Q691" t="str">
        <f>VLOOKUP($A691,SurveyData!$1:$1048576,14,FALSE)</f>
        <v>No</v>
      </c>
      <c r="R691" t="str">
        <f>VLOOKUP($A691,SurveyData!$1:$1048576,15,FALSE)</f>
        <v>No</v>
      </c>
      <c r="S691">
        <f>VLOOKUP($A691,SurveyData!$1:$1048576,16,FALSE)</f>
        <v>0</v>
      </c>
      <c r="T691" t="str">
        <f>VLOOKUP($A691,SurveyData!$1:$1048576,17,FALSE)</f>
        <v>No</v>
      </c>
      <c r="U691">
        <f>VLOOKUP($A691,SurveyData!$1:$1048576,18,FALSE)</f>
        <v>0</v>
      </c>
      <c r="V691" t="str">
        <f>VLOOKUP($A691,SurveyData!$1:$1048576,19,FALSE)</f>
        <v>No</v>
      </c>
      <c r="W691">
        <f>VLOOKUP($A691,SurveyData!$1:$1048576,20,FALSE)</f>
        <v>0</v>
      </c>
      <c r="X691" t="str">
        <f>VLOOKUP($A691,SurveyData!$1:$1048576,21,FALSE)</f>
        <v>Yes</v>
      </c>
      <c r="Y691" t="str">
        <f>VLOOKUP($A691,SurveyData!$1:$1048576,22,FALSE)</f>
        <v>No</v>
      </c>
      <c r="Z691" t="str">
        <f>VLOOKUP($A691,SurveyData!$1:$1048576,23,FALSE)</f>
        <v>No</v>
      </c>
      <c r="AA691" t="str">
        <f>VLOOKUP($A691,SurveyData!$1:$1048576,24,FALSE)</f>
        <v>Yes</v>
      </c>
      <c r="AB691" t="s">
        <v>62</v>
      </c>
      <c r="AC691" t="str">
        <f>VLOOKUP($A691,SurveyData!$1:$1048576,25,FALSE)</f>
        <v>Yes</v>
      </c>
      <c r="AD691">
        <f>VLOOKUP($A691,SurveyData!$1:$1048576,26,FALSE)</f>
        <v>2</v>
      </c>
      <c r="AE691">
        <f>VLOOKUP($A691,SurveyData!$1:$1048576,27,FALSE)</f>
        <v>4</v>
      </c>
      <c r="AF691">
        <f>VLOOKUP($A691,SurveyData!$1:$1048576,28,FALSE)</f>
        <v>2</v>
      </c>
      <c r="AG691">
        <f>VLOOKUP($A691,SurveyData!$1:$1048576,29,FALSE)</f>
        <v>1</v>
      </c>
      <c r="AH691">
        <f>VLOOKUP($A691,SurveyData!$1:$1048576,30,FALSE)</f>
        <v>3</v>
      </c>
      <c r="AI691">
        <f>VLOOKUP($A691,SurveyData!$1:$1048576,31,FALSE)</f>
        <v>2</v>
      </c>
      <c r="AJ691">
        <f>VLOOKUP($A691,SurveyData!$1:$1048576,32,FALSE)</f>
        <v>2</v>
      </c>
      <c r="AK691">
        <f>VLOOKUP($A691,SurveyData!$1:$1048576,33,FALSE)</f>
        <v>2</v>
      </c>
      <c r="AL691">
        <f>VLOOKUP($A691,SurveyData!$1:$1048576,34,FALSE)</f>
        <v>3</v>
      </c>
      <c r="AM691">
        <f>VLOOKUP($A691,SurveyData!$1:$1048576,35,FALSE)</f>
        <v>2</v>
      </c>
      <c r="AN691">
        <f>VLOOKUP($A691,SurveyData!$1:$1048576,36,FALSE)</f>
        <v>2</v>
      </c>
      <c r="AO691">
        <f>VLOOKUP($A691,SurveyData!$1:$1048576,37,FALSE)</f>
        <v>1</v>
      </c>
      <c r="AP691">
        <f>VLOOKUP($A691,SurveyData!$1:$1048576,38,FALSE)</f>
        <v>3</v>
      </c>
      <c r="AQ691">
        <f>VLOOKUP($A691,SurveyData!$1:$1048576,39,FALSE)</f>
        <v>4</v>
      </c>
      <c r="AR691">
        <f>VLOOKUP($A691,SurveyData!$1:$1048576,40,FALSE)</f>
        <v>3</v>
      </c>
      <c r="AS691">
        <f>VLOOKUP($A691,SurveyData!$1:$1048576,41,FALSE)</f>
        <v>3</v>
      </c>
      <c r="AT691">
        <f>VLOOKUP($A691,SurveyData!$1:$1048576,42,FALSE)</f>
        <v>4</v>
      </c>
      <c r="AU691">
        <f>VLOOKUP($A691,SurveyData!$1:$1048576,43,FALSE)</f>
        <v>4</v>
      </c>
      <c r="AV691">
        <f>VLOOKUP($A691,SurveyData!$1:$1048576,44,FALSE)</f>
        <v>5</v>
      </c>
      <c r="AW691">
        <f>VLOOKUP($A691,SurveyData!$1:$1048576,45,FALSE)</f>
        <v>2</v>
      </c>
    </row>
    <row r="692" spans="1:49" x14ac:dyDescent="0.2">
      <c r="A692" s="2">
        <v>904</v>
      </c>
      <c r="B692" s="1" t="s">
        <v>10</v>
      </c>
      <c r="C692" s="2"/>
      <c r="D692" s="2">
        <v>89</v>
      </c>
      <c r="E692" s="2">
        <v>14</v>
      </c>
      <c r="F692">
        <f>VLOOKUP($A692,SurveyData!$1:$1048576,3,FALSE)</f>
        <v>32</v>
      </c>
      <c r="G692">
        <f>VLOOKUP($A692,SurveyData!$1:$1048576,4,FALSE)</f>
        <v>1.69</v>
      </c>
      <c r="H692">
        <f>VLOOKUP($A692,SurveyData!$1:$1048576,5,FALSE)</f>
        <v>56</v>
      </c>
      <c r="I692" t="str">
        <f>VLOOKUP($A692,SurveyData!$1:$1048576,6,FALSE)</f>
        <v>Nil</v>
      </c>
      <c r="J692" t="str">
        <f>VLOOKUP($A692,SurveyData!$1:$1048576,7,FALSE)</f>
        <v>No</v>
      </c>
      <c r="K692">
        <f>VLOOKUP($A692,SurveyData!$1:$1048576,8,FALSE)</f>
        <v>30</v>
      </c>
      <c r="L692">
        <f>VLOOKUP($A692,SurveyData!$1:$1048576,9,FALSE)</f>
        <v>0</v>
      </c>
      <c r="M692">
        <f>VLOOKUP($A692,SurveyData!$1:$1048576,10,FALSE)</f>
        <v>0</v>
      </c>
      <c r="N692">
        <f>VLOOKUP($A692,SurveyData!$1:$1048576,11,FALSE)</f>
        <v>0</v>
      </c>
      <c r="O692">
        <f>VLOOKUP($A692,SurveyData!$1:$1048576,12,FALSE)</f>
        <v>2</v>
      </c>
      <c r="P692">
        <f>VLOOKUP($A692,SurveyData!$1:$1048576,13,FALSE)</f>
        <v>12</v>
      </c>
      <c r="Q692" t="str">
        <f>VLOOKUP($A692,SurveyData!$1:$1048576,14,FALSE)</f>
        <v>No</v>
      </c>
      <c r="R692" t="str">
        <f>VLOOKUP($A692,SurveyData!$1:$1048576,15,FALSE)</f>
        <v>No</v>
      </c>
      <c r="S692">
        <f>VLOOKUP($A692,SurveyData!$1:$1048576,16,FALSE)</f>
        <v>0</v>
      </c>
      <c r="T692" t="str">
        <f>VLOOKUP($A692,SurveyData!$1:$1048576,17,FALSE)</f>
        <v>No</v>
      </c>
      <c r="U692">
        <f>VLOOKUP($A692,SurveyData!$1:$1048576,18,FALSE)</f>
        <v>0</v>
      </c>
      <c r="V692" t="str">
        <f>VLOOKUP($A692,SurveyData!$1:$1048576,19,FALSE)</f>
        <v>No</v>
      </c>
      <c r="W692">
        <f>VLOOKUP($A692,SurveyData!$1:$1048576,20,FALSE)</f>
        <v>0</v>
      </c>
      <c r="X692" t="str">
        <f>VLOOKUP($A692,SurveyData!$1:$1048576,21,FALSE)</f>
        <v>No</v>
      </c>
      <c r="Y692" t="str">
        <f>VLOOKUP($A692,SurveyData!$1:$1048576,22,FALSE)</f>
        <v>No</v>
      </c>
      <c r="Z692" t="str">
        <f>VLOOKUP($A692,SurveyData!$1:$1048576,23,FALSE)</f>
        <v>Yes</v>
      </c>
      <c r="AA692" t="str">
        <f>VLOOKUP($A692,SurveyData!$1:$1048576,24,FALSE)</f>
        <v>No</v>
      </c>
      <c r="AB692" t="s">
        <v>0</v>
      </c>
      <c r="AC692" t="str">
        <f>VLOOKUP($A692,SurveyData!$1:$1048576,25,FALSE)</f>
        <v>No</v>
      </c>
      <c r="AD692">
        <f>VLOOKUP($A692,SurveyData!$1:$1048576,26,FALSE)</f>
        <v>3</v>
      </c>
      <c r="AE692">
        <f>VLOOKUP($A692,SurveyData!$1:$1048576,27,FALSE)</f>
        <v>3</v>
      </c>
      <c r="AF692">
        <f>VLOOKUP($A692,SurveyData!$1:$1048576,28,FALSE)</f>
        <v>3</v>
      </c>
      <c r="AG692">
        <f>VLOOKUP($A692,SurveyData!$1:$1048576,29,FALSE)</f>
        <v>3</v>
      </c>
      <c r="AH692">
        <f>VLOOKUP($A692,SurveyData!$1:$1048576,30,FALSE)</f>
        <v>3</v>
      </c>
      <c r="AI692">
        <f>VLOOKUP($A692,SurveyData!$1:$1048576,31,FALSE)</f>
        <v>3</v>
      </c>
      <c r="AJ692">
        <f>VLOOKUP($A692,SurveyData!$1:$1048576,32,FALSE)</f>
        <v>3</v>
      </c>
      <c r="AK692">
        <f>VLOOKUP($A692,SurveyData!$1:$1048576,33,FALSE)</f>
        <v>3</v>
      </c>
      <c r="AL692">
        <f>VLOOKUP($A692,SurveyData!$1:$1048576,34,FALSE)</f>
        <v>3</v>
      </c>
      <c r="AM692">
        <f>VLOOKUP($A692,SurveyData!$1:$1048576,35,FALSE)</f>
        <v>3</v>
      </c>
      <c r="AN692">
        <f>VLOOKUP($A692,SurveyData!$1:$1048576,36,FALSE)</f>
        <v>3</v>
      </c>
      <c r="AO692">
        <f>VLOOKUP($A692,SurveyData!$1:$1048576,37,FALSE)</f>
        <v>3</v>
      </c>
      <c r="AP692">
        <f>VLOOKUP($A692,SurveyData!$1:$1048576,38,FALSE)</f>
        <v>3</v>
      </c>
      <c r="AQ692">
        <f>VLOOKUP($A692,SurveyData!$1:$1048576,39,FALSE)</f>
        <v>3</v>
      </c>
      <c r="AR692">
        <f>VLOOKUP($A692,SurveyData!$1:$1048576,40,FALSE)</f>
        <v>3</v>
      </c>
      <c r="AS692">
        <f>VLOOKUP($A692,SurveyData!$1:$1048576,41,FALSE)</f>
        <v>3</v>
      </c>
      <c r="AT692">
        <f>VLOOKUP($A692,SurveyData!$1:$1048576,42,FALSE)</f>
        <v>3</v>
      </c>
      <c r="AU692">
        <f>VLOOKUP($A692,SurveyData!$1:$1048576,43,FALSE)</f>
        <v>3</v>
      </c>
      <c r="AV692">
        <f>VLOOKUP($A692,SurveyData!$1:$1048576,44,FALSE)</f>
        <v>3</v>
      </c>
      <c r="AW692">
        <f>VLOOKUP($A692,SurveyData!$1:$1048576,45,FALSE)</f>
        <v>3</v>
      </c>
    </row>
    <row r="693" spans="1:49" x14ac:dyDescent="0.2">
      <c r="A693" s="2">
        <v>905</v>
      </c>
      <c r="B693" s="1" t="s">
        <v>10</v>
      </c>
      <c r="C693" s="2"/>
      <c r="D693" s="2">
        <v>10</v>
      </c>
      <c r="E693" s="2">
        <v>12.4</v>
      </c>
      <c r="F693">
        <f>VLOOKUP($A693,SurveyData!$1:$1048576,3,FALSE)</f>
        <v>41</v>
      </c>
      <c r="G693">
        <f>VLOOKUP($A693,SurveyData!$1:$1048576,4,FALSE)</f>
        <v>1.55</v>
      </c>
      <c r="H693">
        <f>VLOOKUP($A693,SurveyData!$1:$1048576,5,FALSE)</f>
        <v>50</v>
      </c>
      <c r="I693" t="str">
        <f>VLOOKUP($A693,SurveyData!$1:$1048576,6,FALSE)</f>
        <v>Nil</v>
      </c>
      <c r="J693" t="str">
        <f>VLOOKUP($A693,SurveyData!$1:$1048576,7,FALSE)</f>
        <v>No</v>
      </c>
      <c r="K693">
        <f>VLOOKUP($A693,SurveyData!$1:$1048576,8,FALSE)</f>
        <v>20</v>
      </c>
      <c r="L693">
        <f>VLOOKUP($A693,SurveyData!$1:$1048576,9,FALSE)</f>
        <v>0</v>
      </c>
      <c r="M693">
        <f>VLOOKUP($A693,SurveyData!$1:$1048576,10,FALSE)</f>
        <v>0</v>
      </c>
      <c r="N693">
        <f>VLOOKUP($A693,SurveyData!$1:$1048576,11,FALSE)</f>
        <v>0</v>
      </c>
      <c r="O693" t="str">
        <f>VLOOKUP($A693,SurveyData!$1:$1048576,12,FALSE)</f>
        <v>Nil</v>
      </c>
      <c r="P693">
        <f>VLOOKUP($A693,SurveyData!$1:$1048576,13,FALSE)</f>
        <v>12</v>
      </c>
      <c r="Q693" t="str">
        <f>VLOOKUP($A693,SurveyData!$1:$1048576,14,FALSE)</f>
        <v>No</v>
      </c>
      <c r="R693" t="str">
        <f>VLOOKUP($A693,SurveyData!$1:$1048576,15,FALSE)</f>
        <v>DK</v>
      </c>
      <c r="S693">
        <f>VLOOKUP($A693,SurveyData!$1:$1048576,16,FALSE)</f>
        <v>0</v>
      </c>
      <c r="T693" t="str">
        <f>VLOOKUP($A693,SurveyData!$1:$1048576,17,FALSE)</f>
        <v>DK</v>
      </c>
      <c r="U693">
        <f>VLOOKUP($A693,SurveyData!$1:$1048576,18,FALSE)</f>
        <v>0</v>
      </c>
      <c r="V693" t="str">
        <f>VLOOKUP($A693,SurveyData!$1:$1048576,19,FALSE)</f>
        <v>No</v>
      </c>
      <c r="W693">
        <f>VLOOKUP($A693,SurveyData!$1:$1048576,20,FALSE)</f>
        <v>0</v>
      </c>
      <c r="X693" t="str">
        <f>VLOOKUP($A693,SurveyData!$1:$1048576,21,FALSE)</f>
        <v>No</v>
      </c>
      <c r="Y693" t="str">
        <f>VLOOKUP($A693,SurveyData!$1:$1048576,22,FALSE)</f>
        <v>No</v>
      </c>
      <c r="Z693" t="str">
        <f>VLOOKUP($A693,SurveyData!$1:$1048576,23,FALSE)</f>
        <v>Yes</v>
      </c>
      <c r="AA693" t="str">
        <f>VLOOKUP($A693,SurveyData!$1:$1048576,24,FALSE)</f>
        <v>No</v>
      </c>
      <c r="AB693" t="s">
        <v>0</v>
      </c>
      <c r="AC693" t="str">
        <f>VLOOKUP($A693,SurveyData!$1:$1048576,25,FALSE)</f>
        <v>Yes</v>
      </c>
      <c r="AD693">
        <f>VLOOKUP($A693,SurveyData!$1:$1048576,26,FALSE)</f>
        <v>3</v>
      </c>
      <c r="AE693">
        <f>VLOOKUP($A693,SurveyData!$1:$1048576,27,FALSE)</f>
        <v>3</v>
      </c>
      <c r="AF693">
        <f>VLOOKUP($A693,SurveyData!$1:$1048576,28,FALSE)</f>
        <v>3</v>
      </c>
      <c r="AG693">
        <f>VLOOKUP($A693,SurveyData!$1:$1048576,29,FALSE)</f>
        <v>3</v>
      </c>
      <c r="AH693">
        <f>VLOOKUP($A693,SurveyData!$1:$1048576,30,FALSE)</f>
        <v>3</v>
      </c>
      <c r="AI693">
        <f>VLOOKUP($A693,SurveyData!$1:$1048576,31,FALSE)</f>
        <v>3</v>
      </c>
      <c r="AJ693">
        <f>VLOOKUP($A693,SurveyData!$1:$1048576,32,FALSE)</f>
        <v>3</v>
      </c>
      <c r="AK693">
        <f>VLOOKUP($A693,SurveyData!$1:$1048576,33,FALSE)</f>
        <v>3</v>
      </c>
      <c r="AL693">
        <f>VLOOKUP($A693,SurveyData!$1:$1048576,34,FALSE)</f>
        <v>3</v>
      </c>
      <c r="AM693">
        <f>VLOOKUP($A693,SurveyData!$1:$1048576,35,FALSE)</f>
        <v>3</v>
      </c>
      <c r="AN693">
        <f>VLOOKUP($A693,SurveyData!$1:$1048576,36,FALSE)</f>
        <v>2</v>
      </c>
      <c r="AO693">
        <f>VLOOKUP($A693,SurveyData!$1:$1048576,37,FALSE)</f>
        <v>3</v>
      </c>
      <c r="AP693">
        <f>VLOOKUP($A693,SurveyData!$1:$1048576,38,FALSE)</f>
        <v>3</v>
      </c>
      <c r="AQ693">
        <f>VLOOKUP($A693,SurveyData!$1:$1048576,39,FALSE)</f>
        <v>3</v>
      </c>
      <c r="AR693">
        <f>VLOOKUP($A693,SurveyData!$1:$1048576,40,FALSE)</f>
        <v>3</v>
      </c>
      <c r="AS693">
        <f>VLOOKUP($A693,SurveyData!$1:$1048576,41,FALSE)</f>
        <v>3</v>
      </c>
      <c r="AT693">
        <f>VLOOKUP($A693,SurveyData!$1:$1048576,42,FALSE)</f>
        <v>3</v>
      </c>
      <c r="AU693">
        <f>VLOOKUP($A693,SurveyData!$1:$1048576,43,FALSE)</f>
        <v>4</v>
      </c>
      <c r="AV693">
        <f>VLOOKUP($A693,SurveyData!$1:$1048576,44,FALSE)</f>
        <v>3</v>
      </c>
      <c r="AW693">
        <f>VLOOKUP($A693,SurveyData!$1:$1048576,45,FALSE)</f>
        <v>3</v>
      </c>
    </row>
    <row r="694" spans="1:49" x14ac:dyDescent="0.2">
      <c r="A694" s="2">
        <v>907</v>
      </c>
      <c r="B694" s="1" t="s">
        <v>10</v>
      </c>
      <c r="C694" s="2"/>
      <c r="D694" s="2">
        <v>39</v>
      </c>
      <c r="E694" s="2">
        <v>13.1</v>
      </c>
      <c r="F694">
        <f>VLOOKUP($A694,SurveyData!$1:$1048576,3,FALSE)</f>
        <v>43</v>
      </c>
      <c r="G694">
        <f>VLOOKUP($A694,SurveyData!$1:$1048576,4,FALSE)</f>
        <v>1.6</v>
      </c>
      <c r="H694">
        <f>VLOOKUP($A694,SurveyData!$1:$1048576,5,FALSE)</f>
        <v>0</v>
      </c>
      <c r="I694" t="str">
        <f>VLOOKUP($A694,SurveyData!$1:$1048576,6,FALSE)</f>
        <v>Nil</v>
      </c>
      <c r="J694" t="str">
        <f>VLOOKUP($A694,SurveyData!$1:$1048576,7,FALSE)</f>
        <v>No</v>
      </c>
      <c r="K694">
        <f>VLOOKUP($A694,SurveyData!$1:$1048576,8,FALSE)</f>
        <v>0</v>
      </c>
      <c r="L694">
        <f>VLOOKUP($A694,SurveyData!$1:$1048576,9,FALSE)</f>
        <v>0</v>
      </c>
      <c r="M694">
        <f>VLOOKUP($A694,SurveyData!$1:$1048576,10,FALSE)</f>
        <v>0</v>
      </c>
      <c r="N694" t="str">
        <f>VLOOKUP($A694,SurveyData!$1:$1048576,11,FALSE)</f>
        <v>Walking/ Climbing stairs. 20 minutes - 80 minutes</v>
      </c>
      <c r="O694">
        <f>VLOOKUP($A694,SurveyData!$1:$1048576,12,FALSE)</f>
        <v>2</v>
      </c>
      <c r="P694">
        <f>VLOOKUP($A694,SurveyData!$1:$1048576,13,FALSE)</f>
        <v>11</v>
      </c>
      <c r="Q694" t="str">
        <f>VLOOKUP($A694,SurveyData!$1:$1048576,14,FALSE)</f>
        <v>DK</v>
      </c>
      <c r="R694" t="str">
        <f>VLOOKUP($A694,SurveyData!$1:$1048576,15,FALSE)</f>
        <v>DK</v>
      </c>
      <c r="S694">
        <f>VLOOKUP($A694,SurveyData!$1:$1048576,16,FALSE)</f>
        <v>0</v>
      </c>
      <c r="T694" t="str">
        <f>VLOOKUP($A694,SurveyData!$1:$1048576,17,FALSE)</f>
        <v>DK</v>
      </c>
      <c r="U694">
        <f>VLOOKUP($A694,SurveyData!$1:$1048576,18,FALSE)</f>
        <v>0</v>
      </c>
      <c r="V694" t="str">
        <f>VLOOKUP($A694,SurveyData!$1:$1048576,19,FALSE)</f>
        <v>Yes</v>
      </c>
      <c r="W694" t="str">
        <f>VLOOKUP($A694,SurveyData!$1:$1048576,20,FALSE)</f>
        <v>No</v>
      </c>
      <c r="X694" t="str">
        <f>VLOOKUP($A694,SurveyData!$1:$1048576,21,FALSE)</f>
        <v>Yes</v>
      </c>
      <c r="Y694" t="str">
        <f>VLOOKUP($A694,SurveyData!$1:$1048576,22,FALSE)</f>
        <v>No</v>
      </c>
      <c r="Z694" t="str">
        <f>VLOOKUP($A694,SurveyData!$1:$1048576,23,FALSE)</f>
        <v>Yes</v>
      </c>
      <c r="AA694" t="str">
        <f>VLOOKUP($A694,SurveyData!$1:$1048576,24,FALSE)</f>
        <v>Yes</v>
      </c>
      <c r="AB694" t="s">
        <v>62</v>
      </c>
      <c r="AC694" t="str">
        <f>VLOOKUP($A694,SurveyData!$1:$1048576,25,FALSE)</f>
        <v>Yes</v>
      </c>
      <c r="AD694">
        <f>VLOOKUP($A694,SurveyData!$1:$1048576,26,FALSE)</f>
        <v>3</v>
      </c>
      <c r="AE694">
        <f>VLOOKUP($A694,SurveyData!$1:$1048576,27,FALSE)</f>
        <v>4</v>
      </c>
      <c r="AF694">
        <f>VLOOKUP($A694,SurveyData!$1:$1048576,28,FALSE)</f>
        <v>3</v>
      </c>
      <c r="AG694">
        <f>VLOOKUP($A694,SurveyData!$1:$1048576,29,FALSE)</f>
        <v>2</v>
      </c>
      <c r="AH694">
        <f>VLOOKUP($A694,SurveyData!$1:$1048576,30,FALSE)</f>
        <v>3</v>
      </c>
      <c r="AI694">
        <f>VLOOKUP($A694,SurveyData!$1:$1048576,31,FALSE)</f>
        <v>2</v>
      </c>
      <c r="AJ694">
        <f>VLOOKUP($A694,SurveyData!$1:$1048576,32,FALSE)</f>
        <v>2</v>
      </c>
      <c r="AK694">
        <f>VLOOKUP($A694,SurveyData!$1:$1048576,33,FALSE)</f>
        <v>2</v>
      </c>
      <c r="AL694">
        <f>VLOOKUP($A694,SurveyData!$1:$1048576,34,FALSE)</f>
        <v>3</v>
      </c>
      <c r="AM694">
        <f>VLOOKUP($A694,SurveyData!$1:$1048576,35,FALSE)</f>
        <v>4</v>
      </c>
      <c r="AN694">
        <f>VLOOKUP($A694,SurveyData!$1:$1048576,36,FALSE)</f>
        <v>2</v>
      </c>
      <c r="AO694">
        <f>VLOOKUP($A694,SurveyData!$1:$1048576,37,FALSE)</f>
        <v>3</v>
      </c>
      <c r="AP694">
        <f>VLOOKUP($A694,SurveyData!$1:$1048576,38,FALSE)</f>
        <v>4</v>
      </c>
      <c r="AQ694">
        <f>VLOOKUP($A694,SurveyData!$1:$1048576,39,FALSE)</f>
        <v>3</v>
      </c>
      <c r="AR694">
        <f>VLOOKUP($A694,SurveyData!$1:$1048576,40,FALSE)</f>
        <v>2</v>
      </c>
      <c r="AS694">
        <f>VLOOKUP($A694,SurveyData!$1:$1048576,41,FALSE)</f>
        <v>3</v>
      </c>
      <c r="AT694">
        <f>VLOOKUP($A694,SurveyData!$1:$1048576,42,FALSE)</f>
        <v>2</v>
      </c>
      <c r="AU694">
        <f>VLOOKUP($A694,SurveyData!$1:$1048576,43,FALSE)</f>
        <v>3</v>
      </c>
      <c r="AV694">
        <f>VLOOKUP($A694,SurveyData!$1:$1048576,44,FALSE)</f>
        <v>4</v>
      </c>
      <c r="AW694">
        <f>VLOOKUP($A694,SurveyData!$1:$1048576,45,FALSE)</f>
        <v>2</v>
      </c>
    </row>
    <row r="695" spans="1:49" x14ac:dyDescent="0.2">
      <c r="A695" s="5">
        <v>908</v>
      </c>
      <c r="B695" s="1" t="s">
        <v>10</v>
      </c>
      <c r="C695" s="2"/>
      <c r="D695" s="5">
        <v>21</v>
      </c>
      <c r="E695" s="5">
        <v>12.2</v>
      </c>
      <c r="F695">
        <f>VLOOKUP($A695,SurveyData!$1:$1048576,3,FALSE)</f>
        <v>35</v>
      </c>
      <c r="G695">
        <f>VLOOKUP($A695,SurveyData!$1:$1048576,4,FALSE)</f>
        <v>1.53</v>
      </c>
      <c r="H695">
        <f>VLOOKUP($A695,SurveyData!$1:$1048576,5,FALSE)</f>
        <v>76.2</v>
      </c>
      <c r="I695" t="str">
        <f>VLOOKUP($A695,SurveyData!$1:$1048576,6,FALSE)</f>
        <v>Nil</v>
      </c>
      <c r="J695" t="str">
        <f>VLOOKUP($A695,SurveyData!$1:$1048576,7,FALSE)</f>
        <v>No</v>
      </c>
      <c r="K695">
        <f>VLOOKUP($A695,SurveyData!$1:$1048576,8,FALSE)</f>
        <v>30</v>
      </c>
      <c r="L695">
        <f>VLOOKUP($A695,SurveyData!$1:$1048576,9,FALSE)</f>
        <v>0</v>
      </c>
      <c r="M695">
        <f>VLOOKUP($A695,SurveyData!$1:$1048576,10,FALSE)</f>
        <v>60</v>
      </c>
      <c r="N695" t="str">
        <f>VLOOKUP($A695,SurveyData!$1:$1048576,11,FALSE)</f>
        <v>Yoga + Warm up 30 - 40 minutes &amp; Zumbalhoy 60 minutes</v>
      </c>
      <c r="O695">
        <f>VLOOKUP($A695,SurveyData!$1:$1048576,12,FALSE)</f>
        <v>2</v>
      </c>
      <c r="P695">
        <f>VLOOKUP($A695,SurveyData!$1:$1048576,13,FALSE)</f>
        <v>13</v>
      </c>
      <c r="Q695" t="str">
        <f>VLOOKUP($A695,SurveyData!$1:$1048576,14,FALSE)</f>
        <v>No</v>
      </c>
      <c r="R695" t="str">
        <f>VLOOKUP($A695,SurveyData!$1:$1048576,15,FALSE)</f>
        <v>No</v>
      </c>
      <c r="S695">
        <f>VLOOKUP($A695,SurveyData!$1:$1048576,16,FALSE)</f>
        <v>0</v>
      </c>
      <c r="T695" t="str">
        <f>VLOOKUP($A695,SurveyData!$1:$1048576,17,FALSE)</f>
        <v>No</v>
      </c>
      <c r="U695">
        <f>VLOOKUP($A695,SurveyData!$1:$1048576,18,FALSE)</f>
        <v>0</v>
      </c>
      <c r="V695" t="str">
        <f>VLOOKUP($A695,SurveyData!$1:$1048576,19,FALSE)</f>
        <v>No</v>
      </c>
      <c r="W695">
        <f>VLOOKUP($A695,SurveyData!$1:$1048576,20,FALSE)</f>
        <v>0</v>
      </c>
      <c r="X695" t="str">
        <f>VLOOKUP($A695,SurveyData!$1:$1048576,21,FALSE)</f>
        <v>No</v>
      </c>
      <c r="Y695" t="str">
        <f>VLOOKUP($A695,SurveyData!$1:$1048576,22,FALSE)</f>
        <v>No</v>
      </c>
      <c r="Z695" t="str">
        <f>VLOOKUP($A695,SurveyData!$1:$1048576,23,FALSE)</f>
        <v>No</v>
      </c>
      <c r="AA695" t="str">
        <f>VLOOKUP($A695,SurveyData!$1:$1048576,24,FALSE)</f>
        <v>No</v>
      </c>
      <c r="AB695" t="s">
        <v>0</v>
      </c>
      <c r="AC695" t="str">
        <f>VLOOKUP($A695,SurveyData!$1:$1048576,25,FALSE)</f>
        <v>Yes</v>
      </c>
      <c r="AD695">
        <f>VLOOKUP($A695,SurveyData!$1:$1048576,26,FALSE)</f>
        <v>3</v>
      </c>
      <c r="AE695">
        <f>VLOOKUP($A695,SurveyData!$1:$1048576,27,FALSE)</f>
        <v>3</v>
      </c>
      <c r="AF695">
        <f>VLOOKUP($A695,SurveyData!$1:$1048576,28,FALSE)</f>
        <v>4</v>
      </c>
      <c r="AG695">
        <f>VLOOKUP($A695,SurveyData!$1:$1048576,29,FALSE)</f>
        <v>4</v>
      </c>
      <c r="AH695">
        <f>VLOOKUP($A695,SurveyData!$1:$1048576,30,FALSE)</f>
        <v>3</v>
      </c>
      <c r="AI695">
        <f>VLOOKUP($A695,SurveyData!$1:$1048576,31,FALSE)</f>
        <v>0</v>
      </c>
      <c r="AJ695">
        <f>VLOOKUP($A695,SurveyData!$1:$1048576,32,FALSE)</f>
        <v>0</v>
      </c>
      <c r="AK695">
        <f>VLOOKUP($A695,SurveyData!$1:$1048576,33,FALSE)</f>
        <v>3</v>
      </c>
      <c r="AL695">
        <f>VLOOKUP($A695,SurveyData!$1:$1048576,34,FALSE)</f>
        <v>3</v>
      </c>
      <c r="AM695">
        <f>VLOOKUP($A695,SurveyData!$1:$1048576,35,FALSE)</f>
        <v>2</v>
      </c>
      <c r="AN695">
        <f>VLOOKUP($A695,SurveyData!$1:$1048576,36,FALSE)</f>
        <v>3</v>
      </c>
      <c r="AO695">
        <f>VLOOKUP($A695,SurveyData!$1:$1048576,37,FALSE)</f>
        <v>2</v>
      </c>
      <c r="AP695">
        <f>VLOOKUP($A695,SurveyData!$1:$1048576,38,FALSE)</f>
        <v>3</v>
      </c>
      <c r="AQ695">
        <f>VLOOKUP($A695,SurveyData!$1:$1048576,39,FALSE)</f>
        <v>5</v>
      </c>
      <c r="AR695">
        <f>VLOOKUP($A695,SurveyData!$1:$1048576,40,FALSE)</f>
        <v>4</v>
      </c>
      <c r="AS695">
        <f>VLOOKUP($A695,SurveyData!$1:$1048576,41,FALSE)</f>
        <v>2</v>
      </c>
      <c r="AT695">
        <f>VLOOKUP($A695,SurveyData!$1:$1048576,42,FALSE)</f>
        <v>3</v>
      </c>
      <c r="AU695">
        <f>VLOOKUP($A695,SurveyData!$1:$1048576,43,FALSE)</f>
        <v>3</v>
      </c>
      <c r="AV695">
        <f>VLOOKUP($A695,SurveyData!$1:$1048576,44,FALSE)</f>
        <v>2</v>
      </c>
      <c r="AW695">
        <f>VLOOKUP($A695,SurveyData!$1:$1048576,45,FALSE)</f>
        <v>3</v>
      </c>
    </row>
    <row r="696" spans="1:49" x14ac:dyDescent="0.2">
      <c r="A696" s="5">
        <v>909</v>
      </c>
      <c r="B696" s="1" t="s">
        <v>10</v>
      </c>
      <c r="C696" s="2"/>
      <c r="D696" s="5">
        <v>17</v>
      </c>
      <c r="E696" s="5">
        <v>12.8</v>
      </c>
      <c r="F696">
        <f>VLOOKUP($A696,SurveyData!$1:$1048576,3,FALSE)</f>
        <v>33</v>
      </c>
      <c r="G696">
        <f>VLOOKUP($A696,SurveyData!$1:$1048576,4,FALSE)</f>
        <v>1.62</v>
      </c>
      <c r="H696">
        <f>VLOOKUP($A696,SurveyData!$1:$1048576,5,FALSE)</f>
        <v>59</v>
      </c>
      <c r="I696" t="str">
        <f>VLOOKUP($A696,SurveyData!$1:$1048576,6,FALSE)</f>
        <v>Nil</v>
      </c>
      <c r="J696" t="str">
        <f>VLOOKUP($A696,SurveyData!$1:$1048576,7,FALSE)</f>
        <v>No</v>
      </c>
      <c r="K696">
        <f>VLOOKUP($A696,SurveyData!$1:$1048576,8,FALSE)</f>
        <v>20</v>
      </c>
      <c r="L696">
        <f>VLOOKUP($A696,SurveyData!$1:$1048576,9,FALSE)</f>
        <v>60</v>
      </c>
      <c r="M696">
        <f>VLOOKUP($A696,SurveyData!$1:$1048576,10,FALSE)</f>
        <v>60</v>
      </c>
      <c r="N696">
        <f>VLOOKUP($A696,SurveyData!$1:$1048576,11,FALSE)</f>
        <v>0</v>
      </c>
      <c r="O696">
        <f>VLOOKUP($A696,SurveyData!$1:$1048576,12,FALSE)</f>
        <v>2</v>
      </c>
      <c r="P696">
        <f>VLOOKUP($A696,SurveyData!$1:$1048576,13,FALSE)</f>
        <v>12</v>
      </c>
      <c r="Q696" t="str">
        <f>VLOOKUP($A696,SurveyData!$1:$1048576,14,FALSE)</f>
        <v>No</v>
      </c>
      <c r="R696" t="str">
        <f>VLOOKUP($A696,SurveyData!$1:$1048576,15,FALSE)</f>
        <v>No</v>
      </c>
      <c r="S696">
        <f>VLOOKUP($A696,SurveyData!$1:$1048576,16,FALSE)</f>
        <v>0</v>
      </c>
      <c r="T696" t="str">
        <f>VLOOKUP($A696,SurveyData!$1:$1048576,17,FALSE)</f>
        <v>DK</v>
      </c>
      <c r="U696">
        <f>VLOOKUP($A696,SurveyData!$1:$1048576,18,FALSE)</f>
        <v>0</v>
      </c>
      <c r="V696" t="str">
        <f>VLOOKUP($A696,SurveyData!$1:$1048576,19,FALSE)</f>
        <v>Yes</v>
      </c>
      <c r="W696" t="str">
        <f>VLOOKUP($A696,SurveyData!$1:$1048576,20,FALSE)</f>
        <v>No</v>
      </c>
      <c r="X696" t="str">
        <f>VLOOKUP($A696,SurveyData!$1:$1048576,21,FALSE)</f>
        <v>Yes</v>
      </c>
      <c r="Y696" t="str">
        <f>VLOOKUP($A696,SurveyData!$1:$1048576,22,FALSE)</f>
        <v>Yes</v>
      </c>
      <c r="Z696" t="str">
        <f>VLOOKUP($A696,SurveyData!$1:$1048576,23,FALSE)</f>
        <v>Yes</v>
      </c>
      <c r="AA696" t="str">
        <f>VLOOKUP($A696,SurveyData!$1:$1048576,24,FALSE)</f>
        <v>Yes</v>
      </c>
      <c r="AB696" t="s">
        <v>62</v>
      </c>
      <c r="AC696" t="str">
        <f>VLOOKUP($A696,SurveyData!$1:$1048576,25,FALSE)</f>
        <v>No</v>
      </c>
      <c r="AD696">
        <f>VLOOKUP($A696,SurveyData!$1:$1048576,26,FALSE)</f>
        <v>3</v>
      </c>
      <c r="AE696">
        <f>VLOOKUP($A696,SurveyData!$1:$1048576,27,FALSE)</f>
        <v>4</v>
      </c>
      <c r="AF696">
        <f>VLOOKUP($A696,SurveyData!$1:$1048576,28,FALSE)</f>
        <v>3</v>
      </c>
      <c r="AG696">
        <f>VLOOKUP($A696,SurveyData!$1:$1048576,29,FALSE)</f>
        <v>3</v>
      </c>
      <c r="AH696">
        <f>VLOOKUP($A696,SurveyData!$1:$1048576,30,FALSE)</f>
        <v>3</v>
      </c>
      <c r="AI696">
        <f>VLOOKUP($A696,SurveyData!$1:$1048576,31,FALSE)</f>
        <v>2</v>
      </c>
      <c r="AJ696">
        <f>VLOOKUP($A696,SurveyData!$1:$1048576,32,FALSE)</f>
        <v>2</v>
      </c>
      <c r="AK696">
        <f>VLOOKUP($A696,SurveyData!$1:$1048576,33,FALSE)</f>
        <v>2</v>
      </c>
      <c r="AL696">
        <f>VLOOKUP($A696,SurveyData!$1:$1048576,34,FALSE)</f>
        <v>4</v>
      </c>
      <c r="AM696">
        <f>VLOOKUP($A696,SurveyData!$1:$1048576,35,FALSE)</f>
        <v>4</v>
      </c>
      <c r="AN696">
        <f>VLOOKUP($A696,SurveyData!$1:$1048576,36,FALSE)</f>
        <v>3</v>
      </c>
      <c r="AO696">
        <f>VLOOKUP($A696,SurveyData!$1:$1048576,37,FALSE)</f>
        <v>3</v>
      </c>
      <c r="AP696">
        <f>VLOOKUP($A696,SurveyData!$1:$1048576,38,FALSE)</f>
        <v>4</v>
      </c>
      <c r="AQ696">
        <f>VLOOKUP($A696,SurveyData!$1:$1048576,39,FALSE)</f>
        <v>4</v>
      </c>
      <c r="AR696">
        <f>VLOOKUP($A696,SurveyData!$1:$1048576,40,FALSE)</f>
        <v>2</v>
      </c>
      <c r="AS696">
        <f>VLOOKUP($A696,SurveyData!$1:$1048576,41,FALSE)</f>
        <v>4</v>
      </c>
      <c r="AT696">
        <f>VLOOKUP($A696,SurveyData!$1:$1048576,42,FALSE)</f>
        <v>4</v>
      </c>
      <c r="AU696">
        <f>VLOOKUP($A696,SurveyData!$1:$1048576,43,FALSE)</f>
        <v>4</v>
      </c>
      <c r="AV696">
        <f>VLOOKUP($A696,SurveyData!$1:$1048576,44,FALSE)</f>
        <v>4</v>
      </c>
      <c r="AW696">
        <f>VLOOKUP($A696,SurveyData!$1:$1048576,45,FALSE)</f>
        <v>3</v>
      </c>
    </row>
    <row r="697" spans="1:49" x14ac:dyDescent="0.2">
      <c r="A697" s="5">
        <v>910</v>
      </c>
      <c r="B697" s="1" t="s">
        <v>10</v>
      </c>
      <c r="C697" s="2"/>
      <c r="D697" s="5">
        <v>29</v>
      </c>
      <c r="E697" s="5">
        <v>13.3</v>
      </c>
      <c r="F697">
        <f>VLOOKUP($A697,SurveyData!$1:$1048576,3,FALSE)</f>
        <v>41</v>
      </c>
      <c r="G697">
        <f>VLOOKUP($A697,SurveyData!$1:$1048576,4,FALSE)</f>
        <v>1.65</v>
      </c>
      <c r="H697">
        <f>VLOOKUP($A697,SurveyData!$1:$1048576,5,FALSE)</f>
        <v>56</v>
      </c>
      <c r="I697" t="str">
        <f>VLOOKUP($A697,SurveyData!$1:$1048576,6,FALSE)</f>
        <v>Nil</v>
      </c>
      <c r="J697">
        <f>VLOOKUP($A697,SurveyData!$1:$1048576,7,FALSE)</f>
        <v>0</v>
      </c>
      <c r="K697">
        <f>VLOOKUP($A697,SurveyData!$1:$1048576,8,FALSE)</f>
        <v>20</v>
      </c>
      <c r="L697">
        <f>VLOOKUP($A697,SurveyData!$1:$1048576,9,FALSE)</f>
        <v>30</v>
      </c>
      <c r="M697">
        <f>VLOOKUP($A697,SurveyData!$1:$1048576,10,FALSE)</f>
        <v>30</v>
      </c>
      <c r="N697" t="str">
        <f>VLOOKUP($A697,SurveyData!$1:$1048576,11,FALSE)</f>
        <v>Badminton 60 minutes</v>
      </c>
      <c r="O697">
        <f>VLOOKUP($A697,SurveyData!$1:$1048576,12,FALSE)</f>
        <v>3</v>
      </c>
      <c r="P697">
        <f>VLOOKUP($A697,SurveyData!$1:$1048576,13,FALSE)</f>
        <v>12</v>
      </c>
      <c r="Q697" t="str">
        <f>VLOOKUP($A697,SurveyData!$1:$1048576,14,FALSE)</f>
        <v>No</v>
      </c>
      <c r="R697" t="str">
        <f>VLOOKUP($A697,SurveyData!$1:$1048576,15,FALSE)</f>
        <v>Yes</v>
      </c>
      <c r="S697" t="str">
        <f>VLOOKUP($A697,SurveyData!$1:$1048576,16,FALSE)</f>
        <v>No</v>
      </c>
      <c r="T697" t="str">
        <f>VLOOKUP($A697,SurveyData!$1:$1048576,17,FALSE)</f>
        <v>Yes</v>
      </c>
      <c r="U697" t="str">
        <f>VLOOKUP($A697,SurveyData!$1:$1048576,18,FALSE)</f>
        <v>DK</v>
      </c>
      <c r="V697" t="str">
        <f>VLOOKUP($A697,SurveyData!$1:$1048576,19,FALSE)</f>
        <v>No</v>
      </c>
      <c r="W697">
        <f>VLOOKUP($A697,SurveyData!$1:$1048576,20,FALSE)</f>
        <v>0</v>
      </c>
      <c r="X697" t="str">
        <f>VLOOKUP($A697,SurveyData!$1:$1048576,21,FALSE)</f>
        <v>No</v>
      </c>
      <c r="Y697" t="str">
        <f>VLOOKUP($A697,SurveyData!$1:$1048576,22,FALSE)</f>
        <v>No</v>
      </c>
      <c r="Z697" t="str">
        <f>VLOOKUP($A697,SurveyData!$1:$1048576,23,FALSE)</f>
        <v>No</v>
      </c>
      <c r="AA697" t="str">
        <f>VLOOKUP($A697,SurveyData!$1:$1048576,24,FALSE)</f>
        <v>No</v>
      </c>
      <c r="AB697" t="s">
        <v>0</v>
      </c>
      <c r="AC697" t="str">
        <f>VLOOKUP($A697,SurveyData!$1:$1048576,25,FALSE)</f>
        <v>No</v>
      </c>
      <c r="AD697">
        <f>VLOOKUP($A697,SurveyData!$1:$1048576,26,FALSE)</f>
        <v>1</v>
      </c>
      <c r="AE697">
        <f>VLOOKUP($A697,SurveyData!$1:$1048576,27,FALSE)</f>
        <v>2</v>
      </c>
      <c r="AF697">
        <f>VLOOKUP($A697,SurveyData!$1:$1048576,28,FALSE)</f>
        <v>1</v>
      </c>
      <c r="AG697">
        <f>VLOOKUP($A697,SurveyData!$1:$1048576,29,FALSE)</f>
        <v>1</v>
      </c>
      <c r="AH697">
        <f>VLOOKUP($A697,SurveyData!$1:$1048576,30,FALSE)</f>
        <v>1</v>
      </c>
      <c r="AI697">
        <f>VLOOKUP($A697,SurveyData!$1:$1048576,31,FALSE)</f>
        <v>1</v>
      </c>
      <c r="AJ697">
        <f>VLOOKUP($A697,SurveyData!$1:$1048576,32,FALSE)</f>
        <v>1</v>
      </c>
      <c r="AK697">
        <f>VLOOKUP($A697,SurveyData!$1:$1048576,33,FALSE)</f>
        <v>2</v>
      </c>
      <c r="AL697">
        <f>VLOOKUP($A697,SurveyData!$1:$1048576,34,FALSE)</f>
        <v>2</v>
      </c>
      <c r="AM697">
        <f>VLOOKUP($A697,SurveyData!$1:$1048576,35,FALSE)</f>
        <v>3</v>
      </c>
      <c r="AN697">
        <f>VLOOKUP($A697,SurveyData!$1:$1048576,36,FALSE)</f>
        <v>1</v>
      </c>
      <c r="AO697">
        <f>VLOOKUP($A697,SurveyData!$1:$1048576,37,FALSE)</f>
        <v>3</v>
      </c>
      <c r="AP697">
        <f>VLOOKUP($A697,SurveyData!$1:$1048576,38,FALSE)</f>
        <v>1</v>
      </c>
      <c r="AQ697">
        <f>VLOOKUP($A697,SurveyData!$1:$1048576,39,FALSE)</f>
        <v>5</v>
      </c>
      <c r="AR697">
        <f>VLOOKUP($A697,SurveyData!$1:$1048576,40,FALSE)</f>
        <v>1</v>
      </c>
      <c r="AS697">
        <f>VLOOKUP($A697,SurveyData!$1:$1048576,41,FALSE)</f>
        <v>1</v>
      </c>
      <c r="AT697">
        <f>VLOOKUP($A697,SurveyData!$1:$1048576,42,FALSE)</f>
        <v>3</v>
      </c>
      <c r="AU697">
        <f>VLOOKUP($A697,SurveyData!$1:$1048576,43,FALSE)</f>
        <v>3</v>
      </c>
      <c r="AV697">
        <f>VLOOKUP($A697,SurveyData!$1:$1048576,44,FALSE)</f>
        <v>5</v>
      </c>
      <c r="AW697">
        <f>VLOOKUP($A697,SurveyData!$1:$1048576,45,FALSE)</f>
        <v>1</v>
      </c>
    </row>
    <row r="698" spans="1:49" x14ac:dyDescent="0.2">
      <c r="A698" s="5">
        <v>911</v>
      </c>
      <c r="B698" s="1" t="s">
        <v>10</v>
      </c>
      <c r="C698" s="2"/>
      <c r="D698" s="4">
        <v>6</v>
      </c>
      <c r="E698" s="5">
        <v>13.2</v>
      </c>
      <c r="F698">
        <f>VLOOKUP($A698,SurveyData!$1:$1048576,3,FALSE)</f>
        <v>28</v>
      </c>
      <c r="G698">
        <f>VLOOKUP($A698,SurveyData!$1:$1048576,4,FALSE)</f>
        <v>1.6040000000000001</v>
      </c>
      <c r="H698">
        <f>VLOOKUP($A698,SurveyData!$1:$1048576,5,FALSE)</f>
        <v>50.9</v>
      </c>
      <c r="I698" t="str">
        <f>VLOOKUP($A698,SurveyData!$1:$1048576,6,FALSE)</f>
        <v>Nil</v>
      </c>
      <c r="J698" t="str">
        <f>VLOOKUP($A698,SurveyData!$1:$1048576,7,FALSE)</f>
        <v>Yes</v>
      </c>
      <c r="K698">
        <f>VLOOKUP($A698,SurveyData!$1:$1048576,8,FALSE)</f>
        <v>150</v>
      </c>
      <c r="L698">
        <f>VLOOKUP($A698,SurveyData!$1:$1048576,9,FALSE)</f>
        <v>0</v>
      </c>
      <c r="M698">
        <f>VLOOKUP($A698,SurveyData!$1:$1048576,10,FALSE)</f>
        <v>60</v>
      </c>
      <c r="N698">
        <f>VLOOKUP($A698,SurveyData!$1:$1048576,11,FALSE)</f>
        <v>0</v>
      </c>
      <c r="O698">
        <f>VLOOKUP($A698,SurveyData!$1:$1048576,12,FALSE)</f>
        <v>2</v>
      </c>
      <c r="P698">
        <f>VLOOKUP($A698,SurveyData!$1:$1048576,13,FALSE)</f>
        <v>13</v>
      </c>
      <c r="Q698" t="str">
        <f>VLOOKUP($A698,SurveyData!$1:$1048576,14,FALSE)</f>
        <v>Yes</v>
      </c>
      <c r="R698" t="str">
        <f>VLOOKUP($A698,SurveyData!$1:$1048576,15,FALSE)</f>
        <v>DK</v>
      </c>
      <c r="S698">
        <f>VLOOKUP($A698,SurveyData!$1:$1048576,16,FALSE)</f>
        <v>0</v>
      </c>
      <c r="T698" t="str">
        <f>VLOOKUP($A698,SurveyData!$1:$1048576,17,FALSE)</f>
        <v>Yes</v>
      </c>
      <c r="U698" t="str">
        <f>VLOOKUP($A698,SurveyData!$1:$1048576,18,FALSE)</f>
        <v>No</v>
      </c>
      <c r="V698" t="str">
        <f>VLOOKUP($A698,SurveyData!$1:$1048576,19,FALSE)</f>
        <v>Yes</v>
      </c>
      <c r="W698" t="str">
        <f>VLOOKUP($A698,SurveyData!$1:$1048576,20,FALSE)</f>
        <v>No</v>
      </c>
      <c r="X698" t="str">
        <f>VLOOKUP($A698,SurveyData!$1:$1048576,21,FALSE)</f>
        <v>Yes</v>
      </c>
      <c r="Y698" t="str">
        <f>VLOOKUP($A698,SurveyData!$1:$1048576,22,FALSE)</f>
        <v>No</v>
      </c>
      <c r="Z698" t="str">
        <f>VLOOKUP($A698,SurveyData!$1:$1048576,23,FALSE)</f>
        <v>No</v>
      </c>
      <c r="AA698" t="str">
        <f>VLOOKUP($A698,SurveyData!$1:$1048576,24,FALSE)</f>
        <v>Yes</v>
      </c>
      <c r="AB698" t="s">
        <v>62</v>
      </c>
      <c r="AC698" t="str">
        <f>VLOOKUP($A698,SurveyData!$1:$1048576,25,FALSE)</f>
        <v>Yes</v>
      </c>
      <c r="AD698">
        <f>VLOOKUP($A698,SurveyData!$1:$1048576,26,FALSE)</f>
        <v>2</v>
      </c>
      <c r="AE698">
        <f>VLOOKUP($A698,SurveyData!$1:$1048576,27,FALSE)</f>
        <v>5</v>
      </c>
      <c r="AF698">
        <f>VLOOKUP($A698,SurveyData!$1:$1048576,28,FALSE)</f>
        <v>2</v>
      </c>
      <c r="AG698">
        <f>VLOOKUP($A698,SurveyData!$1:$1048576,29,FALSE)</f>
        <v>2</v>
      </c>
      <c r="AH698">
        <f>VLOOKUP($A698,SurveyData!$1:$1048576,30,FALSE)</f>
        <v>3</v>
      </c>
      <c r="AI698">
        <f>VLOOKUP($A698,SurveyData!$1:$1048576,31,FALSE)</f>
        <v>2</v>
      </c>
      <c r="AJ698">
        <f>VLOOKUP($A698,SurveyData!$1:$1048576,32,FALSE)</f>
        <v>2</v>
      </c>
      <c r="AK698">
        <f>VLOOKUP($A698,SurveyData!$1:$1048576,33,FALSE)</f>
        <v>2</v>
      </c>
      <c r="AL698">
        <f>VLOOKUP($A698,SurveyData!$1:$1048576,34,FALSE)</f>
        <v>3</v>
      </c>
      <c r="AM698">
        <f>VLOOKUP($A698,SurveyData!$1:$1048576,35,FALSE)</f>
        <v>5</v>
      </c>
      <c r="AN698">
        <f>VLOOKUP($A698,SurveyData!$1:$1048576,36,FALSE)</f>
        <v>2</v>
      </c>
      <c r="AO698">
        <f>VLOOKUP($A698,SurveyData!$1:$1048576,37,FALSE)</f>
        <v>2</v>
      </c>
      <c r="AP698">
        <f>VLOOKUP($A698,SurveyData!$1:$1048576,38,FALSE)</f>
        <v>5</v>
      </c>
      <c r="AQ698">
        <f>VLOOKUP($A698,SurveyData!$1:$1048576,39,FALSE)</f>
        <v>3</v>
      </c>
      <c r="AR698">
        <f>VLOOKUP($A698,SurveyData!$1:$1048576,40,FALSE)</f>
        <v>2</v>
      </c>
      <c r="AS698">
        <f>VLOOKUP($A698,SurveyData!$1:$1048576,41,FALSE)</f>
        <v>4</v>
      </c>
      <c r="AT698">
        <f>VLOOKUP($A698,SurveyData!$1:$1048576,42,FALSE)</f>
        <v>5</v>
      </c>
      <c r="AU698">
        <f>VLOOKUP($A698,SurveyData!$1:$1048576,43,FALSE)</f>
        <v>4</v>
      </c>
      <c r="AV698">
        <f>VLOOKUP($A698,SurveyData!$1:$1048576,44,FALSE)</f>
        <v>4</v>
      </c>
      <c r="AW698">
        <f>VLOOKUP($A698,SurveyData!$1:$1048576,45,FALSE)</f>
        <v>2</v>
      </c>
    </row>
    <row r="699" spans="1:49" x14ac:dyDescent="0.2">
      <c r="A699" s="5">
        <v>912</v>
      </c>
      <c r="B699" s="1" t="s">
        <v>10</v>
      </c>
      <c r="C699" s="2"/>
      <c r="D699" s="4">
        <v>8</v>
      </c>
      <c r="E699" s="5">
        <v>12.1</v>
      </c>
      <c r="F699">
        <f>VLOOKUP($A699,SurveyData!$1:$1048576,3,FALSE)</f>
        <v>45</v>
      </c>
      <c r="G699">
        <f>VLOOKUP($A699,SurveyData!$1:$1048576,4,FALSE)</f>
        <v>1.54</v>
      </c>
      <c r="H699">
        <f>VLOOKUP($A699,SurveyData!$1:$1048576,5,FALSE)</f>
        <v>45</v>
      </c>
      <c r="I699" t="str">
        <f>VLOOKUP($A699,SurveyData!$1:$1048576,6,FALSE)</f>
        <v>Nil</v>
      </c>
      <c r="J699" t="str">
        <f>VLOOKUP($A699,SurveyData!$1:$1048576,7,FALSE)</f>
        <v>No</v>
      </c>
      <c r="K699">
        <f>VLOOKUP($A699,SurveyData!$1:$1048576,8,FALSE)</f>
        <v>0</v>
      </c>
      <c r="L699">
        <f>VLOOKUP($A699,SurveyData!$1:$1048576,9,FALSE)</f>
        <v>30</v>
      </c>
      <c r="M699">
        <f>VLOOKUP($A699,SurveyData!$1:$1048576,10,FALSE)</f>
        <v>120</v>
      </c>
      <c r="N699" t="str">
        <f>VLOOKUP($A699,SurveyData!$1:$1048576,11,FALSE)</f>
        <v>Yoga 240 minutes</v>
      </c>
      <c r="O699" t="str">
        <f>VLOOKUP($A699,SurveyData!$1:$1048576,12,FALSE)</f>
        <v>Nil</v>
      </c>
      <c r="P699">
        <f>VLOOKUP($A699,SurveyData!$1:$1048576,13,FALSE)</f>
        <v>12</v>
      </c>
      <c r="Q699" t="str">
        <f>VLOOKUP($A699,SurveyData!$1:$1048576,14,FALSE)</f>
        <v>No</v>
      </c>
      <c r="R699" t="str">
        <f>VLOOKUP($A699,SurveyData!$1:$1048576,15,FALSE)</f>
        <v>No</v>
      </c>
      <c r="S699">
        <f>VLOOKUP($A699,SurveyData!$1:$1048576,16,FALSE)</f>
        <v>0</v>
      </c>
      <c r="T699" t="str">
        <f>VLOOKUP($A699,SurveyData!$1:$1048576,17,FALSE)</f>
        <v>DK</v>
      </c>
      <c r="U699">
        <f>VLOOKUP($A699,SurveyData!$1:$1048576,18,FALSE)</f>
        <v>0</v>
      </c>
      <c r="V699" t="str">
        <f>VLOOKUP($A699,SurveyData!$1:$1048576,19,FALSE)</f>
        <v>Yes</v>
      </c>
      <c r="W699" t="str">
        <f>VLOOKUP($A699,SurveyData!$1:$1048576,20,FALSE)</f>
        <v>No</v>
      </c>
      <c r="X699" t="str">
        <f>VLOOKUP($A699,SurveyData!$1:$1048576,21,FALSE)</f>
        <v>Yes</v>
      </c>
      <c r="Y699" t="str">
        <f>VLOOKUP($A699,SurveyData!$1:$1048576,22,FALSE)</f>
        <v>No</v>
      </c>
      <c r="Z699" t="str">
        <f>VLOOKUP($A699,SurveyData!$1:$1048576,23,FALSE)</f>
        <v>No</v>
      </c>
      <c r="AA699" t="str">
        <f>VLOOKUP($A699,SurveyData!$1:$1048576,24,FALSE)</f>
        <v>No</v>
      </c>
      <c r="AB699" t="s">
        <v>0</v>
      </c>
      <c r="AC699" t="str">
        <f>VLOOKUP($A699,SurveyData!$1:$1048576,25,FALSE)</f>
        <v>Yes</v>
      </c>
      <c r="AD699">
        <f>VLOOKUP($A699,SurveyData!$1:$1048576,26,FALSE)</f>
        <v>2</v>
      </c>
      <c r="AE699">
        <f>VLOOKUP($A699,SurveyData!$1:$1048576,27,FALSE)</f>
        <v>5</v>
      </c>
      <c r="AF699">
        <f>VLOOKUP($A699,SurveyData!$1:$1048576,28,FALSE)</f>
        <v>2</v>
      </c>
      <c r="AG699">
        <f>VLOOKUP($A699,SurveyData!$1:$1048576,29,FALSE)</f>
        <v>2</v>
      </c>
      <c r="AH699">
        <f>VLOOKUP($A699,SurveyData!$1:$1048576,30,FALSE)</f>
        <v>4</v>
      </c>
      <c r="AI699">
        <f>VLOOKUP($A699,SurveyData!$1:$1048576,31,FALSE)</f>
        <v>2</v>
      </c>
      <c r="AJ699">
        <f>VLOOKUP($A699,SurveyData!$1:$1048576,32,FALSE)</f>
        <v>2</v>
      </c>
      <c r="AK699">
        <f>VLOOKUP($A699,SurveyData!$1:$1048576,33,FALSE)</f>
        <v>2</v>
      </c>
      <c r="AL699">
        <f>VLOOKUP($A699,SurveyData!$1:$1048576,34,FALSE)</f>
        <v>3</v>
      </c>
      <c r="AM699">
        <f>VLOOKUP($A699,SurveyData!$1:$1048576,35,FALSE)</f>
        <v>5</v>
      </c>
      <c r="AN699">
        <f>VLOOKUP($A699,SurveyData!$1:$1048576,36,FALSE)</f>
        <v>2</v>
      </c>
      <c r="AO699">
        <f>VLOOKUP($A699,SurveyData!$1:$1048576,37,FALSE)</f>
        <v>2</v>
      </c>
      <c r="AP699">
        <f>VLOOKUP($A699,SurveyData!$1:$1048576,38,FALSE)</f>
        <v>4</v>
      </c>
      <c r="AQ699">
        <f>VLOOKUP($A699,SurveyData!$1:$1048576,39,FALSE)</f>
        <v>5</v>
      </c>
      <c r="AR699">
        <f>VLOOKUP($A699,SurveyData!$1:$1048576,40,FALSE)</f>
        <v>2</v>
      </c>
      <c r="AS699">
        <f>VLOOKUP($A699,SurveyData!$1:$1048576,41,FALSE)</f>
        <v>5</v>
      </c>
      <c r="AT699">
        <f>VLOOKUP($A699,SurveyData!$1:$1048576,42,FALSE)</f>
        <v>5</v>
      </c>
      <c r="AU699">
        <f>VLOOKUP($A699,SurveyData!$1:$1048576,43,FALSE)</f>
        <v>5</v>
      </c>
      <c r="AV699">
        <f>VLOOKUP($A699,SurveyData!$1:$1048576,44,FALSE)</f>
        <v>5</v>
      </c>
      <c r="AW699">
        <f>VLOOKUP($A699,SurveyData!$1:$1048576,45,FALSE)</f>
        <v>2</v>
      </c>
    </row>
    <row r="700" spans="1:49" x14ac:dyDescent="0.2">
      <c r="A700" s="5">
        <v>913</v>
      </c>
      <c r="B700" s="1" t="s">
        <v>10</v>
      </c>
      <c r="C700" s="2"/>
      <c r="D700" s="2">
        <v>40</v>
      </c>
      <c r="E700" s="5">
        <v>12.6</v>
      </c>
      <c r="F700">
        <f>VLOOKUP($A700,SurveyData!$1:$1048576,3,FALSE)</f>
        <v>40</v>
      </c>
      <c r="G700">
        <f>VLOOKUP($A700,SurveyData!$1:$1048576,4,FALSE)</f>
        <v>1.58</v>
      </c>
      <c r="H700">
        <f>VLOOKUP($A700,SurveyData!$1:$1048576,5,FALSE)</f>
        <v>60</v>
      </c>
      <c r="I700" t="str">
        <f>VLOOKUP($A700,SurveyData!$1:$1048576,6,FALSE)</f>
        <v>Nil</v>
      </c>
      <c r="J700" t="str">
        <f>VLOOKUP($A700,SurveyData!$1:$1048576,7,FALSE)</f>
        <v>No</v>
      </c>
      <c r="K700">
        <f>VLOOKUP($A700,SurveyData!$1:$1048576,8,FALSE)</f>
        <v>0</v>
      </c>
      <c r="L700">
        <f>VLOOKUP($A700,SurveyData!$1:$1048576,9,FALSE)</f>
        <v>0</v>
      </c>
      <c r="M700">
        <f>VLOOKUP($A700,SurveyData!$1:$1048576,10,FALSE)</f>
        <v>0</v>
      </c>
      <c r="N700" t="str">
        <f>VLOOKUP($A700,SurveyData!$1:$1048576,11,FALSE)</f>
        <v>Jogging 180 minutes</v>
      </c>
      <c r="O700">
        <f>VLOOKUP($A700,SurveyData!$1:$1048576,12,FALSE)</f>
        <v>1</v>
      </c>
      <c r="P700">
        <f>VLOOKUP($A700,SurveyData!$1:$1048576,13,FALSE)</f>
        <v>12</v>
      </c>
      <c r="Q700" t="str">
        <f>VLOOKUP($A700,SurveyData!$1:$1048576,14,FALSE)</f>
        <v>No</v>
      </c>
      <c r="R700" t="str">
        <f>VLOOKUP($A700,SurveyData!$1:$1048576,15,FALSE)</f>
        <v>No</v>
      </c>
      <c r="S700">
        <f>VLOOKUP($A700,SurveyData!$1:$1048576,16,FALSE)</f>
        <v>0</v>
      </c>
      <c r="T700" t="str">
        <f>VLOOKUP($A700,SurveyData!$1:$1048576,17,FALSE)</f>
        <v>DK</v>
      </c>
      <c r="U700">
        <f>VLOOKUP($A700,SurveyData!$1:$1048576,18,FALSE)</f>
        <v>0</v>
      </c>
      <c r="V700" t="str">
        <f>VLOOKUP($A700,SurveyData!$1:$1048576,19,FALSE)</f>
        <v>No</v>
      </c>
      <c r="W700">
        <f>VLOOKUP($A700,SurveyData!$1:$1048576,20,FALSE)</f>
        <v>0</v>
      </c>
      <c r="X700" t="str">
        <f>VLOOKUP($A700,SurveyData!$1:$1048576,21,FALSE)</f>
        <v>Yes</v>
      </c>
      <c r="Y700" t="str">
        <f>VLOOKUP($A700,SurveyData!$1:$1048576,22,FALSE)</f>
        <v>No</v>
      </c>
      <c r="Z700" t="str">
        <f>VLOOKUP($A700,SurveyData!$1:$1048576,23,FALSE)</f>
        <v>No</v>
      </c>
      <c r="AA700" t="str">
        <f>VLOOKUP($A700,SurveyData!$1:$1048576,24,FALSE)</f>
        <v>No</v>
      </c>
      <c r="AB700" t="s">
        <v>0</v>
      </c>
      <c r="AC700" t="str">
        <f>VLOOKUP($A700,SurveyData!$1:$1048576,25,FALSE)</f>
        <v>Yes</v>
      </c>
      <c r="AD700">
        <f>VLOOKUP($A700,SurveyData!$1:$1048576,26,FALSE)</f>
        <v>2</v>
      </c>
      <c r="AE700">
        <f>VLOOKUP($A700,SurveyData!$1:$1048576,27,FALSE)</f>
        <v>5</v>
      </c>
      <c r="AF700">
        <f>VLOOKUP($A700,SurveyData!$1:$1048576,28,FALSE)</f>
        <v>3</v>
      </c>
      <c r="AG700">
        <f>VLOOKUP($A700,SurveyData!$1:$1048576,29,FALSE)</f>
        <v>1</v>
      </c>
      <c r="AH700">
        <f>VLOOKUP($A700,SurveyData!$1:$1048576,30,FALSE)</f>
        <v>3</v>
      </c>
      <c r="AI700">
        <f>VLOOKUP($A700,SurveyData!$1:$1048576,31,FALSE)</f>
        <v>3</v>
      </c>
      <c r="AJ700">
        <f>VLOOKUP($A700,SurveyData!$1:$1048576,32,FALSE)</f>
        <v>2</v>
      </c>
      <c r="AK700">
        <f>VLOOKUP($A700,SurveyData!$1:$1048576,33,FALSE)</f>
        <v>2</v>
      </c>
      <c r="AL700">
        <f>VLOOKUP($A700,SurveyData!$1:$1048576,34,FALSE)</f>
        <v>4</v>
      </c>
      <c r="AM700">
        <f>VLOOKUP($A700,SurveyData!$1:$1048576,35,FALSE)</f>
        <v>5</v>
      </c>
      <c r="AN700">
        <f>VLOOKUP($A700,SurveyData!$1:$1048576,36,FALSE)</f>
        <v>4</v>
      </c>
      <c r="AO700">
        <f>VLOOKUP($A700,SurveyData!$1:$1048576,37,FALSE)</f>
        <v>1</v>
      </c>
      <c r="AP700">
        <f>VLOOKUP($A700,SurveyData!$1:$1048576,38,FALSE)</f>
        <v>5</v>
      </c>
      <c r="AQ700">
        <f>VLOOKUP($A700,SurveyData!$1:$1048576,39,FALSE)</f>
        <v>3</v>
      </c>
      <c r="AR700">
        <f>VLOOKUP($A700,SurveyData!$1:$1048576,40,FALSE)</f>
        <v>1</v>
      </c>
      <c r="AS700">
        <f>VLOOKUP($A700,SurveyData!$1:$1048576,41,FALSE)</f>
        <v>3</v>
      </c>
      <c r="AT700">
        <f>VLOOKUP($A700,SurveyData!$1:$1048576,42,FALSE)</f>
        <v>4</v>
      </c>
      <c r="AU700">
        <f>VLOOKUP($A700,SurveyData!$1:$1048576,43,FALSE)</f>
        <v>4</v>
      </c>
      <c r="AV700">
        <f>VLOOKUP($A700,SurveyData!$1:$1048576,44,FALSE)</f>
        <v>5</v>
      </c>
      <c r="AW700">
        <f>VLOOKUP($A700,SurveyData!$1:$1048576,45,FALSE)</f>
        <v>4</v>
      </c>
    </row>
    <row r="701" spans="1:49" x14ac:dyDescent="0.2">
      <c r="A701" s="2">
        <v>914</v>
      </c>
      <c r="B701" s="1" t="s">
        <v>10</v>
      </c>
      <c r="C701" s="2"/>
      <c r="D701" s="2">
        <v>10</v>
      </c>
      <c r="E701" s="2">
        <v>11</v>
      </c>
      <c r="F701">
        <f>VLOOKUP($A701,SurveyData!$1:$1048576,3,FALSE)</f>
        <v>49</v>
      </c>
      <c r="G701">
        <f>VLOOKUP($A701,SurveyData!$1:$1048576,4,FALSE)</f>
        <v>1.55</v>
      </c>
      <c r="H701">
        <f>VLOOKUP($A701,SurveyData!$1:$1048576,5,FALSE)</f>
        <v>54.6</v>
      </c>
      <c r="I701" t="str">
        <f>VLOOKUP($A701,SurveyData!$1:$1048576,6,FALSE)</f>
        <v>Nil</v>
      </c>
      <c r="J701" t="str">
        <f>VLOOKUP($A701,SurveyData!$1:$1048576,7,FALSE)</f>
        <v>No</v>
      </c>
      <c r="K701">
        <f>VLOOKUP($A701,SurveyData!$1:$1048576,8,FALSE)</f>
        <v>0</v>
      </c>
      <c r="L701">
        <f>VLOOKUP($A701,SurveyData!$1:$1048576,9,FALSE)</f>
        <v>0</v>
      </c>
      <c r="M701">
        <f>VLOOKUP($A701,SurveyData!$1:$1048576,10,FALSE)</f>
        <v>0</v>
      </c>
      <c r="N701" t="str">
        <f>VLOOKUP($A701,SurveyData!$1:$1048576,11,FALSE)</f>
        <v>Walk 30 minutes</v>
      </c>
      <c r="O701">
        <f>VLOOKUP($A701,SurveyData!$1:$1048576,12,FALSE)</f>
        <v>2</v>
      </c>
      <c r="P701">
        <f>VLOOKUP($A701,SurveyData!$1:$1048576,13,FALSE)</f>
        <v>12</v>
      </c>
      <c r="Q701" t="str">
        <f>VLOOKUP($A701,SurveyData!$1:$1048576,14,FALSE)</f>
        <v>Yes</v>
      </c>
      <c r="R701" t="str">
        <f>VLOOKUP($A701,SurveyData!$1:$1048576,15,FALSE)</f>
        <v>DK</v>
      </c>
      <c r="S701">
        <f>VLOOKUP($A701,SurveyData!$1:$1048576,16,FALSE)</f>
        <v>0</v>
      </c>
      <c r="T701" t="str">
        <f>VLOOKUP($A701,SurveyData!$1:$1048576,17,FALSE)</f>
        <v>DK</v>
      </c>
      <c r="U701">
        <f>VLOOKUP($A701,SurveyData!$1:$1048576,18,FALSE)</f>
        <v>0</v>
      </c>
      <c r="V701" t="str">
        <f>VLOOKUP($A701,SurveyData!$1:$1048576,19,FALSE)</f>
        <v>No</v>
      </c>
      <c r="W701">
        <f>VLOOKUP($A701,SurveyData!$1:$1048576,20,FALSE)</f>
        <v>0</v>
      </c>
      <c r="X701" t="str">
        <f>VLOOKUP($A701,SurveyData!$1:$1048576,21,FALSE)</f>
        <v>No</v>
      </c>
      <c r="Y701" t="str">
        <f>VLOOKUP($A701,SurveyData!$1:$1048576,22,FALSE)</f>
        <v>No</v>
      </c>
      <c r="Z701" t="str">
        <f>VLOOKUP($A701,SurveyData!$1:$1048576,23,FALSE)</f>
        <v>No</v>
      </c>
      <c r="AA701" t="str">
        <f>VLOOKUP($A701,SurveyData!$1:$1048576,24,FALSE)</f>
        <v>Yes</v>
      </c>
      <c r="AB701" t="s">
        <v>0</v>
      </c>
      <c r="AC701" t="str">
        <f>VLOOKUP($A701,SurveyData!$1:$1048576,25,FALSE)</f>
        <v>No</v>
      </c>
      <c r="AD701">
        <f>VLOOKUP($A701,SurveyData!$1:$1048576,26,FALSE)</f>
        <v>3</v>
      </c>
      <c r="AE701">
        <f>VLOOKUP($A701,SurveyData!$1:$1048576,27,FALSE)</f>
        <v>3</v>
      </c>
      <c r="AF701">
        <f>VLOOKUP($A701,SurveyData!$1:$1048576,28,FALSE)</f>
        <v>3</v>
      </c>
      <c r="AG701">
        <f>VLOOKUP($A701,SurveyData!$1:$1048576,29,FALSE)</f>
        <v>2</v>
      </c>
      <c r="AH701">
        <f>VLOOKUP($A701,SurveyData!$1:$1048576,30,FALSE)</f>
        <v>3</v>
      </c>
      <c r="AI701">
        <f>VLOOKUP($A701,SurveyData!$1:$1048576,31,FALSE)</f>
        <v>3</v>
      </c>
      <c r="AJ701">
        <f>VLOOKUP($A701,SurveyData!$1:$1048576,32,FALSE)</f>
        <v>3</v>
      </c>
      <c r="AK701">
        <f>VLOOKUP($A701,SurveyData!$1:$1048576,33,FALSE)</f>
        <v>3</v>
      </c>
      <c r="AL701">
        <f>VLOOKUP($A701,SurveyData!$1:$1048576,34,FALSE)</f>
        <v>3</v>
      </c>
      <c r="AM701">
        <f>VLOOKUP($A701,SurveyData!$1:$1048576,35,FALSE)</f>
        <v>3</v>
      </c>
      <c r="AN701">
        <f>VLOOKUP($A701,SurveyData!$1:$1048576,36,FALSE)</f>
        <v>3</v>
      </c>
      <c r="AO701">
        <f>VLOOKUP($A701,SurveyData!$1:$1048576,37,FALSE)</f>
        <v>3</v>
      </c>
      <c r="AP701">
        <f>VLOOKUP($A701,SurveyData!$1:$1048576,38,FALSE)</f>
        <v>3</v>
      </c>
      <c r="AQ701">
        <f>VLOOKUP($A701,SurveyData!$1:$1048576,39,FALSE)</f>
        <v>3</v>
      </c>
      <c r="AR701">
        <f>VLOOKUP($A701,SurveyData!$1:$1048576,40,FALSE)</f>
        <v>3</v>
      </c>
      <c r="AS701">
        <f>VLOOKUP($A701,SurveyData!$1:$1048576,41,FALSE)</f>
        <v>3</v>
      </c>
      <c r="AT701">
        <f>VLOOKUP($A701,SurveyData!$1:$1048576,42,FALSE)</f>
        <v>3</v>
      </c>
      <c r="AU701">
        <f>VLOOKUP($A701,SurveyData!$1:$1048576,43,FALSE)</f>
        <v>3</v>
      </c>
      <c r="AV701">
        <f>VLOOKUP($A701,SurveyData!$1:$1048576,44,FALSE)</f>
        <v>3</v>
      </c>
      <c r="AW701">
        <f>VLOOKUP($A701,SurveyData!$1:$1048576,45,FALSE)</f>
        <v>3</v>
      </c>
    </row>
    <row r="702" spans="1:49" x14ac:dyDescent="0.2">
      <c r="A702" s="5">
        <v>915</v>
      </c>
      <c r="B702" s="1" t="s">
        <v>10</v>
      </c>
      <c r="C702" s="2"/>
      <c r="D702" s="2">
        <v>83</v>
      </c>
      <c r="E702" s="2">
        <v>13.8</v>
      </c>
      <c r="F702">
        <f>VLOOKUP($A702,SurveyData!$1:$1048576,3,FALSE)</f>
        <v>33</v>
      </c>
      <c r="G702">
        <f>VLOOKUP($A702,SurveyData!$1:$1048576,4,FALSE)</f>
        <v>1.67</v>
      </c>
      <c r="H702">
        <f>VLOOKUP($A702,SurveyData!$1:$1048576,5,FALSE)</f>
        <v>46</v>
      </c>
      <c r="I702" t="str">
        <f>VLOOKUP($A702,SurveyData!$1:$1048576,6,FALSE)</f>
        <v>Nil</v>
      </c>
      <c r="J702" t="str">
        <f>VLOOKUP($A702,SurveyData!$1:$1048576,7,FALSE)</f>
        <v>No</v>
      </c>
      <c r="K702">
        <f>VLOOKUP($A702,SurveyData!$1:$1048576,8,FALSE)</f>
        <v>0</v>
      </c>
      <c r="L702">
        <f>VLOOKUP($A702,SurveyData!$1:$1048576,9,FALSE)</f>
        <v>0</v>
      </c>
      <c r="M702">
        <f>VLOOKUP($A702,SurveyData!$1:$1048576,10,FALSE)</f>
        <v>0</v>
      </c>
      <c r="N702">
        <f>VLOOKUP($A702,SurveyData!$1:$1048576,11,FALSE)</f>
        <v>0</v>
      </c>
      <c r="O702">
        <f>VLOOKUP($A702,SurveyData!$1:$1048576,12,FALSE)</f>
        <v>2</v>
      </c>
      <c r="P702">
        <f>VLOOKUP($A702,SurveyData!$1:$1048576,13,FALSE)</f>
        <v>22</v>
      </c>
      <c r="Q702" t="str">
        <f>VLOOKUP($A702,SurveyData!$1:$1048576,14,FALSE)</f>
        <v>Yes</v>
      </c>
      <c r="R702" t="str">
        <f>VLOOKUP($A702,SurveyData!$1:$1048576,15,FALSE)</f>
        <v>Yes</v>
      </c>
      <c r="S702" t="str">
        <f>VLOOKUP($A702,SurveyData!$1:$1048576,16,FALSE)</f>
        <v>No</v>
      </c>
      <c r="T702" t="str">
        <f>VLOOKUP($A702,SurveyData!$1:$1048576,17,FALSE)</f>
        <v>Yes</v>
      </c>
      <c r="U702" t="str">
        <f>VLOOKUP($A702,SurveyData!$1:$1048576,18,FALSE)</f>
        <v>No</v>
      </c>
      <c r="V702" t="str">
        <f>VLOOKUP($A702,SurveyData!$1:$1048576,19,FALSE)</f>
        <v>Yes</v>
      </c>
      <c r="W702" t="str">
        <f>VLOOKUP($A702,SurveyData!$1:$1048576,20,FALSE)</f>
        <v>No</v>
      </c>
      <c r="X702" t="str">
        <f>VLOOKUP($A702,SurveyData!$1:$1048576,21,FALSE)</f>
        <v>No</v>
      </c>
      <c r="Y702" t="str">
        <f>VLOOKUP($A702,SurveyData!$1:$1048576,22,FALSE)</f>
        <v>Yes</v>
      </c>
      <c r="Z702" t="str">
        <f>VLOOKUP($A702,SurveyData!$1:$1048576,23,FALSE)</f>
        <v>Yes</v>
      </c>
      <c r="AA702" t="str">
        <f>VLOOKUP($A702,SurveyData!$1:$1048576,24,FALSE)</f>
        <v>No</v>
      </c>
      <c r="AB702" t="s">
        <v>314</v>
      </c>
      <c r="AC702" t="str">
        <f>VLOOKUP($A702,SurveyData!$1:$1048576,25,FALSE)</f>
        <v>Yes</v>
      </c>
      <c r="AD702">
        <f>VLOOKUP($A702,SurveyData!$1:$1048576,26,FALSE)</f>
        <v>4</v>
      </c>
      <c r="AE702">
        <f>VLOOKUP($A702,SurveyData!$1:$1048576,27,FALSE)</f>
        <v>3</v>
      </c>
      <c r="AF702">
        <f>VLOOKUP($A702,SurveyData!$1:$1048576,28,FALSE)</f>
        <v>3</v>
      </c>
      <c r="AG702">
        <f>VLOOKUP($A702,SurveyData!$1:$1048576,29,FALSE)</f>
        <v>2</v>
      </c>
      <c r="AH702">
        <f>VLOOKUP($A702,SurveyData!$1:$1048576,30,FALSE)</f>
        <v>1</v>
      </c>
      <c r="AI702">
        <f>VLOOKUP($A702,SurveyData!$1:$1048576,31,FALSE)</f>
        <v>1</v>
      </c>
      <c r="AJ702">
        <f>VLOOKUP($A702,SurveyData!$1:$1048576,32,FALSE)</f>
        <v>3</v>
      </c>
      <c r="AK702">
        <f>VLOOKUP($A702,SurveyData!$1:$1048576,33,FALSE)</f>
        <v>4</v>
      </c>
      <c r="AL702">
        <f>VLOOKUP($A702,SurveyData!$1:$1048576,34,FALSE)</f>
        <v>2</v>
      </c>
      <c r="AM702">
        <f>VLOOKUP($A702,SurveyData!$1:$1048576,35,FALSE)</f>
        <v>5</v>
      </c>
      <c r="AN702">
        <f>VLOOKUP($A702,SurveyData!$1:$1048576,36,FALSE)</f>
        <v>3</v>
      </c>
      <c r="AO702">
        <f>VLOOKUP($A702,SurveyData!$1:$1048576,37,FALSE)</f>
        <v>5</v>
      </c>
      <c r="AP702">
        <f>VLOOKUP($A702,SurveyData!$1:$1048576,38,FALSE)</f>
        <v>3</v>
      </c>
      <c r="AQ702">
        <f>VLOOKUP($A702,SurveyData!$1:$1048576,39,FALSE)</f>
        <v>4</v>
      </c>
      <c r="AR702">
        <f>VLOOKUP($A702,SurveyData!$1:$1048576,40,FALSE)</f>
        <v>1</v>
      </c>
      <c r="AS702">
        <f>VLOOKUP($A702,SurveyData!$1:$1048576,41,FALSE)</f>
        <v>2</v>
      </c>
      <c r="AT702">
        <f>VLOOKUP($A702,SurveyData!$1:$1048576,42,FALSE)</f>
        <v>4</v>
      </c>
      <c r="AU702">
        <f>VLOOKUP($A702,SurveyData!$1:$1048576,43,FALSE)</f>
        <v>4</v>
      </c>
      <c r="AV702">
        <f>VLOOKUP($A702,SurveyData!$1:$1048576,44,FALSE)</f>
        <v>2</v>
      </c>
      <c r="AW702">
        <f>VLOOKUP($A702,SurveyData!$1:$1048576,45,FALSE)</f>
        <v>4</v>
      </c>
    </row>
    <row r="703" spans="1:49" x14ac:dyDescent="0.2">
      <c r="A703" s="2">
        <v>919</v>
      </c>
      <c r="B703" s="1" t="s">
        <v>10</v>
      </c>
      <c r="C703" s="2"/>
      <c r="D703" s="2">
        <v>46</v>
      </c>
      <c r="E703" s="2">
        <v>12.6</v>
      </c>
      <c r="F703">
        <f>VLOOKUP($A703,SurveyData!$1:$1048576,3,FALSE)</f>
        <v>45</v>
      </c>
      <c r="G703">
        <f>VLOOKUP($A703,SurveyData!$1:$1048576,4,FALSE)</f>
        <v>1.57</v>
      </c>
      <c r="H703">
        <f>VLOOKUP($A703,SurveyData!$1:$1048576,5,FALSE)</f>
        <v>60</v>
      </c>
      <c r="I703" t="str">
        <f>VLOOKUP($A703,SurveyData!$1:$1048576,6,FALSE)</f>
        <v>Nil</v>
      </c>
      <c r="J703" t="str">
        <f>VLOOKUP($A703,SurveyData!$1:$1048576,7,FALSE)</f>
        <v>No</v>
      </c>
      <c r="K703">
        <f>VLOOKUP($A703,SurveyData!$1:$1048576,8,FALSE)</f>
        <v>60</v>
      </c>
      <c r="L703">
        <f>VLOOKUP($A703,SurveyData!$1:$1048576,9,FALSE)</f>
        <v>0</v>
      </c>
      <c r="M703">
        <f>VLOOKUP($A703,SurveyData!$1:$1048576,10,FALSE)</f>
        <v>0</v>
      </c>
      <c r="N703" t="str">
        <f>VLOOKUP($A703,SurveyData!$1:$1048576,11,FALSE)</f>
        <v>Zamba 60 minutes</v>
      </c>
      <c r="O703">
        <f>VLOOKUP($A703,SurveyData!$1:$1048576,12,FALSE)</f>
        <v>2</v>
      </c>
      <c r="P703">
        <f>VLOOKUP($A703,SurveyData!$1:$1048576,13,FALSE)</f>
        <v>12</v>
      </c>
      <c r="Q703" t="str">
        <f>VLOOKUP($A703,SurveyData!$1:$1048576,14,FALSE)</f>
        <v>No</v>
      </c>
      <c r="R703" t="str">
        <f>VLOOKUP($A703,SurveyData!$1:$1048576,15,FALSE)</f>
        <v>No</v>
      </c>
      <c r="S703">
        <f>VLOOKUP($A703,SurveyData!$1:$1048576,16,FALSE)</f>
        <v>0</v>
      </c>
      <c r="T703" t="str">
        <f>VLOOKUP($A703,SurveyData!$1:$1048576,17,FALSE)</f>
        <v>No</v>
      </c>
      <c r="U703">
        <f>VLOOKUP($A703,SurveyData!$1:$1048576,18,FALSE)</f>
        <v>0</v>
      </c>
      <c r="V703" t="str">
        <f>VLOOKUP($A703,SurveyData!$1:$1048576,19,FALSE)</f>
        <v>Yes</v>
      </c>
      <c r="W703" t="str">
        <f>VLOOKUP($A703,SurveyData!$1:$1048576,20,FALSE)</f>
        <v>Yes</v>
      </c>
      <c r="X703" t="str">
        <f>VLOOKUP($A703,SurveyData!$1:$1048576,21,FALSE)</f>
        <v>No</v>
      </c>
      <c r="Y703" t="str">
        <f>VLOOKUP($A703,SurveyData!$1:$1048576,22,FALSE)</f>
        <v>No</v>
      </c>
      <c r="Z703" t="str">
        <f>VLOOKUP($A703,SurveyData!$1:$1048576,23,FALSE)</f>
        <v>No</v>
      </c>
      <c r="AA703" t="str">
        <f>VLOOKUP($A703,SurveyData!$1:$1048576,24,FALSE)</f>
        <v>No</v>
      </c>
      <c r="AB703" t="s">
        <v>0</v>
      </c>
      <c r="AC703" t="str">
        <f>VLOOKUP($A703,SurveyData!$1:$1048576,25,FALSE)</f>
        <v>No</v>
      </c>
      <c r="AD703">
        <f>VLOOKUP($A703,SurveyData!$1:$1048576,26,FALSE)</f>
        <v>1</v>
      </c>
      <c r="AE703">
        <f>VLOOKUP($A703,SurveyData!$1:$1048576,27,FALSE)</f>
        <v>4</v>
      </c>
      <c r="AF703">
        <f>VLOOKUP($A703,SurveyData!$1:$1048576,28,FALSE)</f>
        <v>1</v>
      </c>
      <c r="AG703">
        <f>VLOOKUP($A703,SurveyData!$1:$1048576,29,FALSE)</f>
        <v>1</v>
      </c>
      <c r="AH703">
        <f>VLOOKUP($A703,SurveyData!$1:$1048576,30,FALSE)</f>
        <v>3</v>
      </c>
      <c r="AI703">
        <f>VLOOKUP($A703,SurveyData!$1:$1048576,31,FALSE)</f>
        <v>3</v>
      </c>
      <c r="AJ703">
        <f>VLOOKUP($A703,SurveyData!$1:$1048576,32,FALSE)</f>
        <v>2</v>
      </c>
      <c r="AK703">
        <f>VLOOKUP($A703,SurveyData!$1:$1048576,33,FALSE)</f>
        <v>2</v>
      </c>
      <c r="AL703">
        <f>VLOOKUP($A703,SurveyData!$1:$1048576,34,FALSE)</f>
        <v>3</v>
      </c>
      <c r="AM703">
        <f>VLOOKUP($A703,SurveyData!$1:$1048576,35,FALSE)</f>
        <v>5</v>
      </c>
      <c r="AN703">
        <f>VLOOKUP($A703,SurveyData!$1:$1048576,36,FALSE)</f>
        <v>1</v>
      </c>
      <c r="AO703">
        <f>VLOOKUP($A703,SurveyData!$1:$1048576,37,FALSE)</f>
        <v>2</v>
      </c>
      <c r="AP703">
        <f>VLOOKUP($A703,SurveyData!$1:$1048576,38,FALSE)</f>
        <v>1</v>
      </c>
      <c r="AQ703">
        <f>VLOOKUP($A703,SurveyData!$1:$1048576,39,FALSE)</f>
        <v>5</v>
      </c>
      <c r="AR703">
        <f>VLOOKUP($A703,SurveyData!$1:$1048576,40,FALSE)</f>
        <v>3</v>
      </c>
      <c r="AS703">
        <f>VLOOKUP($A703,SurveyData!$1:$1048576,41,FALSE)</f>
        <v>4</v>
      </c>
      <c r="AT703">
        <f>VLOOKUP($A703,SurveyData!$1:$1048576,42,FALSE)</f>
        <v>5</v>
      </c>
      <c r="AU703">
        <f>VLOOKUP($A703,SurveyData!$1:$1048576,43,FALSE)</f>
        <v>5</v>
      </c>
      <c r="AV703">
        <f>VLOOKUP($A703,SurveyData!$1:$1048576,44,FALSE)</f>
        <v>5</v>
      </c>
      <c r="AW703">
        <f>VLOOKUP($A703,SurveyData!$1:$1048576,45,FALSE)</f>
        <v>1</v>
      </c>
    </row>
    <row r="704" spans="1:49" x14ac:dyDescent="0.2">
      <c r="A704" s="2">
        <v>920</v>
      </c>
      <c r="B704" s="1" t="s">
        <v>10</v>
      </c>
      <c r="C704" s="2"/>
      <c r="D704" s="3">
        <v>174</v>
      </c>
      <c r="E704" s="2">
        <v>13.3</v>
      </c>
      <c r="F704">
        <f>VLOOKUP($A704,SurveyData!$1:$1048576,3,FALSE)</f>
        <v>60</v>
      </c>
      <c r="G704">
        <f>VLOOKUP($A704,SurveyData!$1:$1048576,4,FALSE)</f>
        <v>1.62</v>
      </c>
      <c r="H704">
        <f>VLOOKUP($A704,SurveyData!$1:$1048576,5,FALSE)</f>
        <v>66.5</v>
      </c>
      <c r="I704" t="str">
        <f>VLOOKUP($A704,SurveyData!$1:$1048576,6,FALSE)</f>
        <v>Nil</v>
      </c>
      <c r="J704" t="str">
        <f>VLOOKUP($A704,SurveyData!$1:$1048576,7,FALSE)</f>
        <v>No</v>
      </c>
      <c r="K704">
        <f>VLOOKUP($A704,SurveyData!$1:$1048576,8,FALSE)</f>
        <v>0</v>
      </c>
      <c r="L704">
        <f>VLOOKUP($A704,SurveyData!$1:$1048576,9,FALSE)</f>
        <v>0</v>
      </c>
      <c r="M704">
        <f>VLOOKUP($A704,SurveyData!$1:$1048576,10,FALSE)</f>
        <v>0</v>
      </c>
      <c r="N704">
        <f>VLOOKUP($A704,SurveyData!$1:$1048576,11,FALSE)</f>
        <v>0</v>
      </c>
      <c r="O704">
        <f>VLOOKUP($A704,SurveyData!$1:$1048576,12,FALSE)</f>
        <v>1</v>
      </c>
      <c r="P704">
        <f>VLOOKUP($A704,SurveyData!$1:$1048576,13,FALSE)</f>
        <v>0</v>
      </c>
      <c r="Q704" t="str">
        <f>VLOOKUP($A704,SurveyData!$1:$1048576,14,FALSE)</f>
        <v>No</v>
      </c>
      <c r="R704" t="str">
        <f>VLOOKUP($A704,SurveyData!$1:$1048576,15,FALSE)</f>
        <v>No</v>
      </c>
      <c r="S704">
        <f>VLOOKUP($A704,SurveyData!$1:$1048576,16,FALSE)</f>
        <v>0</v>
      </c>
      <c r="T704" t="str">
        <f>VLOOKUP($A704,SurveyData!$1:$1048576,17,FALSE)</f>
        <v>No</v>
      </c>
      <c r="U704">
        <f>VLOOKUP($A704,SurveyData!$1:$1048576,18,FALSE)</f>
        <v>0</v>
      </c>
      <c r="V704" t="str">
        <f>VLOOKUP($A704,SurveyData!$1:$1048576,19,FALSE)</f>
        <v>No</v>
      </c>
      <c r="W704">
        <f>VLOOKUP($A704,SurveyData!$1:$1048576,20,FALSE)</f>
        <v>0</v>
      </c>
      <c r="X704" t="str">
        <f>VLOOKUP($A704,SurveyData!$1:$1048576,21,FALSE)</f>
        <v>No</v>
      </c>
      <c r="Y704" t="str">
        <f>VLOOKUP($A704,SurveyData!$1:$1048576,22,FALSE)</f>
        <v>No</v>
      </c>
      <c r="Z704" t="str">
        <f>VLOOKUP($A704,SurveyData!$1:$1048576,23,FALSE)</f>
        <v>No</v>
      </c>
      <c r="AA704" t="str">
        <f>VLOOKUP($A704,SurveyData!$1:$1048576,24,FALSE)</f>
        <v>No</v>
      </c>
      <c r="AB704" t="s">
        <v>0</v>
      </c>
      <c r="AC704">
        <f>VLOOKUP($A704,SurveyData!$1:$1048576,25,FALSE)</f>
        <v>0</v>
      </c>
      <c r="AD704">
        <f>VLOOKUP($A704,SurveyData!$1:$1048576,26,FALSE)</f>
        <v>2</v>
      </c>
      <c r="AE704">
        <f>VLOOKUP($A704,SurveyData!$1:$1048576,27,FALSE)</f>
        <v>2</v>
      </c>
      <c r="AF704">
        <f>VLOOKUP($A704,SurveyData!$1:$1048576,28,FALSE)</f>
        <v>3</v>
      </c>
      <c r="AG704">
        <f>VLOOKUP($A704,SurveyData!$1:$1048576,29,FALSE)</f>
        <v>2</v>
      </c>
      <c r="AH704">
        <f>VLOOKUP($A704,SurveyData!$1:$1048576,30,FALSE)</f>
        <v>3</v>
      </c>
      <c r="AI704">
        <f>VLOOKUP($A704,SurveyData!$1:$1048576,31,FALSE)</f>
        <v>3</v>
      </c>
      <c r="AJ704">
        <f>VLOOKUP($A704,SurveyData!$1:$1048576,32,FALSE)</f>
        <v>3</v>
      </c>
      <c r="AK704">
        <f>VLOOKUP($A704,SurveyData!$1:$1048576,33,FALSE)</f>
        <v>3</v>
      </c>
      <c r="AL704">
        <f>VLOOKUP($A704,SurveyData!$1:$1048576,34,FALSE)</f>
        <v>4</v>
      </c>
      <c r="AM704">
        <f>VLOOKUP($A704,SurveyData!$1:$1048576,35,FALSE)</f>
        <v>3</v>
      </c>
      <c r="AN704">
        <f>VLOOKUP($A704,SurveyData!$1:$1048576,36,FALSE)</f>
        <v>3</v>
      </c>
      <c r="AO704">
        <f>VLOOKUP($A704,SurveyData!$1:$1048576,37,FALSE)</f>
        <v>3</v>
      </c>
      <c r="AP704">
        <f>VLOOKUP($A704,SurveyData!$1:$1048576,38,FALSE)</f>
        <v>3</v>
      </c>
      <c r="AQ704">
        <f>VLOOKUP($A704,SurveyData!$1:$1048576,39,FALSE)</f>
        <v>4</v>
      </c>
      <c r="AR704">
        <f>VLOOKUP($A704,SurveyData!$1:$1048576,40,FALSE)</f>
        <v>2</v>
      </c>
      <c r="AS704">
        <f>VLOOKUP($A704,SurveyData!$1:$1048576,41,FALSE)</f>
        <v>3</v>
      </c>
      <c r="AT704">
        <f>VLOOKUP($A704,SurveyData!$1:$1048576,42,FALSE)</f>
        <v>3</v>
      </c>
      <c r="AU704">
        <f>VLOOKUP($A704,SurveyData!$1:$1048576,43,FALSE)</f>
        <v>3</v>
      </c>
      <c r="AV704">
        <f>VLOOKUP($A704,SurveyData!$1:$1048576,44,FALSE)</f>
        <v>3</v>
      </c>
      <c r="AW704">
        <f>VLOOKUP($A704,SurveyData!$1:$1048576,45,FALSE)</f>
        <v>3</v>
      </c>
    </row>
    <row r="705" spans="1:49" x14ac:dyDescent="0.2">
      <c r="A705" s="5">
        <v>921</v>
      </c>
      <c r="B705" s="1" t="s">
        <v>10</v>
      </c>
      <c r="C705" s="2"/>
      <c r="D705" s="4">
        <v>6</v>
      </c>
      <c r="E705" s="2">
        <v>11.1</v>
      </c>
      <c r="F705">
        <f>VLOOKUP($A705,SurveyData!$1:$1048576,3,FALSE)</f>
        <v>46</v>
      </c>
      <c r="G705">
        <f>VLOOKUP($A705,SurveyData!$1:$1048576,4,FALSE)</f>
        <v>1.64</v>
      </c>
      <c r="H705">
        <f>VLOOKUP($A705,SurveyData!$1:$1048576,5,FALSE)</f>
        <v>55.5</v>
      </c>
      <c r="I705" t="str">
        <f>VLOOKUP($A705,SurveyData!$1:$1048576,6,FALSE)</f>
        <v>Nil</v>
      </c>
      <c r="J705" t="str">
        <f>VLOOKUP($A705,SurveyData!$1:$1048576,7,FALSE)</f>
        <v>No</v>
      </c>
      <c r="K705">
        <f>VLOOKUP($A705,SurveyData!$1:$1048576,8,FALSE)</f>
        <v>90</v>
      </c>
      <c r="L705">
        <f>VLOOKUP($A705,SurveyData!$1:$1048576,9,FALSE)</f>
        <v>0</v>
      </c>
      <c r="M705">
        <f>VLOOKUP($A705,SurveyData!$1:$1048576,10,FALSE)</f>
        <v>0</v>
      </c>
      <c r="N705" t="str">
        <f>VLOOKUP($A705,SurveyData!$1:$1048576,11,FALSE)</f>
        <v>Dancing 60 minutes. Gym/Yoga 100 minutes</v>
      </c>
      <c r="O705">
        <f>VLOOKUP($A705,SurveyData!$1:$1048576,12,FALSE)</f>
        <v>2</v>
      </c>
      <c r="P705">
        <f>VLOOKUP($A705,SurveyData!$1:$1048576,13,FALSE)</f>
        <v>8</v>
      </c>
      <c r="Q705" t="str">
        <f>VLOOKUP($A705,SurveyData!$1:$1048576,14,FALSE)</f>
        <v>Yes</v>
      </c>
      <c r="R705" t="str">
        <f>VLOOKUP($A705,SurveyData!$1:$1048576,15,FALSE)</f>
        <v>Yes</v>
      </c>
      <c r="S705" t="str">
        <f>VLOOKUP($A705,SurveyData!$1:$1048576,16,FALSE)</f>
        <v>Yes</v>
      </c>
      <c r="T705" t="str">
        <f>VLOOKUP($A705,SurveyData!$1:$1048576,17,FALSE)</f>
        <v>Yes</v>
      </c>
      <c r="U705" t="str">
        <f>VLOOKUP($A705,SurveyData!$1:$1048576,18,FALSE)</f>
        <v>Yes</v>
      </c>
      <c r="V705" t="str">
        <f>VLOOKUP($A705,SurveyData!$1:$1048576,19,FALSE)</f>
        <v>Yes</v>
      </c>
      <c r="W705" t="str">
        <f>VLOOKUP($A705,SurveyData!$1:$1048576,20,FALSE)</f>
        <v>No</v>
      </c>
      <c r="X705" t="str">
        <f>VLOOKUP($A705,SurveyData!$1:$1048576,21,FALSE)</f>
        <v>Yes</v>
      </c>
      <c r="Y705" t="str">
        <f>VLOOKUP($A705,SurveyData!$1:$1048576,22,FALSE)</f>
        <v>No</v>
      </c>
      <c r="Z705" t="str">
        <f>VLOOKUP($A705,SurveyData!$1:$1048576,23,FALSE)</f>
        <v>No</v>
      </c>
      <c r="AA705" t="str">
        <f>VLOOKUP($A705,SurveyData!$1:$1048576,24,FALSE)</f>
        <v>No</v>
      </c>
      <c r="AB705" t="s">
        <v>0</v>
      </c>
      <c r="AC705" t="str">
        <f>VLOOKUP($A705,SurveyData!$1:$1048576,25,FALSE)</f>
        <v>Yes</v>
      </c>
      <c r="AD705">
        <f>VLOOKUP($A705,SurveyData!$1:$1048576,26,FALSE)</f>
        <v>1</v>
      </c>
      <c r="AE705">
        <f>VLOOKUP($A705,SurveyData!$1:$1048576,27,FALSE)</f>
        <v>4</v>
      </c>
      <c r="AF705">
        <f>VLOOKUP($A705,SurveyData!$1:$1048576,28,FALSE)</f>
        <v>1</v>
      </c>
      <c r="AG705">
        <f>VLOOKUP($A705,SurveyData!$1:$1048576,29,FALSE)</f>
        <v>1</v>
      </c>
      <c r="AH705">
        <f>VLOOKUP($A705,SurveyData!$1:$1048576,30,FALSE)</f>
        <v>2</v>
      </c>
      <c r="AI705">
        <f>VLOOKUP($A705,SurveyData!$1:$1048576,31,FALSE)</f>
        <v>2</v>
      </c>
      <c r="AJ705">
        <f>VLOOKUP($A705,SurveyData!$1:$1048576,32,FALSE)</f>
        <v>1</v>
      </c>
      <c r="AK705">
        <f>VLOOKUP($A705,SurveyData!$1:$1048576,33,FALSE)</f>
        <v>1</v>
      </c>
      <c r="AL705">
        <f>VLOOKUP($A705,SurveyData!$1:$1048576,34,FALSE)</f>
        <v>5</v>
      </c>
      <c r="AM705">
        <f>VLOOKUP($A705,SurveyData!$1:$1048576,35,FALSE)</f>
        <v>5</v>
      </c>
      <c r="AN705">
        <f>VLOOKUP($A705,SurveyData!$1:$1048576,36,FALSE)</f>
        <v>2</v>
      </c>
      <c r="AO705">
        <f>VLOOKUP($A705,SurveyData!$1:$1048576,37,FALSE)</f>
        <v>3</v>
      </c>
      <c r="AP705">
        <f>VLOOKUP($A705,SurveyData!$1:$1048576,38,FALSE)</f>
        <v>4</v>
      </c>
      <c r="AQ705">
        <f>VLOOKUP($A705,SurveyData!$1:$1048576,39,FALSE)</f>
        <v>5</v>
      </c>
      <c r="AR705">
        <f>VLOOKUP($A705,SurveyData!$1:$1048576,40,FALSE)</f>
        <v>4</v>
      </c>
      <c r="AS705">
        <f>VLOOKUP($A705,SurveyData!$1:$1048576,41,FALSE)</f>
        <v>4</v>
      </c>
      <c r="AT705">
        <f>VLOOKUP($A705,SurveyData!$1:$1048576,42,FALSE)</f>
        <v>4</v>
      </c>
      <c r="AU705">
        <f>VLOOKUP($A705,SurveyData!$1:$1048576,43,FALSE)</f>
        <v>5</v>
      </c>
      <c r="AV705">
        <f>VLOOKUP($A705,SurveyData!$1:$1048576,44,FALSE)</f>
        <v>4</v>
      </c>
      <c r="AW705">
        <f>VLOOKUP($A705,SurveyData!$1:$1048576,45,FALSE)</f>
        <v>1</v>
      </c>
    </row>
    <row r="706" spans="1:49" x14ac:dyDescent="0.2">
      <c r="A706" s="2">
        <v>922</v>
      </c>
      <c r="B706" s="1" t="s">
        <v>10</v>
      </c>
      <c r="C706" s="2"/>
      <c r="D706" s="2">
        <v>54</v>
      </c>
      <c r="E706" s="2">
        <v>12.1</v>
      </c>
      <c r="F706">
        <f>VLOOKUP($A706,SurveyData!$1:$1048576,3,FALSE)</f>
        <v>50</v>
      </c>
      <c r="G706">
        <f>VLOOKUP($A706,SurveyData!$1:$1048576,4,FALSE)</f>
        <v>1.7</v>
      </c>
      <c r="H706">
        <f>VLOOKUP($A706,SurveyData!$1:$1048576,5,FALSE)</f>
        <v>70</v>
      </c>
      <c r="I706" t="str">
        <f>VLOOKUP($A706,SurveyData!$1:$1048576,6,FALSE)</f>
        <v>Nil</v>
      </c>
      <c r="J706" t="str">
        <f>VLOOKUP($A706,SurveyData!$1:$1048576,7,FALSE)</f>
        <v>No</v>
      </c>
      <c r="K706">
        <f>VLOOKUP($A706,SurveyData!$1:$1048576,8,FALSE)</f>
        <v>30</v>
      </c>
      <c r="L706">
        <f>VLOOKUP($A706,SurveyData!$1:$1048576,9,FALSE)</f>
        <v>0</v>
      </c>
      <c r="M706">
        <f>VLOOKUP($A706,SurveyData!$1:$1048576,10,FALSE)</f>
        <v>0</v>
      </c>
      <c r="N706">
        <f>VLOOKUP($A706,SurveyData!$1:$1048576,11,FALSE)</f>
        <v>0</v>
      </c>
      <c r="O706">
        <f>VLOOKUP($A706,SurveyData!$1:$1048576,12,FALSE)</f>
        <v>1</v>
      </c>
      <c r="P706">
        <f>VLOOKUP($A706,SurveyData!$1:$1048576,13,FALSE)</f>
        <v>13</v>
      </c>
      <c r="Q706" t="str">
        <f>VLOOKUP($A706,SurveyData!$1:$1048576,14,FALSE)</f>
        <v>No</v>
      </c>
      <c r="R706" t="str">
        <f>VLOOKUP($A706,SurveyData!$1:$1048576,15,FALSE)</f>
        <v>No</v>
      </c>
      <c r="S706">
        <f>VLOOKUP($A706,SurveyData!$1:$1048576,16,FALSE)</f>
        <v>0</v>
      </c>
      <c r="T706" t="str">
        <f>VLOOKUP($A706,SurveyData!$1:$1048576,17,FALSE)</f>
        <v>DK</v>
      </c>
      <c r="U706">
        <f>VLOOKUP($A706,SurveyData!$1:$1048576,18,FALSE)</f>
        <v>0</v>
      </c>
      <c r="V706" t="str">
        <f>VLOOKUP($A706,SurveyData!$1:$1048576,19,FALSE)</f>
        <v>No</v>
      </c>
      <c r="W706">
        <f>VLOOKUP($A706,SurveyData!$1:$1048576,20,FALSE)</f>
        <v>0</v>
      </c>
      <c r="X706" t="str">
        <f>VLOOKUP($A706,SurveyData!$1:$1048576,21,FALSE)</f>
        <v>No</v>
      </c>
      <c r="Y706" t="str">
        <f>VLOOKUP($A706,SurveyData!$1:$1048576,22,FALSE)</f>
        <v>No</v>
      </c>
      <c r="Z706" t="str">
        <f>VLOOKUP($A706,SurveyData!$1:$1048576,23,FALSE)</f>
        <v>No</v>
      </c>
      <c r="AA706" t="str">
        <f>VLOOKUP($A706,SurveyData!$1:$1048576,24,FALSE)</f>
        <v>No</v>
      </c>
      <c r="AB706" t="s">
        <v>0</v>
      </c>
      <c r="AC706" t="str">
        <f>VLOOKUP($A706,SurveyData!$1:$1048576,25,FALSE)</f>
        <v>No</v>
      </c>
      <c r="AD706">
        <f>VLOOKUP($A706,SurveyData!$1:$1048576,26,FALSE)</f>
        <v>2</v>
      </c>
      <c r="AE706">
        <f>VLOOKUP($A706,SurveyData!$1:$1048576,27,FALSE)</f>
        <v>3</v>
      </c>
      <c r="AF706">
        <f>VLOOKUP($A706,SurveyData!$1:$1048576,28,FALSE)</f>
        <v>2</v>
      </c>
      <c r="AG706">
        <f>VLOOKUP($A706,SurveyData!$1:$1048576,29,FALSE)</f>
        <v>2</v>
      </c>
      <c r="AH706">
        <f>VLOOKUP($A706,SurveyData!$1:$1048576,30,FALSE)</f>
        <v>4</v>
      </c>
      <c r="AI706">
        <f>VLOOKUP($A706,SurveyData!$1:$1048576,31,FALSE)</f>
        <v>2</v>
      </c>
      <c r="AJ706">
        <f>VLOOKUP($A706,SurveyData!$1:$1048576,32,FALSE)</f>
        <v>2</v>
      </c>
      <c r="AK706">
        <f>VLOOKUP($A706,SurveyData!$1:$1048576,33,FALSE)</f>
        <v>2</v>
      </c>
      <c r="AL706">
        <f>VLOOKUP($A706,SurveyData!$1:$1048576,34,FALSE)</f>
        <v>3</v>
      </c>
      <c r="AM706">
        <f>VLOOKUP($A706,SurveyData!$1:$1048576,35,FALSE)</f>
        <v>3</v>
      </c>
      <c r="AN706">
        <f>VLOOKUP($A706,SurveyData!$1:$1048576,36,FALSE)</f>
        <v>2</v>
      </c>
      <c r="AO706">
        <f>VLOOKUP($A706,SurveyData!$1:$1048576,37,FALSE)</f>
        <v>2</v>
      </c>
      <c r="AP706">
        <f>VLOOKUP($A706,SurveyData!$1:$1048576,38,FALSE)</f>
        <v>4</v>
      </c>
      <c r="AQ706">
        <f>VLOOKUP($A706,SurveyData!$1:$1048576,39,FALSE)</f>
        <v>4</v>
      </c>
      <c r="AR706">
        <f>VLOOKUP($A706,SurveyData!$1:$1048576,40,FALSE)</f>
        <v>3</v>
      </c>
      <c r="AS706">
        <f>VLOOKUP($A706,SurveyData!$1:$1048576,41,FALSE)</f>
        <v>4</v>
      </c>
      <c r="AT706">
        <f>VLOOKUP($A706,SurveyData!$1:$1048576,42,FALSE)</f>
        <v>4</v>
      </c>
      <c r="AU706">
        <f>VLOOKUP($A706,SurveyData!$1:$1048576,43,FALSE)</f>
        <v>4</v>
      </c>
      <c r="AV706">
        <f>VLOOKUP($A706,SurveyData!$1:$1048576,44,FALSE)</f>
        <v>4</v>
      </c>
      <c r="AW706">
        <f>VLOOKUP($A706,SurveyData!$1:$1048576,45,FALSE)</f>
        <v>2</v>
      </c>
    </row>
    <row r="707" spans="1:49" x14ac:dyDescent="0.2">
      <c r="A707" s="5">
        <v>923</v>
      </c>
      <c r="B707" s="1" t="s">
        <v>10</v>
      </c>
      <c r="C707" s="2"/>
      <c r="D707" s="2">
        <v>15</v>
      </c>
      <c r="E707" s="2">
        <v>13.2</v>
      </c>
      <c r="F707">
        <f>VLOOKUP($A707,SurveyData!$1:$1048576,3,FALSE)</f>
        <v>40</v>
      </c>
      <c r="G707">
        <f>VLOOKUP($A707,SurveyData!$1:$1048576,4,FALSE)</f>
        <v>1.55</v>
      </c>
      <c r="H707">
        <f>VLOOKUP($A707,SurveyData!$1:$1048576,5,FALSE)</f>
        <v>60</v>
      </c>
      <c r="I707" t="str">
        <f>VLOOKUP($A707,SurveyData!$1:$1048576,6,FALSE)</f>
        <v>Nil</v>
      </c>
      <c r="J707" t="str">
        <f>VLOOKUP($A707,SurveyData!$1:$1048576,7,FALSE)</f>
        <v>No</v>
      </c>
      <c r="K707">
        <f>VLOOKUP($A707,SurveyData!$1:$1048576,8,FALSE)</f>
        <v>0</v>
      </c>
      <c r="L707">
        <f>VLOOKUP($A707,SurveyData!$1:$1048576,9,FALSE)</f>
        <v>0</v>
      </c>
      <c r="M707">
        <f>VLOOKUP($A707,SurveyData!$1:$1048576,10,FALSE)</f>
        <v>0</v>
      </c>
      <c r="N707">
        <f>VLOOKUP($A707,SurveyData!$1:$1048576,11,FALSE)</f>
        <v>0</v>
      </c>
      <c r="O707">
        <f>VLOOKUP($A707,SurveyData!$1:$1048576,12,FALSE)</f>
        <v>2</v>
      </c>
      <c r="P707">
        <f>VLOOKUP($A707,SurveyData!$1:$1048576,13,FALSE)</f>
        <v>0</v>
      </c>
      <c r="Q707" t="str">
        <f>VLOOKUP($A707,SurveyData!$1:$1048576,14,FALSE)</f>
        <v>No</v>
      </c>
      <c r="R707" t="str">
        <f>VLOOKUP($A707,SurveyData!$1:$1048576,15,FALSE)</f>
        <v>No</v>
      </c>
      <c r="S707">
        <f>VLOOKUP($A707,SurveyData!$1:$1048576,16,FALSE)</f>
        <v>0</v>
      </c>
      <c r="T707" t="str">
        <f>VLOOKUP($A707,SurveyData!$1:$1048576,17,FALSE)</f>
        <v>No</v>
      </c>
      <c r="U707">
        <f>VLOOKUP($A707,SurveyData!$1:$1048576,18,FALSE)</f>
        <v>0</v>
      </c>
      <c r="V707" t="str">
        <f>VLOOKUP($A707,SurveyData!$1:$1048576,19,FALSE)</f>
        <v>No</v>
      </c>
      <c r="W707">
        <f>VLOOKUP($A707,SurveyData!$1:$1048576,20,FALSE)</f>
        <v>0</v>
      </c>
      <c r="X707" t="str">
        <f>VLOOKUP($A707,SurveyData!$1:$1048576,21,FALSE)</f>
        <v>No</v>
      </c>
      <c r="Y707" t="str">
        <f>VLOOKUP($A707,SurveyData!$1:$1048576,22,FALSE)</f>
        <v>No</v>
      </c>
      <c r="Z707" t="str">
        <f>VLOOKUP($A707,SurveyData!$1:$1048576,23,FALSE)</f>
        <v>No</v>
      </c>
      <c r="AA707" t="str">
        <f>VLOOKUP($A707,SurveyData!$1:$1048576,24,FALSE)</f>
        <v>No</v>
      </c>
      <c r="AB707" t="s">
        <v>0</v>
      </c>
      <c r="AC707" t="str">
        <f>VLOOKUP($A707,SurveyData!$1:$1048576,25,FALSE)</f>
        <v>No</v>
      </c>
      <c r="AD707">
        <f>VLOOKUP($A707,SurveyData!$1:$1048576,26,FALSE)</f>
        <v>1</v>
      </c>
      <c r="AE707">
        <f>VLOOKUP($A707,SurveyData!$1:$1048576,27,FALSE)</f>
        <v>5</v>
      </c>
      <c r="AF707">
        <f>VLOOKUP($A707,SurveyData!$1:$1048576,28,FALSE)</f>
        <v>3</v>
      </c>
      <c r="AG707">
        <f>VLOOKUP($A707,SurveyData!$1:$1048576,29,FALSE)</f>
        <v>3</v>
      </c>
      <c r="AH707">
        <f>VLOOKUP($A707,SurveyData!$1:$1048576,30,FALSE)</f>
        <v>3</v>
      </c>
      <c r="AI707">
        <f>VLOOKUP($A707,SurveyData!$1:$1048576,31,FALSE)</f>
        <v>3</v>
      </c>
      <c r="AJ707">
        <f>VLOOKUP($A707,SurveyData!$1:$1048576,32,FALSE)</f>
        <v>2</v>
      </c>
      <c r="AK707">
        <f>VLOOKUP($A707,SurveyData!$1:$1048576,33,FALSE)</f>
        <v>2</v>
      </c>
      <c r="AL707">
        <f>VLOOKUP($A707,SurveyData!$1:$1048576,34,FALSE)</f>
        <v>4</v>
      </c>
      <c r="AM707">
        <f>VLOOKUP($A707,SurveyData!$1:$1048576,35,FALSE)</f>
        <v>4</v>
      </c>
      <c r="AN707">
        <f>VLOOKUP($A707,SurveyData!$1:$1048576,36,FALSE)</f>
        <v>3</v>
      </c>
      <c r="AO707">
        <f>VLOOKUP($A707,SurveyData!$1:$1048576,37,FALSE)</f>
        <v>2</v>
      </c>
      <c r="AP707">
        <f>VLOOKUP($A707,SurveyData!$1:$1048576,38,FALSE)</f>
        <v>4</v>
      </c>
      <c r="AQ707">
        <f>VLOOKUP($A707,SurveyData!$1:$1048576,39,FALSE)</f>
        <v>4</v>
      </c>
      <c r="AR707">
        <f>VLOOKUP($A707,SurveyData!$1:$1048576,40,FALSE)</f>
        <v>2</v>
      </c>
      <c r="AS707">
        <f>VLOOKUP($A707,SurveyData!$1:$1048576,41,FALSE)</f>
        <v>2</v>
      </c>
      <c r="AT707">
        <f>VLOOKUP($A707,SurveyData!$1:$1048576,42,FALSE)</f>
        <v>4</v>
      </c>
      <c r="AU707">
        <f>VLOOKUP($A707,SurveyData!$1:$1048576,43,FALSE)</f>
        <v>4</v>
      </c>
      <c r="AV707">
        <f>VLOOKUP($A707,SurveyData!$1:$1048576,44,FALSE)</f>
        <v>3</v>
      </c>
      <c r="AW707">
        <f>VLOOKUP($A707,SurveyData!$1:$1048576,45,FALSE)</f>
        <v>2</v>
      </c>
    </row>
    <row r="708" spans="1:49" x14ac:dyDescent="0.2">
      <c r="A708" s="5">
        <v>924</v>
      </c>
      <c r="B708" s="1" t="s">
        <v>10</v>
      </c>
      <c r="C708" s="2"/>
      <c r="D708" s="2">
        <v>48</v>
      </c>
      <c r="E708" s="5">
        <v>13</v>
      </c>
      <c r="F708">
        <f>VLOOKUP($A708,SurveyData!$1:$1048576,3,FALSE)</f>
        <v>50</v>
      </c>
      <c r="G708">
        <f>VLOOKUP($A708,SurveyData!$1:$1048576,4,FALSE)</f>
        <v>1.62</v>
      </c>
      <c r="H708">
        <f>VLOOKUP($A708,SurveyData!$1:$1048576,5,FALSE)</f>
        <v>55</v>
      </c>
      <c r="I708" t="str">
        <f>VLOOKUP($A708,SurveyData!$1:$1048576,6,FALSE)</f>
        <v>Nil</v>
      </c>
      <c r="J708" t="str">
        <f>VLOOKUP($A708,SurveyData!$1:$1048576,7,FALSE)</f>
        <v>Yes</v>
      </c>
      <c r="K708">
        <f>VLOOKUP($A708,SurveyData!$1:$1048576,8,FALSE)</f>
        <v>0</v>
      </c>
      <c r="L708">
        <f>VLOOKUP($A708,SurveyData!$1:$1048576,9,FALSE)</f>
        <v>0</v>
      </c>
      <c r="M708">
        <f>VLOOKUP($A708,SurveyData!$1:$1048576,10,FALSE)</f>
        <v>0</v>
      </c>
      <c r="N708" t="str">
        <f>VLOOKUP($A708,SurveyData!$1:$1048576,11,FALSE)</f>
        <v>Brisk Walking 30 minutes</v>
      </c>
      <c r="O708">
        <f>VLOOKUP($A708,SurveyData!$1:$1048576,12,FALSE)</f>
        <v>2</v>
      </c>
      <c r="P708">
        <f>VLOOKUP($A708,SurveyData!$1:$1048576,13,FALSE)</f>
        <v>12</v>
      </c>
      <c r="Q708" t="str">
        <f>VLOOKUP($A708,SurveyData!$1:$1048576,14,FALSE)</f>
        <v>Yes</v>
      </c>
      <c r="R708" t="str">
        <f>VLOOKUP($A708,SurveyData!$1:$1048576,15,FALSE)</f>
        <v>No</v>
      </c>
      <c r="S708">
        <f>VLOOKUP($A708,SurveyData!$1:$1048576,16,FALSE)</f>
        <v>0</v>
      </c>
      <c r="T708" t="str">
        <f>VLOOKUP($A708,SurveyData!$1:$1048576,17,FALSE)</f>
        <v>DK</v>
      </c>
      <c r="U708">
        <f>VLOOKUP($A708,SurveyData!$1:$1048576,18,FALSE)</f>
        <v>0</v>
      </c>
      <c r="V708" t="str">
        <f>VLOOKUP($A708,SurveyData!$1:$1048576,19,FALSE)</f>
        <v>No</v>
      </c>
      <c r="W708">
        <f>VLOOKUP($A708,SurveyData!$1:$1048576,20,FALSE)</f>
        <v>0</v>
      </c>
      <c r="X708" t="str">
        <f>VLOOKUP($A708,SurveyData!$1:$1048576,21,FALSE)</f>
        <v>No</v>
      </c>
      <c r="Y708" t="str">
        <f>VLOOKUP($A708,SurveyData!$1:$1048576,22,FALSE)</f>
        <v>Yes</v>
      </c>
      <c r="Z708" t="str">
        <f>VLOOKUP($A708,SurveyData!$1:$1048576,23,FALSE)</f>
        <v>No</v>
      </c>
      <c r="AA708" t="str">
        <f>VLOOKUP($A708,SurveyData!$1:$1048576,24,FALSE)</f>
        <v>Yes</v>
      </c>
      <c r="AB708" t="s">
        <v>314</v>
      </c>
      <c r="AC708" t="str">
        <f>VLOOKUP($A708,SurveyData!$1:$1048576,25,FALSE)</f>
        <v>No</v>
      </c>
      <c r="AD708">
        <f>VLOOKUP($A708,SurveyData!$1:$1048576,26,FALSE)</f>
        <v>3</v>
      </c>
      <c r="AE708">
        <f>VLOOKUP($A708,SurveyData!$1:$1048576,27,FALSE)</f>
        <v>4</v>
      </c>
      <c r="AF708">
        <f>VLOOKUP($A708,SurveyData!$1:$1048576,28,FALSE)</f>
        <v>2</v>
      </c>
      <c r="AG708">
        <f>VLOOKUP($A708,SurveyData!$1:$1048576,29,FALSE)</f>
        <v>2</v>
      </c>
      <c r="AH708">
        <f>VLOOKUP($A708,SurveyData!$1:$1048576,30,FALSE)</f>
        <v>4</v>
      </c>
      <c r="AI708">
        <f>VLOOKUP($A708,SurveyData!$1:$1048576,31,FALSE)</f>
        <v>3</v>
      </c>
      <c r="AJ708">
        <f>VLOOKUP($A708,SurveyData!$1:$1048576,32,FALSE)</f>
        <v>1</v>
      </c>
      <c r="AK708">
        <f>VLOOKUP($A708,SurveyData!$1:$1048576,33,FALSE)</f>
        <v>2</v>
      </c>
      <c r="AL708">
        <f>VLOOKUP($A708,SurveyData!$1:$1048576,34,FALSE)</f>
        <v>5</v>
      </c>
      <c r="AM708">
        <f>VLOOKUP($A708,SurveyData!$1:$1048576,35,FALSE)</f>
        <v>4</v>
      </c>
      <c r="AN708">
        <f>VLOOKUP($A708,SurveyData!$1:$1048576,36,FALSE)</f>
        <v>1</v>
      </c>
      <c r="AO708">
        <f>VLOOKUP($A708,SurveyData!$1:$1048576,37,FALSE)</f>
        <v>2</v>
      </c>
      <c r="AP708">
        <f>VLOOKUP($A708,SurveyData!$1:$1048576,38,FALSE)</f>
        <v>3</v>
      </c>
      <c r="AQ708">
        <f>VLOOKUP($A708,SurveyData!$1:$1048576,39,FALSE)</f>
        <v>3</v>
      </c>
      <c r="AR708">
        <f>VLOOKUP($A708,SurveyData!$1:$1048576,40,FALSE)</f>
        <v>3</v>
      </c>
      <c r="AS708">
        <f>VLOOKUP($A708,SurveyData!$1:$1048576,41,FALSE)</f>
        <v>3</v>
      </c>
      <c r="AT708">
        <f>VLOOKUP($A708,SurveyData!$1:$1048576,42,FALSE)</f>
        <v>5</v>
      </c>
      <c r="AU708">
        <f>VLOOKUP($A708,SurveyData!$1:$1048576,43,FALSE)</f>
        <v>5</v>
      </c>
      <c r="AV708">
        <f>VLOOKUP($A708,SurveyData!$1:$1048576,44,FALSE)</f>
        <v>4</v>
      </c>
      <c r="AW708">
        <f>VLOOKUP($A708,SurveyData!$1:$1048576,45,FALSE)</f>
        <v>3</v>
      </c>
    </row>
    <row r="709" spans="1:49" x14ac:dyDescent="0.2">
      <c r="A709" s="5">
        <v>925</v>
      </c>
      <c r="B709" s="1" t="s">
        <v>10</v>
      </c>
      <c r="C709" s="2"/>
      <c r="D709" s="3">
        <v>137</v>
      </c>
      <c r="E709" s="5">
        <v>12.3</v>
      </c>
      <c r="F709">
        <f>VLOOKUP($A709,SurveyData!$1:$1048576,3,FALSE)</f>
        <v>59</v>
      </c>
      <c r="G709">
        <f>VLOOKUP($A709,SurveyData!$1:$1048576,4,FALSE)</f>
        <v>1.58</v>
      </c>
      <c r="H709">
        <f>VLOOKUP($A709,SurveyData!$1:$1048576,5,FALSE)</f>
        <v>59.6</v>
      </c>
      <c r="I709" t="str">
        <f>VLOOKUP($A709,SurveyData!$1:$1048576,6,FALSE)</f>
        <v>Nil</v>
      </c>
      <c r="J709" t="str">
        <f>VLOOKUP($A709,SurveyData!$1:$1048576,7,FALSE)</f>
        <v>No</v>
      </c>
      <c r="K709">
        <f>VLOOKUP($A709,SurveyData!$1:$1048576,8,FALSE)</f>
        <v>0</v>
      </c>
      <c r="L709">
        <f>VLOOKUP($A709,SurveyData!$1:$1048576,9,FALSE)</f>
        <v>0</v>
      </c>
      <c r="M709">
        <f>VLOOKUP($A709,SurveyData!$1:$1048576,10,FALSE)</f>
        <v>0</v>
      </c>
      <c r="N709" t="str">
        <f>VLOOKUP($A709,SurveyData!$1:$1048576,11,FALSE)</f>
        <v>Indoor Exercise</v>
      </c>
      <c r="O709" t="str">
        <f>VLOOKUP($A709,SurveyData!$1:$1048576,12,FALSE)</f>
        <v>Nil</v>
      </c>
      <c r="P709">
        <f>VLOOKUP($A709,SurveyData!$1:$1048576,13,FALSE)</f>
        <v>0</v>
      </c>
      <c r="Q709" t="str">
        <f>VLOOKUP($A709,SurveyData!$1:$1048576,14,FALSE)</f>
        <v>No</v>
      </c>
      <c r="R709" t="str">
        <f>VLOOKUP($A709,SurveyData!$1:$1048576,15,FALSE)</f>
        <v>No</v>
      </c>
      <c r="S709">
        <f>VLOOKUP($A709,SurveyData!$1:$1048576,16,FALSE)</f>
        <v>0</v>
      </c>
      <c r="T709" t="str">
        <f>VLOOKUP($A709,SurveyData!$1:$1048576,17,FALSE)</f>
        <v>No</v>
      </c>
      <c r="U709">
        <f>VLOOKUP($A709,SurveyData!$1:$1048576,18,FALSE)</f>
        <v>0</v>
      </c>
      <c r="V709" t="str">
        <f>VLOOKUP($A709,SurveyData!$1:$1048576,19,FALSE)</f>
        <v>DK</v>
      </c>
      <c r="W709">
        <f>VLOOKUP($A709,SurveyData!$1:$1048576,20,FALSE)</f>
        <v>0</v>
      </c>
      <c r="X709" t="str">
        <f>VLOOKUP($A709,SurveyData!$1:$1048576,21,FALSE)</f>
        <v>No</v>
      </c>
      <c r="Y709" t="str">
        <f>VLOOKUP($A709,SurveyData!$1:$1048576,22,FALSE)</f>
        <v>No</v>
      </c>
      <c r="Z709" t="str">
        <f>VLOOKUP($A709,SurveyData!$1:$1048576,23,FALSE)</f>
        <v>No</v>
      </c>
      <c r="AA709" t="str">
        <f>VLOOKUP($A709,SurveyData!$1:$1048576,24,FALSE)</f>
        <v>No</v>
      </c>
      <c r="AB709" t="s">
        <v>0</v>
      </c>
      <c r="AC709" t="str">
        <f>VLOOKUP($A709,SurveyData!$1:$1048576,25,FALSE)</f>
        <v>No</v>
      </c>
      <c r="AD709">
        <f>VLOOKUP($A709,SurveyData!$1:$1048576,26,FALSE)</f>
        <v>1</v>
      </c>
      <c r="AE709">
        <f>VLOOKUP($A709,SurveyData!$1:$1048576,27,FALSE)</f>
        <v>3</v>
      </c>
      <c r="AF709">
        <f>VLOOKUP($A709,SurveyData!$1:$1048576,28,FALSE)</f>
        <v>1</v>
      </c>
      <c r="AG709">
        <f>VLOOKUP($A709,SurveyData!$1:$1048576,29,FALSE)</f>
        <v>0</v>
      </c>
      <c r="AH709">
        <f>VLOOKUP($A709,SurveyData!$1:$1048576,30,FALSE)</f>
        <v>4</v>
      </c>
      <c r="AI709">
        <f>VLOOKUP($A709,SurveyData!$1:$1048576,31,FALSE)</f>
        <v>0</v>
      </c>
      <c r="AJ709">
        <f>VLOOKUP($A709,SurveyData!$1:$1048576,32,FALSE)</f>
        <v>0</v>
      </c>
      <c r="AK709">
        <f>VLOOKUP($A709,SurveyData!$1:$1048576,33,FALSE)</f>
        <v>0</v>
      </c>
      <c r="AL709">
        <f>VLOOKUP($A709,SurveyData!$1:$1048576,34,FALSE)</f>
        <v>4</v>
      </c>
      <c r="AM709">
        <f>VLOOKUP($A709,SurveyData!$1:$1048576,35,FALSE)</f>
        <v>3</v>
      </c>
      <c r="AN709">
        <f>VLOOKUP($A709,SurveyData!$1:$1048576,36,FALSE)</f>
        <v>0</v>
      </c>
      <c r="AO709">
        <f>VLOOKUP($A709,SurveyData!$1:$1048576,37,FALSE)</f>
        <v>3</v>
      </c>
      <c r="AP709">
        <f>VLOOKUP($A709,SurveyData!$1:$1048576,38,FALSE)</f>
        <v>2</v>
      </c>
      <c r="AQ709">
        <f>VLOOKUP($A709,SurveyData!$1:$1048576,39,FALSE)</f>
        <v>4</v>
      </c>
      <c r="AR709">
        <f>VLOOKUP($A709,SurveyData!$1:$1048576,40,FALSE)</f>
        <v>3</v>
      </c>
      <c r="AS709">
        <f>VLOOKUP($A709,SurveyData!$1:$1048576,41,FALSE)</f>
        <v>4</v>
      </c>
      <c r="AT709">
        <f>VLOOKUP($A709,SurveyData!$1:$1048576,42,FALSE)</f>
        <v>4</v>
      </c>
      <c r="AU709">
        <f>VLOOKUP($A709,SurveyData!$1:$1048576,43,FALSE)</f>
        <v>4</v>
      </c>
      <c r="AV709">
        <f>VLOOKUP($A709,SurveyData!$1:$1048576,44,FALSE)</f>
        <v>4</v>
      </c>
      <c r="AW709">
        <f>VLOOKUP($A709,SurveyData!$1:$1048576,45,FALSE)</f>
        <v>1</v>
      </c>
    </row>
    <row r="710" spans="1:49" x14ac:dyDescent="0.2">
      <c r="A710" s="2">
        <v>926</v>
      </c>
      <c r="B710" s="1" t="s">
        <v>10</v>
      </c>
      <c r="C710" s="2"/>
      <c r="D710" s="2">
        <v>21</v>
      </c>
      <c r="E710" s="2">
        <v>13.2</v>
      </c>
      <c r="F710">
        <f>VLOOKUP($A710,SurveyData!$1:$1048576,3,FALSE)</f>
        <v>45</v>
      </c>
      <c r="G710">
        <f>VLOOKUP($A710,SurveyData!$1:$1048576,4,FALSE)</f>
        <v>1.6</v>
      </c>
      <c r="H710">
        <f>VLOOKUP($A710,SurveyData!$1:$1048576,5,FALSE)</f>
        <v>60</v>
      </c>
      <c r="I710" t="str">
        <f>VLOOKUP($A710,SurveyData!$1:$1048576,6,FALSE)</f>
        <v>Nil</v>
      </c>
      <c r="J710" t="str">
        <f>VLOOKUP($A710,SurveyData!$1:$1048576,7,FALSE)</f>
        <v>No</v>
      </c>
      <c r="K710">
        <f>VLOOKUP($A710,SurveyData!$1:$1048576,8,FALSE)</f>
        <v>0</v>
      </c>
      <c r="L710">
        <f>VLOOKUP($A710,SurveyData!$1:$1048576,9,FALSE)</f>
        <v>0</v>
      </c>
      <c r="M710">
        <f>VLOOKUP($A710,SurveyData!$1:$1048576,10,FALSE)</f>
        <v>0</v>
      </c>
      <c r="N710" t="str">
        <f>VLOOKUP($A710,SurveyData!$1:$1048576,11,FALSE)</f>
        <v>Walking 30 minutes</v>
      </c>
      <c r="O710" t="str">
        <f>VLOOKUP($A710,SurveyData!$1:$1048576,12,FALSE)</f>
        <v>Nil</v>
      </c>
      <c r="P710">
        <f>VLOOKUP($A710,SurveyData!$1:$1048576,13,FALSE)</f>
        <v>0</v>
      </c>
      <c r="Q710" t="str">
        <f>VLOOKUP($A710,SurveyData!$1:$1048576,14,FALSE)</f>
        <v>No</v>
      </c>
      <c r="R710" t="str">
        <f>VLOOKUP($A710,SurveyData!$1:$1048576,15,FALSE)</f>
        <v>No</v>
      </c>
      <c r="S710">
        <f>VLOOKUP($A710,SurveyData!$1:$1048576,16,FALSE)</f>
        <v>0</v>
      </c>
      <c r="T710" t="str">
        <f>VLOOKUP($A710,SurveyData!$1:$1048576,17,FALSE)</f>
        <v>DK</v>
      </c>
      <c r="U710">
        <f>VLOOKUP($A710,SurveyData!$1:$1048576,18,FALSE)</f>
        <v>0</v>
      </c>
      <c r="V710" t="str">
        <f>VLOOKUP($A710,SurveyData!$1:$1048576,19,FALSE)</f>
        <v>No</v>
      </c>
      <c r="W710">
        <f>VLOOKUP($A710,SurveyData!$1:$1048576,20,FALSE)</f>
        <v>0</v>
      </c>
      <c r="X710" t="str">
        <f>VLOOKUP($A710,SurveyData!$1:$1048576,21,FALSE)</f>
        <v>No</v>
      </c>
      <c r="Y710" t="str">
        <f>VLOOKUP($A710,SurveyData!$1:$1048576,22,FALSE)</f>
        <v>No</v>
      </c>
      <c r="Z710" t="str">
        <f>VLOOKUP($A710,SurveyData!$1:$1048576,23,FALSE)</f>
        <v>No</v>
      </c>
      <c r="AA710" t="str">
        <f>VLOOKUP($A710,SurveyData!$1:$1048576,24,FALSE)</f>
        <v>No</v>
      </c>
      <c r="AB710" t="s">
        <v>0</v>
      </c>
      <c r="AC710" t="str">
        <f>VLOOKUP($A710,SurveyData!$1:$1048576,25,FALSE)</f>
        <v>No</v>
      </c>
      <c r="AD710">
        <f>VLOOKUP($A710,SurveyData!$1:$1048576,26,FALSE)</f>
        <v>2</v>
      </c>
      <c r="AE710">
        <f>VLOOKUP($A710,SurveyData!$1:$1048576,27,FALSE)</f>
        <v>1</v>
      </c>
      <c r="AF710">
        <f>VLOOKUP($A710,SurveyData!$1:$1048576,28,FALSE)</f>
        <v>2</v>
      </c>
      <c r="AG710">
        <f>VLOOKUP($A710,SurveyData!$1:$1048576,29,FALSE)</f>
        <v>1</v>
      </c>
      <c r="AH710">
        <f>VLOOKUP($A710,SurveyData!$1:$1048576,30,FALSE)</f>
        <v>1</v>
      </c>
      <c r="AI710">
        <f>VLOOKUP($A710,SurveyData!$1:$1048576,31,FALSE)</f>
        <v>1</v>
      </c>
      <c r="AJ710">
        <f>VLOOKUP($A710,SurveyData!$1:$1048576,32,FALSE)</f>
        <v>1</v>
      </c>
      <c r="AK710">
        <f>VLOOKUP($A710,SurveyData!$1:$1048576,33,FALSE)</f>
        <v>1</v>
      </c>
      <c r="AL710">
        <f>VLOOKUP($A710,SurveyData!$1:$1048576,34,FALSE)</f>
        <v>0</v>
      </c>
      <c r="AM710">
        <f>VLOOKUP($A710,SurveyData!$1:$1048576,35,FALSE)</f>
        <v>4</v>
      </c>
      <c r="AN710">
        <f>VLOOKUP($A710,SurveyData!$1:$1048576,36,FALSE)</f>
        <v>1</v>
      </c>
      <c r="AO710">
        <f>VLOOKUP($A710,SurveyData!$1:$1048576,37,FALSE)</f>
        <v>1</v>
      </c>
      <c r="AP710">
        <f>VLOOKUP($A710,SurveyData!$1:$1048576,38,FALSE)</f>
        <v>4</v>
      </c>
      <c r="AQ710">
        <f>VLOOKUP($A710,SurveyData!$1:$1048576,39,FALSE)</f>
        <v>4</v>
      </c>
      <c r="AR710">
        <f>VLOOKUP($A710,SurveyData!$1:$1048576,40,FALSE)</f>
        <v>0</v>
      </c>
      <c r="AS710">
        <f>VLOOKUP($A710,SurveyData!$1:$1048576,41,FALSE)</f>
        <v>4</v>
      </c>
      <c r="AT710">
        <f>VLOOKUP($A710,SurveyData!$1:$1048576,42,FALSE)</f>
        <v>0</v>
      </c>
      <c r="AU710">
        <f>VLOOKUP($A710,SurveyData!$1:$1048576,43,FALSE)</f>
        <v>0</v>
      </c>
      <c r="AV710">
        <f>VLOOKUP($A710,SurveyData!$1:$1048576,44,FALSE)</f>
        <v>0</v>
      </c>
      <c r="AW710">
        <f>VLOOKUP($A710,SurveyData!$1:$1048576,45,FALSE)</f>
        <v>0</v>
      </c>
    </row>
    <row r="711" spans="1:49" x14ac:dyDescent="0.2">
      <c r="A711" s="2">
        <v>927</v>
      </c>
      <c r="B711" s="1" t="s">
        <v>10</v>
      </c>
      <c r="C711" s="2"/>
      <c r="D711" s="3">
        <v>263</v>
      </c>
      <c r="E711" s="2">
        <v>13.3</v>
      </c>
      <c r="F711">
        <f>VLOOKUP($A711,SurveyData!$1:$1048576,3,FALSE)</f>
        <v>56</v>
      </c>
      <c r="G711">
        <f>VLOOKUP($A711,SurveyData!$1:$1048576,4,FALSE)</f>
        <v>1.63</v>
      </c>
      <c r="H711">
        <f>VLOOKUP($A711,SurveyData!$1:$1048576,5,FALSE)</f>
        <v>66</v>
      </c>
      <c r="I711" t="str">
        <f>VLOOKUP($A711,SurveyData!$1:$1048576,6,FALSE)</f>
        <v>Nil</v>
      </c>
      <c r="J711">
        <f>VLOOKUP($A711,SurveyData!$1:$1048576,7,FALSE)</f>
        <v>0</v>
      </c>
      <c r="K711">
        <f>VLOOKUP($A711,SurveyData!$1:$1048576,8,FALSE)</f>
        <v>0</v>
      </c>
      <c r="L711">
        <f>VLOOKUP($A711,SurveyData!$1:$1048576,9,FALSE)</f>
        <v>0</v>
      </c>
      <c r="M711">
        <f>VLOOKUP($A711,SurveyData!$1:$1048576,10,FALSE)</f>
        <v>0</v>
      </c>
      <c r="N711" t="str">
        <f>VLOOKUP($A711,SurveyData!$1:$1048576,11,FALSE)</f>
        <v>Walking 60 minutes</v>
      </c>
      <c r="O711" t="str">
        <f>VLOOKUP($A711,SurveyData!$1:$1048576,12,FALSE)</f>
        <v>Nil</v>
      </c>
      <c r="P711">
        <f>VLOOKUP($A711,SurveyData!$1:$1048576,13,FALSE)</f>
        <v>0</v>
      </c>
      <c r="Q711">
        <f>VLOOKUP($A711,SurveyData!$1:$1048576,14,FALSE)</f>
        <v>0</v>
      </c>
      <c r="R711" t="str">
        <f>VLOOKUP($A711,SurveyData!$1:$1048576,15,FALSE)</f>
        <v>No</v>
      </c>
      <c r="S711">
        <f>VLOOKUP($A711,SurveyData!$1:$1048576,16,FALSE)</f>
        <v>0</v>
      </c>
      <c r="T711" t="str">
        <f>VLOOKUP($A711,SurveyData!$1:$1048576,17,FALSE)</f>
        <v>No</v>
      </c>
      <c r="U711">
        <f>VLOOKUP($A711,SurveyData!$1:$1048576,18,FALSE)</f>
        <v>0</v>
      </c>
      <c r="V711" t="str">
        <f>VLOOKUP($A711,SurveyData!$1:$1048576,19,FALSE)</f>
        <v>No</v>
      </c>
      <c r="W711">
        <f>VLOOKUP($A711,SurveyData!$1:$1048576,20,FALSE)</f>
        <v>0</v>
      </c>
      <c r="X711" t="str">
        <f>VLOOKUP($A711,SurveyData!$1:$1048576,21,FALSE)</f>
        <v>No</v>
      </c>
      <c r="Y711" t="str">
        <f>VLOOKUP($A711,SurveyData!$1:$1048576,22,FALSE)</f>
        <v>No</v>
      </c>
      <c r="Z711" t="str">
        <f>VLOOKUP($A711,SurveyData!$1:$1048576,23,FALSE)</f>
        <v>No</v>
      </c>
      <c r="AA711" t="str">
        <f>VLOOKUP($A711,SurveyData!$1:$1048576,24,FALSE)</f>
        <v>No</v>
      </c>
      <c r="AB711" t="s">
        <v>0</v>
      </c>
      <c r="AC711" t="str">
        <f>VLOOKUP($A711,SurveyData!$1:$1048576,25,FALSE)</f>
        <v>No</v>
      </c>
      <c r="AD711">
        <f>VLOOKUP($A711,SurveyData!$1:$1048576,26,FALSE)</f>
        <v>2</v>
      </c>
      <c r="AE711">
        <f>VLOOKUP($A711,SurveyData!$1:$1048576,27,FALSE)</f>
        <v>2</v>
      </c>
      <c r="AF711">
        <f>VLOOKUP($A711,SurveyData!$1:$1048576,28,FALSE)</f>
        <v>2</v>
      </c>
      <c r="AG711">
        <f>VLOOKUP($A711,SurveyData!$1:$1048576,29,FALSE)</f>
        <v>1</v>
      </c>
      <c r="AH711">
        <f>VLOOKUP($A711,SurveyData!$1:$1048576,30,FALSE)</f>
        <v>4</v>
      </c>
      <c r="AI711">
        <f>VLOOKUP($A711,SurveyData!$1:$1048576,31,FALSE)</f>
        <v>4</v>
      </c>
      <c r="AJ711">
        <f>VLOOKUP($A711,SurveyData!$1:$1048576,32,FALSE)</f>
        <v>1</v>
      </c>
      <c r="AK711">
        <f>VLOOKUP($A711,SurveyData!$1:$1048576,33,FALSE)</f>
        <v>3</v>
      </c>
      <c r="AL711">
        <f>VLOOKUP($A711,SurveyData!$1:$1048576,34,FALSE)</f>
        <v>4</v>
      </c>
      <c r="AM711">
        <f>VLOOKUP($A711,SurveyData!$1:$1048576,35,FALSE)</f>
        <v>2</v>
      </c>
      <c r="AN711">
        <f>VLOOKUP($A711,SurveyData!$1:$1048576,36,FALSE)</f>
        <v>2</v>
      </c>
      <c r="AO711">
        <f>VLOOKUP($A711,SurveyData!$1:$1048576,37,FALSE)</f>
        <v>2</v>
      </c>
      <c r="AP711">
        <f>VLOOKUP($A711,SurveyData!$1:$1048576,38,FALSE)</f>
        <v>4</v>
      </c>
      <c r="AQ711">
        <f>VLOOKUP($A711,SurveyData!$1:$1048576,39,FALSE)</f>
        <v>5</v>
      </c>
      <c r="AR711">
        <f>VLOOKUP($A711,SurveyData!$1:$1048576,40,FALSE)</f>
        <v>2</v>
      </c>
      <c r="AS711">
        <f>VLOOKUP($A711,SurveyData!$1:$1048576,41,FALSE)</f>
        <v>5</v>
      </c>
      <c r="AT711">
        <f>VLOOKUP($A711,SurveyData!$1:$1048576,42,FALSE)</f>
        <v>4</v>
      </c>
      <c r="AU711">
        <f>VLOOKUP($A711,SurveyData!$1:$1048576,43,FALSE)</f>
        <v>4</v>
      </c>
      <c r="AV711">
        <f>VLOOKUP($A711,SurveyData!$1:$1048576,44,FALSE)</f>
        <v>3</v>
      </c>
      <c r="AW711">
        <f>VLOOKUP($A711,SurveyData!$1:$1048576,45,FALSE)</f>
        <v>2</v>
      </c>
    </row>
    <row r="712" spans="1:49" x14ac:dyDescent="0.2">
      <c r="A712" s="2">
        <v>928</v>
      </c>
      <c r="B712" s="1" t="s">
        <v>10</v>
      </c>
      <c r="C712" s="2"/>
      <c r="D712" s="2">
        <v>30</v>
      </c>
      <c r="E712" s="2">
        <v>13.5</v>
      </c>
      <c r="F712">
        <f>VLOOKUP($A712,SurveyData!$1:$1048576,3,FALSE)</f>
        <v>38</v>
      </c>
      <c r="G712">
        <f>VLOOKUP($A712,SurveyData!$1:$1048576,4,FALSE)</f>
        <v>1.7</v>
      </c>
      <c r="H712">
        <f>VLOOKUP($A712,SurveyData!$1:$1048576,5,FALSE)</f>
        <v>80</v>
      </c>
      <c r="I712" t="str">
        <f>VLOOKUP($A712,SurveyData!$1:$1048576,6,FALSE)</f>
        <v>Nil</v>
      </c>
      <c r="J712" t="str">
        <f>VLOOKUP($A712,SurveyData!$1:$1048576,7,FALSE)</f>
        <v>No</v>
      </c>
      <c r="K712">
        <f>VLOOKUP($A712,SurveyData!$1:$1048576,8,FALSE)</f>
        <v>15</v>
      </c>
      <c r="L712">
        <f>VLOOKUP($A712,SurveyData!$1:$1048576,9,FALSE)</f>
        <v>0</v>
      </c>
      <c r="M712">
        <f>VLOOKUP($A712,SurveyData!$1:$1048576,10,FALSE)</f>
        <v>0</v>
      </c>
      <c r="N712">
        <f>VLOOKUP($A712,SurveyData!$1:$1048576,11,FALSE)</f>
        <v>0</v>
      </c>
      <c r="O712">
        <f>VLOOKUP($A712,SurveyData!$1:$1048576,12,FALSE)</f>
        <v>2</v>
      </c>
      <c r="P712">
        <f>VLOOKUP($A712,SurveyData!$1:$1048576,13,FALSE)</f>
        <v>12</v>
      </c>
      <c r="Q712" t="str">
        <f>VLOOKUP($A712,SurveyData!$1:$1048576,14,FALSE)</f>
        <v>No</v>
      </c>
      <c r="R712" t="str">
        <f>VLOOKUP($A712,SurveyData!$1:$1048576,15,FALSE)</f>
        <v>DK</v>
      </c>
      <c r="S712">
        <f>VLOOKUP($A712,SurveyData!$1:$1048576,16,FALSE)</f>
        <v>0</v>
      </c>
      <c r="T712" t="str">
        <f>VLOOKUP($A712,SurveyData!$1:$1048576,17,FALSE)</f>
        <v>DK</v>
      </c>
      <c r="U712">
        <f>VLOOKUP($A712,SurveyData!$1:$1048576,18,FALSE)</f>
        <v>0</v>
      </c>
      <c r="V712" t="str">
        <f>VLOOKUP($A712,SurveyData!$1:$1048576,19,FALSE)</f>
        <v>DK</v>
      </c>
      <c r="W712">
        <f>VLOOKUP($A712,SurveyData!$1:$1048576,20,FALSE)</f>
        <v>0</v>
      </c>
      <c r="X712" t="str">
        <f>VLOOKUP($A712,SurveyData!$1:$1048576,21,FALSE)</f>
        <v>No</v>
      </c>
      <c r="Y712" t="str">
        <f>VLOOKUP($A712,SurveyData!$1:$1048576,22,FALSE)</f>
        <v>No</v>
      </c>
      <c r="Z712" t="str">
        <f>VLOOKUP($A712,SurveyData!$1:$1048576,23,FALSE)</f>
        <v>No</v>
      </c>
      <c r="AA712" t="str">
        <f>VLOOKUP($A712,SurveyData!$1:$1048576,24,FALSE)</f>
        <v>No</v>
      </c>
      <c r="AB712" t="s">
        <v>0</v>
      </c>
      <c r="AC712" t="str">
        <f>VLOOKUP($A712,SurveyData!$1:$1048576,25,FALSE)</f>
        <v>No</v>
      </c>
      <c r="AD712">
        <f>VLOOKUP($A712,SurveyData!$1:$1048576,26,FALSE)</f>
        <v>2</v>
      </c>
      <c r="AE712">
        <f>VLOOKUP($A712,SurveyData!$1:$1048576,27,FALSE)</f>
        <v>3</v>
      </c>
      <c r="AF712">
        <f>VLOOKUP($A712,SurveyData!$1:$1048576,28,FALSE)</f>
        <v>3</v>
      </c>
      <c r="AG712">
        <f>VLOOKUP($A712,SurveyData!$1:$1048576,29,FALSE)</f>
        <v>2</v>
      </c>
      <c r="AH712">
        <f>VLOOKUP($A712,SurveyData!$1:$1048576,30,FALSE)</f>
        <v>2</v>
      </c>
      <c r="AI712">
        <f>VLOOKUP($A712,SurveyData!$1:$1048576,31,FALSE)</f>
        <v>3</v>
      </c>
      <c r="AJ712">
        <f>VLOOKUP($A712,SurveyData!$1:$1048576,32,FALSE)</f>
        <v>2</v>
      </c>
      <c r="AK712">
        <f>VLOOKUP($A712,SurveyData!$1:$1048576,33,FALSE)</f>
        <v>3</v>
      </c>
      <c r="AL712">
        <f>VLOOKUP($A712,SurveyData!$1:$1048576,34,FALSE)</f>
        <v>4</v>
      </c>
      <c r="AM712">
        <f>VLOOKUP($A712,SurveyData!$1:$1048576,35,FALSE)</f>
        <v>4</v>
      </c>
      <c r="AN712">
        <f>VLOOKUP($A712,SurveyData!$1:$1048576,36,FALSE)</f>
        <v>3</v>
      </c>
      <c r="AO712">
        <f>VLOOKUP($A712,SurveyData!$1:$1048576,37,FALSE)</f>
        <v>3</v>
      </c>
      <c r="AP712">
        <f>VLOOKUP($A712,SurveyData!$1:$1048576,38,FALSE)</f>
        <v>3</v>
      </c>
      <c r="AQ712">
        <f>VLOOKUP($A712,SurveyData!$1:$1048576,39,FALSE)</f>
        <v>3</v>
      </c>
      <c r="AR712">
        <f>VLOOKUP($A712,SurveyData!$1:$1048576,40,FALSE)</f>
        <v>2</v>
      </c>
      <c r="AS712">
        <f>VLOOKUP($A712,SurveyData!$1:$1048576,41,FALSE)</f>
        <v>2</v>
      </c>
      <c r="AT712">
        <f>VLOOKUP($A712,SurveyData!$1:$1048576,42,FALSE)</f>
        <v>2</v>
      </c>
      <c r="AU712">
        <f>VLOOKUP($A712,SurveyData!$1:$1048576,43,FALSE)</f>
        <v>3</v>
      </c>
      <c r="AV712">
        <f>VLOOKUP($A712,SurveyData!$1:$1048576,44,FALSE)</f>
        <v>2</v>
      </c>
      <c r="AW712">
        <f>VLOOKUP($A712,SurveyData!$1:$1048576,45,FALSE)</f>
        <v>3</v>
      </c>
    </row>
    <row r="713" spans="1:49" x14ac:dyDescent="0.2">
      <c r="A713" s="2">
        <v>929</v>
      </c>
      <c r="B713" s="1" t="s">
        <v>10</v>
      </c>
      <c r="C713" s="2"/>
      <c r="D713" s="2">
        <v>45</v>
      </c>
      <c r="E713" s="2">
        <v>13.7</v>
      </c>
      <c r="F713">
        <f>VLOOKUP($A713,SurveyData!$1:$1048576,3,FALSE)</f>
        <v>42</v>
      </c>
      <c r="G713">
        <f>VLOOKUP($A713,SurveyData!$1:$1048576,4,FALSE)</f>
        <v>1.66</v>
      </c>
      <c r="H713">
        <f>VLOOKUP($A713,SurveyData!$1:$1048576,5,FALSE)</f>
        <v>68</v>
      </c>
      <c r="I713" t="str">
        <f>VLOOKUP($A713,SurveyData!$1:$1048576,6,FALSE)</f>
        <v>Nil</v>
      </c>
      <c r="J713" t="str">
        <f>VLOOKUP($A713,SurveyData!$1:$1048576,7,FALSE)</f>
        <v>No</v>
      </c>
      <c r="K713">
        <f>VLOOKUP($A713,SurveyData!$1:$1048576,8,FALSE)</f>
        <v>30</v>
      </c>
      <c r="L713">
        <f>VLOOKUP($A713,SurveyData!$1:$1048576,9,FALSE)</f>
        <v>0</v>
      </c>
      <c r="M713">
        <f>VLOOKUP($A713,SurveyData!$1:$1048576,10,FALSE)</f>
        <v>0</v>
      </c>
      <c r="N713">
        <f>VLOOKUP($A713,SurveyData!$1:$1048576,11,FALSE)</f>
        <v>0</v>
      </c>
      <c r="O713">
        <f>VLOOKUP($A713,SurveyData!$1:$1048576,12,FALSE)</f>
        <v>3</v>
      </c>
      <c r="P713">
        <f>VLOOKUP($A713,SurveyData!$1:$1048576,13,FALSE)</f>
        <v>12</v>
      </c>
      <c r="Q713" t="str">
        <f>VLOOKUP($A713,SurveyData!$1:$1048576,14,FALSE)</f>
        <v>No</v>
      </c>
      <c r="R713" t="str">
        <f>VLOOKUP($A713,SurveyData!$1:$1048576,15,FALSE)</f>
        <v>No</v>
      </c>
      <c r="S713">
        <f>VLOOKUP($A713,SurveyData!$1:$1048576,16,FALSE)</f>
        <v>0</v>
      </c>
      <c r="T713" t="str">
        <f>VLOOKUP($A713,SurveyData!$1:$1048576,17,FALSE)</f>
        <v>Yes</v>
      </c>
      <c r="U713" t="str">
        <f>VLOOKUP($A713,SurveyData!$1:$1048576,18,FALSE)</f>
        <v>DK</v>
      </c>
      <c r="V713" t="str">
        <f>VLOOKUP($A713,SurveyData!$1:$1048576,19,FALSE)</f>
        <v>No</v>
      </c>
      <c r="W713">
        <f>VLOOKUP($A713,SurveyData!$1:$1048576,20,FALSE)</f>
        <v>0</v>
      </c>
      <c r="X713" t="str">
        <f>VLOOKUP($A713,SurveyData!$1:$1048576,21,FALSE)</f>
        <v>No</v>
      </c>
      <c r="Y713" t="str">
        <f>VLOOKUP($A713,SurveyData!$1:$1048576,22,FALSE)</f>
        <v>No</v>
      </c>
      <c r="Z713" t="str">
        <f>VLOOKUP($A713,SurveyData!$1:$1048576,23,FALSE)</f>
        <v>No</v>
      </c>
      <c r="AA713" t="str">
        <f>VLOOKUP($A713,SurveyData!$1:$1048576,24,FALSE)</f>
        <v>No</v>
      </c>
      <c r="AB713" t="s">
        <v>0</v>
      </c>
      <c r="AC713" t="str">
        <f>VLOOKUP($A713,SurveyData!$1:$1048576,25,FALSE)</f>
        <v>No</v>
      </c>
      <c r="AD713">
        <f>VLOOKUP($A713,SurveyData!$1:$1048576,26,FALSE)</f>
        <v>3</v>
      </c>
      <c r="AE713">
        <f>VLOOKUP($A713,SurveyData!$1:$1048576,27,FALSE)</f>
        <v>3</v>
      </c>
      <c r="AF713">
        <f>VLOOKUP($A713,SurveyData!$1:$1048576,28,FALSE)</f>
        <v>4</v>
      </c>
      <c r="AG713">
        <f>VLOOKUP($A713,SurveyData!$1:$1048576,29,FALSE)</f>
        <v>3</v>
      </c>
      <c r="AH713">
        <f>VLOOKUP($A713,SurveyData!$1:$1048576,30,FALSE)</f>
        <v>2</v>
      </c>
      <c r="AI713">
        <f>VLOOKUP($A713,SurveyData!$1:$1048576,31,FALSE)</f>
        <v>2</v>
      </c>
      <c r="AJ713">
        <f>VLOOKUP($A713,SurveyData!$1:$1048576,32,FALSE)</f>
        <v>2</v>
      </c>
      <c r="AK713">
        <f>VLOOKUP($A713,SurveyData!$1:$1048576,33,FALSE)</f>
        <v>3</v>
      </c>
      <c r="AL713">
        <f>VLOOKUP($A713,SurveyData!$1:$1048576,34,FALSE)</f>
        <v>3</v>
      </c>
      <c r="AM713">
        <f>VLOOKUP($A713,SurveyData!$1:$1048576,35,FALSE)</f>
        <v>3</v>
      </c>
      <c r="AN713">
        <f>VLOOKUP($A713,SurveyData!$1:$1048576,36,FALSE)</f>
        <v>4</v>
      </c>
      <c r="AO713">
        <f>VLOOKUP($A713,SurveyData!$1:$1048576,37,FALSE)</f>
        <v>4</v>
      </c>
      <c r="AP713">
        <f>VLOOKUP($A713,SurveyData!$1:$1048576,38,FALSE)</f>
        <v>2</v>
      </c>
      <c r="AQ713">
        <f>VLOOKUP($A713,SurveyData!$1:$1048576,39,FALSE)</f>
        <v>3</v>
      </c>
      <c r="AR713">
        <f>VLOOKUP($A713,SurveyData!$1:$1048576,40,FALSE)</f>
        <v>2</v>
      </c>
      <c r="AS713">
        <f>VLOOKUP($A713,SurveyData!$1:$1048576,41,FALSE)</f>
        <v>2</v>
      </c>
      <c r="AT713">
        <f>VLOOKUP($A713,SurveyData!$1:$1048576,42,FALSE)</f>
        <v>2</v>
      </c>
      <c r="AU713">
        <f>VLOOKUP($A713,SurveyData!$1:$1048576,43,FALSE)</f>
        <v>3</v>
      </c>
      <c r="AV713">
        <f>VLOOKUP($A713,SurveyData!$1:$1048576,44,FALSE)</f>
        <v>2</v>
      </c>
      <c r="AW713">
        <f>VLOOKUP($A713,SurveyData!$1:$1048576,45,FALSE)</f>
        <v>3</v>
      </c>
    </row>
    <row r="714" spans="1:49" x14ac:dyDescent="0.2">
      <c r="A714" s="2">
        <v>930</v>
      </c>
      <c r="B714" s="1" t="s">
        <v>10</v>
      </c>
      <c r="C714" s="2"/>
      <c r="D714" s="2">
        <v>66</v>
      </c>
      <c r="E714" s="2">
        <v>11.6</v>
      </c>
      <c r="F714">
        <f>VLOOKUP($A714,SurveyData!$1:$1048576,3,FALSE)</f>
        <v>62</v>
      </c>
      <c r="G714">
        <f>VLOOKUP($A714,SurveyData!$1:$1048576,4,FALSE)</f>
        <v>1.5</v>
      </c>
      <c r="H714">
        <f>VLOOKUP($A714,SurveyData!$1:$1048576,5,FALSE)</f>
        <v>57</v>
      </c>
      <c r="I714" t="str">
        <f>VLOOKUP($A714,SurveyData!$1:$1048576,6,FALSE)</f>
        <v>Nil</v>
      </c>
      <c r="J714" t="str">
        <f>VLOOKUP($A714,SurveyData!$1:$1048576,7,FALSE)</f>
        <v>No</v>
      </c>
      <c r="K714">
        <f>VLOOKUP($A714,SurveyData!$1:$1048576,8,FALSE)</f>
        <v>0</v>
      </c>
      <c r="L714">
        <f>VLOOKUP($A714,SurveyData!$1:$1048576,9,FALSE)</f>
        <v>0</v>
      </c>
      <c r="M714">
        <f>VLOOKUP($A714,SurveyData!$1:$1048576,10,FALSE)</f>
        <v>0</v>
      </c>
      <c r="N714" t="str">
        <f>VLOOKUP($A714,SurveyData!$1:$1048576,11,FALSE)</f>
        <v>Brisk Walking 300 minutes</v>
      </c>
      <c r="O714">
        <f>VLOOKUP($A714,SurveyData!$1:$1048576,12,FALSE)</f>
        <v>2</v>
      </c>
      <c r="P714">
        <f>VLOOKUP($A714,SurveyData!$1:$1048576,13,FALSE)</f>
        <v>0</v>
      </c>
      <c r="Q714" t="str">
        <f>VLOOKUP($A714,SurveyData!$1:$1048576,14,FALSE)</f>
        <v>No</v>
      </c>
      <c r="R714" t="str">
        <f>VLOOKUP($A714,SurveyData!$1:$1048576,15,FALSE)</f>
        <v>DK</v>
      </c>
      <c r="S714">
        <f>VLOOKUP($A714,SurveyData!$1:$1048576,16,FALSE)</f>
        <v>0</v>
      </c>
      <c r="T714" t="str">
        <f>VLOOKUP($A714,SurveyData!$1:$1048576,17,FALSE)</f>
        <v>DK</v>
      </c>
      <c r="U714">
        <f>VLOOKUP($A714,SurveyData!$1:$1048576,18,FALSE)</f>
        <v>0</v>
      </c>
      <c r="V714" t="str">
        <f>VLOOKUP($A714,SurveyData!$1:$1048576,19,FALSE)</f>
        <v>Yes</v>
      </c>
      <c r="W714" t="str">
        <f>VLOOKUP($A714,SurveyData!$1:$1048576,20,FALSE)</f>
        <v>No</v>
      </c>
      <c r="X714" t="str">
        <f>VLOOKUP($A714,SurveyData!$1:$1048576,21,FALSE)</f>
        <v>No</v>
      </c>
      <c r="Y714" t="str">
        <f>VLOOKUP($A714,SurveyData!$1:$1048576,22,FALSE)</f>
        <v>No</v>
      </c>
      <c r="Z714" t="str">
        <f>VLOOKUP($A714,SurveyData!$1:$1048576,23,FALSE)</f>
        <v>No</v>
      </c>
      <c r="AA714" t="str">
        <f>VLOOKUP($A714,SurveyData!$1:$1048576,24,FALSE)</f>
        <v>No</v>
      </c>
      <c r="AB714" t="s">
        <v>0</v>
      </c>
      <c r="AC714" t="str">
        <f>VLOOKUP($A714,SurveyData!$1:$1048576,25,FALSE)</f>
        <v>No</v>
      </c>
      <c r="AD714">
        <f>VLOOKUP($A714,SurveyData!$1:$1048576,26,FALSE)</f>
        <v>3</v>
      </c>
      <c r="AE714">
        <f>VLOOKUP($A714,SurveyData!$1:$1048576,27,FALSE)</f>
        <v>4</v>
      </c>
      <c r="AF714">
        <f>VLOOKUP($A714,SurveyData!$1:$1048576,28,FALSE)</f>
        <v>3</v>
      </c>
      <c r="AG714">
        <f>VLOOKUP($A714,SurveyData!$1:$1048576,29,FALSE)</f>
        <v>2</v>
      </c>
      <c r="AH714">
        <f>VLOOKUP($A714,SurveyData!$1:$1048576,30,FALSE)</f>
        <v>4</v>
      </c>
      <c r="AI714">
        <f>VLOOKUP($A714,SurveyData!$1:$1048576,31,FALSE)</f>
        <v>3</v>
      </c>
      <c r="AJ714">
        <f>VLOOKUP($A714,SurveyData!$1:$1048576,32,FALSE)</f>
        <v>2</v>
      </c>
      <c r="AK714">
        <f>VLOOKUP($A714,SurveyData!$1:$1048576,33,FALSE)</f>
        <v>3</v>
      </c>
      <c r="AL714">
        <f>VLOOKUP($A714,SurveyData!$1:$1048576,34,FALSE)</f>
        <v>3</v>
      </c>
      <c r="AM714">
        <f>VLOOKUP($A714,SurveyData!$1:$1048576,35,FALSE)</f>
        <v>4</v>
      </c>
      <c r="AN714">
        <f>VLOOKUP($A714,SurveyData!$1:$1048576,36,FALSE)</f>
        <v>3</v>
      </c>
      <c r="AO714">
        <f>VLOOKUP($A714,SurveyData!$1:$1048576,37,FALSE)</f>
        <v>3</v>
      </c>
      <c r="AP714">
        <f>VLOOKUP($A714,SurveyData!$1:$1048576,38,FALSE)</f>
        <v>3</v>
      </c>
      <c r="AQ714">
        <f>VLOOKUP($A714,SurveyData!$1:$1048576,39,FALSE)</f>
        <v>4</v>
      </c>
      <c r="AR714">
        <f>VLOOKUP($A714,SurveyData!$1:$1048576,40,FALSE)</f>
        <v>3</v>
      </c>
      <c r="AS714">
        <f>VLOOKUP($A714,SurveyData!$1:$1048576,41,FALSE)</f>
        <v>4</v>
      </c>
      <c r="AT714">
        <f>VLOOKUP($A714,SurveyData!$1:$1048576,42,FALSE)</f>
        <v>4</v>
      </c>
      <c r="AU714">
        <f>VLOOKUP($A714,SurveyData!$1:$1048576,43,FALSE)</f>
        <v>4</v>
      </c>
      <c r="AV714">
        <f>VLOOKUP($A714,SurveyData!$1:$1048576,44,FALSE)</f>
        <v>4</v>
      </c>
      <c r="AW714">
        <f>VLOOKUP($A714,SurveyData!$1:$1048576,45,FALSE)</f>
        <v>3</v>
      </c>
    </row>
    <row r="715" spans="1:49" x14ac:dyDescent="0.2">
      <c r="A715" s="2">
        <v>931</v>
      </c>
      <c r="B715" s="1" t="s">
        <v>10</v>
      </c>
      <c r="C715" s="2"/>
      <c r="D715" s="3">
        <v>294</v>
      </c>
      <c r="E715" s="2">
        <v>14.9</v>
      </c>
      <c r="F715">
        <f>VLOOKUP($A715,SurveyData!$1:$1048576,3,FALSE)</f>
        <v>59</v>
      </c>
      <c r="G715">
        <f>VLOOKUP($A715,SurveyData!$1:$1048576,4,FALSE)</f>
        <v>1.47</v>
      </c>
      <c r="H715">
        <f>VLOOKUP($A715,SurveyData!$1:$1048576,5,FALSE)</f>
        <v>55</v>
      </c>
      <c r="I715" t="str">
        <f>VLOOKUP($A715,SurveyData!$1:$1048576,6,FALSE)</f>
        <v>Nil</v>
      </c>
      <c r="J715" t="str">
        <f>VLOOKUP($A715,SurveyData!$1:$1048576,7,FALSE)</f>
        <v>No</v>
      </c>
      <c r="K715">
        <f>VLOOKUP($A715,SurveyData!$1:$1048576,8,FALSE)</f>
        <v>0</v>
      </c>
      <c r="L715">
        <f>VLOOKUP($A715,SurveyData!$1:$1048576,9,FALSE)</f>
        <v>0</v>
      </c>
      <c r="M715">
        <f>VLOOKUP($A715,SurveyData!$1:$1048576,10,FALSE)</f>
        <v>0</v>
      </c>
      <c r="N715">
        <f>VLOOKUP($A715,SurveyData!$1:$1048576,11,FALSE)</f>
        <v>0</v>
      </c>
      <c r="O715">
        <f>VLOOKUP($A715,SurveyData!$1:$1048576,12,FALSE)</f>
        <v>1</v>
      </c>
      <c r="P715">
        <f>VLOOKUP($A715,SurveyData!$1:$1048576,13,FALSE)</f>
        <v>12</v>
      </c>
      <c r="Q715" t="str">
        <f>VLOOKUP($A715,SurveyData!$1:$1048576,14,FALSE)</f>
        <v>No</v>
      </c>
      <c r="R715" t="str">
        <f>VLOOKUP($A715,SurveyData!$1:$1048576,15,FALSE)</f>
        <v>Yes</v>
      </c>
      <c r="S715" t="str">
        <f>VLOOKUP($A715,SurveyData!$1:$1048576,16,FALSE)</f>
        <v>No</v>
      </c>
      <c r="T715" t="str">
        <f>VLOOKUP($A715,SurveyData!$1:$1048576,17,FALSE)</f>
        <v>No</v>
      </c>
      <c r="U715">
        <f>VLOOKUP($A715,SurveyData!$1:$1048576,18,FALSE)</f>
        <v>0</v>
      </c>
      <c r="V715" t="str">
        <f>VLOOKUP($A715,SurveyData!$1:$1048576,19,FALSE)</f>
        <v>No</v>
      </c>
      <c r="W715">
        <f>VLOOKUP($A715,SurveyData!$1:$1048576,20,FALSE)</f>
        <v>0</v>
      </c>
      <c r="X715" t="str">
        <f>VLOOKUP($A715,SurveyData!$1:$1048576,21,FALSE)</f>
        <v>No</v>
      </c>
      <c r="Y715" t="str">
        <f>VLOOKUP($A715,SurveyData!$1:$1048576,22,FALSE)</f>
        <v>No</v>
      </c>
      <c r="Z715" t="str">
        <f>VLOOKUP($A715,SurveyData!$1:$1048576,23,FALSE)</f>
        <v>No</v>
      </c>
      <c r="AA715" t="str">
        <f>VLOOKUP($A715,SurveyData!$1:$1048576,24,FALSE)</f>
        <v>No</v>
      </c>
      <c r="AB715" t="s">
        <v>0</v>
      </c>
      <c r="AC715" t="str">
        <f>VLOOKUP($A715,SurveyData!$1:$1048576,25,FALSE)</f>
        <v>Yes</v>
      </c>
      <c r="AD715">
        <f>VLOOKUP($A715,SurveyData!$1:$1048576,26,FALSE)</f>
        <v>2</v>
      </c>
      <c r="AE715">
        <f>VLOOKUP($A715,SurveyData!$1:$1048576,27,FALSE)</f>
        <v>2</v>
      </c>
      <c r="AF715">
        <f>VLOOKUP($A715,SurveyData!$1:$1048576,28,FALSE)</f>
        <v>2</v>
      </c>
      <c r="AG715">
        <f>VLOOKUP($A715,SurveyData!$1:$1048576,29,FALSE)</f>
        <v>2</v>
      </c>
      <c r="AH715">
        <f>VLOOKUP($A715,SurveyData!$1:$1048576,30,FALSE)</f>
        <v>4</v>
      </c>
      <c r="AI715">
        <f>VLOOKUP($A715,SurveyData!$1:$1048576,31,FALSE)</f>
        <v>2</v>
      </c>
      <c r="AJ715">
        <f>VLOOKUP($A715,SurveyData!$1:$1048576,32,FALSE)</f>
        <v>2</v>
      </c>
      <c r="AK715">
        <f>VLOOKUP($A715,SurveyData!$1:$1048576,33,FALSE)</f>
        <v>2</v>
      </c>
      <c r="AL715">
        <f>VLOOKUP($A715,SurveyData!$1:$1048576,34,FALSE)</f>
        <v>3</v>
      </c>
      <c r="AM715">
        <f>VLOOKUP($A715,SurveyData!$1:$1048576,35,FALSE)</f>
        <v>4</v>
      </c>
      <c r="AN715">
        <f>VLOOKUP($A715,SurveyData!$1:$1048576,36,FALSE)</f>
        <v>2</v>
      </c>
      <c r="AO715">
        <f>VLOOKUP($A715,SurveyData!$1:$1048576,37,FALSE)</f>
        <v>3</v>
      </c>
      <c r="AP715">
        <f>VLOOKUP($A715,SurveyData!$1:$1048576,38,FALSE)</f>
        <v>3</v>
      </c>
      <c r="AQ715">
        <f>VLOOKUP($A715,SurveyData!$1:$1048576,39,FALSE)</f>
        <v>4</v>
      </c>
      <c r="AR715">
        <f>VLOOKUP($A715,SurveyData!$1:$1048576,40,FALSE)</f>
        <v>2</v>
      </c>
      <c r="AS715">
        <f>VLOOKUP($A715,SurveyData!$1:$1048576,41,FALSE)</f>
        <v>3</v>
      </c>
      <c r="AT715">
        <f>VLOOKUP($A715,SurveyData!$1:$1048576,42,FALSE)</f>
        <v>4</v>
      </c>
      <c r="AU715">
        <f>VLOOKUP($A715,SurveyData!$1:$1048576,43,FALSE)</f>
        <v>5</v>
      </c>
      <c r="AV715">
        <f>VLOOKUP($A715,SurveyData!$1:$1048576,44,FALSE)</f>
        <v>4</v>
      </c>
      <c r="AW715">
        <f>VLOOKUP($A715,SurveyData!$1:$1048576,45,FALSE)</f>
        <v>3</v>
      </c>
    </row>
    <row r="716" spans="1:49" x14ac:dyDescent="0.2">
      <c r="A716" s="2">
        <v>932</v>
      </c>
      <c r="B716" s="1" t="s">
        <v>10</v>
      </c>
      <c r="C716" s="2"/>
      <c r="D716" s="2">
        <v>40</v>
      </c>
      <c r="E716" s="2">
        <v>13.1</v>
      </c>
      <c r="F716">
        <f>VLOOKUP($A716,SurveyData!$1:$1048576,3,FALSE)</f>
        <v>38</v>
      </c>
      <c r="G716">
        <f>VLOOKUP($A716,SurveyData!$1:$1048576,4,FALSE)</f>
        <v>1.623</v>
      </c>
      <c r="H716">
        <f>VLOOKUP($A716,SurveyData!$1:$1048576,5,FALSE)</f>
        <v>62.9</v>
      </c>
      <c r="I716" t="str">
        <f>VLOOKUP($A716,SurveyData!$1:$1048576,6,FALSE)</f>
        <v>Nil</v>
      </c>
      <c r="J716">
        <f>VLOOKUP($A716,SurveyData!$1:$1048576,7,FALSE)</f>
        <v>0</v>
      </c>
      <c r="K716">
        <f>VLOOKUP($A716,SurveyData!$1:$1048576,8,FALSE)</f>
        <v>0</v>
      </c>
      <c r="L716">
        <f>VLOOKUP($A716,SurveyData!$1:$1048576,9,FALSE)</f>
        <v>0</v>
      </c>
      <c r="M716">
        <f>VLOOKUP($A716,SurveyData!$1:$1048576,10,FALSE)</f>
        <v>0</v>
      </c>
      <c r="N716" t="str">
        <f>VLOOKUP($A716,SurveyData!$1:$1048576,11,FALSE)</f>
        <v>Walking 840 minutes</v>
      </c>
      <c r="O716">
        <f>VLOOKUP($A716,SurveyData!$1:$1048576,12,FALSE)</f>
        <v>1</v>
      </c>
      <c r="P716">
        <f>VLOOKUP($A716,SurveyData!$1:$1048576,13,FALSE)</f>
        <v>12</v>
      </c>
      <c r="Q716" t="str">
        <f>VLOOKUP($A716,SurveyData!$1:$1048576,14,FALSE)</f>
        <v>No</v>
      </c>
      <c r="R716" t="str">
        <f>VLOOKUP($A716,SurveyData!$1:$1048576,15,FALSE)</f>
        <v>No</v>
      </c>
      <c r="S716">
        <f>VLOOKUP($A716,SurveyData!$1:$1048576,16,FALSE)</f>
        <v>0</v>
      </c>
      <c r="T716" t="str">
        <f>VLOOKUP($A716,SurveyData!$1:$1048576,17,FALSE)</f>
        <v>DK</v>
      </c>
      <c r="U716">
        <f>VLOOKUP($A716,SurveyData!$1:$1048576,18,FALSE)</f>
        <v>0</v>
      </c>
      <c r="V716" t="str">
        <f>VLOOKUP($A716,SurveyData!$1:$1048576,19,FALSE)</f>
        <v>No</v>
      </c>
      <c r="W716">
        <f>VLOOKUP($A716,SurveyData!$1:$1048576,20,FALSE)</f>
        <v>0</v>
      </c>
      <c r="X716" t="str">
        <f>VLOOKUP($A716,SurveyData!$1:$1048576,21,FALSE)</f>
        <v>Yes</v>
      </c>
      <c r="Y716" t="str">
        <f>VLOOKUP($A716,SurveyData!$1:$1048576,22,FALSE)</f>
        <v>No</v>
      </c>
      <c r="Z716" t="str">
        <f>VLOOKUP($A716,SurveyData!$1:$1048576,23,FALSE)</f>
        <v>No</v>
      </c>
      <c r="AA716" t="str">
        <f>VLOOKUP($A716,SurveyData!$1:$1048576,24,FALSE)</f>
        <v>Yes</v>
      </c>
      <c r="AB716" t="s">
        <v>62</v>
      </c>
      <c r="AC716" t="str">
        <f>VLOOKUP($A716,SurveyData!$1:$1048576,25,FALSE)</f>
        <v>No</v>
      </c>
      <c r="AD716">
        <f>VLOOKUP($A716,SurveyData!$1:$1048576,26,FALSE)</f>
        <v>3</v>
      </c>
      <c r="AE716">
        <f>VLOOKUP($A716,SurveyData!$1:$1048576,27,FALSE)</f>
        <v>4</v>
      </c>
      <c r="AF716">
        <f>VLOOKUP($A716,SurveyData!$1:$1048576,28,FALSE)</f>
        <v>3</v>
      </c>
      <c r="AG716">
        <f>VLOOKUP($A716,SurveyData!$1:$1048576,29,FALSE)</f>
        <v>3</v>
      </c>
      <c r="AH716">
        <f>VLOOKUP($A716,SurveyData!$1:$1048576,30,FALSE)</f>
        <v>2</v>
      </c>
      <c r="AI716">
        <f>VLOOKUP($A716,SurveyData!$1:$1048576,31,FALSE)</f>
        <v>4</v>
      </c>
      <c r="AJ716">
        <f>VLOOKUP($A716,SurveyData!$1:$1048576,32,FALSE)</f>
        <v>3</v>
      </c>
      <c r="AK716">
        <f>VLOOKUP($A716,SurveyData!$1:$1048576,33,FALSE)</f>
        <v>2</v>
      </c>
      <c r="AL716">
        <f>VLOOKUP($A716,SurveyData!$1:$1048576,34,FALSE)</f>
        <v>2</v>
      </c>
      <c r="AM716">
        <f>VLOOKUP($A716,SurveyData!$1:$1048576,35,FALSE)</f>
        <v>2</v>
      </c>
      <c r="AN716">
        <f>VLOOKUP($A716,SurveyData!$1:$1048576,36,FALSE)</f>
        <v>4</v>
      </c>
      <c r="AO716">
        <f>VLOOKUP($A716,SurveyData!$1:$1048576,37,FALSE)</f>
        <v>3</v>
      </c>
      <c r="AP716">
        <f>VLOOKUP($A716,SurveyData!$1:$1048576,38,FALSE)</f>
        <v>2</v>
      </c>
      <c r="AQ716">
        <f>VLOOKUP($A716,SurveyData!$1:$1048576,39,FALSE)</f>
        <v>3</v>
      </c>
      <c r="AR716">
        <f>VLOOKUP($A716,SurveyData!$1:$1048576,40,FALSE)</f>
        <v>3</v>
      </c>
      <c r="AS716">
        <f>VLOOKUP($A716,SurveyData!$1:$1048576,41,FALSE)</f>
        <v>2</v>
      </c>
      <c r="AT716">
        <f>VLOOKUP($A716,SurveyData!$1:$1048576,42,FALSE)</f>
        <v>3</v>
      </c>
      <c r="AU716">
        <f>VLOOKUP($A716,SurveyData!$1:$1048576,43,FALSE)</f>
        <v>3</v>
      </c>
      <c r="AV716">
        <f>VLOOKUP($A716,SurveyData!$1:$1048576,44,FALSE)</f>
        <v>2</v>
      </c>
      <c r="AW716">
        <f>VLOOKUP($A716,SurveyData!$1:$1048576,45,FALSE)</f>
        <v>3</v>
      </c>
    </row>
    <row r="717" spans="1:49" x14ac:dyDescent="0.2">
      <c r="A717" s="2">
        <v>933</v>
      </c>
      <c r="B717" s="1" t="s">
        <v>10</v>
      </c>
      <c r="C717" s="2"/>
      <c r="D717" s="3">
        <v>265</v>
      </c>
      <c r="E717" s="2">
        <v>10.8</v>
      </c>
      <c r="F717">
        <f>VLOOKUP($A717,SurveyData!$1:$1048576,3,FALSE)</f>
        <v>67</v>
      </c>
      <c r="G717">
        <f>VLOOKUP($A717,SurveyData!$1:$1048576,4,FALSE)</f>
        <v>0</v>
      </c>
      <c r="H717">
        <f>VLOOKUP($A717,SurveyData!$1:$1048576,5,FALSE)</f>
        <v>0</v>
      </c>
      <c r="I717" t="str">
        <f>VLOOKUP($A717,SurveyData!$1:$1048576,6,FALSE)</f>
        <v>Nil</v>
      </c>
      <c r="J717" t="str">
        <f>VLOOKUP($A717,SurveyData!$1:$1048576,7,FALSE)</f>
        <v>No</v>
      </c>
      <c r="K717">
        <f>VLOOKUP($A717,SurveyData!$1:$1048576,8,FALSE)</f>
        <v>0</v>
      </c>
      <c r="L717">
        <f>VLOOKUP($A717,SurveyData!$1:$1048576,9,FALSE)</f>
        <v>0</v>
      </c>
      <c r="M717">
        <f>VLOOKUP($A717,SurveyData!$1:$1048576,10,FALSE)</f>
        <v>0</v>
      </c>
      <c r="N717" t="str">
        <f>VLOOKUP($A717,SurveyData!$1:$1048576,11,FALSE)</f>
        <v>Tai Chi 360 minutes, Walk 360 minutes</v>
      </c>
      <c r="O717">
        <f>VLOOKUP($A717,SurveyData!$1:$1048576,12,FALSE)</f>
        <v>2</v>
      </c>
      <c r="P717">
        <f>VLOOKUP($A717,SurveyData!$1:$1048576,13,FALSE)</f>
        <v>0</v>
      </c>
      <c r="Q717" t="str">
        <f>VLOOKUP($A717,SurveyData!$1:$1048576,14,FALSE)</f>
        <v>No</v>
      </c>
      <c r="R717" t="str">
        <f>VLOOKUP($A717,SurveyData!$1:$1048576,15,FALSE)</f>
        <v>Yes</v>
      </c>
      <c r="S717" t="str">
        <f>VLOOKUP($A717,SurveyData!$1:$1048576,16,FALSE)</f>
        <v>No</v>
      </c>
      <c r="T717" t="str">
        <f>VLOOKUP($A717,SurveyData!$1:$1048576,17,FALSE)</f>
        <v>Yes</v>
      </c>
      <c r="U717" t="str">
        <f>VLOOKUP($A717,SurveyData!$1:$1048576,18,FALSE)</f>
        <v>No</v>
      </c>
      <c r="V717" t="str">
        <f>VLOOKUP($A717,SurveyData!$1:$1048576,19,FALSE)</f>
        <v>No</v>
      </c>
      <c r="W717" t="str">
        <f>VLOOKUP($A717,SurveyData!$1:$1048576,20,FALSE)</f>
        <v>No</v>
      </c>
      <c r="X717" t="str">
        <f>VLOOKUP($A717,SurveyData!$1:$1048576,21,FALSE)</f>
        <v>Yes</v>
      </c>
      <c r="Y717" t="str">
        <f>VLOOKUP($A717,SurveyData!$1:$1048576,22,FALSE)</f>
        <v>Yes</v>
      </c>
      <c r="Z717" t="str">
        <f>VLOOKUP($A717,SurveyData!$1:$1048576,23,FALSE)</f>
        <v>No</v>
      </c>
      <c r="AA717" t="str">
        <f>VLOOKUP($A717,SurveyData!$1:$1048576,24,FALSE)</f>
        <v>No</v>
      </c>
      <c r="AB717" t="s">
        <v>62</v>
      </c>
      <c r="AC717" t="str">
        <f>VLOOKUP($A717,SurveyData!$1:$1048576,25,FALSE)</f>
        <v>No</v>
      </c>
      <c r="AD717">
        <f>VLOOKUP($A717,SurveyData!$1:$1048576,26,FALSE)</f>
        <v>1</v>
      </c>
      <c r="AE717">
        <f>VLOOKUP($A717,SurveyData!$1:$1048576,27,FALSE)</f>
        <v>5</v>
      </c>
      <c r="AF717">
        <f>VLOOKUP($A717,SurveyData!$1:$1048576,28,FALSE)</f>
        <v>1</v>
      </c>
      <c r="AG717">
        <f>VLOOKUP($A717,SurveyData!$1:$1048576,29,FALSE)</f>
        <v>1</v>
      </c>
      <c r="AH717">
        <f>VLOOKUP($A717,SurveyData!$1:$1048576,30,FALSE)</f>
        <v>3</v>
      </c>
      <c r="AI717">
        <f>VLOOKUP($A717,SurveyData!$1:$1048576,31,FALSE)</f>
        <v>2</v>
      </c>
      <c r="AJ717">
        <f>VLOOKUP($A717,SurveyData!$1:$1048576,32,FALSE)</f>
        <v>2</v>
      </c>
      <c r="AK717">
        <f>VLOOKUP($A717,SurveyData!$1:$1048576,33,FALSE)</f>
        <v>2</v>
      </c>
      <c r="AL717">
        <f>VLOOKUP($A717,SurveyData!$1:$1048576,34,FALSE)</f>
        <v>3</v>
      </c>
      <c r="AM717">
        <f>VLOOKUP($A717,SurveyData!$1:$1048576,35,FALSE)</f>
        <v>4</v>
      </c>
      <c r="AN717">
        <f>VLOOKUP($A717,SurveyData!$1:$1048576,36,FALSE)</f>
        <v>2</v>
      </c>
      <c r="AO717">
        <f>VLOOKUP($A717,SurveyData!$1:$1048576,37,FALSE)</f>
        <v>4</v>
      </c>
      <c r="AP717">
        <f>VLOOKUP($A717,SurveyData!$1:$1048576,38,FALSE)</f>
        <v>3</v>
      </c>
      <c r="AQ717">
        <f>VLOOKUP($A717,SurveyData!$1:$1048576,39,FALSE)</f>
        <v>3</v>
      </c>
      <c r="AR717">
        <f>VLOOKUP($A717,SurveyData!$1:$1048576,40,FALSE)</f>
        <v>3</v>
      </c>
      <c r="AS717">
        <f>VLOOKUP($A717,SurveyData!$1:$1048576,41,FALSE)</f>
        <v>2</v>
      </c>
      <c r="AT717">
        <f>VLOOKUP($A717,SurveyData!$1:$1048576,42,FALSE)</f>
        <v>3</v>
      </c>
      <c r="AU717">
        <f>VLOOKUP($A717,SurveyData!$1:$1048576,43,FALSE)</f>
        <v>4</v>
      </c>
      <c r="AV717">
        <f>VLOOKUP($A717,SurveyData!$1:$1048576,44,FALSE)</f>
        <v>4</v>
      </c>
      <c r="AW717">
        <f>VLOOKUP($A717,SurveyData!$1:$1048576,45,FALSE)</f>
        <v>3</v>
      </c>
    </row>
    <row r="718" spans="1:49" x14ac:dyDescent="0.2">
      <c r="A718" s="2">
        <v>934</v>
      </c>
      <c r="B718" s="1" t="s">
        <v>10</v>
      </c>
      <c r="C718" s="2"/>
      <c r="D718" s="3">
        <v>206</v>
      </c>
      <c r="E718" s="2">
        <v>13.7</v>
      </c>
      <c r="F718">
        <f>VLOOKUP($A718,SurveyData!$1:$1048576,3,FALSE)</f>
        <v>66</v>
      </c>
      <c r="G718">
        <f>VLOOKUP($A718,SurveyData!$1:$1048576,4,FALSE)</f>
        <v>1.56</v>
      </c>
      <c r="H718">
        <f>VLOOKUP($A718,SurveyData!$1:$1048576,5,FALSE)</f>
        <v>56.3</v>
      </c>
      <c r="I718" t="str">
        <f>VLOOKUP($A718,SurveyData!$1:$1048576,6,FALSE)</f>
        <v>Nil</v>
      </c>
      <c r="J718" t="str">
        <f>VLOOKUP($A718,SurveyData!$1:$1048576,7,FALSE)</f>
        <v>No</v>
      </c>
      <c r="K718">
        <f>VLOOKUP($A718,SurveyData!$1:$1048576,8,FALSE)</f>
        <v>0</v>
      </c>
      <c r="L718">
        <f>VLOOKUP($A718,SurveyData!$1:$1048576,9,FALSE)</f>
        <v>0</v>
      </c>
      <c r="M718">
        <f>VLOOKUP($A718,SurveyData!$1:$1048576,10,FALSE)</f>
        <v>0</v>
      </c>
      <c r="N718" t="str">
        <f>VLOOKUP($A718,SurveyData!$1:$1048576,11,FALSE)</f>
        <v>Tai Chi</v>
      </c>
      <c r="O718" t="str">
        <f>VLOOKUP($A718,SurveyData!$1:$1048576,12,FALSE)</f>
        <v>Nil</v>
      </c>
      <c r="P718">
        <f>VLOOKUP($A718,SurveyData!$1:$1048576,13,FALSE)</f>
        <v>0</v>
      </c>
      <c r="Q718" t="str">
        <f>VLOOKUP($A718,SurveyData!$1:$1048576,14,FALSE)</f>
        <v>No</v>
      </c>
      <c r="R718" t="str">
        <f>VLOOKUP($A718,SurveyData!$1:$1048576,15,FALSE)</f>
        <v>DK</v>
      </c>
      <c r="S718">
        <f>VLOOKUP($A718,SurveyData!$1:$1048576,16,FALSE)</f>
        <v>0</v>
      </c>
      <c r="T718" t="str">
        <f>VLOOKUP($A718,SurveyData!$1:$1048576,17,FALSE)</f>
        <v>DK</v>
      </c>
      <c r="U718">
        <f>VLOOKUP($A718,SurveyData!$1:$1048576,18,FALSE)</f>
        <v>0</v>
      </c>
      <c r="V718" t="str">
        <f>VLOOKUP($A718,SurveyData!$1:$1048576,19,FALSE)</f>
        <v>No</v>
      </c>
      <c r="W718">
        <f>VLOOKUP($A718,SurveyData!$1:$1048576,20,FALSE)</f>
        <v>0</v>
      </c>
      <c r="X718" t="str">
        <f>VLOOKUP($A718,SurveyData!$1:$1048576,21,FALSE)</f>
        <v>No</v>
      </c>
      <c r="Y718" t="str">
        <f>VLOOKUP($A718,SurveyData!$1:$1048576,22,FALSE)</f>
        <v>No</v>
      </c>
      <c r="Z718" t="str">
        <f>VLOOKUP($A718,SurveyData!$1:$1048576,23,FALSE)</f>
        <v>No</v>
      </c>
      <c r="AA718" t="str">
        <f>VLOOKUP($A718,SurveyData!$1:$1048576,24,FALSE)</f>
        <v>No</v>
      </c>
      <c r="AB718" t="s">
        <v>0</v>
      </c>
      <c r="AC718" t="str">
        <f>VLOOKUP($A718,SurveyData!$1:$1048576,25,FALSE)</f>
        <v>No</v>
      </c>
      <c r="AD718">
        <f>VLOOKUP($A718,SurveyData!$1:$1048576,26,FALSE)</f>
        <v>4</v>
      </c>
      <c r="AE718">
        <f>VLOOKUP($A718,SurveyData!$1:$1048576,27,FALSE)</f>
        <v>3</v>
      </c>
      <c r="AF718">
        <f>VLOOKUP($A718,SurveyData!$1:$1048576,28,FALSE)</f>
        <v>4</v>
      </c>
      <c r="AG718">
        <f>VLOOKUP($A718,SurveyData!$1:$1048576,29,FALSE)</f>
        <v>3</v>
      </c>
      <c r="AH718">
        <f>VLOOKUP($A718,SurveyData!$1:$1048576,30,FALSE)</f>
        <v>4</v>
      </c>
      <c r="AI718">
        <f>VLOOKUP($A718,SurveyData!$1:$1048576,31,FALSE)</f>
        <v>3</v>
      </c>
      <c r="AJ718">
        <f>VLOOKUP($A718,SurveyData!$1:$1048576,32,FALSE)</f>
        <v>3</v>
      </c>
      <c r="AK718">
        <f>VLOOKUP($A718,SurveyData!$1:$1048576,33,FALSE)</f>
        <v>4</v>
      </c>
      <c r="AL718">
        <f>VLOOKUP($A718,SurveyData!$1:$1048576,34,FALSE)</f>
        <v>3</v>
      </c>
      <c r="AM718">
        <f>VLOOKUP($A718,SurveyData!$1:$1048576,35,FALSE)</f>
        <v>3</v>
      </c>
      <c r="AN718">
        <f>VLOOKUP($A718,SurveyData!$1:$1048576,36,FALSE)</f>
        <v>3</v>
      </c>
      <c r="AO718">
        <f>VLOOKUP($A718,SurveyData!$1:$1048576,37,FALSE)</f>
        <v>3</v>
      </c>
      <c r="AP718">
        <f>VLOOKUP($A718,SurveyData!$1:$1048576,38,FALSE)</f>
        <v>3</v>
      </c>
      <c r="AQ718">
        <f>VLOOKUP($A718,SurveyData!$1:$1048576,39,FALSE)</f>
        <v>3</v>
      </c>
      <c r="AR718">
        <f>VLOOKUP($A718,SurveyData!$1:$1048576,40,FALSE)</f>
        <v>3</v>
      </c>
      <c r="AS718">
        <f>VLOOKUP($A718,SurveyData!$1:$1048576,41,FALSE)</f>
        <v>4</v>
      </c>
      <c r="AT718">
        <f>VLOOKUP($A718,SurveyData!$1:$1048576,42,FALSE)</f>
        <v>3</v>
      </c>
      <c r="AU718">
        <f>VLOOKUP($A718,SurveyData!$1:$1048576,43,FALSE)</f>
        <v>3</v>
      </c>
      <c r="AV718">
        <f>VLOOKUP($A718,SurveyData!$1:$1048576,44,FALSE)</f>
        <v>3</v>
      </c>
      <c r="AW718">
        <f>VLOOKUP($A718,SurveyData!$1:$1048576,45,FALSE)</f>
        <v>3</v>
      </c>
    </row>
    <row r="719" spans="1:49" x14ac:dyDescent="0.2">
      <c r="A719" s="2">
        <v>935</v>
      </c>
      <c r="B719" s="1" t="s">
        <v>10</v>
      </c>
      <c r="C719" s="2"/>
      <c r="D719" s="4">
        <v>8</v>
      </c>
      <c r="E719" s="2">
        <v>12</v>
      </c>
      <c r="F719">
        <f>VLOOKUP($A719,SurveyData!$1:$1048576,3,FALSE)</f>
        <v>40</v>
      </c>
      <c r="G719">
        <f>VLOOKUP($A719,SurveyData!$1:$1048576,4,FALSE)</f>
        <v>1.63</v>
      </c>
      <c r="H719">
        <f>VLOOKUP($A719,SurveyData!$1:$1048576,5,FALSE)</f>
        <v>58</v>
      </c>
      <c r="I719" t="str">
        <f>VLOOKUP($A719,SurveyData!$1:$1048576,6,FALSE)</f>
        <v>Nil</v>
      </c>
      <c r="J719" t="str">
        <f>VLOOKUP($A719,SurveyData!$1:$1048576,7,FALSE)</f>
        <v>Yes</v>
      </c>
      <c r="K719">
        <f>VLOOKUP($A719,SurveyData!$1:$1048576,8,FALSE)</f>
        <v>30</v>
      </c>
      <c r="L719">
        <f>VLOOKUP($A719,SurveyData!$1:$1048576,9,FALSE)</f>
        <v>0</v>
      </c>
      <c r="M719">
        <f>VLOOKUP($A719,SurveyData!$1:$1048576,10,FALSE)</f>
        <v>0</v>
      </c>
      <c r="N719" t="str">
        <f>VLOOKUP($A719,SurveyData!$1:$1048576,11,FALSE)</f>
        <v>Circuit Training 60 minutes</v>
      </c>
      <c r="O719" t="str">
        <f>VLOOKUP($A719,SurveyData!$1:$1048576,12,FALSE)</f>
        <v>Nil</v>
      </c>
      <c r="P719">
        <f>VLOOKUP($A719,SurveyData!$1:$1048576,13,FALSE)</f>
        <v>11</v>
      </c>
      <c r="Q719" t="str">
        <f>VLOOKUP($A719,SurveyData!$1:$1048576,14,FALSE)</f>
        <v>No</v>
      </c>
      <c r="R719" t="str">
        <f>VLOOKUP($A719,SurveyData!$1:$1048576,15,FALSE)</f>
        <v>No</v>
      </c>
      <c r="S719">
        <f>VLOOKUP($A719,SurveyData!$1:$1048576,16,FALSE)</f>
        <v>0</v>
      </c>
      <c r="T719" t="str">
        <f>VLOOKUP($A719,SurveyData!$1:$1048576,17,FALSE)</f>
        <v>No</v>
      </c>
      <c r="U719">
        <f>VLOOKUP($A719,SurveyData!$1:$1048576,18,FALSE)</f>
        <v>0</v>
      </c>
      <c r="V719" t="str">
        <f>VLOOKUP($A719,SurveyData!$1:$1048576,19,FALSE)</f>
        <v>No</v>
      </c>
      <c r="W719">
        <f>VLOOKUP($A719,SurveyData!$1:$1048576,20,FALSE)</f>
        <v>0</v>
      </c>
      <c r="X719" t="str">
        <f>VLOOKUP($A719,SurveyData!$1:$1048576,21,FALSE)</f>
        <v>No</v>
      </c>
      <c r="Y719" t="str">
        <f>VLOOKUP($A719,SurveyData!$1:$1048576,22,FALSE)</f>
        <v>No</v>
      </c>
      <c r="Z719" t="str">
        <f>VLOOKUP($A719,SurveyData!$1:$1048576,23,FALSE)</f>
        <v>No</v>
      </c>
      <c r="AA719" t="str">
        <f>VLOOKUP($A719,SurveyData!$1:$1048576,24,FALSE)</f>
        <v>No</v>
      </c>
      <c r="AB719" t="s">
        <v>0</v>
      </c>
      <c r="AC719" t="str">
        <f>VLOOKUP($A719,SurveyData!$1:$1048576,25,FALSE)</f>
        <v>No</v>
      </c>
      <c r="AD719">
        <f>VLOOKUP($A719,SurveyData!$1:$1048576,26,FALSE)</f>
        <v>1</v>
      </c>
      <c r="AE719">
        <f>VLOOKUP($A719,SurveyData!$1:$1048576,27,FALSE)</f>
        <v>5</v>
      </c>
      <c r="AF719">
        <f>VLOOKUP($A719,SurveyData!$1:$1048576,28,FALSE)</f>
        <v>1</v>
      </c>
      <c r="AG719">
        <f>VLOOKUP($A719,SurveyData!$1:$1048576,29,FALSE)</f>
        <v>1</v>
      </c>
      <c r="AH719">
        <f>VLOOKUP($A719,SurveyData!$1:$1048576,30,FALSE)</f>
        <v>5</v>
      </c>
      <c r="AI719">
        <f>VLOOKUP($A719,SurveyData!$1:$1048576,31,FALSE)</f>
        <v>5</v>
      </c>
      <c r="AJ719">
        <f>VLOOKUP($A719,SurveyData!$1:$1048576,32,FALSE)</f>
        <v>1</v>
      </c>
      <c r="AK719">
        <f>VLOOKUP($A719,SurveyData!$1:$1048576,33,FALSE)</f>
        <v>1</v>
      </c>
      <c r="AL719">
        <f>VLOOKUP($A719,SurveyData!$1:$1048576,34,FALSE)</f>
        <v>5</v>
      </c>
      <c r="AM719">
        <f>VLOOKUP($A719,SurveyData!$1:$1048576,35,FALSE)</f>
        <v>3</v>
      </c>
      <c r="AN719">
        <f>VLOOKUP($A719,SurveyData!$1:$1048576,36,FALSE)</f>
        <v>1</v>
      </c>
      <c r="AO719">
        <f>VLOOKUP($A719,SurveyData!$1:$1048576,37,FALSE)</f>
        <v>1</v>
      </c>
      <c r="AP719">
        <f>VLOOKUP($A719,SurveyData!$1:$1048576,38,FALSE)</f>
        <v>5</v>
      </c>
      <c r="AQ719">
        <f>VLOOKUP($A719,SurveyData!$1:$1048576,39,FALSE)</f>
        <v>5</v>
      </c>
      <c r="AR719">
        <f>VLOOKUP($A719,SurveyData!$1:$1048576,40,FALSE)</f>
        <v>1</v>
      </c>
      <c r="AS719">
        <f>VLOOKUP($A719,SurveyData!$1:$1048576,41,FALSE)</f>
        <v>5</v>
      </c>
      <c r="AT719">
        <f>VLOOKUP($A719,SurveyData!$1:$1048576,42,FALSE)</f>
        <v>5</v>
      </c>
      <c r="AU719">
        <f>VLOOKUP($A719,SurveyData!$1:$1048576,43,FALSE)</f>
        <v>5</v>
      </c>
      <c r="AV719">
        <f>VLOOKUP($A719,SurveyData!$1:$1048576,44,FALSE)</f>
        <v>5</v>
      </c>
      <c r="AW719">
        <f>VLOOKUP($A719,SurveyData!$1:$1048576,45,FALSE)</f>
        <v>1</v>
      </c>
    </row>
    <row r="720" spans="1:49" x14ac:dyDescent="0.2">
      <c r="A720" s="2">
        <v>936</v>
      </c>
      <c r="B720" s="1" t="s">
        <v>10</v>
      </c>
      <c r="C720" s="2"/>
      <c r="D720" s="2">
        <v>50</v>
      </c>
      <c r="E720" s="2">
        <v>15.5</v>
      </c>
      <c r="F720">
        <f>VLOOKUP($A720,SurveyData!$1:$1048576,3,FALSE)</f>
        <v>41</v>
      </c>
      <c r="G720">
        <f>VLOOKUP($A720,SurveyData!$1:$1048576,4,FALSE)</f>
        <v>1.65</v>
      </c>
      <c r="H720">
        <f>VLOOKUP($A720,SurveyData!$1:$1048576,5,FALSE)</f>
        <v>58</v>
      </c>
      <c r="I720" t="str">
        <f>VLOOKUP($A720,SurveyData!$1:$1048576,6,FALSE)</f>
        <v>Nil</v>
      </c>
      <c r="J720" t="str">
        <f>VLOOKUP($A720,SurveyData!$1:$1048576,7,FALSE)</f>
        <v>No</v>
      </c>
      <c r="K720">
        <f>VLOOKUP($A720,SurveyData!$1:$1048576,8,FALSE)</f>
        <v>0</v>
      </c>
      <c r="L720">
        <f>VLOOKUP($A720,SurveyData!$1:$1048576,9,FALSE)</f>
        <v>0</v>
      </c>
      <c r="M720">
        <f>VLOOKUP($A720,SurveyData!$1:$1048576,10,FALSE)</f>
        <v>0</v>
      </c>
      <c r="N720">
        <f>VLOOKUP($A720,SurveyData!$1:$1048576,11,FALSE)</f>
        <v>0</v>
      </c>
      <c r="O720">
        <f>VLOOKUP($A720,SurveyData!$1:$1048576,12,FALSE)</f>
        <v>1</v>
      </c>
      <c r="P720">
        <f>VLOOKUP($A720,SurveyData!$1:$1048576,13,FALSE)</f>
        <v>12</v>
      </c>
      <c r="Q720" t="str">
        <f>VLOOKUP($A720,SurveyData!$1:$1048576,14,FALSE)</f>
        <v>No</v>
      </c>
      <c r="R720" t="str">
        <f>VLOOKUP($A720,SurveyData!$1:$1048576,15,FALSE)</f>
        <v>DK</v>
      </c>
      <c r="S720">
        <f>VLOOKUP($A720,SurveyData!$1:$1048576,16,FALSE)</f>
        <v>0</v>
      </c>
      <c r="T720" t="str">
        <f>VLOOKUP($A720,SurveyData!$1:$1048576,17,FALSE)</f>
        <v>Yes</v>
      </c>
      <c r="U720" t="str">
        <f>VLOOKUP($A720,SurveyData!$1:$1048576,18,FALSE)</f>
        <v>DK</v>
      </c>
      <c r="V720" t="str">
        <f>VLOOKUP($A720,SurveyData!$1:$1048576,19,FALSE)</f>
        <v>Yes</v>
      </c>
      <c r="W720" t="str">
        <f>VLOOKUP($A720,SurveyData!$1:$1048576,20,FALSE)</f>
        <v>No</v>
      </c>
      <c r="X720" t="str">
        <f>VLOOKUP($A720,SurveyData!$1:$1048576,21,FALSE)</f>
        <v>No</v>
      </c>
      <c r="Y720" t="str">
        <f>VLOOKUP($A720,SurveyData!$1:$1048576,22,FALSE)</f>
        <v>No</v>
      </c>
      <c r="Z720" t="str">
        <f>VLOOKUP($A720,SurveyData!$1:$1048576,23,FALSE)</f>
        <v>No</v>
      </c>
      <c r="AA720" t="str">
        <f>VLOOKUP($A720,SurveyData!$1:$1048576,24,FALSE)</f>
        <v>No</v>
      </c>
      <c r="AB720" t="s">
        <v>0</v>
      </c>
      <c r="AC720" t="str">
        <f>VLOOKUP($A720,SurveyData!$1:$1048576,25,FALSE)</f>
        <v>Yes</v>
      </c>
      <c r="AD720">
        <f>VLOOKUP($A720,SurveyData!$1:$1048576,26,FALSE)</f>
        <v>5</v>
      </c>
      <c r="AE720">
        <f>VLOOKUP($A720,SurveyData!$1:$1048576,27,FALSE)</f>
        <v>5</v>
      </c>
      <c r="AF720">
        <f>VLOOKUP($A720,SurveyData!$1:$1048576,28,FALSE)</f>
        <v>5</v>
      </c>
      <c r="AG720">
        <f>VLOOKUP($A720,SurveyData!$1:$1048576,29,FALSE)</f>
        <v>3</v>
      </c>
      <c r="AH720">
        <f>VLOOKUP($A720,SurveyData!$1:$1048576,30,FALSE)</f>
        <v>1</v>
      </c>
      <c r="AI720">
        <f>VLOOKUP($A720,SurveyData!$1:$1048576,31,FALSE)</f>
        <v>3</v>
      </c>
      <c r="AJ720">
        <f>VLOOKUP($A720,SurveyData!$1:$1048576,32,FALSE)</f>
        <v>2</v>
      </c>
      <c r="AK720">
        <f>VLOOKUP($A720,SurveyData!$1:$1048576,33,FALSE)</f>
        <v>5</v>
      </c>
      <c r="AL720">
        <f>VLOOKUP($A720,SurveyData!$1:$1048576,34,FALSE)</f>
        <v>3</v>
      </c>
      <c r="AM720">
        <f>VLOOKUP($A720,SurveyData!$1:$1048576,35,FALSE)</f>
        <v>3</v>
      </c>
      <c r="AN720">
        <f>VLOOKUP($A720,SurveyData!$1:$1048576,36,FALSE)</f>
        <v>5</v>
      </c>
      <c r="AO720">
        <f>VLOOKUP($A720,SurveyData!$1:$1048576,37,FALSE)</f>
        <v>3</v>
      </c>
      <c r="AP720">
        <f>VLOOKUP($A720,SurveyData!$1:$1048576,38,FALSE)</f>
        <v>3</v>
      </c>
      <c r="AQ720">
        <f>VLOOKUP($A720,SurveyData!$1:$1048576,39,FALSE)</f>
        <v>2</v>
      </c>
      <c r="AR720">
        <f>VLOOKUP($A720,SurveyData!$1:$1048576,40,FALSE)</f>
        <v>3</v>
      </c>
      <c r="AS720">
        <f>VLOOKUP($A720,SurveyData!$1:$1048576,41,FALSE)</f>
        <v>2</v>
      </c>
      <c r="AT720">
        <f>VLOOKUP($A720,SurveyData!$1:$1048576,42,FALSE)</f>
        <v>2</v>
      </c>
      <c r="AU720">
        <f>VLOOKUP($A720,SurveyData!$1:$1048576,43,FALSE)</f>
        <v>3</v>
      </c>
      <c r="AV720">
        <f>VLOOKUP($A720,SurveyData!$1:$1048576,44,FALSE)</f>
        <v>2</v>
      </c>
      <c r="AW720">
        <f>VLOOKUP($A720,SurveyData!$1:$1048576,45,FALSE)</f>
        <v>5</v>
      </c>
    </row>
    <row r="721" spans="1:49" x14ac:dyDescent="0.2">
      <c r="A721" s="2">
        <v>937</v>
      </c>
      <c r="B721" s="1" t="s">
        <v>10</v>
      </c>
      <c r="C721" s="2"/>
      <c r="D721" s="2">
        <v>29</v>
      </c>
      <c r="E721" s="2">
        <v>13.8</v>
      </c>
      <c r="F721">
        <f>VLOOKUP($A721,SurveyData!$1:$1048576,3,FALSE)</f>
        <v>39</v>
      </c>
      <c r="G721">
        <f>VLOOKUP($A721,SurveyData!$1:$1048576,4,FALSE)</f>
        <v>1.58</v>
      </c>
      <c r="H721">
        <f>VLOOKUP($A721,SurveyData!$1:$1048576,5,FALSE)</f>
        <v>68.5</v>
      </c>
      <c r="I721" t="str">
        <f>VLOOKUP($A721,SurveyData!$1:$1048576,6,FALSE)</f>
        <v>Nil</v>
      </c>
      <c r="J721" t="str">
        <f>VLOOKUP($A721,SurveyData!$1:$1048576,7,FALSE)</f>
        <v>No</v>
      </c>
      <c r="K721">
        <f>VLOOKUP($A721,SurveyData!$1:$1048576,8,FALSE)</f>
        <v>0</v>
      </c>
      <c r="L721">
        <f>VLOOKUP($A721,SurveyData!$1:$1048576,9,FALSE)</f>
        <v>0</v>
      </c>
      <c r="M721">
        <f>VLOOKUP($A721,SurveyData!$1:$1048576,10,FALSE)</f>
        <v>0</v>
      </c>
      <c r="N721" t="str">
        <f>VLOOKUP($A721,SurveyData!$1:$1048576,11,FALSE)</f>
        <v>Climbing stairs, walking</v>
      </c>
      <c r="O721" t="str">
        <f>VLOOKUP($A721,SurveyData!$1:$1048576,12,FALSE)</f>
        <v>Nil</v>
      </c>
      <c r="P721">
        <f>VLOOKUP($A721,SurveyData!$1:$1048576,13,FALSE)</f>
        <v>0</v>
      </c>
      <c r="Q721" t="str">
        <f>VLOOKUP($A721,SurveyData!$1:$1048576,14,FALSE)</f>
        <v>No</v>
      </c>
      <c r="R721" t="str">
        <f>VLOOKUP($A721,SurveyData!$1:$1048576,15,FALSE)</f>
        <v>DK</v>
      </c>
      <c r="S721" t="str">
        <f>VLOOKUP($A721,SurveyData!$1:$1048576,16,FALSE)</f>
        <v>Yes</v>
      </c>
      <c r="T721" t="str">
        <f>VLOOKUP($A721,SurveyData!$1:$1048576,17,FALSE)</f>
        <v>DK</v>
      </c>
      <c r="U721" t="str">
        <f>VLOOKUP($A721,SurveyData!$1:$1048576,18,FALSE)</f>
        <v>Yes</v>
      </c>
      <c r="V721" t="str">
        <f>VLOOKUP($A721,SurveyData!$1:$1048576,19,FALSE)</f>
        <v>No</v>
      </c>
      <c r="W721" t="str">
        <f>VLOOKUP($A721,SurveyData!$1:$1048576,20,FALSE)</f>
        <v>No</v>
      </c>
      <c r="X721" t="str">
        <f>VLOOKUP($A721,SurveyData!$1:$1048576,21,FALSE)</f>
        <v>No</v>
      </c>
      <c r="Y721" t="str">
        <f>VLOOKUP($A721,SurveyData!$1:$1048576,22,FALSE)</f>
        <v>No</v>
      </c>
      <c r="Z721" t="str">
        <f>VLOOKUP($A721,SurveyData!$1:$1048576,23,FALSE)</f>
        <v>No</v>
      </c>
      <c r="AA721" t="str">
        <f>VLOOKUP($A721,SurveyData!$1:$1048576,24,FALSE)</f>
        <v>No</v>
      </c>
      <c r="AB721" t="s">
        <v>0</v>
      </c>
      <c r="AC721">
        <f>VLOOKUP($A721,SurveyData!$1:$1048576,25,FALSE)</f>
        <v>0</v>
      </c>
      <c r="AD721">
        <f>VLOOKUP($A721,SurveyData!$1:$1048576,26,FALSE)</f>
        <v>3</v>
      </c>
      <c r="AE721">
        <f>VLOOKUP($A721,SurveyData!$1:$1048576,27,FALSE)</f>
        <v>4</v>
      </c>
      <c r="AF721">
        <f>VLOOKUP($A721,SurveyData!$1:$1048576,28,FALSE)</f>
        <v>3</v>
      </c>
      <c r="AG721">
        <f>VLOOKUP($A721,SurveyData!$1:$1048576,29,FALSE)</f>
        <v>3</v>
      </c>
      <c r="AH721">
        <f>VLOOKUP($A721,SurveyData!$1:$1048576,30,FALSE)</f>
        <v>3</v>
      </c>
      <c r="AI721">
        <f>VLOOKUP($A721,SurveyData!$1:$1048576,31,FALSE)</f>
        <v>0</v>
      </c>
      <c r="AJ721">
        <f>VLOOKUP($A721,SurveyData!$1:$1048576,32,FALSE)</f>
        <v>0</v>
      </c>
      <c r="AK721">
        <f>VLOOKUP($A721,SurveyData!$1:$1048576,33,FALSE)</f>
        <v>3</v>
      </c>
      <c r="AL721">
        <f>VLOOKUP($A721,SurveyData!$1:$1048576,34,FALSE)</f>
        <v>4</v>
      </c>
      <c r="AM721">
        <f>VLOOKUP($A721,SurveyData!$1:$1048576,35,FALSE)</f>
        <v>4</v>
      </c>
      <c r="AN721">
        <f>VLOOKUP($A721,SurveyData!$1:$1048576,36,FALSE)</f>
        <v>3</v>
      </c>
      <c r="AO721">
        <f>VLOOKUP($A721,SurveyData!$1:$1048576,37,FALSE)</f>
        <v>3</v>
      </c>
      <c r="AP721">
        <f>VLOOKUP($A721,SurveyData!$1:$1048576,38,FALSE)</f>
        <v>4</v>
      </c>
      <c r="AQ721">
        <f>VLOOKUP($A721,SurveyData!$1:$1048576,39,FALSE)</f>
        <v>4</v>
      </c>
      <c r="AR721">
        <f>VLOOKUP($A721,SurveyData!$1:$1048576,40,FALSE)</f>
        <v>3</v>
      </c>
      <c r="AS721">
        <f>VLOOKUP($A721,SurveyData!$1:$1048576,41,FALSE)</f>
        <v>3</v>
      </c>
      <c r="AT721">
        <f>VLOOKUP($A721,SurveyData!$1:$1048576,42,FALSE)</f>
        <v>4</v>
      </c>
      <c r="AU721">
        <f>VLOOKUP($A721,SurveyData!$1:$1048576,43,FALSE)</f>
        <v>4</v>
      </c>
      <c r="AV721">
        <f>VLOOKUP($A721,SurveyData!$1:$1048576,44,FALSE)</f>
        <v>3</v>
      </c>
      <c r="AW721">
        <f>VLOOKUP($A721,SurveyData!$1:$1048576,45,FALSE)</f>
        <v>3</v>
      </c>
    </row>
    <row r="722" spans="1:49" x14ac:dyDescent="0.2">
      <c r="A722" s="2">
        <v>938</v>
      </c>
      <c r="B722" s="1" t="s">
        <v>10</v>
      </c>
      <c r="C722" s="2"/>
      <c r="D722" s="2">
        <v>118</v>
      </c>
      <c r="E722" s="2">
        <v>12.1</v>
      </c>
      <c r="F722">
        <f>VLOOKUP($A722,SurveyData!$1:$1048576,3,FALSE)</f>
        <v>49</v>
      </c>
      <c r="G722">
        <f>VLOOKUP($A722,SurveyData!$1:$1048576,4,FALSE)</f>
        <v>1.55</v>
      </c>
      <c r="H722">
        <f>VLOOKUP($A722,SurveyData!$1:$1048576,5,FALSE)</f>
        <v>58</v>
      </c>
      <c r="I722" t="str">
        <f>VLOOKUP($A722,SurveyData!$1:$1048576,6,FALSE)</f>
        <v>Nil</v>
      </c>
      <c r="J722" t="str">
        <f>VLOOKUP($A722,SurveyData!$1:$1048576,7,FALSE)</f>
        <v>No</v>
      </c>
      <c r="K722">
        <f>VLOOKUP($A722,SurveyData!$1:$1048576,8,FALSE)</f>
        <v>120</v>
      </c>
      <c r="L722">
        <f>VLOOKUP($A722,SurveyData!$1:$1048576,9,FALSE)</f>
        <v>0</v>
      </c>
      <c r="M722">
        <f>VLOOKUP($A722,SurveyData!$1:$1048576,10,FALSE)</f>
        <v>0</v>
      </c>
      <c r="N722">
        <f>VLOOKUP($A722,SurveyData!$1:$1048576,11,FALSE)</f>
        <v>0</v>
      </c>
      <c r="O722" t="str">
        <f>VLOOKUP($A722,SurveyData!$1:$1048576,12,FALSE)</f>
        <v>Nil</v>
      </c>
      <c r="P722">
        <f>VLOOKUP($A722,SurveyData!$1:$1048576,13,FALSE)</f>
        <v>0</v>
      </c>
      <c r="Q722" t="str">
        <f>VLOOKUP($A722,SurveyData!$1:$1048576,14,FALSE)</f>
        <v>No</v>
      </c>
      <c r="R722" t="str">
        <f>VLOOKUP($A722,SurveyData!$1:$1048576,15,FALSE)</f>
        <v>No</v>
      </c>
      <c r="S722">
        <f>VLOOKUP($A722,SurveyData!$1:$1048576,16,FALSE)</f>
        <v>0</v>
      </c>
      <c r="T722" t="str">
        <f>VLOOKUP($A722,SurveyData!$1:$1048576,17,FALSE)</f>
        <v>No</v>
      </c>
      <c r="U722">
        <f>VLOOKUP($A722,SurveyData!$1:$1048576,18,FALSE)</f>
        <v>0</v>
      </c>
      <c r="V722" t="str">
        <f>VLOOKUP($A722,SurveyData!$1:$1048576,19,FALSE)</f>
        <v>No</v>
      </c>
      <c r="W722">
        <f>VLOOKUP($A722,SurveyData!$1:$1048576,20,FALSE)</f>
        <v>0</v>
      </c>
      <c r="X722" t="str">
        <f>VLOOKUP($A722,SurveyData!$1:$1048576,21,FALSE)</f>
        <v>No</v>
      </c>
      <c r="Y722" t="str">
        <f>VLOOKUP($A722,SurveyData!$1:$1048576,22,FALSE)</f>
        <v>No</v>
      </c>
      <c r="Z722" t="str">
        <f>VLOOKUP($A722,SurveyData!$1:$1048576,23,FALSE)</f>
        <v>No</v>
      </c>
      <c r="AA722" t="str">
        <f>VLOOKUP($A722,SurveyData!$1:$1048576,24,FALSE)</f>
        <v>No</v>
      </c>
      <c r="AB722" t="s">
        <v>0</v>
      </c>
      <c r="AC722" t="str">
        <f>VLOOKUP($A722,SurveyData!$1:$1048576,25,FALSE)</f>
        <v>No</v>
      </c>
      <c r="AD722">
        <f>VLOOKUP($A722,SurveyData!$1:$1048576,26,FALSE)</f>
        <v>3</v>
      </c>
      <c r="AE722">
        <f>VLOOKUP($A722,SurveyData!$1:$1048576,27,FALSE)</f>
        <v>3</v>
      </c>
      <c r="AF722">
        <f>VLOOKUP($A722,SurveyData!$1:$1048576,28,FALSE)</f>
        <v>3</v>
      </c>
      <c r="AG722">
        <f>VLOOKUP($A722,SurveyData!$1:$1048576,29,FALSE)</f>
        <v>3</v>
      </c>
      <c r="AH722">
        <f>VLOOKUP($A722,SurveyData!$1:$1048576,30,FALSE)</f>
        <v>3</v>
      </c>
      <c r="AI722">
        <f>VLOOKUP($A722,SurveyData!$1:$1048576,31,FALSE)</f>
        <v>3</v>
      </c>
      <c r="AJ722">
        <f>VLOOKUP($A722,SurveyData!$1:$1048576,32,FALSE)</f>
        <v>3</v>
      </c>
      <c r="AK722">
        <f>VLOOKUP($A722,SurveyData!$1:$1048576,33,FALSE)</f>
        <v>3</v>
      </c>
      <c r="AL722">
        <f>VLOOKUP($A722,SurveyData!$1:$1048576,34,FALSE)</f>
        <v>3</v>
      </c>
      <c r="AM722">
        <f>VLOOKUP($A722,SurveyData!$1:$1048576,35,FALSE)</f>
        <v>3</v>
      </c>
      <c r="AN722">
        <f>VLOOKUP($A722,SurveyData!$1:$1048576,36,FALSE)</f>
        <v>3</v>
      </c>
      <c r="AO722">
        <f>VLOOKUP($A722,SurveyData!$1:$1048576,37,FALSE)</f>
        <v>3</v>
      </c>
      <c r="AP722">
        <f>VLOOKUP($A722,SurveyData!$1:$1048576,38,FALSE)</f>
        <v>3</v>
      </c>
      <c r="AQ722">
        <f>VLOOKUP($A722,SurveyData!$1:$1048576,39,FALSE)</f>
        <v>4</v>
      </c>
      <c r="AR722">
        <f>VLOOKUP($A722,SurveyData!$1:$1048576,40,FALSE)</f>
        <v>4</v>
      </c>
      <c r="AS722">
        <f>VLOOKUP($A722,SurveyData!$1:$1048576,41,FALSE)</f>
        <v>3</v>
      </c>
      <c r="AT722">
        <f>VLOOKUP($A722,SurveyData!$1:$1048576,42,FALSE)</f>
        <v>3</v>
      </c>
      <c r="AU722">
        <f>VLOOKUP($A722,SurveyData!$1:$1048576,43,FALSE)</f>
        <v>3</v>
      </c>
      <c r="AV722">
        <f>VLOOKUP($A722,SurveyData!$1:$1048576,44,FALSE)</f>
        <v>3</v>
      </c>
      <c r="AW722">
        <f>VLOOKUP($A722,SurveyData!$1:$1048576,45,FALSE)</f>
        <v>3</v>
      </c>
    </row>
    <row r="723" spans="1:49" x14ac:dyDescent="0.2">
      <c r="A723" s="2">
        <v>939</v>
      </c>
      <c r="B723" s="1" t="s">
        <v>10</v>
      </c>
      <c r="C723" s="2"/>
      <c r="D723" s="2">
        <v>30</v>
      </c>
      <c r="E723" s="2">
        <v>13.3</v>
      </c>
      <c r="F723">
        <f>VLOOKUP($A723,SurveyData!$1:$1048576,3,FALSE)</f>
        <v>60</v>
      </c>
      <c r="G723">
        <f>VLOOKUP($A723,SurveyData!$1:$1048576,4,FALSE)</f>
        <v>0</v>
      </c>
      <c r="H723">
        <f>VLOOKUP($A723,SurveyData!$1:$1048576,5,FALSE)</f>
        <v>0</v>
      </c>
      <c r="I723" t="str">
        <f>VLOOKUP($A723,SurveyData!$1:$1048576,6,FALSE)</f>
        <v>Nil</v>
      </c>
      <c r="J723" t="str">
        <f>VLOOKUP($A723,SurveyData!$1:$1048576,7,FALSE)</f>
        <v>No</v>
      </c>
      <c r="K723">
        <f>VLOOKUP($A723,SurveyData!$1:$1048576,8,FALSE)</f>
        <v>0</v>
      </c>
      <c r="L723">
        <f>VLOOKUP($A723,SurveyData!$1:$1048576,9,FALSE)</f>
        <v>0</v>
      </c>
      <c r="M723">
        <f>VLOOKUP($A723,SurveyData!$1:$1048576,10,FALSE)</f>
        <v>0</v>
      </c>
      <c r="N723" t="str">
        <f>VLOOKUP($A723,SurveyData!$1:$1048576,11,FALSE)</f>
        <v>Walking 420 minutes</v>
      </c>
      <c r="O723" t="str">
        <f>VLOOKUP($A723,SurveyData!$1:$1048576,12,FALSE)</f>
        <v>Nil</v>
      </c>
      <c r="P723">
        <f>VLOOKUP($A723,SurveyData!$1:$1048576,13,FALSE)</f>
        <v>12</v>
      </c>
      <c r="Q723" t="str">
        <f>VLOOKUP($A723,SurveyData!$1:$1048576,14,FALSE)</f>
        <v>No</v>
      </c>
      <c r="R723" t="str">
        <f>VLOOKUP($A723,SurveyData!$1:$1048576,15,FALSE)</f>
        <v>Yes</v>
      </c>
      <c r="S723" t="str">
        <f>VLOOKUP($A723,SurveyData!$1:$1048576,16,FALSE)</f>
        <v>No</v>
      </c>
      <c r="T723" t="str">
        <f>VLOOKUP($A723,SurveyData!$1:$1048576,17,FALSE)</f>
        <v>Yes</v>
      </c>
      <c r="U723" t="str">
        <f>VLOOKUP($A723,SurveyData!$1:$1048576,18,FALSE)</f>
        <v>No</v>
      </c>
      <c r="V723" t="str">
        <f>VLOOKUP($A723,SurveyData!$1:$1048576,19,FALSE)</f>
        <v>No</v>
      </c>
      <c r="W723">
        <f>VLOOKUP($A723,SurveyData!$1:$1048576,20,FALSE)</f>
        <v>0</v>
      </c>
      <c r="X723" t="str">
        <f>VLOOKUP($A723,SurveyData!$1:$1048576,21,FALSE)</f>
        <v>No</v>
      </c>
      <c r="Y723" t="str">
        <f>VLOOKUP($A723,SurveyData!$1:$1048576,22,FALSE)</f>
        <v>No</v>
      </c>
      <c r="Z723" t="str">
        <f>VLOOKUP($A723,SurveyData!$1:$1048576,23,FALSE)</f>
        <v>No</v>
      </c>
      <c r="AA723" t="str">
        <f>VLOOKUP($A723,SurveyData!$1:$1048576,24,FALSE)</f>
        <v>No</v>
      </c>
      <c r="AB723" t="s">
        <v>0</v>
      </c>
      <c r="AC723" t="str">
        <f>VLOOKUP($A723,SurveyData!$1:$1048576,25,FALSE)</f>
        <v>No</v>
      </c>
      <c r="AD723">
        <f>VLOOKUP($A723,SurveyData!$1:$1048576,26,FALSE)</f>
        <v>2</v>
      </c>
      <c r="AE723">
        <f>VLOOKUP($A723,SurveyData!$1:$1048576,27,FALSE)</f>
        <v>2</v>
      </c>
      <c r="AF723">
        <f>VLOOKUP($A723,SurveyData!$1:$1048576,28,FALSE)</f>
        <v>2</v>
      </c>
      <c r="AG723">
        <f>VLOOKUP($A723,SurveyData!$1:$1048576,29,FALSE)</f>
        <v>2</v>
      </c>
      <c r="AH723">
        <f>VLOOKUP($A723,SurveyData!$1:$1048576,30,FALSE)</f>
        <v>3</v>
      </c>
      <c r="AI723">
        <f>VLOOKUP($A723,SurveyData!$1:$1048576,31,FALSE)</f>
        <v>3</v>
      </c>
      <c r="AJ723">
        <f>VLOOKUP($A723,SurveyData!$1:$1048576,32,FALSE)</f>
        <v>3</v>
      </c>
      <c r="AK723">
        <f>VLOOKUP($A723,SurveyData!$1:$1048576,33,FALSE)</f>
        <v>2</v>
      </c>
      <c r="AL723">
        <f>VLOOKUP($A723,SurveyData!$1:$1048576,34,FALSE)</f>
        <v>2</v>
      </c>
      <c r="AM723">
        <f>VLOOKUP($A723,SurveyData!$1:$1048576,35,FALSE)</f>
        <v>4</v>
      </c>
      <c r="AN723">
        <f>VLOOKUP($A723,SurveyData!$1:$1048576,36,FALSE)</f>
        <v>3</v>
      </c>
      <c r="AO723">
        <f>VLOOKUP($A723,SurveyData!$1:$1048576,37,FALSE)</f>
        <v>3</v>
      </c>
      <c r="AP723">
        <f>VLOOKUP($A723,SurveyData!$1:$1048576,38,FALSE)</f>
        <v>3</v>
      </c>
      <c r="AQ723">
        <f>VLOOKUP($A723,SurveyData!$1:$1048576,39,FALSE)</f>
        <v>2</v>
      </c>
      <c r="AR723">
        <f>VLOOKUP($A723,SurveyData!$1:$1048576,40,FALSE)</f>
        <v>4</v>
      </c>
      <c r="AS723">
        <f>VLOOKUP($A723,SurveyData!$1:$1048576,41,FALSE)</f>
        <v>3</v>
      </c>
      <c r="AT723">
        <f>VLOOKUP($A723,SurveyData!$1:$1048576,42,FALSE)</f>
        <v>4</v>
      </c>
      <c r="AU723">
        <f>VLOOKUP($A723,SurveyData!$1:$1048576,43,FALSE)</f>
        <v>4</v>
      </c>
      <c r="AV723">
        <f>VLOOKUP($A723,SurveyData!$1:$1048576,44,FALSE)</f>
        <v>4</v>
      </c>
      <c r="AW723">
        <f>VLOOKUP($A723,SurveyData!$1:$1048576,45,FALSE)</f>
        <v>2</v>
      </c>
    </row>
    <row r="724" spans="1:49" x14ac:dyDescent="0.2">
      <c r="A724" s="2">
        <v>940</v>
      </c>
      <c r="B724" s="1" t="s">
        <v>10</v>
      </c>
      <c r="C724" s="2"/>
      <c r="D724" s="2">
        <v>27</v>
      </c>
      <c r="E724" s="2">
        <v>14.3</v>
      </c>
      <c r="F724">
        <f>VLOOKUP($A724,SurveyData!$1:$1048576,3,FALSE)</f>
        <v>18</v>
      </c>
      <c r="G724">
        <f>VLOOKUP($A724,SurveyData!$1:$1048576,4,FALSE)</f>
        <v>1.64</v>
      </c>
      <c r="H724">
        <f>VLOOKUP($A724,SurveyData!$1:$1048576,5,FALSE)</f>
        <v>55</v>
      </c>
      <c r="I724" t="str">
        <f>VLOOKUP($A724,SurveyData!$1:$1048576,6,FALSE)</f>
        <v>Nil</v>
      </c>
      <c r="J724" t="str">
        <f>VLOOKUP($A724,SurveyData!$1:$1048576,7,FALSE)</f>
        <v>No</v>
      </c>
      <c r="K724">
        <f>VLOOKUP($A724,SurveyData!$1:$1048576,8,FALSE)</f>
        <v>150</v>
      </c>
      <c r="L724">
        <f>VLOOKUP($A724,SurveyData!$1:$1048576,9,FALSE)</f>
        <v>0</v>
      </c>
      <c r="M724">
        <f>VLOOKUP($A724,SurveyData!$1:$1048576,10,FALSE)</f>
        <v>0</v>
      </c>
      <c r="N724" t="str">
        <f>VLOOKUP($A724,SurveyData!$1:$1048576,11,FALSE)</f>
        <v>Squash 120 minutes, Tennis 120 minutes</v>
      </c>
      <c r="O724">
        <f>VLOOKUP($A724,SurveyData!$1:$1048576,12,FALSE)</f>
        <v>4</v>
      </c>
      <c r="P724">
        <f>VLOOKUP($A724,SurveyData!$1:$1048576,13,FALSE)</f>
        <v>10</v>
      </c>
      <c r="Q724" t="str">
        <f>VLOOKUP($A724,SurveyData!$1:$1048576,14,FALSE)</f>
        <v>No</v>
      </c>
      <c r="R724" t="str">
        <f>VLOOKUP($A724,SurveyData!$1:$1048576,15,FALSE)</f>
        <v>DK</v>
      </c>
      <c r="S724">
        <f>VLOOKUP($A724,SurveyData!$1:$1048576,16,FALSE)</f>
        <v>0</v>
      </c>
      <c r="T724" t="str">
        <f>VLOOKUP($A724,SurveyData!$1:$1048576,17,FALSE)</f>
        <v>DK</v>
      </c>
      <c r="U724">
        <f>VLOOKUP($A724,SurveyData!$1:$1048576,18,FALSE)</f>
        <v>0</v>
      </c>
      <c r="V724" t="str">
        <f>VLOOKUP($A724,SurveyData!$1:$1048576,19,FALSE)</f>
        <v>No</v>
      </c>
      <c r="W724">
        <f>VLOOKUP($A724,SurveyData!$1:$1048576,20,FALSE)</f>
        <v>0</v>
      </c>
      <c r="X724" t="str">
        <f>VLOOKUP($A724,SurveyData!$1:$1048576,21,FALSE)</f>
        <v>No</v>
      </c>
      <c r="Y724" t="str">
        <f>VLOOKUP($A724,SurveyData!$1:$1048576,22,FALSE)</f>
        <v>No</v>
      </c>
      <c r="Z724" t="str">
        <f>VLOOKUP($A724,SurveyData!$1:$1048576,23,FALSE)</f>
        <v>No</v>
      </c>
      <c r="AA724" t="str">
        <f>VLOOKUP($A724,SurveyData!$1:$1048576,24,FALSE)</f>
        <v>No</v>
      </c>
      <c r="AB724" t="s">
        <v>0</v>
      </c>
      <c r="AC724" t="str">
        <f>VLOOKUP($A724,SurveyData!$1:$1048576,25,FALSE)</f>
        <v>Yes</v>
      </c>
      <c r="AD724">
        <f>VLOOKUP($A724,SurveyData!$1:$1048576,26,FALSE)</f>
        <v>2</v>
      </c>
      <c r="AE724">
        <f>VLOOKUP($A724,SurveyData!$1:$1048576,27,FALSE)</f>
        <v>4</v>
      </c>
      <c r="AF724">
        <f>VLOOKUP($A724,SurveyData!$1:$1048576,28,FALSE)</f>
        <v>1</v>
      </c>
      <c r="AG724">
        <f>VLOOKUP($A724,SurveyData!$1:$1048576,29,FALSE)</f>
        <v>1</v>
      </c>
      <c r="AH724">
        <f>VLOOKUP($A724,SurveyData!$1:$1048576,30,FALSE)</f>
        <v>2</v>
      </c>
      <c r="AI724">
        <f>VLOOKUP($A724,SurveyData!$1:$1048576,31,FALSE)</f>
        <v>2</v>
      </c>
      <c r="AJ724">
        <f>VLOOKUP($A724,SurveyData!$1:$1048576,32,FALSE)</f>
        <v>2</v>
      </c>
      <c r="AK724">
        <f>VLOOKUP($A724,SurveyData!$1:$1048576,33,FALSE)</f>
        <v>2</v>
      </c>
      <c r="AL724">
        <f>VLOOKUP($A724,SurveyData!$1:$1048576,34,FALSE)</f>
        <v>3</v>
      </c>
      <c r="AM724">
        <f>VLOOKUP($A724,SurveyData!$1:$1048576,35,FALSE)</f>
        <v>4</v>
      </c>
      <c r="AN724">
        <f>VLOOKUP($A724,SurveyData!$1:$1048576,36,FALSE)</f>
        <v>3</v>
      </c>
      <c r="AO724">
        <f>VLOOKUP($A724,SurveyData!$1:$1048576,37,FALSE)</f>
        <v>2</v>
      </c>
      <c r="AP724">
        <f>VLOOKUP($A724,SurveyData!$1:$1048576,38,FALSE)</f>
        <v>3</v>
      </c>
      <c r="AQ724">
        <f>VLOOKUP($A724,SurveyData!$1:$1048576,39,FALSE)</f>
        <v>4</v>
      </c>
      <c r="AR724">
        <f>VLOOKUP($A724,SurveyData!$1:$1048576,40,FALSE)</f>
        <v>1</v>
      </c>
      <c r="AS724">
        <f>VLOOKUP($A724,SurveyData!$1:$1048576,41,FALSE)</f>
        <v>2</v>
      </c>
      <c r="AT724">
        <f>VLOOKUP($A724,SurveyData!$1:$1048576,42,FALSE)</f>
        <v>3</v>
      </c>
      <c r="AU724">
        <f>VLOOKUP($A724,SurveyData!$1:$1048576,43,FALSE)</f>
        <v>3</v>
      </c>
      <c r="AV724">
        <f>VLOOKUP($A724,SurveyData!$1:$1048576,44,FALSE)</f>
        <v>3</v>
      </c>
      <c r="AW724">
        <f>VLOOKUP($A724,SurveyData!$1:$1048576,45,FALSE)</f>
        <v>2</v>
      </c>
    </row>
    <row r="725" spans="1:49" x14ac:dyDescent="0.2">
      <c r="A725" s="2">
        <v>941</v>
      </c>
      <c r="B725" s="1" t="s">
        <v>10</v>
      </c>
      <c r="C725" s="2"/>
      <c r="D725" s="2">
        <v>33</v>
      </c>
      <c r="E725" s="2">
        <v>13.9</v>
      </c>
      <c r="F725">
        <f>VLOOKUP($A725,SurveyData!$1:$1048576,3,FALSE)</f>
        <v>29</v>
      </c>
      <c r="G725">
        <f>VLOOKUP($A725,SurveyData!$1:$1048576,4,FALSE)</f>
        <v>1.6</v>
      </c>
      <c r="H725">
        <f>VLOOKUP($A725,SurveyData!$1:$1048576,5,FALSE)</f>
        <v>58</v>
      </c>
      <c r="I725" t="str">
        <f>VLOOKUP($A725,SurveyData!$1:$1048576,6,FALSE)</f>
        <v>Hyper-Thyroidism</v>
      </c>
      <c r="J725" t="str">
        <f>VLOOKUP($A725,SurveyData!$1:$1048576,7,FALSE)</f>
        <v>No</v>
      </c>
      <c r="K725">
        <f>VLOOKUP($A725,SurveyData!$1:$1048576,8,FALSE)</f>
        <v>30</v>
      </c>
      <c r="L725">
        <f>VLOOKUP($A725,SurveyData!$1:$1048576,9,FALSE)</f>
        <v>0</v>
      </c>
      <c r="M725">
        <f>VLOOKUP($A725,SurveyData!$1:$1048576,10,FALSE)</f>
        <v>0</v>
      </c>
      <c r="N725">
        <f>VLOOKUP($A725,SurveyData!$1:$1048576,11,FALSE)</f>
        <v>0</v>
      </c>
      <c r="O725">
        <f>VLOOKUP($A725,SurveyData!$1:$1048576,12,FALSE)</f>
        <v>2</v>
      </c>
      <c r="P725">
        <f>VLOOKUP($A725,SurveyData!$1:$1048576,13,FALSE)</f>
        <v>12</v>
      </c>
      <c r="Q725" t="str">
        <f>VLOOKUP($A725,SurveyData!$1:$1048576,14,FALSE)</f>
        <v>No</v>
      </c>
      <c r="R725" t="str">
        <f>VLOOKUP($A725,SurveyData!$1:$1048576,15,FALSE)</f>
        <v>No</v>
      </c>
      <c r="S725">
        <f>VLOOKUP($A725,SurveyData!$1:$1048576,16,FALSE)</f>
        <v>0</v>
      </c>
      <c r="T725" t="str">
        <f>VLOOKUP($A725,SurveyData!$1:$1048576,17,FALSE)</f>
        <v>DK</v>
      </c>
      <c r="U725">
        <f>VLOOKUP($A725,SurveyData!$1:$1048576,18,FALSE)</f>
        <v>0</v>
      </c>
      <c r="V725" t="str">
        <f>VLOOKUP($A725,SurveyData!$1:$1048576,19,FALSE)</f>
        <v>Yes</v>
      </c>
      <c r="W725" t="str">
        <f>VLOOKUP($A725,SurveyData!$1:$1048576,20,FALSE)</f>
        <v>No</v>
      </c>
      <c r="X725" t="str">
        <f>VLOOKUP($A725,SurveyData!$1:$1048576,21,FALSE)</f>
        <v>Yes</v>
      </c>
      <c r="Y725" t="str">
        <f>VLOOKUP($A725,SurveyData!$1:$1048576,22,FALSE)</f>
        <v>No</v>
      </c>
      <c r="Z725" t="str">
        <f>VLOOKUP($A725,SurveyData!$1:$1048576,23,FALSE)</f>
        <v>No</v>
      </c>
      <c r="AA725" t="str">
        <f>VLOOKUP($A725,SurveyData!$1:$1048576,24,FALSE)</f>
        <v>Yes</v>
      </c>
      <c r="AB725" t="s">
        <v>62</v>
      </c>
      <c r="AC725" t="str">
        <f>VLOOKUP($A725,SurveyData!$1:$1048576,25,FALSE)</f>
        <v>No</v>
      </c>
      <c r="AD725">
        <f>VLOOKUP($A725,SurveyData!$1:$1048576,26,FALSE)</f>
        <v>3</v>
      </c>
      <c r="AE725">
        <f>VLOOKUP($A725,SurveyData!$1:$1048576,27,FALSE)</f>
        <v>5</v>
      </c>
      <c r="AF725">
        <f>VLOOKUP($A725,SurveyData!$1:$1048576,28,FALSE)</f>
        <v>3</v>
      </c>
      <c r="AG725">
        <f>VLOOKUP($A725,SurveyData!$1:$1048576,29,FALSE)</f>
        <v>2</v>
      </c>
      <c r="AH725">
        <f>VLOOKUP($A725,SurveyData!$1:$1048576,30,FALSE)</f>
        <v>2</v>
      </c>
      <c r="AI725">
        <f>VLOOKUP($A725,SurveyData!$1:$1048576,31,FALSE)</f>
        <v>1</v>
      </c>
      <c r="AJ725">
        <f>VLOOKUP($A725,SurveyData!$1:$1048576,32,FALSE)</f>
        <v>4</v>
      </c>
      <c r="AK725">
        <f>VLOOKUP($A725,SurveyData!$1:$1048576,33,FALSE)</f>
        <v>2</v>
      </c>
      <c r="AL725">
        <f>VLOOKUP($A725,SurveyData!$1:$1048576,34,FALSE)</f>
        <v>2</v>
      </c>
      <c r="AM725">
        <f>VLOOKUP($A725,SurveyData!$1:$1048576,35,FALSE)</f>
        <v>4</v>
      </c>
      <c r="AN725">
        <f>VLOOKUP($A725,SurveyData!$1:$1048576,36,FALSE)</f>
        <v>4</v>
      </c>
      <c r="AO725">
        <f>VLOOKUP($A725,SurveyData!$1:$1048576,37,FALSE)</f>
        <v>4</v>
      </c>
      <c r="AP725">
        <f>VLOOKUP($A725,SurveyData!$1:$1048576,38,FALSE)</f>
        <v>2</v>
      </c>
      <c r="AQ725">
        <f>VLOOKUP($A725,SurveyData!$1:$1048576,39,FALSE)</f>
        <v>3</v>
      </c>
      <c r="AR725">
        <f>VLOOKUP($A725,SurveyData!$1:$1048576,40,FALSE)</f>
        <v>1</v>
      </c>
      <c r="AS725">
        <f>VLOOKUP($A725,SurveyData!$1:$1048576,41,FALSE)</f>
        <v>1</v>
      </c>
      <c r="AT725">
        <f>VLOOKUP($A725,SurveyData!$1:$1048576,42,FALSE)</f>
        <v>5</v>
      </c>
      <c r="AU725">
        <f>VLOOKUP($A725,SurveyData!$1:$1048576,43,FALSE)</f>
        <v>2</v>
      </c>
      <c r="AV725">
        <f>VLOOKUP($A725,SurveyData!$1:$1048576,44,FALSE)</f>
        <v>1</v>
      </c>
      <c r="AW725">
        <f>VLOOKUP($A725,SurveyData!$1:$1048576,45,FALSE)</f>
        <v>3</v>
      </c>
    </row>
    <row r="726" spans="1:49" x14ac:dyDescent="0.2">
      <c r="A726" s="2">
        <v>942</v>
      </c>
      <c r="B726" s="1" t="s">
        <v>10</v>
      </c>
      <c r="C726" s="2"/>
      <c r="D726" s="3">
        <v>253</v>
      </c>
      <c r="E726" s="2">
        <v>12.8</v>
      </c>
      <c r="F726">
        <f>VLOOKUP($A726,SurveyData!$1:$1048576,3,FALSE)</f>
        <v>55</v>
      </c>
      <c r="G726">
        <f>VLOOKUP($A726,SurveyData!$1:$1048576,4,FALSE)</f>
        <v>1.6</v>
      </c>
      <c r="H726">
        <f>VLOOKUP($A726,SurveyData!$1:$1048576,5,FALSE)</f>
        <v>56</v>
      </c>
      <c r="I726" t="str">
        <f>VLOOKUP($A726,SurveyData!$1:$1048576,6,FALSE)</f>
        <v>Nil</v>
      </c>
      <c r="J726" t="str">
        <f>VLOOKUP($A726,SurveyData!$1:$1048576,7,FALSE)</f>
        <v>No</v>
      </c>
      <c r="K726">
        <f>VLOOKUP($A726,SurveyData!$1:$1048576,8,FALSE)</f>
        <v>0</v>
      </c>
      <c r="L726">
        <f>VLOOKUP($A726,SurveyData!$1:$1048576,9,FALSE)</f>
        <v>0</v>
      </c>
      <c r="M726">
        <f>VLOOKUP($A726,SurveyData!$1:$1048576,10,FALSE)</f>
        <v>0</v>
      </c>
      <c r="N726" t="str">
        <f>VLOOKUP($A726,SurveyData!$1:$1048576,11,FALSE)</f>
        <v>Walking</v>
      </c>
      <c r="O726">
        <f>VLOOKUP($A726,SurveyData!$1:$1048576,12,FALSE)</f>
        <v>2</v>
      </c>
      <c r="P726">
        <f>VLOOKUP($A726,SurveyData!$1:$1048576,13,FALSE)</f>
        <v>0</v>
      </c>
      <c r="Q726" t="str">
        <f>VLOOKUP($A726,SurveyData!$1:$1048576,14,FALSE)</f>
        <v>No</v>
      </c>
      <c r="R726" t="str">
        <f>VLOOKUP($A726,SurveyData!$1:$1048576,15,FALSE)</f>
        <v>Yes</v>
      </c>
      <c r="S726" t="str">
        <f>VLOOKUP($A726,SurveyData!$1:$1048576,16,FALSE)</f>
        <v>DK</v>
      </c>
      <c r="T726" t="str">
        <f>VLOOKUP($A726,SurveyData!$1:$1048576,17,FALSE)</f>
        <v>No</v>
      </c>
      <c r="U726">
        <f>VLOOKUP($A726,SurveyData!$1:$1048576,18,FALSE)</f>
        <v>0</v>
      </c>
      <c r="V726" t="str">
        <f>VLOOKUP($A726,SurveyData!$1:$1048576,19,FALSE)</f>
        <v>Yes</v>
      </c>
      <c r="W726" t="str">
        <f>VLOOKUP($A726,SurveyData!$1:$1048576,20,FALSE)</f>
        <v>No</v>
      </c>
      <c r="X726" t="str">
        <f>VLOOKUP($A726,SurveyData!$1:$1048576,21,FALSE)</f>
        <v>No</v>
      </c>
      <c r="Y726" t="str">
        <f>VLOOKUP($A726,SurveyData!$1:$1048576,22,FALSE)</f>
        <v>No</v>
      </c>
      <c r="Z726" t="str">
        <f>VLOOKUP($A726,SurveyData!$1:$1048576,23,FALSE)</f>
        <v>No</v>
      </c>
      <c r="AA726" t="str">
        <f>VLOOKUP($A726,SurveyData!$1:$1048576,24,FALSE)</f>
        <v>No</v>
      </c>
      <c r="AB726" t="s">
        <v>0</v>
      </c>
      <c r="AC726" t="str">
        <f>VLOOKUP($A726,SurveyData!$1:$1048576,25,FALSE)</f>
        <v>No</v>
      </c>
      <c r="AD726">
        <f>VLOOKUP($A726,SurveyData!$1:$1048576,26,FALSE)</f>
        <v>2</v>
      </c>
      <c r="AE726">
        <f>VLOOKUP($A726,SurveyData!$1:$1048576,27,FALSE)</f>
        <v>4</v>
      </c>
      <c r="AF726">
        <f>VLOOKUP($A726,SurveyData!$1:$1048576,28,FALSE)</f>
        <v>2</v>
      </c>
      <c r="AG726">
        <f>VLOOKUP($A726,SurveyData!$1:$1048576,29,FALSE)</f>
        <v>2</v>
      </c>
      <c r="AH726">
        <f>VLOOKUP($A726,SurveyData!$1:$1048576,30,FALSE)</f>
        <v>4</v>
      </c>
      <c r="AI726">
        <f>VLOOKUP($A726,SurveyData!$1:$1048576,31,FALSE)</f>
        <v>4</v>
      </c>
      <c r="AJ726">
        <f>VLOOKUP($A726,SurveyData!$1:$1048576,32,FALSE)</f>
        <v>1</v>
      </c>
      <c r="AK726">
        <f>VLOOKUP($A726,SurveyData!$1:$1048576,33,FALSE)</f>
        <v>2</v>
      </c>
      <c r="AL726">
        <f>VLOOKUP($A726,SurveyData!$1:$1048576,34,FALSE)</f>
        <v>2</v>
      </c>
      <c r="AM726">
        <f>VLOOKUP($A726,SurveyData!$1:$1048576,35,FALSE)</f>
        <v>4</v>
      </c>
      <c r="AN726">
        <f>VLOOKUP($A726,SurveyData!$1:$1048576,36,FALSE)</f>
        <v>2</v>
      </c>
      <c r="AO726">
        <f>VLOOKUP($A726,SurveyData!$1:$1048576,37,FALSE)</f>
        <v>4</v>
      </c>
      <c r="AP726">
        <f>VLOOKUP($A726,SurveyData!$1:$1048576,38,FALSE)</f>
        <v>2</v>
      </c>
      <c r="AQ726">
        <f>VLOOKUP($A726,SurveyData!$1:$1048576,39,FALSE)</f>
        <v>5</v>
      </c>
      <c r="AR726">
        <f>VLOOKUP($A726,SurveyData!$1:$1048576,40,FALSE)</f>
        <v>4</v>
      </c>
      <c r="AS726">
        <f>VLOOKUP($A726,SurveyData!$1:$1048576,41,FALSE)</f>
        <v>2</v>
      </c>
      <c r="AT726">
        <f>VLOOKUP($A726,SurveyData!$1:$1048576,42,FALSE)</f>
        <v>4</v>
      </c>
      <c r="AU726">
        <f>VLOOKUP($A726,SurveyData!$1:$1048576,43,FALSE)</f>
        <v>4</v>
      </c>
      <c r="AV726">
        <f>VLOOKUP($A726,SurveyData!$1:$1048576,44,FALSE)</f>
        <v>4</v>
      </c>
      <c r="AW726">
        <f>VLOOKUP($A726,SurveyData!$1:$1048576,45,FALSE)</f>
        <v>2</v>
      </c>
    </row>
    <row r="727" spans="1:49" x14ac:dyDescent="0.2">
      <c r="A727" s="2">
        <v>943</v>
      </c>
      <c r="B727" s="1" t="s">
        <v>10</v>
      </c>
      <c r="C727" s="2"/>
      <c r="D727" s="2">
        <v>20</v>
      </c>
      <c r="E727" s="2">
        <v>12.4</v>
      </c>
      <c r="F727">
        <f>VLOOKUP($A727,SurveyData!$1:$1048576,3,FALSE)</f>
        <v>39</v>
      </c>
      <c r="G727">
        <f>VLOOKUP($A727,SurveyData!$1:$1048576,4,FALSE)</f>
        <v>1.53</v>
      </c>
      <c r="H727">
        <f>VLOOKUP($A727,SurveyData!$1:$1048576,5,FALSE)</f>
        <v>62</v>
      </c>
      <c r="I727" t="str">
        <f>VLOOKUP($A727,SurveyData!$1:$1048576,6,FALSE)</f>
        <v>Nil</v>
      </c>
      <c r="J727" t="str">
        <f>VLOOKUP($A727,SurveyData!$1:$1048576,7,FALSE)</f>
        <v>Yes</v>
      </c>
      <c r="K727">
        <f>VLOOKUP($A727,SurveyData!$1:$1048576,8,FALSE)</f>
        <v>0</v>
      </c>
      <c r="L727">
        <f>VLOOKUP($A727,SurveyData!$1:$1048576,9,FALSE)</f>
        <v>0</v>
      </c>
      <c r="M727">
        <f>VLOOKUP($A727,SurveyData!$1:$1048576,10,FALSE)</f>
        <v>0</v>
      </c>
      <c r="N727" t="str">
        <f>VLOOKUP($A727,SurveyData!$1:$1048576,11,FALSE)</f>
        <v>Walking 105 minutes</v>
      </c>
      <c r="O727">
        <f>VLOOKUP($A727,SurveyData!$1:$1048576,12,FALSE)</f>
        <v>2</v>
      </c>
      <c r="P727">
        <f>VLOOKUP($A727,SurveyData!$1:$1048576,13,FALSE)</f>
        <v>12</v>
      </c>
      <c r="Q727" t="str">
        <f>VLOOKUP($A727,SurveyData!$1:$1048576,14,FALSE)</f>
        <v>No</v>
      </c>
      <c r="R727" t="str">
        <f>VLOOKUP($A727,SurveyData!$1:$1048576,15,FALSE)</f>
        <v>No</v>
      </c>
      <c r="S727">
        <f>VLOOKUP($A727,SurveyData!$1:$1048576,16,FALSE)</f>
        <v>0</v>
      </c>
      <c r="T727" t="str">
        <f>VLOOKUP($A727,SurveyData!$1:$1048576,17,FALSE)</f>
        <v>No</v>
      </c>
      <c r="U727">
        <f>VLOOKUP($A727,SurveyData!$1:$1048576,18,FALSE)</f>
        <v>0</v>
      </c>
      <c r="V727" t="str">
        <f>VLOOKUP($A727,SurveyData!$1:$1048576,19,FALSE)</f>
        <v>Yes</v>
      </c>
      <c r="W727" t="str">
        <f>VLOOKUP($A727,SurveyData!$1:$1048576,20,FALSE)</f>
        <v>No</v>
      </c>
      <c r="X727" t="str">
        <f>VLOOKUP($A727,SurveyData!$1:$1048576,21,FALSE)</f>
        <v>No</v>
      </c>
      <c r="Y727" t="str">
        <f>VLOOKUP($A727,SurveyData!$1:$1048576,22,FALSE)</f>
        <v>No</v>
      </c>
      <c r="Z727" t="str">
        <f>VLOOKUP($A727,SurveyData!$1:$1048576,23,FALSE)</f>
        <v>No</v>
      </c>
      <c r="AA727" t="str">
        <f>VLOOKUP($A727,SurveyData!$1:$1048576,24,FALSE)</f>
        <v>No</v>
      </c>
      <c r="AB727" t="s">
        <v>0</v>
      </c>
      <c r="AC727" t="str">
        <f>VLOOKUP($A727,SurveyData!$1:$1048576,25,FALSE)</f>
        <v>No</v>
      </c>
      <c r="AD727">
        <f>VLOOKUP($A727,SurveyData!$1:$1048576,26,FALSE)</f>
        <v>2</v>
      </c>
      <c r="AE727">
        <f>VLOOKUP($A727,SurveyData!$1:$1048576,27,FALSE)</f>
        <v>2</v>
      </c>
      <c r="AF727">
        <f>VLOOKUP($A727,SurveyData!$1:$1048576,28,FALSE)</f>
        <v>2</v>
      </c>
      <c r="AG727">
        <f>VLOOKUP($A727,SurveyData!$1:$1048576,29,FALSE)</f>
        <v>2</v>
      </c>
      <c r="AH727">
        <f>VLOOKUP($A727,SurveyData!$1:$1048576,30,FALSE)</f>
        <v>3</v>
      </c>
      <c r="AI727">
        <f>VLOOKUP($A727,SurveyData!$1:$1048576,31,FALSE)</f>
        <v>3</v>
      </c>
      <c r="AJ727">
        <f>VLOOKUP($A727,SurveyData!$1:$1048576,32,FALSE)</f>
        <v>3</v>
      </c>
      <c r="AK727">
        <f>VLOOKUP($A727,SurveyData!$1:$1048576,33,FALSE)</f>
        <v>3</v>
      </c>
      <c r="AL727">
        <f>VLOOKUP($A727,SurveyData!$1:$1048576,34,FALSE)</f>
        <v>3</v>
      </c>
      <c r="AM727">
        <f>VLOOKUP($A727,SurveyData!$1:$1048576,35,FALSE)</f>
        <v>5</v>
      </c>
      <c r="AN727">
        <f>VLOOKUP($A727,SurveyData!$1:$1048576,36,FALSE)</f>
        <v>3</v>
      </c>
      <c r="AO727">
        <f>VLOOKUP($A727,SurveyData!$1:$1048576,37,FALSE)</f>
        <v>3</v>
      </c>
      <c r="AP727">
        <f>VLOOKUP($A727,SurveyData!$1:$1048576,38,FALSE)</f>
        <v>2</v>
      </c>
      <c r="AQ727">
        <f>VLOOKUP($A727,SurveyData!$1:$1048576,39,FALSE)</f>
        <v>4</v>
      </c>
      <c r="AR727">
        <f>VLOOKUP($A727,SurveyData!$1:$1048576,40,FALSE)</f>
        <v>3</v>
      </c>
      <c r="AS727">
        <f>VLOOKUP($A727,SurveyData!$1:$1048576,41,FALSE)</f>
        <v>4</v>
      </c>
      <c r="AT727">
        <f>VLOOKUP($A727,SurveyData!$1:$1048576,42,FALSE)</f>
        <v>2</v>
      </c>
      <c r="AU727">
        <f>VLOOKUP($A727,SurveyData!$1:$1048576,43,FALSE)</f>
        <v>4</v>
      </c>
      <c r="AV727">
        <f>VLOOKUP($A727,SurveyData!$1:$1048576,44,FALSE)</f>
        <v>4</v>
      </c>
      <c r="AW727">
        <f>VLOOKUP($A727,SurveyData!$1:$1048576,45,FALSE)</f>
        <v>2</v>
      </c>
    </row>
    <row r="728" spans="1:49" x14ac:dyDescent="0.2">
      <c r="A728" s="2">
        <v>944</v>
      </c>
      <c r="B728" s="1" t="s">
        <v>10</v>
      </c>
      <c r="C728" s="2"/>
      <c r="D728" s="3">
        <v>142</v>
      </c>
      <c r="E728" s="2">
        <v>12.9</v>
      </c>
      <c r="F728">
        <f>VLOOKUP($A728,SurveyData!$1:$1048576,3,FALSE)</f>
        <v>60</v>
      </c>
      <c r="G728">
        <f>VLOOKUP($A728,SurveyData!$1:$1048576,4,FALSE)</f>
        <v>1.57</v>
      </c>
      <c r="H728">
        <f>VLOOKUP($A728,SurveyData!$1:$1048576,5,FALSE)</f>
        <v>50.8</v>
      </c>
      <c r="I728" t="str">
        <f>VLOOKUP($A728,SurveyData!$1:$1048576,6,FALSE)</f>
        <v>Nil</v>
      </c>
      <c r="J728" t="str">
        <f>VLOOKUP($A728,SurveyData!$1:$1048576,7,FALSE)</f>
        <v>No</v>
      </c>
      <c r="K728">
        <f>VLOOKUP($A728,SurveyData!$1:$1048576,8,FALSE)</f>
        <v>0</v>
      </c>
      <c r="L728">
        <f>VLOOKUP($A728,SurveyData!$1:$1048576,9,FALSE)</f>
        <v>0</v>
      </c>
      <c r="M728">
        <f>VLOOKUP($A728,SurveyData!$1:$1048576,10,FALSE)</f>
        <v>0</v>
      </c>
      <c r="N728">
        <f>VLOOKUP($A728,SurveyData!$1:$1048576,11,FALSE)</f>
        <v>0</v>
      </c>
      <c r="O728" t="str">
        <f>VLOOKUP($A728,SurveyData!$1:$1048576,12,FALSE)</f>
        <v>Nil</v>
      </c>
      <c r="P728">
        <f>VLOOKUP($A728,SurveyData!$1:$1048576,13,FALSE)</f>
        <v>0</v>
      </c>
      <c r="Q728">
        <f>VLOOKUP($A728,SurveyData!$1:$1048576,14,FALSE)</f>
        <v>0</v>
      </c>
      <c r="R728" t="str">
        <f>VLOOKUP($A728,SurveyData!$1:$1048576,15,FALSE)</f>
        <v>Yes</v>
      </c>
      <c r="S728" t="str">
        <f>VLOOKUP($A728,SurveyData!$1:$1048576,16,FALSE)</f>
        <v>No</v>
      </c>
      <c r="T728" t="str">
        <f>VLOOKUP($A728,SurveyData!$1:$1048576,17,FALSE)</f>
        <v>No</v>
      </c>
      <c r="U728">
        <f>VLOOKUP($A728,SurveyData!$1:$1048576,18,FALSE)</f>
        <v>0</v>
      </c>
      <c r="V728" t="str">
        <f>VLOOKUP($A728,SurveyData!$1:$1048576,19,FALSE)</f>
        <v>Yes</v>
      </c>
      <c r="W728" t="str">
        <f>VLOOKUP($A728,SurveyData!$1:$1048576,20,FALSE)</f>
        <v>No</v>
      </c>
      <c r="X728" t="str">
        <f>VLOOKUP($A728,SurveyData!$1:$1048576,21,FALSE)</f>
        <v>No</v>
      </c>
      <c r="Y728" t="str">
        <f>VLOOKUP($A728,SurveyData!$1:$1048576,22,FALSE)</f>
        <v>No</v>
      </c>
      <c r="Z728" t="str">
        <f>VLOOKUP($A728,SurveyData!$1:$1048576,23,FALSE)</f>
        <v>No</v>
      </c>
      <c r="AA728" t="str">
        <f>VLOOKUP($A728,SurveyData!$1:$1048576,24,FALSE)</f>
        <v>No</v>
      </c>
      <c r="AB728" t="s">
        <v>0</v>
      </c>
      <c r="AC728" t="str">
        <f>VLOOKUP($A728,SurveyData!$1:$1048576,25,FALSE)</f>
        <v>Yes</v>
      </c>
      <c r="AD728">
        <f>VLOOKUP($A728,SurveyData!$1:$1048576,26,FALSE)</f>
        <v>3</v>
      </c>
      <c r="AE728">
        <f>VLOOKUP($A728,SurveyData!$1:$1048576,27,FALSE)</f>
        <v>3</v>
      </c>
      <c r="AF728">
        <f>VLOOKUP($A728,SurveyData!$1:$1048576,28,FALSE)</f>
        <v>3</v>
      </c>
      <c r="AG728">
        <f>VLOOKUP($A728,SurveyData!$1:$1048576,29,FALSE)</f>
        <v>3</v>
      </c>
      <c r="AH728">
        <f>VLOOKUP($A728,SurveyData!$1:$1048576,30,FALSE)</f>
        <v>3</v>
      </c>
      <c r="AI728">
        <f>VLOOKUP($A728,SurveyData!$1:$1048576,31,FALSE)</f>
        <v>3</v>
      </c>
      <c r="AJ728">
        <f>VLOOKUP($A728,SurveyData!$1:$1048576,32,FALSE)</f>
        <v>3</v>
      </c>
      <c r="AK728">
        <f>VLOOKUP($A728,SurveyData!$1:$1048576,33,FALSE)</f>
        <v>3</v>
      </c>
      <c r="AL728">
        <f>VLOOKUP($A728,SurveyData!$1:$1048576,34,FALSE)</f>
        <v>3</v>
      </c>
      <c r="AM728">
        <f>VLOOKUP($A728,SurveyData!$1:$1048576,35,FALSE)</f>
        <v>3</v>
      </c>
      <c r="AN728">
        <f>VLOOKUP($A728,SurveyData!$1:$1048576,36,FALSE)</f>
        <v>3</v>
      </c>
      <c r="AO728">
        <f>VLOOKUP($A728,SurveyData!$1:$1048576,37,FALSE)</f>
        <v>3</v>
      </c>
      <c r="AP728">
        <f>VLOOKUP($A728,SurveyData!$1:$1048576,38,FALSE)</f>
        <v>3</v>
      </c>
      <c r="AQ728">
        <f>VLOOKUP($A728,SurveyData!$1:$1048576,39,FALSE)</f>
        <v>3</v>
      </c>
      <c r="AR728">
        <f>VLOOKUP($A728,SurveyData!$1:$1048576,40,FALSE)</f>
        <v>2</v>
      </c>
      <c r="AS728">
        <f>VLOOKUP($A728,SurveyData!$1:$1048576,41,FALSE)</f>
        <v>3</v>
      </c>
      <c r="AT728">
        <f>VLOOKUP($A728,SurveyData!$1:$1048576,42,FALSE)</f>
        <v>4</v>
      </c>
      <c r="AU728">
        <f>VLOOKUP($A728,SurveyData!$1:$1048576,43,FALSE)</f>
        <v>4</v>
      </c>
      <c r="AV728">
        <f>VLOOKUP($A728,SurveyData!$1:$1048576,44,FALSE)</f>
        <v>3</v>
      </c>
      <c r="AW728">
        <f>VLOOKUP($A728,SurveyData!$1:$1048576,45,FALSE)</f>
        <v>3</v>
      </c>
    </row>
    <row r="729" spans="1:49" x14ac:dyDescent="0.2">
      <c r="A729" s="2">
        <v>945</v>
      </c>
      <c r="B729" s="1" t="s">
        <v>10</v>
      </c>
      <c r="C729" s="2"/>
      <c r="D729" s="2">
        <v>50</v>
      </c>
      <c r="E729" s="2">
        <v>11.6</v>
      </c>
      <c r="F729">
        <f>VLOOKUP($A729,SurveyData!$1:$1048576,3,FALSE)</f>
        <v>62</v>
      </c>
      <c r="G729">
        <f>VLOOKUP($A729,SurveyData!$1:$1048576,4,FALSE)</f>
        <v>1.53</v>
      </c>
      <c r="H729">
        <f>VLOOKUP($A729,SurveyData!$1:$1048576,5,FALSE)</f>
        <v>72</v>
      </c>
      <c r="I729" t="str">
        <f>VLOOKUP($A729,SurveyData!$1:$1048576,6,FALSE)</f>
        <v>Hypertension, Gastritis</v>
      </c>
      <c r="J729" t="str">
        <f>VLOOKUP($A729,SurveyData!$1:$1048576,7,FALSE)</f>
        <v>No</v>
      </c>
      <c r="K729">
        <f>VLOOKUP($A729,SurveyData!$1:$1048576,8,FALSE)</f>
        <v>0</v>
      </c>
      <c r="L729">
        <f>VLOOKUP($A729,SurveyData!$1:$1048576,9,FALSE)</f>
        <v>0</v>
      </c>
      <c r="M729">
        <f>VLOOKUP($A729,SurveyData!$1:$1048576,10,FALSE)</f>
        <v>0</v>
      </c>
      <c r="N729" t="str">
        <f>VLOOKUP($A729,SurveyData!$1:$1048576,11,FALSE)</f>
        <v>Brisk Walking</v>
      </c>
      <c r="O729">
        <f>VLOOKUP($A729,SurveyData!$1:$1048576,12,FALSE)</f>
        <v>1</v>
      </c>
      <c r="P729">
        <f>VLOOKUP($A729,SurveyData!$1:$1048576,13,FALSE)</f>
        <v>0</v>
      </c>
      <c r="Q729" t="str">
        <f>VLOOKUP($A729,SurveyData!$1:$1048576,14,FALSE)</f>
        <v>No</v>
      </c>
      <c r="R729" t="str">
        <f>VLOOKUP($A729,SurveyData!$1:$1048576,15,FALSE)</f>
        <v>DK</v>
      </c>
      <c r="S729">
        <f>VLOOKUP($A729,SurveyData!$1:$1048576,16,FALSE)</f>
        <v>0</v>
      </c>
      <c r="T729" t="str">
        <f>VLOOKUP($A729,SurveyData!$1:$1048576,17,FALSE)</f>
        <v>No</v>
      </c>
      <c r="U729">
        <f>VLOOKUP($A729,SurveyData!$1:$1048576,18,FALSE)</f>
        <v>0</v>
      </c>
      <c r="V729" t="str">
        <f>VLOOKUP($A729,SurveyData!$1:$1048576,19,FALSE)</f>
        <v>No</v>
      </c>
      <c r="W729">
        <f>VLOOKUP($A729,SurveyData!$1:$1048576,20,FALSE)</f>
        <v>0</v>
      </c>
      <c r="X729" t="str">
        <f>VLOOKUP($A729,SurveyData!$1:$1048576,21,FALSE)</f>
        <v>Yes</v>
      </c>
      <c r="Y729" t="str">
        <f>VLOOKUP($A729,SurveyData!$1:$1048576,22,FALSE)</f>
        <v>No</v>
      </c>
      <c r="Z729" t="str">
        <f>VLOOKUP($A729,SurveyData!$1:$1048576,23,FALSE)</f>
        <v>No</v>
      </c>
      <c r="AA729" t="str">
        <f>VLOOKUP($A729,SurveyData!$1:$1048576,24,FALSE)</f>
        <v>No</v>
      </c>
      <c r="AB729" t="s">
        <v>0</v>
      </c>
      <c r="AC729" t="str">
        <f>VLOOKUP($A729,SurveyData!$1:$1048576,25,FALSE)</f>
        <v>No</v>
      </c>
      <c r="AD729">
        <f>VLOOKUP($A729,SurveyData!$1:$1048576,26,FALSE)</f>
        <v>1</v>
      </c>
      <c r="AE729">
        <f>VLOOKUP($A729,SurveyData!$1:$1048576,27,FALSE)</f>
        <v>1</v>
      </c>
      <c r="AF729">
        <f>VLOOKUP($A729,SurveyData!$1:$1048576,28,FALSE)</f>
        <v>1</v>
      </c>
      <c r="AG729">
        <f>VLOOKUP($A729,SurveyData!$1:$1048576,29,FALSE)</f>
        <v>1</v>
      </c>
      <c r="AH729">
        <f>VLOOKUP($A729,SurveyData!$1:$1048576,30,FALSE)</f>
        <v>1</v>
      </c>
      <c r="AI729">
        <f>VLOOKUP($A729,SurveyData!$1:$1048576,31,FALSE)</f>
        <v>1</v>
      </c>
      <c r="AJ729">
        <f>VLOOKUP($A729,SurveyData!$1:$1048576,32,FALSE)</f>
        <v>1</v>
      </c>
      <c r="AK729">
        <f>VLOOKUP($A729,SurveyData!$1:$1048576,33,FALSE)</f>
        <v>2</v>
      </c>
      <c r="AL729">
        <f>VLOOKUP($A729,SurveyData!$1:$1048576,34,FALSE)</f>
        <v>2</v>
      </c>
      <c r="AM729">
        <f>VLOOKUP($A729,SurveyData!$1:$1048576,35,FALSE)</f>
        <v>4</v>
      </c>
      <c r="AN729">
        <f>VLOOKUP($A729,SurveyData!$1:$1048576,36,FALSE)</f>
        <v>1</v>
      </c>
      <c r="AO729">
        <f>VLOOKUP($A729,SurveyData!$1:$1048576,37,FALSE)</f>
        <v>4</v>
      </c>
      <c r="AP729">
        <f>VLOOKUP($A729,SurveyData!$1:$1048576,38,FALSE)</f>
        <v>4</v>
      </c>
      <c r="AQ729">
        <f>VLOOKUP($A729,SurveyData!$1:$1048576,39,FALSE)</f>
        <v>1</v>
      </c>
      <c r="AR729">
        <f>VLOOKUP($A729,SurveyData!$1:$1048576,40,FALSE)</f>
        <v>1</v>
      </c>
      <c r="AS729">
        <f>VLOOKUP($A729,SurveyData!$1:$1048576,41,FALSE)</f>
        <v>4</v>
      </c>
      <c r="AT729">
        <f>VLOOKUP($A729,SurveyData!$1:$1048576,42,FALSE)</f>
        <v>4</v>
      </c>
      <c r="AU729">
        <f>VLOOKUP($A729,SurveyData!$1:$1048576,43,FALSE)</f>
        <v>4</v>
      </c>
      <c r="AV729">
        <f>VLOOKUP($A729,SurveyData!$1:$1048576,44,FALSE)</f>
        <v>4</v>
      </c>
      <c r="AW729">
        <f>VLOOKUP($A729,SurveyData!$1:$1048576,45,FALSE)</f>
        <v>3</v>
      </c>
    </row>
    <row r="730" spans="1:49" x14ac:dyDescent="0.2">
      <c r="A730" s="2">
        <v>948</v>
      </c>
      <c r="B730" s="1" t="s">
        <v>10</v>
      </c>
      <c r="C730" s="2"/>
      <c r="D730" s="2">
        <v>18</v>
      </c>
      <c r="E730" s="2">
        <v>14.9</v>
      </c>
      <c r="F730">
        <f>VLOOKUP($A730,SurveyData!$1:$1048576,3,FALSE)</f>
        <v>42</v>
      </c>
      <c r="G730">
        <f>VLOOKUP($A730,SurveyData!$1:$1048576,4,FALSE)</f>
        <v>1.67</v>
      </c>
      <c r="H730">
        <f>VLOOKUP($A730,SurveyData!$1:$1048576,5,FALSE)</f>
        <v>45</v>
      </c>
      <c r="I730" t="str">
        <f>VLOOKUP($A730,SurveyData!$1:$1048576,6,FALSE)</f>
        <v>Nil</v>
      </c>
      <c r="J730" t="str">
        <f>VLOOKUP($A730,SurveyData!$1:$1048576,7,FALSE)</f>
        <v>Yes</v>
      </c>
      <c r="K730">
        <f>VLOOKUP($A730,SurveyData!$1:$1048576,8,FALSE)</f>
        <v>0</v>
      </c>
      <c r="L730">
        <f>VLOOKUP($A730,SurveyData!$1:$1048576,9,FALSE)</f>
        <v>0</v>
      </c>
      <c r="M730">
        <f>VLOOKUP($A730,SurveyData!$1:$1048576,10,FALSE)</f>
        <v>0</v>
      </c>
      <c r="N730">
        <f>VLOOKUP($A730,SurveyData!$1:$1048576,11,FALSE)</f>
        <v>0</v>
      </c>
      <c r="O730" t="str">
        <f>VLOOKUP($A730,SurveyData!$1:$1048576,12,FALSE)</f>
        <v>Nil</v>
      </c>
      <c r="P730">
        <f>VLOOKUP($A730,SurveyData!$1:$1048576,13,FALSE)</f>
        <v>12</v>
      </c>
      <c r="Q730" t="str">
        <f>VLOOKUP($A730,SurveyData!$1:$1048576,14,FALSE)</f>
        <v>No</v>
      </c>
      <c r="R730" t="str">
        <f>VLOOKUP($A730,SurveyData!$1:$1048576,15,FALSE)</f>
        <v>DK</v>
      </c>
      <c r="S730">
        <f>VLOOKUP($A730,SurveyData!$1:$1048576,16,FALSE)</f>
        <v>0</v>
      </c>
      <c r="T730" t="str">
        <f>VLOOKUP($A730,SurveyData!$1:$1048576,17,FALSE)</f>
        <v>DK</v>
      </c>
      <c r="U730">
        <f>VLOOKUP($A730,SurveyData!$1:$1048576,18,FALSE)</f>
        <v>0</v>
      </c>
      <c r="V730" t="str">
        <f>VLOOKUP($A730,SurveyData!$1:$1048576,19,FALSE)</f>
        <v>DK</v>
      </c>
      <c r="W730">
        <f>VLOOKUP($A730,SurveyData!$1:$1048576,20,FALSE)</f>
        <v>0</v>
      </c>
      <c r="X730" t="str">
        <f>VLOOKUP($A730,SurveyData!$1:$1048576,21,FALSE)</f>
        <v>No</v>
      </c>
      <c r="Y730" t="str">
        <f>VLOOKUP($A730,SurveyData!$1:$1048576,22,FALSE)</f>
        <v>No</v>
      </c>
      <c r="Z730" t="str">
        <f>VLOOKUP($A730,SurveyData!$1:$1048576,23,FALSE)</f>
        <v>No</v>
      </c>
      <c r="AA730" t="str">
        <f>VLOOKUP($A730,SurveyData!$1:$1048576,24,FALSE)</f>
        <v>No</v>
      </c>
      <c r="AB730" t="s">
        <v>0</v>
      </c>
      <c r="AC730" t="str">
        <f>VLOOKUP($A730,SurveyData!$1:$1048576,25,FALSE)</f>
        <v>No</v>
      </c>
      <c r="AD730">
        <f>VLOOKUP($A730,SurveyData!$1:$1048576,26,FALSE)</f>
        <v>3</v>
      </c>
      <c r="AE730">
        <f>VLOOKUP($A730,SurveyData!$1:$1048576,27,FALSE)</f>
        <v>4</v>
      </c>
      <c r="AF730">
        <f>VLOOKUP($A730,SurveyData!$1:$1048576,28,FALSE)</f>
        <v>4</v>
      </c>
      <c r="AG730">
        <f>VLOOKUP($A730,SurveyData!$1:$1048576,29,FALSE)</f>
        <v>4</v>
      </c>
      <c r="AH730">
        <f>VLOOKUP($A730,SurveyData!$1:$1048576,30,FALSE)</f>
        <v>3</v>
      </c>
      <c r="AI730">
        <f>VLOOKUP($A730,SurveyData!$1:$1048576,31,FALSE)</f>
        <v>3</v>
      </c>
      <c r="AJ730">
        <f>VLOOKUP($A730,SurveyData!$1:$1048576,32,FALSE)</f>
        <v>3</v>
      </c>
      <c r="AK730">
        <f>VLOOKUP($A730,SurveyData!$1:$1048576,33,FALSE)</f>
        <v>4</v>
      </c>
      <c r="AL730">
        <f>VLOOKUP($A730,SurveyData!$1:$1048576,34,FALSE)</f>
        <v>3</v>
      </c>
      <c r="AM730">
        <f>VLOOKUP($A730,SurveyData!$1:$1048576,35,FALSE)</f>
        <v>4</v>
      </c>
      <c r="AN730">
        <f>VLOOKUP($A730,SurveyData!$1:$1048576,36,FALSE)</f>
        <v>3</v>
      </c>
      <c r="AO730">
        <f>VLOOKUP($A730,SurveyData!$1:$1048576,37,FALSE)</f>
        <v>3</v>
      </c>
      <c r="AP730">
        <f>VLOOKUP($A730,SurveyData!$1:$1048576,38,FALSE)</f>
        <v>4</v>
      </c>
      <c r="AQ730">
        <f>VLOOKUP($A730,SurveyData!$1:$1048576,39,FALSE)</f>
        <v>4</v>
      </c>
      <c r="AR730">
        <f>VLOOKUP($A730,SurveyData!$1:$1048576,40,FALSE)</f>
        <v>3</v>
      </c>
      <c r="AS730">
        <f>VLOOKUP($A730,SurveyData!$1:$1048576,41,FALSE)</f>
        <v>3</v>
      </c>
      <c r="AT730">
        <f>VLOOKUP($A730,SurveyData!$1:$1048576,42,FALSE)</f>
        <v>4</v>
      </c>
      <c r="AU730">
        <f>VLOOKUP($A730,SurveyData!$1:$1048576,43,FALSE)</f>
        <v>4</v>
      </c>
      <c r="AV730">
        <f>VLOOKUP($A730,SurveyData!$1:$1048576,44,FALSE)</f>
        <v>4</v>
      </c>
      <c r="AW730">
        <f>VLOOKUP($A730,SurveyData!$1:$1048576,45,FALSE)</f>
        <v>3</v>
      </c>
    </row>
    <row r="731" spans="1:49" x14ac:dyDescent="0.2">
      <c r="A731" s="2">
        <v>951</v>
      </c>
      <c r="B731" s="1" t="s">
        <v>10</v>
      </c>
      <c r="C731" s="2">
        <v>22</v>
      </c>
      <c r="D731" s="2">
        <v>66</v>
      </c>
      <c r="E731" s="2">
        <v>14.8</v>
      </c>
      <c r="F731">
        <f>VLOOKUP($A731,SurveyData!$1:$1048576,3,FALSE)</f>
        <v>50</v>
      </c>
      <c r="G731">
        <f>VLOOKUP($A731,SurveyData!$1:$1048576,4,FALSE)</f>
        <v>1.62</v>
      </c>
      <c r="H731">
        <f>VLOOKUP($A731,SurveyData!$1:$1048576,5,FALSE)</f>
        <v>89.1</v>
      </c>
      <c r="I731" t="str">
        <f>VLOOKUP($A731,SurveyData!$1:$1048576,6,FALSE)</f>
        <v>Nil</v>
      </c>
      <c r="J731" t="str">
        <f>VLOOKUP($A731,SurveyData!$1:$1048576,7,FALSE)</f>
        <v>Yes</v>
      </c>
      <c r="K731" t="str">
        <f>VLOOKUP($A731,SurveyData!$1:$1048576,8,FALSE)</f>
        <v>Nil</v>
      </c>
      <c r="L731" t="str">
        <f>VLOOKUP($A731,SurveyData!$1:$1048576,9,FALSE)</f>
        <v>Nil</v>
      </c>
      <c r="M731" t="str">
        <f>VLOOKUP($A731,SurveyData!$1:$1048576,10,FALSE)</f>
        <v>Nil</v>
      </c>
      <c r="N731" t="str">
        <f>VLOOKUP($A731,SurveyData!$1:$1048576,11,FALSE)</f>
        <v>Nil</v>
      </c>
      <c r="O731">
        <f>VLOOKUP($A731,SurveyData!$1:$1048576,12,FALSE)</f>
        <v>1</v>
      </c>
      <c r="P731">
        <f>VLOOKUP($A731,SurveyData!$1:$1048576,13,FALSE)</f>
        <v>12</v>
      </c>
      <c r="Q731" t="str">
        <f>VLOOKUP($A731,SurveyData!$1:$1048576,14,FALSE)</f>
        <v>No</v>
      </c>
      <c r="R731" t="str">
        <f>VLOOKUP($A731,SurveyData!$1:$1048576,15,FALSE)</f>
        <v>No</v>
      </c>
      <c r="S731" t="str">
        <f>VLOOKUP($A731,SurveyData!$1:$1048576,16,FALSE)</f>
        <v>Nil</v>
      </c>
      <c r="T731" t="str">
        <f>VLOOKUP($A731,SurveyData!$1:$1048576,17,FALSE)</f>
        <v>Dk</v>
      </c>
      <c r="U731" t="str">
        <f>VLOOKUP($A731,SurveyData!$1:$1048576,18,FALSE)</f>
        <v>Nil</v>
      </c>
      <c r="V731" t="str">
        <f>VLOOKUP($A731,SurveyData!$1:$1048576,19,FALSE)</f>
        <v>No</v>
      </c>
      <c r="W731" t="str">
        <f>VLOOKUP($A731,SurveyData!$1:$1048576,20,FALSE)</f>
        <v>Nil</v>
      </c>
      <c r="X731" t="str">
        <f>VLOOKUP($A731,SurveyData!$1:$1048576,21,FALSE)</f>
        <v>Nil</v>
      </c>
      <c r="Y731" t="str">
        <f>VLOOKUP($A731,SurveyData!$1:$1048576,22,FALSE)</f>
        <v>Nil</v>
      </c>
      <c r="Z731" t="str">
        <f>VLOOKUP($A731,SurveyData!$1:$1048576,23,FALSE)</f>
        <v>Nil</v>
      </c>
      <c r="AA731" t="str">
        <f>VLOOKUP($A731,SurveyData!$1:$1048576,24,FALSE)</f>
        <v>Nil</v>
      </c>
      <c r="AB731" t="s">
        <v>0</v>
      </c>
      <c r="AC731" t="str">
        <f>VLOOKUP($A731,SurveyData!$1:$1048576,25,FALSE)</f>
        <v>No</v>
      </c>
      <c r="AD731">
        <f>VLOOKUP($A731,SurveyData!$1:$1048576,26,FALSE)</f>
        <v>4</v>
      </c>
      <c r="AE731">
        <f>VLOOKUP($A731,SurveyData!$1:$1048576,27,FALSE)</f>
        <v>2</v>
      </c>
      <c r="AF731">
        <f>VLOOKUP($A731,SurveyData!$1:$1048576,28,FALSE)</f>
        <v>4</v>
      </c>
      <c r="AG731">
        <f>VLOOKUP($A731,SurveyData!$1:$1048576,29,FALSE)</f>
        <v>2</v>
      </c>
      <c r="AH731">
        <f>VLOOKUP($A731,SurveyData!$1:$1048576,30,FALSE)</f>
        <v>3</v>
      </c>
      <c r="AI731">
        <f>VLOOKUP($A731,SurveyData!$1:$1048576,31,FALSE)</f>
        <v>3</v>
      </c>
      <c r="AJ731">
        <f>VLOOKUP($A731,SurveyData!$1:$1048576,32,FALSE)</f>
        <v>2</v>
      </c>
      <c r="AK731">
        <f>VLOOKUP($A731,SurveyData!$1:$1048576,33,FALSE)</f>
        <v>3</v>
      </c>
      <c r="AL731">
        <f>VLOOKUP($A731,SurveyData!$1:$1048576,34,FALSE)</f>
        <v>2</v>
      </c>
      <c r="AM731">
        <f>VLOOKUP($A731,SurveyData!$1:$1048576,35,FALSE)</f>
        <v>2</v>
      </c>
      <c r="AN731">
        <f>VLOOKUP($A731,SurveyData!$1:$1048576,36,FALSE)</f>
        <v>2</v>
      </c>
      <c r="AO731">
        <f>VLOOKUP($A731,SurveyData!$1:$1048576,37,FALSE)</f>
        <v>2</v>
      </c>
      <c r="AP731">
        <f>VLOOKUP($A731,SurveyData!$1:$1048576,38,FALSE)</f>
        <v>2</v>
      </c>
      <c r="AQ731">
        <f>VLOOKUP($A731,SurveyData!$1:$1048576,39,FALSE)</f>
        <v>2</v>
      </c>
      <c r="AR731">
        <f>VLOOKUP($A731,SurveyData!$1:$1048576,40,FALSE)</f>
        <v>1</v>
      </c>
      <c r="AS731">
        <f>VLOOKUP($A731,SurveyData!$1:$1048576,41,FALSE)</f>
        <v>3</v>
      </c>
      <c r="AT731">
        <f>VLOOKUP($A731,SurveyData!$1:$1048576,42,FALSE)</f>
        <v>4</v>
      </c>
      <c r="AU731">
        <f>VLOOKUP($A731,SurveyData!$1:$1048576,43,FALSE)</f>
        <v>2</v>
      </c>
      <c r="AV731">
        <f>VLOOKUP($A731,SurveyData!$1:$1048576,44,FALSE)</f>
        <v>2</v>
      </c>
      <c r="AW731">
        <f>VLOOKUP($A731,SurveyData!$1:$1048576,45,FALSE)</f>
        <v>3</v>
      </c>
    </row>
    <row r="732" spans="1:49" x14ac:dyDescent="0.2">
      <c r="A732" s="2">
        <v>952</v>
      </c>
      <c r="B732" s="1" t="s">
        <v>10</v>
      </c>
      <c r="C732" s="2">
        <v>20</v>
      </c>
      <c r="D732" s="2">
        <v>27</v>
      </c>
      <c r="E732" s="2">
        <v>13.7</v>
      </c>
      <c r="F732">
        <f>VLOOKUP($A732,SurveyData!$1:$1048576,3,FALSE)</f>
        <v>47</v>
      </c>
      <c r="G732" t="str">
        <f>VLOOKUP($A732,SurveyData!$1:$1048576,4,FALSE)</f>
        <v>Nil</v>
      </c>
      <c r="H732" t="str">
        <f>VLOOKUP($A732,SurveyData!$1:$1048576,5,FALSE)</f>
        <v>Nil</v>
      </c>
      <c r="I732" t="str">
        <f>VLOOKUP($A732,SurveyData!$1:$1048576,6,FALSE)</f>
        <v>Nil</v>
      </c>
      <c r="J732" t="str">
        <f>VLOOKUP($A732,SurveyData!$1:$1048576,7,FALSE)</f>
        <v>Nil</v>
      </c>
      <c r="K732" t="str">
        <f>VLOOKUP($A732,SurveyData!$1:$1048576,8,FALSE)</f>
        <v>Nil</v>
      </c>
      <c r="L732" t="str">
        <f>VLOOKUP($A732,SurveyData!$1:$1048576,9,FALSE)</f>
        <v>Nil</v>
      </c>
      <c r="M732" t="str">
        <f>VLOOKUP($A732,SurveyData!$1:$1048576,10,FALSE)</f>
        <v>Nil</v>
      </c>
      <c r="N732" t="str">
        <f>VLOOKUP($A732,SurveyData!$1:$1048576,11,FALSE)</f>
        <v>Nil</v>
      </c>
      <c r="O732" t="str">
        <f>VLOOKUP($A732,SurveyData!$1:$1048576,12,FALSE)</f>
        <v>Nil</v>
      </c>
      <c r="P732">
        <f>VLOOKUP($A732,SurveyData!$1:$1048576,13,FALSE)</f>
        <v>11</v>
      </c>
      <c r="Q732" t="str">
        <f>VLOOKUP($A732,SurveyData!$1:$1048576,14,FALSE)</f>
        <v>No</v>
      </c>
      <c r="R732" t="str">
        <f>VLOOKUP($A732,SurveyData!$1:$1048576,15,FALSE)</f>
        <v>Yes</v>
      </c>
      <c r="S732" t="str">
        <f>VLOOKUP($A732,SurveyData!$1:$1048576,16,FALSE)</f>
        <v>Dk</v>
      </c>
      <c r="T732" t="str">
        <f>VLOOKUP($A732,SurveyData!$1:$1048576,17,FALSE)</f>
        <v>Yes</v>
      </c>
      <c r="U732" t="str">
        <f>VLOOKUP($A732,SurveyData!$1:$1048576,18,FALSE)</f>
        <v>Dk</v>
      </c>
      <c r="V732" t="str">
        <f>VLOOKUP($A732,SurveyData!$1:$1048576,19,FALSE)</f>
        <v>Yes</v>
      </c>
      <c r="W732" t="str">
        <f>VLOOKUP($A732,SurveyData!$1:$1048576,20,FALSE)</f>
        <v>Yes</v>
      </c>
      <c r="X732" t="str">
        <f>VLOOKUP($A732,SurveyData!$1:$1048576,21,FALSE)</f>
        <v>Yes</v>
      </c>
      <c r="Y732" t="str">
        <f>VLOOKUP($A732,SurveyData!$1:$1048576,22,FALSE)</f>
        <v>Yes</v>
      </c>
      <c r="Z732" t="str">
        <f>VLOOKUP($A732,SurveyData!$1:$1048576,23,FALSE)</f>
        <v>Nil</v>
      </c>
      <c r="AA732" t="str">
        <f>VLOOKUP($A732,SurveyData!$1:$1048576,24,FALSE)</f>
        <v>Yes</v>
      </c>
      <c r="AB732" t="s">
        <v>62</v>
      </c>
      <c r="AC732" t="str">
        <f>VLOOKUP($A732,SurveyData!$1:$1048576,25,FALSE)</f>
        <v>Yes</v>
      </c>
      <c r="AD732">
        <f>VLOOKUP($A732,SurveyData!$1:$1048576,26,FALSE)</f>
        <v>3</v>
      </c>
      <c r="AE732">
        <f>VLOOKUP($A732,SurveyData!$1:$1048576,27,FALSE)</f>
        <v>2</v>
      </c>
      <c r="AF732">
        <f>VLOOKUP($A732,SurveyData!$1:$1048576,28,FALSE)</f>
        <v>3</v>
      </c>
      <c r="AG732">
        <f>VLOOKUP($A732,SurveyData!$1:$1048576,29,FALSE)</f>
        <v>2</v>
      </c>
      <c r="AH732">
        <f>VLOOKUP($A732,SurveyData!$1:$1048576,30,FALSE)</f>
        <v>2</v>
      </c>
      <c r="AI732">
        <f>VLOOKUP($A732,SurveyData!$1:$1048576,31,FALSE)</f>
        <v>3</v>
      </c>
      <c r="AJ732">
        <f>VLOOKUP($A732,SurveyData!$1:$1048576,32,FALSE)</f>
        <v>4</v>
      </c>
      <c r="AK732">
        <f>VLOOKUP($A732,SurveyData!$1:$1048576,33,FALSE)</f>
        <v>4</v>
      </c>
      <c r="AL732">
        <f>VLOOKUP($A732,SurveyData!$1:$1048576,34,FALSE)</f>
        <v>2</v>
      </c>
      <c r="AM732">
        <f>VLOOKUP($A732,SurveyData!$1:$1048576,35,FALSE)</f>
        <v>2</v>
      </c>
      <c r="AN732">
        <f>VLOOKUP($A732,SurveyData!$1:$1048576,36,FALSE)</f>
        <v>3</v>
      </c>
      <c r="AO732">
        <f>VLOOKUP($A732,SurveyData!$1:$1048576,37,FALSE)</f>
        <v>3</v>
      </c>
      <c r="AP732">
        <f>VLOOKUP($A732,SurveyData!$1:$1048576,38,FALSE)</f>
        <v>3</v>
      </c>
      <c r="AQ732">
        <f>VLOOKUP($A732,SurveyData!$1:$1048576,39,FALSE)</f>
        <v>2</v>
      </c>
      <c r="AR732">
        <f>VLOOKUP($A732,SurveyData!$1:$1048576,40,FALSE)</f>
        <v>2</v>
      </c>
      <c r="AS732">
        <f>VLOOKUP($A732,SurveyData!$1:$1048576,41,FALSE)</f>
        <v>3</v>
      </c>
      <c r="AT732">
        <f>VLOOKUP($A732,SurveyData!$1:$1048576,42,FALSE)</f>
        <v>2</v>
      </c>
      <c r="AU732">
        <f>VLOOKUP($A732,SurveyData!$1:$1048576,43,FALSE)</f>
        <v>2</v>
      </c>
      <c r="AV732">
        <f>VLOOKUP($A732,SurveyData!$1:$1048576,44,FALSE)</f>
        <v>4</v>
      </c>
      <c r="AW732">
        <f>VLOOKUP($A732,SurveyData!$1:$1048576,45,FALSE)</f>
        <v>3</v>
      </c>
    </row>
    <row r="733" spans="1:49" x14ac:dyDescent="0.2">
      <c r="A733" s="2">
        <v>953</v>
      </c>
      <c r="B733" s="1" t="s">
        <v>10</v>
      </c>
      <c r="C733" s="2">
        <v>37</v>
      </c>
      <c r="D733" s="2">
        <v>55</v>
      </c>
      <c r="E733" s="2">
        <v>15.1</v>
      </c>
      <c r="F733">
        <f>VLOOKUP($A733,SurveyData!$1:$1048576,3,FALSE)</f>
        <v>57</v>
      </c>
      <c r="G733" t="str">
        <f>VLOOKUP($A733,SurveyData!$1:$1048576,4,FALSE)</f>
        <v>Nil</v>
      </c>
      <c r="H733" t="str">
        <f>VLOOKUP($A733,SurveyData!$1:$1048576,5,FALSE)</f>
        <v>Nil</v>
      </c>
      <c r="I733" t="str">
        <f>VLOOKUP($A733,SurveyData!$1:$1048576,6,FALSE)</f>
        <v>Nil</v>
      </c>
      <c r="J733" t="str">
        <f>VLOOKUP($A733,SurveyData!$1:$1048576,7,FALSE)</f>
        <v>No</v>
      </c>
      <c r="K733" t="str">
        <f>VLOOKUP($A733,SurveyData!$1:$1048576,8,FALSE)</f>
        <v>Nil</v>
      </c>
      <c r="L733" t="str">
        <f>VLOOKUP($A733,SurveyData!$1:$1048576,9,FALSE)</f>
        <v>Nil</v>
      </c>
      <c r="M733" t="str">
        <f>VLOOKUP($A733,SurveyData!$1:$1048576,10,FALSE)</f>
        <v>Nil</v>
      </c>
      <c r="N733">
        <f>VLOOKUP($A733,SurveyData!$1:$1048576,11,FALSE)</f>
        <v>240</v>
      </c>
      <c r="O733">
        <f>VLOOKUP($A733,SurveyData!$1:$1048576,12,FALSE)</f>
        <v>2</v>
      </c>
      <c r="P733">
        <f>VLOOKUP($A733,SurveyData!$1:$1048576,13,FALSE)</f>
        <v>6</v>
      </c>
      <c r="Q733" t="str">
        <f>VLOOKUP($A733,SurveyData!$1:$1048576,14,FALSE)</f>
        <v>No</v>
      </c>
      <c r="R733" t="str">
        <f>VLOOKUP($A733,SurveyData!$1:$1048576,15,FALSE)</f>
        <v>No</v>
      </c>
      <c r="S733" t="str">
        <f>VLOOKUP($A733,SurveyData!$1:$1048576,16,FALSE)</f>
        <v>Nil</v>
      </c>
      <c r="T733" t="str">
        <f>VLOOKUP($A733,SurveyData!$1:$1048576,17,FALSE)</f>
        <v>Dk</v>
      </c>
      <c r="U733" t="str">
        <f>VLOOKUP($A733,SurveyData!$1:$1048576,18,FALSE)</f>
        <v>Nil</v>
      </c>
      <c r="V733" t="str">
        <f>VLOOKUP($A733,SurveyData!$1:$1048576,19,FALSE)</f>
        <v>No</v>
      </c>
      <c r="W733" t="str">
        <f>VLOOKUP($A733,SurveyData!$1:$1048576,20,FALSE)</f>
        <v>Nil</v>
      </c>
      <c r="X733" t="str">
        <f>VLOOKUP($A733,SurveyData!$1:$1048576,21,FALSE)</f>
        <v>Nil</v>
      </c>
      <c r="Y733" t="str">
        <f>VLOOKUP($A733,SurveyData!$1:$1048576,22,FALSE)</f>
        <v>Nil</v>
      </c>
      <c r="Z733" t="str">
        <f>VLOOKUP($A733,SurveyData!$1:$1048576,23,FALSE)</f>
        <v>Nil</v>
      </c>
      <c r="AA733" t="str">
        <f>VLOOKUP($A733,SurveyData!$1:$1048576,24,FALSE)</f>
        <v>Nil</v>
      </c>
      <c r="AB733" t="s">
        <v>0</v>
      </c>
      <c r="AC733" t="str">
        <f>VLOOKUP($A733,SurveyData!$1:$1048576,25,FALSE)</f>
        <v>No</v>
      </c>
      <c r="AD733">
        <f>VLOOKUP($A733,SurveyData!$1:$1048576,26,FALSE)</f>
        <v>3</v>
      </c>
      <c r="AE733">
        <f>VLOOKUP($A733,SurveyData!$1:$1048576,27,FALSE)</f>
        <v>3</v>
      </c>
      <c r="AF733">
        <f>VLOOKUP($A733,SurveyData!$1:$1048576,28,FALSE)</f>
        <v>3</v>
      </c>
      <c r="AG733">
        <f>VLOOKUP($A733,SurveyData!$1:$1048576,29,FALSE)</f>
        <v>2</v>
      </c>
      <c r="AH733">
        <f>VLOOKUP($A733,SurveyData!$1:$1048576,30,FALSE)</f>
        <v>3</v>
      </c>
      <c r="AI733">
        <f>VLOOKUP($A733,SurveyData!$1:$1048576,31,FALSE)</f>
        <v>2</v>
      </c>
      <c r="AJ733">
        <f>VLOOKUP($A733,SurveyData!$1:$1048576,32,FALSE)</f>
        <v>2</v>
      </c>
      <c r="AK733">
        <f>VLOOKUP($A733,SurveyData!$1:$1048576,33,FALSE)</f>
        <v>3</v>
      </c>
      <c r="AL733">
        <f>VLOOKUP($A733,SurveyData!$1:$1048576,34,FALSE)</f>
        <v>4</v>
      </c>
      <c r="AM733">
        <f>VLOOKUP($A733,SurveyData!$1:$1048576,35,FALSE)</f>
        <v>3</v>
      </c>
      <c r="AN733">
        <f>VLOOKUP($A733,SurveyData!$1:$1048576,36,FALSE)</f>
        <v>3</v>
      </c>
      <c r="AO733">
        <f>VLOOKUP($A733,SurveyData!$1:$1048576,37,FALSE)</f>
        <v>4</v>
      </c>
      <c r="AP733">
        <f>VLOOKUP($A733,SurveyData!$1:$1048576,38,FALSE)</f>
        <v>1</v>
      </c>
      <c r="AQ733">
        <f>VLOOKUP($A733,SurveyData!$1:$1048576,39,FALSE)</f>
        <v>3</v>
      </c>
      <c r="AR733">
        <f>VLOOKUP($A733,SurveyData!$1:$1048576,40,FALSE)</f>
        <v>3</v>
      </c>
      <c r="AS733">
        <f>VLOOKUP($A733,SurveyData!$1:$1048576,41,FALSE)</f>
        <v>4</v>
      </c>
      <c r="AT733">
        <f>VLOOKUP($A733,SurveyData!$1:$1048576,42,FALSE)</f>
        <v>3</v>
      </c>
      <c r="AU733">
        <f>VLOOKUP($A733,SurveyData!$1:$1048576,43,FALSE)</f>
        <v>4</v>
      </c>
      <c r="AV733">
        <f>VLOOKUP($A733,SurveyData!$1:$1048576,44,FALSE)</f>
        <v>2</v>
      </c>
      <c r="AW733">
        <f>VLOOKUP($A733,SurveyData!$1:$1048576,45,FALSE)</f>
        <v>4</v>
      </c>
    </row>
    <row r="734" spans="1:49" x14ac:dyDescent="0.2">
      <c r="A734" s="2">
        <v>954</v>
      </c>
      <c r="B734" s="1" t="s">
        <v>10</v>
      </c>
      <c r="C734" s="2">
        <v>31</v>
      </c>
      <c r="D734" s="2">
        <v>107</v>
      </c>
      <c r="E734" s="2">
        <v>12.4</v>
      </c>
      <c r="F734">
        <f>VLOOKUP($A734,SurveyData!$1:$1048576,3,FALSE)</f>
        <v>31</v>
      </c>
      <c r="G734">
        <f>VLOOKUP($A734,SurveyData!$1:$1048576,4,FALSE)</f>
        <v>1.74</v>
      </c>
      <c r="H734">
        <f>VLOOKUP($A734,SurveyData!$1:$1048576,5,FALSE)</f>
        <v>60</v>
      </c>
      <c r="I734" t="str">
        <f>VLOOKUP($A734,SurveyData!$1:$1048576,6,FALSE)</f>
        <v>Asthma</v>
      </c>
      <c r="J734" t="str">
        <f>VLOOKUP($A734,SurveyData!$1:$1048576,7,FALSE)</f>
        <v>Yes</v>
      </c>
      <c r="K734" t="str">
        <f>VLOOKUP($A734,SurveyData!$1:$1048576,8,FALSE)</f>
        <v>Nil</v>
      </c>
      <c r="L734" t="str">
        <f>VLOOKUP($A734,SurveyData!$1:$1048576,9,FALSE)</f>
        <v>Nil</v>
      </c>
      <c r="M734" t="str">
        <f>VLOOKUP($A734,SurveyData!$1:$1048576,10,FALSE)</f>
        <v>Nil</v>
      </c>
      <c r="N734">
        <f>VLOOKUP($A734,SurveyData!$1:$1048576,11,FALSE)</f>
        <v>60</v>
      </c>
      <c r="O734" t="str">
        <f>VLOOKUP($A734,SurveyData!$1:$1048576,12,FALSE)</f>
        <v>Nil</v>
      </c>
      <c r="P734">
        <f>VLOOKUP($A734,SurveyData!$1:$1048576,13,FALSE)</f>
        <v>11</v>
      </c>
      <c r="Q734" t="str">
        <f>VLOOKUP($A734,SurveyData!$1:$1048576,14,FALSE)</f>
        <v>No</v>
      </c>
      <c r="R734" t="str">
        <f>VLOOKUP($A734,SurveyData!$1:$1048576,15,FALSE)</f>
        <v>Dk</v>
      </c>
      <c r="S734" t="str">
        <f>VLOOKUP($A734,SurveyData!$1:$1048576,16,FALSE)</f>
        <v>No</v>
      </c>
      <c r="T734" t="str">
        <f>VLOOKUP($A734,SurveyData!$1:$1048576,17,FALSE)</f>
        <v>Yes</v>
      </c>
      <c r="U734" t="str">
        <f>VLOOKUP($A734,SurveyData!$1:$1048576,18,FALSE)</f>
        <v>No</v>
      </c>
      <c r="V734" t="str">
        <f>VLOOKUP($A734,SurveyData!$1:$1048576,19,FALSE)</f>
        <v>No</v>
      </c>
      <c r="W734" t="str">
        <f>VLOOKUP($A734,SurveyData!$1:$1048576,20,FALSE)</f>
        <v>No</v>
      </c>
      <c r="X734" t="str">
        <f>VLOOKUP($A734,SurveyData!$1:$1048576,21,FALSE)</f>
        <v>Nil</v>
      </c>
      <c r="Y734" t="str">
        <f>VLOOKUP($A734,SurveyData!$1:$1048576,22,FALSE)</f>
        <v>Nil</v>
      </c>
      <c r="Z734" t="str">
        <f>VLOOKUP($A734,SurveyData!$1:$1048576,23,FALSE)</f>
        <v>Nil</v>
      </c>
      <c r="AA734" t="str">
        <f>VLOOKUP($A734,SurveyData!$1:$1048576,24,FALSE)</f>
        <v>Nil</v>
      </c>
      <c r="AB734" t="s">
        <v>0</v>
      </c>
      <c r="AC734" t="str">
        <f>VLOOKUP($A734,SurveyData!$1:$1048576,25,FALSE)</f>
        <v>No</v>
      </c>
      <c r="AD734">
        <f>VLOOKUP($A734,SurveyData!$1:$1048576,26,FALSE)</f>
        <v>4</v>
      </c>
      <c r="AE734">
        <f>VLOOKUP($A734,SurveyData!$1:$1048576,27,FALSE)</f>
        <v>5</v>
      </c>
      <c r="AF734">
        <f>VLOOKUP($A734,SurveyData!$1:$1048576,28,FALSE)</f>
        <v>4</v>
      </c>
      <c r="AG734">
        <f>VLOOKUP($A734,SurveyData!$1:$1048576,29,FALSE)</f>
        <v>2</v>
      </c>
      <c r="AH734">
        <f>VLOOKUP($A734,SurveyData!$1:$1048576,30,FALSE)</f>
        <v>4</v>
      </c>
      <c r="AI734">
        <f>VLOOKUP($A734,SurveyData!$1:$1048576,31,FALSE)</f>
        <v>1</v>
      </c>
      <c r="AJ734">
        <f>VLOOKUP($A734,SurveyData!$1:$1048576,32,FALSE)</f>
        <v>2</v>
      </c>
      <c r="AK734">
        <f>VLOOKUP($A734,SurveyData!$1:$1048576,33,FALSE)</f>
        <v>5</v>
      </c>
      <c r="AL734">
        <f>VLOOKUP($A734,SurveyData!$1:$1048576,34,FALSE)</f>
        <v>5</v>
      </c>
      <c r="AM734">
        <f>VLOOKUP($A734,SurveyData!$1:$1048576,35,FALSE)</f>
        <v>5</v>
      </c>
      <c r="AN734">
        <f>VLOOKUP($A734,SurveyData!$1:$1048576,36,FALSE)</f>
        <v>2</v>
      </c>
      <c r="AO734">
        <f>VLOOKUP($A734,SurveyData!$1:$1048576,37,FALSE)</f>
        <v>3</v>
      </c>
      <c r="AP734">
        <f>VLOOKUP($A734,SurveyData!$1:$1048576,38,FALSE)</f>
        <v>5</v>
      </c>
      <c r="AQ734">
        <f>VLOOKUP($A734,SurveyData!$1:$1048576,39,FALSE)</f>
        <v>4</v>
      </c>
      <c r="AR734">
        <f>VLOOKUP($A734,SurveyData!$1:$1048576,40,FALSE)</f>
        <v>3</v>
      </c>
      <c r="AS734">
        <f>VLOOKUP($A734,SurveyData!$1:$1048576,41,FALSE)</f>
        <v>4</v>
      </c>
      <c r="AT734">
        <f>VLOOKUP($A734,SurveyData!$1:$1048576,42,FALSE)</f>
        <v>5</v>
      </c>
      <c r="AU734">
        <f>VLOOKUP($A734,SurveyData!$1:$1048576,43,FALSE)</f>
        <v>4</v>
      </c>
      <c r="AV734">
        <f>VLOOKUP($A734,SurveyData!$1:$1048576,44,FALSE)</f>
        <v>4</v>
      </c>
      <c r="AW734">
        <f>VLOOKUP($A734,SurveyData!$1:$1048576,45,FALSE)</f>
        <v>3</v>
      </c>
    </row>
    <row r="735" spans="1:49" x14ac:dyDescent="0.2">
      <c r="A735" s="2">
        <v>955</v>
      </c>
      <c r="B735" s="1" t="s">
        <v>10</v>
      </c>
      <c r="C735" s="2">
        <v>47</v>
      </c>
      <c r="D735" s="3">
        <v>158</v>
      </c>
      <c r="E735" s="2">
        <v>14.3</v>
      </c>
      <c r="F735">
        <f>VLOOKUP($A735,SurveyData!$1:$1048576,3,FALSE)</f>
        <v>50</v>
      </c>
      <c r="G735">
        <f>VLOOKUP($A735,SurveyData!$1:$1048576,4,FALSE)</f>
        <v>1.57</v>
      </c>
      <c r="H735">
        <f>VLOOKUP($A735,SurveyData!$1:$1048576,5,FALSE)</f>
        <v>82</v>
      </c>
      <c r="I735" t="str">
        <f>VLOOKUP($A735,SurveyData!$1:$1048576,6,FALSE)</f>
        <v>No</v>
      </c>
      <c r="J735" t="str">
        <f>VLOOKUP($A735,SurveyData!$1:$1048576,7,FALSE)</f>
        <v>Yes</v>
      </c>
      <c r="K735" t="str">
        <f>VLOOKUP($A735,SurveyData!$1:$1048576,8,FALSE)</f>
        <v>Nil</v>
      </c>
      <c r="L735" t="str">
        <f>VLOOKUP($A735,SurveyData!$1:$1048576,9,FALSE)</f>
        <v>Nil</v>
      </c>
      <c r="M735" t="str">
        <f>VLOOKUP($A735,SurveyData!$1:$1048576,10,FALSE)</f>
        <v>Nil</v>
      </c>
      <c r="N735">
        <f>VLOOKUP($A735,SurveyData!$1:$1048576,11,FALSE)</f>
        <v>30</v>
      </c>
      <c r="O735" t="str">
        <f>VLOOKUP($A735,SurveyData!$1:$1048576,12,FALSE)</f>
        <v>No</v>
      </c>
      <c r="P735" t="str">
        <f>VLOOKUP($A735,SurveyData!$1:$1048576,13,FALSE)</f>
        <v>No</v>
      </c>
      <c r="Q735" t="str">
        <f>VLOOKUP($A735,SurveyData!$1:$1048576,14,FALSE)</f>
        <v>Dk</v>
      </c>
      <c r="R735" t="str">
        <f>VLOOKUP($A735,SurveyData!$1:$1048576,15,FALSE)</f>
        <v>Dk</v>
      </c>
      <c r="S735" t="str">
        <f>VLOOKUP($A735,SurveyData!$1:$1048576,16,FALSE)</f>
        <v>Dk</v>
      </c>
      <c r="T735" t="str">
        <f>VLOOKUP($A735,SurveyData!$1:$1048576,17,FALSE)</f>
        <v>Dk</v>
      </c>
      <c r="U735" t="str">
        <f>VLOOKUP($A735,SurveyData!$1:$1048576,18,FALSE)</f>
        <v>Dk</v>
      </c>
      <c r="V735" t="str">
        <f>VLOOKUP($A735,SurveyData!$1:$1048576,19,FALSE)</f>
        <v>Dk</v>
      </c>
      <c r="W735" t="str">
        <f>VLOOKUP($A735,SurveyData!$1:$1048576,20,FALSE)</f>
        <v>Dk</v>
      </c>
      <c r="X735" t="str">
        <f>VLOOKUP($A735,SurveyData!$1:$1048576,21,FALSE)</f>
        <v>Nil</v>
      </c>
      <c r="Y735" t="str">
        <f>VLOOKUP($A735,SurveyData!$1:$1048576,22,FALSE)</f>
        <v>Nil</v>
      </c>
      <c r="Z735" t="str">
        <f>VLOOKUP($A735,SurveyData!$1:$1048576,23,FALSE)</f>
        <v>Nil</v>
      </c>
      <c r="AA735" t="str">
        <f>VLOOKUP($A735,SurveyData!$1:$1048576,24,FALSE)</f>
        <v>Nil</v>
      </c>
      <c r="AB735" t="s">
        <v>0</v>
      </c>
      <c r="AC735" t="str">
        <f>VLOOKUP($A735,SurveyData!$1:$1048576,25,FALSE)</f>
        <v>Yes</v>
      </c>
      <c r="AD735">
        <f>VLOOKUP($A735,SurveyData!$1:$1048576,26,FALSE)</f>
        <v>3</v>
      </c>
      <c r="AE735">
        <f>VLOOKUP($A735,SurveyData!$1:$1048576,27,FALSE)</f>
        <v>3</v>
      </c>
      <c r="AF735">
        <f>VLOOKUP($A735,SurveyData!$1:$1048576,28,FALSE)</f>
        <v>4</v>
      </c>
      <c r="AG735">
        <f>VLOOKUP($A735,SurveyData!$1:$1048576,29,FALSE)</f>
        <v>3</v>
      </c>
      <c r="AH735">
        <f>VLOOKUP($A735,SurveyData!$1:$1048576,30,FALSE)</f>
        <v>2</v>
      </c>
      <c r="AI735">
        <f>VLOOKUP($A735,SurveyData!$1:$1048576,31,FALSE)</f>
        <v>3</v>
      </c>
      <c r="AJ735">
        <f>VLOOKUP($A735,SurveyData!$1:$1048576,32,FALSE)</f>
        <v>2</v>
      </c>
      <c r="AK735">
        <f>VLOOKUP($A735,SurveyData!$1:$1048576,33,FALSE)</f>
        <v>4</v>
      </c>
      <c r="AL735">
        <f>VLOOKUP($A735,SurveyData!$1:$1048576,34,FALSE)</f>
        <v>4</v>
      </c>
      <c r="AM735">
        <f>VLOOKUP($A735,SurveyData!$1:$1048576,35,FALSE)</f>
        <v>4</v>
      </c>
      <c r="AN735">
        <f>VLOOKUP($A735,SurveyData!$1:$1048576,36,FALSE)</f>
        <v>3</v>
      </c>
      <c r="AO735">
        <f>VLOOKUP($A735,SurveyData!$1:$1048576,37,FALSE)</f>
        <v>4</v>
      </c>
      <c r="AP735">
        <f>VLOOKUP($A735,SurveyData!$1:$1048576,38,FALSE)</f>
        <v>3</v>
      </c>
      <c r="AQ735">
        <f>VLOOKUP($A735,SurveyData!$1:$1048576,39,FALSE)</f>
        <v>3</v>
      </c>
      <c r="AR735">
        <f>VLOOKUP($A735,SurveyData!$1:$1048576,40,FALSE)</f>
        <v>3</v>
      </c>
      <c r="AS735">
        <f>VLOOKUP($A735,SurveyData!$1:$1048576,41,FALSE)</f>
        <v>2</v>
      </c>
      <c r="AT735">
        <f>VLOOKUP($A735,SurveyData!$1:$1048576,42,FALSE)</f>
        <v>3</v>
      </c>
      <c r="AU735">
        <f>VLOOKUP($A735,SurveyData!$1:$1048576,43,FALSE)</f>
        <v>3</v>
      </c>
      <c r="AV735">
        <f>VLOOKUP($A735,SurveyData!$1:$1048576,44,FALSE)</f>
        <v>3</v>
      </c>
      <c r="AW735">
        <f>VLOOKUP($A735,SurveyData!$1:$1048576,45,FALSE)</f>
        <v>3</v>
      </c>
    </row>
    <row r="736" spans="1:49" x14ac:dyDescent="0.2">
      <c r="A736" s="2">
        <v>956</v>
      </c>
      <c r="B736" s="1" t="s">
        <v>10</v>
      </c>
      <c r="C736" s="2"/>
      <c r="D736" s="2">
        <v>24</v>
      </c>
      <c r="E736" s="2">
        <v>14</v>
      </c>
      <c r="F736">
        <f>VLOOKUP($A736,SurveyData!$1:$1048576,3,FALSE)</f>
        <v>28</v>
      </c>
      <c r="G736">
        <f>VLOOKUP($A736,SurveyData!$1:$1048576,4,FALSE)</f>
        <v>1.6</v>
      </c>
      <c r="H736">
        <f>VLOOKUP($A736,SurveyData!$1:$1048576,5,FALSE)</f>
        <v>42</v>
      </c>
      <c r="I736" t="str">
        <f>VLOOKUP($A736,SurveyData!$1:$1048576,6,FALSE)</f>
        <v>Nil</v>
      </c>
      <c r="J736" t="str">
        <f>VLOOKUP($A736,SurveyData!$1:$1048576,7,FALSE)</f>
        <v>No</v>
      </c>
      <c r="K736">
        <f>VLOOKUP($A736,SurveyData!$1:$1048576,8,FALSE)</f>
        <v>0</v>
      </c>
      <c r="L736">
        <f>VLOOKUP($A736,SurveyData!$1:$1048576,9,FALSE)</f>
        <v>0</v>
      </c>
      <c r="M736">
        <f>VLOOKUP($A736,SurveyData!$1:$1048576,10,FALSE)</f>
        <v>0</v>
      </c>
      <c r="N736">
        <f>VLOOKUP($A736,SurveyData!$1:$1048576,11,FALSE)</f>
        <v>0</v>
      </c>
      <c r="O736" t="str">
        <f>VLOOKUP($A736,SurveyData!$1:$1048576,12,FALSE)</f>
        <v>Nil</v>
      </c>
      <c r="P736">
        <f>VLOOKUP($A736,SurveyData!$1:$1048576,13,FALSE)</f>
        <v>12</v>
      </c>
      <c r="Q736" t="str">
        <f>VLOOKUP($A736,SurveyData!$1:$1048576,14,FALSE)</f>
        <v>No</v>
      </c>
      <c r="R736" t="str">
        <f>VLOOKUP($A736,SurveyData!$1:$1048576,15,FALSE)</f>
        <v>No</v>
      </c>
      <c r="S736">
        <f>VLOOKUP($A736,SurveyData!$1:$1048576,16,FALSE)</f>
        <v>0</v>
      </c>
      <c r="T736" t="str">
        <f>VLOOKUP($A736,SurveyData!$1:$1048576,17,FALSE)</f>
        <v>DK</v>
      </c>
      <c r="U736">
        <f>VLOOKUP($A736,SurveyData!$1:$1048576,18,FALSE)</f>
        <v>0</v>
      </c>
      <c r="V736" t="str">
        <f>VLOOKUP($A736,SurveyData!$1:$1048576,19,FALSE)</f>
        <v>Yes</v>
      </c>
      <c r="W736">
        <f>VLOOKUP($A736,SurveyData!$1:$1048576,20,FALSE)</f>
        <v>0</v>
      </c>
      <c r="X736" t="str">
        <f>VLOOKUP($A736,SurveyData!$1:$1048576,21,FALSE)</f>
        <v>No</v>
      </c>
      <c r="Y736" t="str">
        <f>VLOOKUP($A736,SurveyData!$1:$1048576,22,FALSE)</f>
        <v>No</v>
      </c>
      <c r="Z736" t="str">
        <f>VLOOKUP($A736,SurveyData!$1:$1048576,23,FALSE)</f>
        <v>No</v>
      </c>
      <c r="AA736" t="str">
        <f>VLOOKUP($A736,SurveyData!$1:$1048576,24,FALSE)</f>
        <v>No</v>
      </c>
      <c r="AB736" t="s">
        <v>0</v>
      </c>
      <c r="AC736" t="str">
        <f>VLOOKUP($A736,SurveyData!$1:$1048576,25,FALSE)</f>
        <v>No</v>
      </c>
      <c r="AD736">
        <f>VLOOKUP($A736,SurveyData!$1:$1048576,26,FALSE)</f>
        <v>3</v>
      </c>
      <c r="AE736">
        <f>VLOOKUP($A736,SurveyData!$1:$1048576,27,FALSE)</f>
        <v>3</v>
      </c>
      <c r="AF736">
        <f>VLOOKUP($A736,SurveyData!$1:$1048576,28,FALSE)</f>
        <v>3</v>
      </c>
      <c r="AG736">
        <f>VLOOKUP($A736,SurveyData!$1:$1048576,29,FALSE)</f>
        <v>3</v>
      </c>
      <c r="AH736">
        <f>VLOOKUP($A736,SurveyData!$1:$1048576,30,FALSE)</f>
        <v>1</v>
      </c>
      <c r="AI736">
        <f>VLOOKUP($A736,SurveyData!$1:$1048576,31,FALSE)</f>
        <v>3</v>
      </c>
      <c r="AJ736">
        <f>VLOOKUP($A736,SurveyData!$1:$1048576,32,FALSE)</f>
        <v>2</v>
      </c>
      <c r="AK736">
        <f>VLOOKUP($A736,SurveyData!$1:$1048576,33,FALSE)</f>
        <v>1</v>
      </c>
      <c r="AL736">
        <f>VLOOKUP($A736,SurveyData!$1:$1048576,34,FALSE)</f>
        <v>3</v>
      </c>
      <c r="AM736">
        <f>VLOOKUP($A736,SurveyData!$1:$1048576,35,FALSE)</f>
        <v>4</v>
      </c>
      <c r="AN736">
        <f>VLOOKUP($A736,SurveyData!$1:$1048576,36,FALSE)</f>
        <v>2</v>
      </c>
      <c r="AO736">
        <f>VLOOKUP($A736,SurveyData!$1:$1048576,37,FALSE)</f>
        <v>4</v>
      </c>
      <c r="AP736">
        <f>VLOOKUP($A736,SurveyData!$1:$1048576,38,FALSE)</f>
        <v>2</v>
      </c>
      <c r="AQ736">
        <f>VLOOKUP($A736,SurveyData!$1:$1048576,39,FALSE)</f>
        <v>3</v>
      </c>
      <c r="AR736">
        <f>VLOOKUP($A736,SurveyData!$1:$1048576,40,FALSE)</f>
        <v>3</v>
      </c>
      <c r="AS736">
        <f>VLOOKUP($A736,SurveyData!$1:$1048576,41,FALSE)</f>
        <v>1</v>
      </c>
      <c r="AT736">
        <f>VLOOKUP($A736,SurveyData!$1:$1048576,42,FALSE)</f>
        <v>3</v>
      </c>
      <c r="AU736">
        <f>VLOOKUP($A736,SurveyData!$1:$1048576,43,FALSE)</f>
        <v>1</v>
      </c>
      <c r="AV736">
        <f>VLOOKUP($A736,SurveyData!$1:$1048576,44,FALSE)</f>
        <v>3</v>
      </c>
      <c r="AW736">
        <f>VLOOKUP($A736,SurveyData!$1:$1048576,45,FALSE)</f>
        <v>4</v>
      </c>
    </row>
    <row r="737" spans="1:49" x14ac:dyDescent="0.2">
      <c r="A737" s="2">
        <v>957</v>
      </c>
      <c r="B737" s="1" t="s">
        <v>10</v>
      </c>
      <c r="C737" s="2"/>
      <c r="D737" s="4">
        <v>2</v>
      </c>
      <c r="E737" s="2">
        <v>11.3</v>
      </c>
      <c r="F737">
        <f>VLOOKUP($A737,SurveyData!$1:$1048576,3,FALSE)</f>
        <v>24</v>
      </c>
      <c r="G737">
        <f>VLOOKUP($A737,SurveyData!$1:$1048576,4,FALSE)</f>
        <v>1.57</v>
      </c>
      <c r="H737">
        <f>VLOOKUP($A737,SurveyData!$1:$1048576,5,FALSE)</f>
        <v>62</v>
      </c>
      <c r="I737" t="str">
        <f>VLOOKUP($A737,SurveyData!$1:$1048576,6,FALSE)</f>
        <v>Nil</v>
      </c>
      <c r="J737" t="str">
        <f>VLOOKUP($A737,SurveyData!$1:$1048576,7,FALSE)</f>
        <v>Yes</v>
      </c>
      <c r="K737">
        <f>VLOOKUP($A737,SurveyData!$1:$1048576,8,FALSE)</f>
        <v>0</v>
      </c>
      <c r="L737">
        <f>VLOOKUP($A737,SurveyData!$1:$1048576,9,FALSE)</f>
        <v>0</v>
      </c>
      <c r="M737">
        <f>VLOOKUP($A737,SurveyData!$1:$1048576,10,FALSE)</f>
        <v>0</v>
      </c>
      <c r="N737">
        <f>VLOOKUP($A737,SurveyData!$1:$1048576,11,FALSE)</f>
        <v>0</v>
      </c>
      <c r="O737">
        <f>VLOOKUP($A737,SurveyData!$1:$1048576,12,FALSE)</f>
        <v>1</v>
      </c>
      <c r="P737">
        <f>VLOOKUP($A737,SurveyData!$1:$1048576,13,FALSE)</f>
        <v>8</v>
      </c>
      <c r="Q737" t="str">
        <f>VLOOKUP($A737,SurveyData!$1:$1048576,14,FALSE)</f>
        <v>No</v>
      </c>
      <c r="R737" t="str">
        <f>VLOOKUP($A737,SurveyData!$1:$1048576,15,FALSE)</f>
        <v>DK</v>
      </c>
      <c r="S737">
        <f>VLOOKUP($A737,SurveyData!$1:$1048576,16,FALSE)</f>
        <v>0</v>
      </c>
      <c r="T737" t="str">
        <f>VLOOKUP($A737,SurveyData!$1:$1048576,17,FALSE)</f>
        <v>DK</v>
      </c>
      <c r="U737">
        <f>VLOOKUP($A737,SurveyData!$1:$1048576,18,FALSE)</f>
        <v>0</v>
      </c>
      <c r="V737" t="str">
        <f>VLOOKUP($A737,SurveyData!$1:$1048576,19,FALSE)</f>
        <v>DK</v>
      </c>
      <c r="W737">
        <f>VLOOKUP($A737,SurveyData!$1:$1048576,20,FALSE)</f>
        <v>0</v>
      </c>
      <c r="X737" t="str">
        <f>VLOOKUP($A737,SurveyData!$1:$1048576,21,FALSE)</f>
        <v>No</v>
      </c>
      <c r="Y737" t="str">
        <f>VLOOKUP($A737,SurveyData!$1:$1048576,22,FALSE)</f>
        <v>No</v>
      </c>
      <c r="Z737" t="str">
        <f>VLOOKUP($A737,SurveyData!$1:$1048576,23,FALSE)</f>
        <v>No</v>
      </c>
      <c r="AA737" t="str">
        <f>VLOOKUP($A737,SurveyData!$1:$1048576,24,FALSE)</f>
        <v>No</v>
      </c>
      <c r="AB737" t="s">
        <v>0</v>
      </c>
      <c r="AC737" t="str">
        <f>VLOOKUP($A737,SurveyData!$1:$1048576,25,FALSE)</f>
        <v>No</v>
      </c>
      <c r="AD737">
        <f>VLOOKUP($A737,SurveyData!$1:$1048576,26,FALSE)</f>
        <v>4</v>
      </c>
      <c r="AE737">
        <f>VLOOKUP($A737,SurveyData!$1:$1048576,27,FALSE)</f>
        <v>3</v>
      </c>
      <c r="AF737">
        <f>VLOOKUP($A737,SurveyData!$1:$1048576,28,FALSE)</f>
        <v>4</v>
      </c>
      <c r="AG737">
        <f>VLOOKUP($A737,SurveyData!$1:$1048576,29,FALSE)</f>
        <v>4</v>
      </c>
      <c r="AH737">
        <f>VLOOKUP($A737,SurveyData!$1:$1048576,30,FALSE)</f>
        <v>3</v>
      </c>
      <c r="AI737">
        <f>VLOOKUP($A737,SurveyData!$1:$1048576,31,FALSE)</f>
        <v>3</v>
      </c>
      <c r="AJ737">
        <f>VLOOKUP($A737,SurveyData!$1:$1048576,32,FALSE)</f>
        <v>3</v>
      </c>
      <c r="AK737">
        <f>VLOOKUP($A737,SurveyData!$1:$1048576,33,FALSE)</f>
        <v>3</v>
      </c>
      <c r="AL737">
        <f>VLOOKUP($A737,SurveyData!$1:$1048576,34,FALSE)</f>
        <v>4</v>
      </c>
      <c r="AM737">
        <f>VLOOKUP($A737,SurveyData!$1:$1048576,35,FALSE)</f>
        <v>4</v>
      </c>
      <c r="AN737">
        <f>VLOOKUP($A737,SurveyData!$1:$1048576,36,FALSE)</f>
        <v>3</v>
      </c>
      <c r="AO737">
        <f>VLOOKUP($A737,SurveyData!$1:$1048576,37,FALSE)</f>
        <v>3</v>
      </c>
      <c r="AP737">
        <f>VLOOKUP($A737,SurveyData!$1:$1048576,38,FALSE)</f>
        <v>3</v>
      </c>
      <c r="AQ737">
        <f>VLOOKUP($A737,SurveyData!$1:$1048576,39,FALSE)</f>
        <v>4</v>
      </c>
      <c r="AR737">
        <f>VLOOKUP($A737,SurveyData!$1:$1048576,40,FALSE)</f>
        <v>4</v>
      </c>
      <c r="AS737">
        <f>VLOOKUP($A737,SurveyData!$1:$1048576,41,FALSE)</f>
        <v>4</v>
      </c>
      <c r="AT737">
        <f>VLOOKUP($A737,SurveyData!$1:$1048576,42,FALSE)</f>
        <v>4</v>
      </c>
      <c r="AU737">
        <f>VLOOKUP($A737,SurveyData!$1:$1048576,43,FALSE)</f>
        <v>2</v>
      </c>
      <c r="AV737">
        <f>VLOOKUP($A737,SurveyData!$1:$1048576,44,FALSE)</f>
        <v>3</v>
      </c>
      <c r="AW737">
        <f>VLOOKUP($A737,SurveyData!$1:$1048576,45,FALSE)</f>
        <v>3</v>
      </c>
    </row>
    <row r="738" spans="1:49" x14ac:dyDescent="0.2">
      <c r="A738" s="2">
        <v>958</v>
      </c>
      <c r="B738" s="1" t="s">
        <v>10</v>
      </c>
      <c r="C738" s="2"/>
      <c r="D738" s="2">
        <v>37</v>
      </c>
      <c r="E738" s="2">
        <v>12</v>
      </c>
      <c r="F738">
        <f>VLOOKUP($A738,SurveyData!$1:$1048576,3,FALSE)</f>
        <v>42</v>
      </c>
      <c r="G738">
        <f>VLOOKUP($A738,SurveyData!$1:$1048576,4,FALSE)</f>
        <v>1.6</v>
      </c>
      <c r="H738">
        <f>VLOOKUP($A738,SurveyData!$1:$1048576,5,FALSE)</f>
        <v>54</v>
      </c>
      <c r="I738" t="str">
        <f>VLOOKUP($A738,SurveyData!$1:$1048576,6,FALSE)</f>
        <v>Nil</v>
      </c>
      <c r="J738" t="str">
        <f>VLOOKUP($A738,SurveyData!$1:$1048576,7,FALSE)</f>
        <v>No</v>
      </c>
      <c r="K738">
        <f>VLOOKUP($A738,SurveyData!$1:$1048576,8,FALSE)</f>
        <v>0</v>
      </c>
      <c r="L738">
        <f>VLOOKUP($A738,SurveyData!$1:$1048576,9,FALSE)</f>
        <v>30</v>
      </c>
      <c r="M738">
        <f>VLOOKUP($A738,SurveyData!$1:$1048576,10,FALSE)</f>
        <v>0</v>
      </c>
      <c r="N738">
        <f>VLOOKUP($A738,SurveyData!$1:$1048576,11,FALSE)</f>
        <v>0</v>
      </c>
      <c r="O738">
        <f>VLOOKUP($A738,SurveyData!$1:$1048576,12,FALSE)</f>
        <v>2</v>
      </c>
      <c r="P738">
        <f>VLOOKUP($A738,SurveyData!$1:$1048576,13,FALSE)</f>
        <v>10</v>
      </c>
      <c r="Q738" t="str">
        <f>VLOOKUP($A738,SurveyData!$1:$1048576,14,FALSE)</f>
        <v>No</v>
      </c>
      <c r="R738" t="str">
        <f>VLOOKUP($A738,SurveyData!$1:$1048576,15,FALSE)</f>
        <v>DK</v>
      </c>
      <c r="S738">
        <f>VLOOKUP($A738,SurveyData!$1:$1048576,16,FALSE)</f>
        <v>0</v>
      </c>
      <c r="T738" t="str">
        <f>VLOOKUP($A738,SurveyData!$1:$1048576,17,FALSE)</f>
        <v>DK</v>
      </c>
      <c r="U738">
        <f>VLOOKUP($A738,SurveyData!$1:$1048576,18,FALSE)</f>
        <v>0</v>
      </c>
      <c r="V738" t="str">
        <f>VLOOKUP($A738,SurveyData!$1:$1048576,19,FALSE)</f>
        <v>No</v>
      </c>
      <c r="W738">
        <f>VLOOKUP($A738,SurveyData!$1:$1048576,20,FALSE)</f>
        <v>0</v>
      </c>
      <c r="X738" t="str">
        <f>VLOOKUP($A738,SurveyData!$1:$1048576,21,FALSE)</f>
        <v>Yes</v>
      </c>
      <c r="Y738" t="str">
        <f>VLOOKUP($A738,SurveyData!$1:$1048576,22,FALSE)</f>
        <v>Yes</v>
      </c>
      <c r="Z738" t="str">
        <f>VLOOKUP($A738,SurveyData!$1:$1048576,23,FALSE)</f>
        <v>Yes</v>
      </c>
      <c r="AA738" t="str">
        <f>VLOOKUP($A738,SurveyData!$1:$1048576,24,FALSE)</f>
        <v>Yes</v>
      </c>
      <c r="AB738" t="s">
        <v>62</v>
      </c>
      <c r="AC738" t="str">
        <f>VLOOKUP($A738,SurveyData!$1:$1048576,25,FALSE)</f>
        <v>No</v>
      </c>
      <c r="AD738">
        <f>VLOOKUP($A738,SurveyData!$1:$1048576,26,FALSE)</f>
        <v>2</v>
      </c>
      <c r="AE738">
        <f>VLOOKUP($A738,SurveyData!$1:$1048576,27,FALSE)</f>
        <v>2</v>
      </c>
      <c r="AF738">
        <f>VLOOKUP($A738,SurveyData!$1:$1048576,28,FALSE)</f>
        <v>2</v>
      </c>
      <c r="AG738">
        <f>VLOOKUP($A738,SurveyData!$1:$1048576,29,FALSE)</f>
        <v>2</v>
      </c>
      <c r="AH738">
        <f>VLOOKUP($A738,SurveyData!$1:$1048576,30,FALSE)</f>
        <v>3</v>
      </c>
      <c r="AI738">
        <f>VLOOKUP($A738,SurveyData!$1:$1048576,31,FALSE)</f>
        <v>3</v>
      </c>
      <c r="AJ738">
        <f>VLOOKUP($A738,SurveyData!$1:$1048576,32,FALSE)</f>
        <v>2</v>
      </c>
      <c r="AK738">
        <f>VLOOKUP($A738,SurveyData!$1:$1048576,33,FALSE)</f>
        <v>2</v>
      </c>
      <c r="AL738">
        <f>VLOOKUP($A738,SurveyData!$1:$1048576,34,FALSE)</f>
        <v>2</v>
      </c>
      <c r="AM738">
        <f>VLOOKUP($A738,SurveyData!$1:$1048576,35,FALSE)</f>
        <v>2</v>
      </c>
      <c r="AN738">
        <f>VLOOKUP($A738,SurveyData!$1:$1048576,36,FALSE)</f>
        <v>2</v>
      </c>
      <c r="AO738">
        <f>VLOOKUP($A738,SurveyData!$1:$1048576,37,FALSE)</f>
        <v>2</v>
      </c>
      <c r="AP738">
        <f>VLOOKUP($A738,SurveyData!$1:$1048576,38,FALSE)</f>
        <v>2</v>
      </c>
      <c r="AQ738">
        <f>VLOOKUP($A738,SurveyData!$1:$1048576,39,FALSE)</f>
        <v>3</v>
      </c>
      <c r="AR738">
        <f>VLOOKUP($A738,SurveyData!$1:$1048576,40,FALSE)</f>
        <v>2</v>
      </c>
      <c r="AS738">
        <f>VLOOKUP($A738,SurveyData!$1:$1048576,41,FALSE)</f>
        <v>2</v>
      </c>
      <c r="AT738">
        <f>VLOOKUP($A738,SurveyData!$1:$1048576,42,FALSE)</f>
        <v>3</v>
      </c>
      <c r="AU738">
        <f>VLOOKUP($A738,SurveyData!$1:$1048576,43,FALSE)</f>
        <v>3</v>
      </c>
      <c r="AV738">
        <f>VLOOKUP($A738,SurveyData!$1:$1048576,44,FALSE)</f>
        <v>3</v>
      </c>
      <c r="AW738">
        <f>VLOOKUP($A738,SurveyData!$1:$1048576,45,FALSE)</f>
        <v>3</v>
      </c>
    </row>
    <row r="739" spans="1:49" x14ac:dyDescent="0.2">
      <c r="A739" s="2">
        <v>959</v>
      </c>
      <c r="B739" s="1" t="s">
        <v>10</v>
      </c>
      <c r="C739" s="2"/>
      <c r="D739" s="2">
        <v>34</v>
      </c>
      <c r="E739" s="2">
        <v>12.8</v>
      </c>
      <c r="F739">
        <f>VLOOKUP($A739,SurveyData!$1:$1048576,3,FALSE)</f>
        <v>35</v>
      </c>
      <c r="G739">
        <f>VLOOKUP($A739,SurveyData!$1:$1048576,4,FALSE)</f>
        <v>1.59</v>
      </c>
      <c r="H739">
        <f>VLOOKUP($A739,SurveyData!$1:$1048576,5,FALSE)</f>
        <v>45</v>
      </c>
      <c r="I739" t="str">
        <f>VLOOKUP($A739,SurveyData!$1:$1048576,6,FALSE)</f>
        <v>Nil</v>
      </c>
      <c r="J739" t="str">
        <f>VLOOKUP($A739,SurveyData!$1:$1048576,7,FALSE)</f>
        <v>Yes</v>
      </c>
      <c r="K739">
        <f>VLOOKUP($A739,SurveyData!$1:$1048576,8,FALSE)</f>
        <v>0</v>
      </c>
      <c r="L739">
        <f>VLOOKUP($A739,SurveyData!$1:$1048576,9,FALSE)</f>
        <v>0</v>
      </c>
      <c r="M739">
        <f>VLOOKUP($A739,SurveyData!$1:$1048576,10,FALSE)</f>
        <v>0</v>
      </c>
      <c r="N739" t="str">
        <f>VLOOKUP($A739,SurveyData!$1:$1048576,11,FALSE)</f>
        <v>Kavting 60 minutes</v>
      </c>
      <c r="O739">
        <f>VLOOKUP($A739,SurveyData!$1:$1048576,12,FALSE)</f>
        <v>4</v>
      </c>
      <c r="P739">
        <f>VLOOKUP($A739,SurveyData!$1:$1048576,13,FALSE)</f>
        <v>12</v>
      </c>
      <c r="Q739" t="str">
        <f>VLOOKUP($A739,SurveyData!$1:$1048576,14,FALSE)</f>
        <v>No</v>
      </c>
      <c r="R739" t="str">
        <f>VLOOKUP($A739,SurveyData!$1:$1048576,15,FALSE)</f>
        <v>DK</v>
      </c>
      <c r="S739">
        <f>VLOOKUP($A739,SurveyData!$1:$1048576,16,FALSE)</f>
        <v>0</v>
      </c>
      <c r="T739" t="str">
        <f>VLOOKUP($A739,SurveyData!$1:$1048576,17,FALSE)</f>
        <v>No</v>
      </c>
      <c r="U739">
        <f>VLOOKUP($A739,SurveyData!$1:$1048576,18,FALSE)</f>
        <v>0</v>
      </c>
      <c r="V739" t="str">
        <f>VLOOKUP($A739,SurveyData!$1:$1048576,19,FALSE)</f>
        <v>Yes</v>
      </c>
      <c r="W739" t="str">
        <f>VLOOKUP($A739,SurveyData!$1:$1048576,20,FALSE)</f>
        <v>Yes</v>
      </c>
      <c r="X739" t="str">
        <f>VLOOKUP($A739,SurveyData!$1:$1048576,21,FALSE)</f>
        <v>Yes</v>
      </c>
      <c r="Y739" t="str">
        <f>VLOOKUP($A739,SurveyData!$1:$1048576,22,FALSE)</f>
        <v>No</v>
      </c>
      <c r="Z739" t="str">
        <f>VLOOKUP($A739,SurveyData!$1:$1048576,23,FALSE)</f>
        <v>No</v>
      </c>
      <c r="AA739" t="str">
        <f>VLOOKUP($A739,SurveyData!$1:$1048576,24,FALSE)</f>
        <v>No</v>
      </c>
      <c r="AB739" t="s">
        <v>0</v>
      </c>
      <c r="AC739" t="str">
        <f>VLOOKUP($A739,SurveyData!$1:$1048576,25,FALSE)</f>
        <v>No</v>
      </c>
      <c r="AD739">
        <f>VLOOKUP($A739,SurveyData!$1:$1048576,26,FALSE)</f>
        <v>2</v>
      </c>
      <c r="AE739">
        <f>VLOOKUP($A739,SurveyData!$1:$1048576,27,FALSE)</f>
        <v>5</v>
      </c>
      <c r="AF739">
        <f>VLOOKUP($A739,SurveyData!$1:$1048576,28,FALSE)</f>
        <v>3</v>
      </c>
      <c r="AG739">
        <f>VLOOKUP($A739,SurveyData!$1:$1048576,29,FALSE)</f>
        <v>2</v>
      </c>
      <c r="AH739">
        <f>VLOOKUP($A739,SurveyData!$1:$1048576,30,FALSE)</f>
        <v>3</v>
      </c>
      <c r="AI739">
        <f>VLOOKUP($A739,SurveyData!$1:$1048576,31,FALSE)</f>
        <v>5</v>
      </c>
      <c r="AJ739">
        <f>VLOOKUP($A739,SurveyData!$1:$1048576,32,FALSE)</f>
        <v>1</v>
      </c>
      <c r="AK739">
        <f>VLOOKUP($A739,SurveyData!$1:$1048576,33,FALSE)</f>
        <v>2</v>
      </c>
      <c r="AL739">
        <f>VLOOKUP($A739,SurveyData!$1:$1048576,34,FALSE)</f>
        <v>5</v>
      </c>
      <c r="AM739">
        <f>VLOOKUP($A739,SurveyData!$1:$1048576,35,FALSE)</f>
        <v>2</v>
      </c>
      <c r="AN739">
        <f>VLOOKUP($A739,SurveyData!$1:$1048576,36,FALSE)</f>
        <v>2</v>
      </c>
      <c r="AO739">
        <f>VLOOKUP($A739,SurveyData!$1:$1048576,37,FALSE)</f>
        <v>5</v>
      </c>
      <c r="AP739">
        <f>VLOOKUP($A739,SurveyData!$1:$1048576,38,FALSE)</f>
        <v>4</v>
      </c>
      <c r="AQ739">
        <f>VLOOKUP($A739,SurveyData!$1:$1048576,39,FALSE)</f>
        <v>4</v>
      </c>
      <c r="AR739">
        <f>VLOOKUP($A739,SurveyData!$1:$1048576,40,FALSE)</f>
        <v>2</v>
      </c>
      <c r="AS739">
        <f>VLOOKUP($A739,SurveyData!$1:$1048576,41,FALSE)</f>
        <v>4</v>
      </c>
      <c r="AT739">
        <f>VLOOKUP($A739,SurveyData!$1:$1048576,42,FALSE)</f>
        <v>3</v>
      </c>
      <c r="AU739">
        <f>VLOOKUP($A739,SurveyData!$1:$1048576,43,FALSE)</f>
        <v>4</v>
      </c>
      <c r="AV739">
        <f>VLOOKUP($A739,SurveyData!$1:$1048576,44,FALSE)</f>
        <v>4</v>
      </c>
      <c r="AW739">
        <f>VLOOKUP($A739,SurveyData!$1:$1048576,45,FALSE)</f>
        <v>2</v>
      </c>
    </row>
    <row r="740" spans="1:49" x14ac:dyDescent="0.2">
      <c r="A740" s="2">
        <v>960</v>
      </c>
      <c r="B740" s="1" t="s">
        <v>10</v>
      </c>
      <c r="C740" s="2">
        <v>43</v>
      </c>
      <c r="D740" s="3">
        <v>129</v>
      </c>
      <c r="E740" s="2">
        <v>13.9</v>
      </c>
      <c r="F740">
        <f>VLOOKUP($A740,SurveyData!$1:$1048576,3,FALSE)</f>
        <v>61</v>
      </c>
      <c r="G740">
        <f>VLOOKUP($A740,SurveyData!$1:$1048576,4,FALSE)</f>
        <v>1.53</v>
      </c>
      <c r="H740">
        <f>VLOOKUP($A740,SurveyData!$1:$1048576,5,FALSE)</f>
        <v>50</v>
      </c>
      <c r="I740" t="str">
        <f>VLOOKUP($A740,SurveyData!$1:$1048576,6,FALSE)</f>
        <v>Nil</v>
      </c>
      <c r="J740" t="str">
        <f>VLOOKUP($A740,SurveyData!$1:$1048576,7,FALSE)</f>
        <v>Nil</v>
      </c>
      <c r="K740">
        <f>VLOOKUP($A740,SurveyData!$1:$1048576,8,FALSE)</f>
        <v>300</v>
      </c>
      <c r="L740" t="str">
        <f>VLOOKUP($A740,SurveyData!$1:$1048576,9,FALSE)</f>
        <v>Nil</v>
      </c>
      <c r="M740" t="str">
        <f>VLOOKUP($A740,SurveyData!$1:$1048576,10,FALSE)</f>
        <v>Nil</v>
      </c>
      <c r="N740" t="str">
        <f>VLOOKUP($A740,SurveyData!$1:$1048576,11,FALSE)</f>
        <v>Nil</v>
      </c>
      <c r="O740" t="str">
        <f>VLOOKUP($A740,SurveyData!$1:$1048576,12,FALSE)</f>
        <v>Nil</v>
      </c>
      <c r="P740" t="str">
        <f>VLOOKUP($A740,SurveyData!$1:$1048576,13,FALSE)</f>
        <v>Nil</v>
      </c>
      <c r="Q740" t="str">
        <f>VLOOKUP($A740,SurveyData!$1:$1048576,14,FALSE)</f>
        <v>No</v>
      </c>
      <c r="R740" t="str">
        <f>VLOOKUP($A740,SurveyData!$1:$1048576,15,FALSE)</f>
        <v>Dk</v>
      </c>
      <c r="S740" t="str">
        <f>VLOOKUP($A740,SurveyData!$1:$1048576,16,FALSE)</f>
        <v>No</v>
      </c>
      <c r="T740" t="str">
        <f>VLOOKUP($A740,SurveyData!$1:$1048576,17,FALSE)</f>
        <v>No</v>
      </c>
      <c r="U740" t="str">
        <f>VLOOKUP($A740,SurveyData!$1:$1048576,18,FALSE)</f>
        <v>No</v>
      </c>
      <c r="V740" t="str">
        <f>VLOOKUP($A740,SurveyData!$1:$1048576,19,FALSE)</f>
        <v>No</v>
      </c>
      <c r="W740" t="str">
        <f>VLOOKUP($A740,SurveyData!$1:$1048576,20,FALSE)</f>
        <v>No</v>
      </c>
      <c r="X740" t="str">
        <f>VLOOKUP($A740,SurveyData!$1:$1048576,21,FALSE)</f>
        <v>Nil</v>
      </c>
      <c r="Y740" t="str">
        <f>VLOOKUP($A740,SurveyData!$1:$1048576,22,FALSE)</f>
        <v>Nil</v>
      </c>
      <c r="Z740" t="str">
        <f>VLOOKUP($A740,SurveyData!$1:$1048576,23,FALSE)</f>
        <v>Nil</v>
      </c>
      <c r="AA740" t="str">
        <f>VLOOKUP($A740,SurveyData!$1:$1048576,24,FALSE)</f>
        <v>Nil</v>
      </c>
      <c r="AB740" t="s">
        <v>0</v>
      </c>
      <c r="AC740" t="str">
        <f>VLOOKUP($A740,SurveyData!$1:$1048576,25,FALSE)</f>
        <v>No</v>
      </c>
      <c r="AD740">
        <f>VLOOKUP($A740,SurveyData!$1:$1048576,26,FALSE)</f>
        <v>3</v>
      </c>
      <c r="AE740">
        <f>VLOOKUP($A740,SurveyData!$1:$1048576,27,FALSE)</f>
        <v>4</v>
      </c>
      <c r="AF740">
        <f>VLOOKUP($A740,SurveyData!$1:$1048576,28,FALSE)</f>
        <v>3</v>
      </c>
      <c r="AG740">
        <f>VLOOKUP($A740,SurveyData!$1:$1048576,29,FALSE)</f>
        <v>2</v>
      </c>
      <c r="AH740">
        <f>VLOOKUP($A740,SurveyData!$1:$1048576,30,FALSE)</f>
        <v>3</v>
      </c>
      <c r="AI740">
        <f>VLOOKUP($A740,SurveyData!$1:$1048576,31,FALSE)</f>
        <v>4</v>
      </c>
      <c r="AJ740">
        <f>VLOOKUP($A740,SurveyData!$1:$1048576,32,FALSE)</f>
        <v>4</v>
      </c>
      <c r="AK740">
        <f>VLOOKUP($A740,SurveyData!$1:$1048576,33,FALSE)</f>
        <v>4</v>
      </c>
      <c r="AL740">
        <f>VLOOKUP($A740,SurveyData!$1:$1048576,34,FALSE)</f>
        <v>2</v>
      </c>
      <c r="AM740">
        <f>VLOOKUP($A740,SurveyData!$1:$1048576,35,FALSE)</f>
        <v>3</v>
      </c>
      <c r="AN740">
        <f>VLOOKUP($A740,SurveyData!$1:$1048576,36,FALSE)</f>
        <v>3</v>
      </c>
      <c r="AO740">
        <f>VLOOKUP($A740,SurveyData!$1:$1048576,37,FALSE)</f>
        <v>3</v>
      </c>
      <c r="AP740">
        <f>VLOOKUP($A740,SurveyData!$1:$1048576,38,FALSE)</f>
        <v>2</v>
      </c>
      <c r="AQ740">
        <f>VLOOKUP($A740,SurveyData!$1:$1048576,39,FALSE)</f>
        <v>3</v>
      </c>
      <c r="AR740">
        <f>VLOOKUP($A740,SurveyData!$1:$1048576,40,FALSE)</f>
        <v>3</v>
      </c>
      <c r="AS740">
        <f>VLOOKUP($A740,SurveyData!$1:$1048576,41,FALSE)</f>
        <v>3</v>
      </c>
      <c r="AT740">
        <f>VLOOKUP($A740,SurveyData!$1:$1048576,42,FALSE)</f>
        <v>3</v>
      </c>
      <c r="AU740">
        <f>VLOOKUP($A740,SurveyData!$1:$1048576,43,FALSE)</f>
        <v>3</v>
      </c>
      <c r="AV740">
        <f>VLOOKUP($A740,SurveyData!$1:$1048576,44,FALSE)</f>
        <v>3</v>
      </c>
      <c r="AW740">
        <f>VLOOKUP($A740,SurveyData!$1:$1048576,45,FALSE)</f>
        <v>3</v>
      </c>
    </row>
    <row r="741" spans="1:49" x14ac:dyDescent="0.2">
      <c r="A741" s="2">
        <v>961</v>
      </c>
      <c r="B741" s="1" t="s">
        <v>10</v>
      </c>
      <c r="C741" s="2">
        <v>15</v>
      </c>
      <c r="D741" s="2">
        <v>61</v>
      </c>
      <c r="E741" s="2">
        <v>13.2</v>
      </c>
      <c r="F741">
        <f>VLOOKUP($A741,SurveyData!$1:$1048576,3,FALSE)</f>
        <v>42</v>
      </c>
      <c r="G741">
        <f>VLOOKUP($A741,SurveyData!$1:$1048576,4,FALSE)</f>
        <v>1.57</v>
      </c>
      <c r="H741" t="str">
        <f>VLOOKUP($A741,SurveyData!$1:$1048576,5,FALSE)</f>
        <v>Nil</v>
      </c>
      <c r="I741" t="str">
        <f>VLOOKUP($A741,SurveyData!$1:$1048576,6,FALSE)</f>
        <v>Nil</v>
      </c>
      <c r="J741" t="str">
        <f>VLOOKUP($A741,SurveyData!$1:$1048576,7,FALSE)</f>
        <v>Yes</v>
      </c>
      <c r="K741" t="str">
        <f>VLOOKUP($A741,SurveyData!$1:$1048576,8,FALSE)</f>
        <v>Nil</v>
      </c>
      <c r="L741" t="str">
        <f>VLOOKUP($A741,SurveyData!$1:$1048576,9,FALSE)</f>
        <v>Nil</v>
      </c>
      <c r="M741">
        <f>VLOOKUP($A741,SurveyData!$1:$1048576,10,FALSE)</f>
        <v>120</v>
      </c>
      <c r="N741" t="str">
        <f>VLOOKUP($A741,SurveyData!$1:$1048576,11,FALSE)</f>
        <v>Nil</v>
      </c>
      <c r="O741">
        <f>VLOOKUP($A741,SurveyData!$1:$1048576,12,FALSE)</f>
        <v>2</v>
      </c>
      <c r="P741">
        <f>VLOOKUP($A741,SurveyData!$1:$1048576,13,FALSE)</f>
        <v>12</v>
      </c>
      <c r="Q741" t="str">
        <f>VLOOKUP($A741,SurveyData!$1:$1048576,14,FALSE)</f>
        <v>No</v>
      </c>
      <c r="R741" t="str">
        <f>VLOOKUP($A741,SurveyData!$1:$1048576,15,FALSE)</f>
        <v>No</v>
      </c>
      <c r="S741" t="str">
        <f>VLOOKUP($A741,SurveyData!$1:$1048576,16,FALSE)</f>
        <v>No</v>
      </c>
      <c r="T741" t="str">
        <f>VLOOKUP($A741,SurveyData!$1:$1048576,17,FALSE)</f>
        <v>Dk</v>
      </c>
      <c r="U741" t="str">
        <f>VLOOKUP($A741,SurveyData!$1:$1048576,18,FALSE)</f>
        <v>Dk</v>
      </c>
      <c r="V741" t="str">
        <f>VLOOKUP($A741,SurveyData!$1:$1048576,19,FALSE)</f>
        <v>No</v>
      </c>
      <c r="W741" t="str">
        <f>VLOOKUP($A741,SurveyData!$1:$1048576,20,FALSE)</f>
        <v>Nil</v>
      </c>
      <c r="X741" t="str">
        <f>VLOOKUP($A741,SurveyData!$1:$1048576,21,FALSE)</f>
        <v>Nil</v>
      </c>
      <c r="Y741" t="str">
        <f>VLOOKUP($A741,SurveyData!$1:$1048576,22,FALSE)</f>
        <v>Nil</v>
      </c>
      <c r="Z741" t="str">
        <f>VLOOKUP($A741,SurveyData!$1:$1048576,23,FALSE)</f>
        <v>Nil</v>
      </c>
      <c r="AA741" t="str">
        <f>VLOOKUP($A741,SurveyData!$1:$1048576,24,FALSE)</f>
        <v>Nil</v>
      </c>
      <c r="AB741" t="s">
        <v>0</v>
      </c>
      <c r="AC741" t="str">
        <f>VLOOKUP($A741,SurveyData!$1:$1048576,25,FALSE)</f>
        <v>No</v>
      </c>
      <c r="AD741">
        <f>VLOOKUP($A741,SurveyData!$1:$1048576,26,FALSE)</f>
        <v>2</v>
      </c>
      <c r="AE741">
        <f>VLOOKUP($A741,SurveyData!$1:$1048576,27,FALSE)</f>
        <v>4</v>
      </c>
      <c r="AF741">
        <f>VLOOKUP($A741,SurveyData!$1:$1048576,28,FALSE)</f>
        <v>3</v>
      </c>
      <c r="AG741">
        <f>VLOOKUP($A741,SurveyData!$1:$1048576,29,FALSE)</f>
        <v>1</v>
      </c>
      <c r="AH741">
        <f>VLOOKUP($A741,SurveyData!$1:$1048576,30,FALSE)</f>
        <v>3</v>
      </c>
      <c r="AI741">
        <f>VLOOKUP($A741,SurveyData!$1:$1048576,31,FALSE)</f>
        <v>2</v>
      </c>
      <c r="AJ741">
        <f>VLOOKUP($A741,SurveyData!$1:$1048576,32,FALSE)</f>
        <v>2</v>
      </c>
      <c r="AK741">
        <f>VLOOKUP($A741,SurveyData!$1:$1048576,33,FALSE)</f>
        <v>3</v>
      </c>
      <c r="AL741">
        <f>VLOOKUP($A741,SurveyData!$1:$1048576,34,FALSE)</f>
        <v>5</v>
      </c>
      <c r="AM741">
        <f>VLOOKUP($A741,SurveyData!$1:$1048576,35,FALSE)</f>
        <v>4</v>
      </c>
      <c r="AN741">
        <f>VLOOKUP($A741,SurveyData!$1:$1048576,36,FALSE)</f>
        <v>1</v>
      </c>
      <c r="AO741">
        <f>VLOOKUP($A741,SurveyData!$1:$1048576,37,FALSE)</f>
        <v>3</v>
      </c>
      <c r="AP741">
        <f>VLOOKUP($A741,SurveyData!$1:$1048576,38,FALSE)</f>
        <v>4</v>
      </c>
      <c r="AQ741">
        <f>VLOOKUP($A741,SurveyData!$1:$1048576,39,FALSE)</f>
        <v>4</v>
      </c>
      <c r="AR741">
        <f>VLOOKUP($A741,SurveyData!$1:$1048576,40,FALSE)</f>
        <v>2</v>
      </c>
      <c r="AS741">
        <f>VLOOKUP($A741,SurveyData!$1:$1048576,41,FALSE)</f>
        <v>4</v>
      </c>
      <c r="AT741">
        <f>VLOOKUP($A741,SurveyData!$1:$1048576,42,FALSE)</f>
        <v>5</v>
      </c>
      <c r="AU741">
        <f>VLOOKUP($A741,SurveyData!$1:$1048576,43,FALSE)</f>
        <v>5</v>
      </c>
      <c r="AV741">
        <f>VLOOKUP($A741,SurveyData!$1:$1048576,44,FALSE)</f>
        <v>5</v>
      </c>
      <c r="AW741">
        <f>VLOOKUP($A741,SurveyData!$1:$1048576,45,FALSE)</f>
        <v>2</v>
      </c>
    </row>
    <row r="742" spans="1:49" x14ac:dyDescent="0.2">
      <c r="A742" s="2">
        <v>962</v>
      </c>
      <c r="B742" s="1" t="s">
        <v>10</v>
      </c>
      <c r="C742" s="2"/>
      <c r="D742" s="2">
        <v>120</v>
      </c>
      <c r="E742" s="2">
        <v>12.9</v>
      </c>
      <c r="F742">
        <f>VLOOKUP($A742,SurveyData!$1:$1048576,3,FALSE)</f>
        <v>50</v>
      </c>
      <c r="G742">
        <f>VLOOKUP($A742,SurveyData!$1:$1048576,4,FALSE)</f>
        <v>1.62</v>
      </c>
      <c r="H742">
        <f>VLOOKUP($A742,SurveyData!$1:$1048576,5,FALSE)</f>
        <v>60</v>
      </c>
      <c r="I742" t="str">
        <f>VLOOKUP($A742,SurveyData!$1:$1048576,6,FALSE)</f>
        <v>Nil</v>
      </c>
      <c r="J742" t="str">
        <f>VLOOKUP($A742,SurveyData!$1:$1048576,7,FALSE)</f>
        <v>No</v>
      </c>
      <c r="K742">
        <f>VLOOKUP($A742,SurveyData!$1:$1048576,8,FALSE)</f>
        <v>30</v>
      </c>
      <c r="L742">
        <f>VLOOKUP($A742,SurveyData!$1:$1048576,9,FALSE)</f>
        <v>0</v>
      </c>
      <c r="M742">
        <f>VLOOKUP($A742,SurveyData!$1:$1048576,10,FALSE)</f>
        <v>0</v>
      </c>
      <c r="N742" t="str">
        <f>VLOOKUP($A742,SurveyData!$1:$1048576,11,FALSE)</f>
        <v>Brisk Walking 240 minutes</v>
      </c>
      <c r="O742" t="str">
        <f>VLOOKUP($A742,SurveyData!$1:$1048576,12,FALSE)</f>
        <v>Nil</v>
      </c>
      <c r="P742" t="str">
        <f>VLOOKUP($A742,SurveyData!$1:$1048576,13,FALSE)</f>
        <v>Nil</v>
      </c>
      <c r="Q742" t="str">
        <f>VLOOKUP($A742,SurveyData!$1:$1048576,14,FALSE)</f>
        <v>No</v>
      </c>
      <c r="R742" t="str">
        <f>VLOOKUP($A742,SurveyData!$1:$1048576,15,FALSE)</f>
        <v>No</v>
      </c>
      <c r="S742">
        <f>VLOOKUP($A742,SurveyData!$1:$1048576,16,FALSE)</f>
        <v>0</v>
      </c>
      <c r="T742" t="str">
        <f>VLOOKUP($A742,SurveyData!$1:$1048576,17,FALSE)</f>
        <v>DK</v>
      </c>
      <c r="U742">
        <f>VLOOKUP($A742,SurveyData!$1:$1048576,18,FALSE)</f>
        <v>0</v>
      </c>
      <c r="V742" t="str">
        <f>VLOOKUP($A742,SurveyData!$1:$1048576,19,FALSE)</f>
        <v>No</v>
      </c>
      <c r="W742">
        <f>VLOOKUP($A742,SurveyData!$1:$1048576,20,FALSE)</f>
        <v>0</v>
      </c>
      <c r="X742" t="str">
        <f>VLOOKUP($A742,SurveyData!$1:$1048576,21,FALSE)</f>
        <v>Yes</v>
      </c>
      <c r="Y742" t="str">
        <f>VLOOKUP($A742,SurveyData!$1:$1048576,22,FALSE)</f>
        <v>Yes</v>
      </c>
      <c r="Z742" t="str">
        <f>VLOOKUP($A742,SurveyData!$1:$1048576,23,FALSE)</f>
        <v>Yes</v>
      </c>
      <c r="AA742" t="str">
        <f>VLOOKUP($A742,SurveyData!$1:$1048576,24,FALSE)</f>
        <v>Yes</v>
      </c>
      <c r="AB742" t="s">
        <v>62</v>
      </c>
      <c r="AC742" t="str">
        <f>VLOOKUP($A742,SurveyData!$1:$1048576,25,FALSE)</f>
        <v>No</v>
      </c>
      <c r="AD742">
        <f>VLOOKUP($A742,SurveyData!$1:$1048576,26,FALSE)</f>
        <v>2</v>
      </c>
      <c r="AE742">
        <f>VLOOKUP($A742,SurveyData!$1:$1048576,27,FALSE)</f>
        <v>5</v>
      </c>
      <c r="AF742">
        <f>VLOOKUP($A742,SurveyData!$1:$1048576,28,FALSE)</f>
        <v>2</v>
      </c>
      <c r="AG742">
        <f>VLOOKUP($A742,SurveyData!$1:$1048576,29,FALSE)</f>
        <v>3</v>
      </c>
      <c r="AH742">
        <f>VLOOKUP($A742,SurveyData!$1:$1048576,30,FALSE)</f>
        <v>3</v>
      </c>
      <c r="AI742">
        <f>VLOOKUP($A742,SurveyData!$1:$1048576,31,FALSE)</f>
        <v>2</v>
      </c>
      <c r="AJ742">
        <f>VLOOKUP($A742,SurveyData!$1:$1048576,32,FALSE)</f>
        <v>2</v>
      </c>
      <c r="AK742">
        <f>VLOOKUP($A742,SurveyData!$1:$1048576,33,FALSE)</f>
        <v>3</v>
      </c>
      <c r="AL742">
        <f>VLOOKUP($A742,SurveyData!$1:$1048576,34,FALSE)</f>
        <v>4</v>
      </c>
      <c r="AM742">
        <f>VLOOKUP($A742,SurveyData!$1:$1048576,35,FALSE)</f>
        <v>5</v>
      </c>
      <c r="AN742">
        <f>VLOOKUP($A742,SurveyData!$1:$1048576,36,FALSE)</f>
        <v>2</v>
      </c>
      <c r="AO742">
        <f>VLOOKUP($A742,SurveyData!$1:$1048576,37,FALSE)</f>
        <v>3</v>
      </c>
      <c r="AP742">
        <f>VLOOKUP($A742,SurveyData!$1:$1048576,38,FALSE)</f>
        <v>4</v>
      </c>
      <c r="AQ742">
        <f>VLOOKUP($A742,SurveyData!$1:$1048576,39,FALSE)</f>
        <v>4</v>
      </c>
      <c r="AR742">
        <f>VLOOKUP($A742,SurveyData!$1:$1048576,40,FALSE)</f>
        <v>4</v>
      </c>
      <c r="AS742">
        <f>VLOOKUP($A742,SurveyData!$1:$1048576,41,FALSE)</f>
        <v>3</v>
      </c>
      <c r="AT742">
        <f>VLOOKUP($A742,SurveyData!$1:$1048576,42,FALSE)</f>
        <v>5</v>
      </c>
      <c r="AU742">
        <f>VLOOKUP($A742,SurveyData!$1:$1048576,43,FALSE)</f>
        <v>5</v>
      </c>
      <c r="AV742">
        <f>VLOOKUP($A742,SurveyData!$1:$1048576,44,FALSE)</f>
        <v>4</v>
      </c>
      <c r="AW742">
        <f>VLOOKUP($A742,SurveyData!$1:$1048576,45,FALSE)</f>
        <v>2</v>
      </c>
    </row>
    <row r="743" spans="1:49" x14ac:dyDescent="0.2">
      <c r="A743" s="2">
        <v>963</v>
      </c>
      <c r="B743" s="1" t="s">
        <v>10</v>
      </c>
      <c r="C743" s="2"/>
      <c r="D743" s="2">
        <v>54</v>
      </c>
      <c r="E743" s="2">
        <v>14.4</v>
      </c>
      <c r="F743">
        <f>VLOOKUP($A743,SurveyData!$1:$1048576,3,FALSE)</f>
        <v>41</v>
      </c>
      <c r="G743">
        <f>VLOOKUP($A743,SurveyData!$1:$1048576,4,FALSE)</f>
        <v>1.6</v>
      </c>
      <c r="H743">
        <f>VLOOKUP($A743,SurveyData!$1:$1048576,5,FALSE)</f>
        <v>53</v>
      </c>
      <c r="I743" t="str">
        <f>VLOOKUP($A743,SurveyData!$1:$1048576,6,FALSE)</f>
        <v>Nil</v>
      </c>
      <c r="J743" t="str">
        <f>VLOOKUP($A743,SurveyData!$1:$1048576,7,FALSE)</f>
        <v>No</v>
      </c>
      <c r="K743">
        <f>VLOOKUP($A743,SurveyData!$1:$1048576,8,FALSE)</f>
        <v>60</v>
      </c>
      <c r="L743">
        <f>VLOOKUP($A743,SurveyData!$1:$1048576,9,FALSE)</f>
        <v>0</v>
      </c>
      <c r="M743">
        <f>VLOOKUP($A743,SurveyData!$1:$1048576,10,FALSE)</f>
        <v>0</v>
      </c>
      <c r="N743" t="str">
        <f>VLOOKUP($A743,SurveyData!$1:$1048576,11,FALSE)</f>
        <v>Yoga 120 - 180 minutes</v>
      </c>
      <c r="O743">
        <f>VLOOKUP($A743,SurveyData!$1:$1048576,12,FALSE)</f>
        <v>0</v>
      </c>
      <c r="P743">
        <f>VLOOKUP($A743,SurveyData!$1:$1048576,13,FALSE)</f>
        <v>12</v>
      </c>
      <c r="Q743" t="str">
        <f>VLOOKUP($A743,SurveyData!$1:$1048576,14,FALSE)</f>
        <v>No</v>
      </c>
      <c r="R743" t="str">
        <f>VLOOKUP($A743,SurveyData!$1:$1048576,15,FALSE)</f>
        <v>No</v>
      </c>
      <c r="S743">
        <f>VLOOKUP($A743,SurveyData!$1:$1048576,16,FALSE)</f>
        <v>0</v>
      </c>
      <c r="T743" t="str">
        <f>VLOOKUP($A743,SurveyData!$1:$1048576,17,FALSE)</f>
        <v>No</v>
      </c>
      <c r="U743">
        <f>VLOOKUP($A743,SurveyData!$1:$1048576,18,FALSE)</f>
        <v>0</v>
      </c>
      <c r="V743" t="str">
        <f>VLOOKUP($A743,SurveyData!$1:$1048576,19,FALSE)</f>
        <v>Yes</v>
      </c>
      <c r="W743" t="str">
        <f>VLOOKUP($A743,SurveyData!$1:$1048576,20,FALSE)</f>
        <v>No</v>
      </c>
      <c r="X743" t="str">
        <f>VLOOKUP($A743,SurveyData!$1:$1048576,21,FALSE)</f>
        <v>No</v>
      </c>
      <c r="Y743" t="str">
        <f>VLOOKUP($A743,SurveyData!$1:$1048576,22,FALSE)</f>
        <v>No</v>
      </c>
      <c r="Z743" t="str">
        <f>VLOOKUP($A743,SurveyData!$1:$1048576,23,FALSE)</f>
        <v>No</v>
      </c>
      <c r="AA743" t="str">
        <f>VLOOKUP($A743,SurveyData!$1:$1048576,24,FALSE)</f>
        <v>No</v>
      </c>
      <c r="AB743" t="s">
        <v>0</v>
      </c>
      <c r="AC743" t="str">
        <f>VLOOKUP($A743,SurveyData!$1:$1048576,25,FALSE)</f>
        <v>No</v>
      </c>
      <c r="AD743">
        <f>VLOOKUP($A743,SurveyData!$1:$1048576,26,FALSE)</f>
        <v>2</v>
      </c>
      <c r="AE743">
        <f>VLOOKUP($A743,SurveyData!$1:$1048576,27,FALSE)</f>
        <v>4</v>
      </c>
      <c r="AF743">
        <f>VLOOKUP($A743,SurveyData!$1:$1048576,28,FALSE)</f>
        <v>1</v>
      </c>
      <c r="AG743">
        <f>VLOOKUP($A743,SurveyData!$1:$1048576,29,FALSE)</f>
        <v>1</v>
      </c>
      <c r="AH743">
        <f>VLOOKUP($A743,SurveyData!$1:$1048576,30,FALSE)</f>
        <v>3</v>
      </c>
      <c r="AI743">
        <f>VLOOKUP($A743,SurveyData!$1:$1048576,31,FALSE)</f>
        <v>3</v>
      </c>
      <c r="AJ743">
        <f>VLOOKUP($A743,SurveyData!$1:$1048576,32,FALSE)</f>
        <v>2</v>
      </c>
      <c r="AK743">
        <f>VLOOKUP($A743,SurveyData!$1:$1048576,33,FALSE)</f>
        <v>2</v>
      </c>
      <c r="AL743">
        <f>VLOOKUP($A743,SurveyData!$1:$1048576,34,FALSE)</f>
        <v>4</v>
      </c>
      <c r="AM743">
        <f>VLOOKUP($A743,SurveyData!$1:$1048576,35,FALSE)</f>
        <v>4</v>
      </c>
      <c r="AN743">
        <f>VLOOKUP($A743,SurveyData!$1:$1048576,36,FALSE)</f>
        <v>3</v>
      </c>
      <c r="AO743">
        <f>VLOOKUP($A743,SurveyData!$1:$1048576,37,FALSE)</f>
        <v>2</v>
      </c>
      <c r="AP743">
        <f>VLOOKUP($A743,SurveyData!$1:$1048576,38,FALSE)</f>
        <v>4</v>
      </c>
      <c r="AQ743">
        <f>VLOOKUP($A743,SurveyData!$1:$1048576,39,FALSE)</f>
        <v>4</v>
      </c>
      <c r="AR743">
        <f>VLOOKUP($A743,SurveyData!$1:$1048576,40,FALSE)</f>
        <v>2</v>
      </c>
      <c r="AS743">
        <f>VLOOKUP($A743,SurveyData!$1:$1048576,41,FALSE)</f>
        <v>3</v>
      </c>
      <c r="AT743">
        <f>VLOOKUP($A743,SurveyData!$1:$1048576,42,FALSE)</f>
        <v>3</v>
      </c>
      <c r="AU743">
        <f>VLOOKUP($A743,SurveyData!$1:$1048576,43,FALSE)</f>
        <v>3</v>
      </c>
      <c r="AV743">
        <f>VLOOKUP($A743,SurveyData!$1:$1048576,44,FALSE)</f>
        <v>3</v>
      </c>
      <c r="AW743">
        <f>VLOOKUP($A743,SurveyData!$1:$1048576,45,FALSE)</f>
        <v>3</v>
      </c>
    </row>
    <row r="744" spans="1:49" x14ac:dyDescent="0.2">
      <c r="A744" s="5">
        <v>964</v>
      </c>
      <c r="B744" s="1" t="s">
        <v>10</v>
      </c>
      <c r="C744" s="2"/>
      <c r="D744" s="2">
        <v>93</v>
      </c>
      <c r="E744" s="2">
        <v>12.6</v>
      </c>
      <c r="F744">
        <f>VLOOKUP($A744,SurveyData!$1:$1048576,3,FALSE)</f>
        <v>49</v>
      </c>
      <c r="G744">
        <f>VLOOKUP($A744,SurveyData!$1:$1048576,4,FALSE)</f>
        <v>1.57</v>
      </c>
      <c r="H744">
        <f>VLOOKUP($A744,SurveyData!$1:$1048576,5,FALSE)</f>
        <v>71</v>
      </c>
      <c r="I744" t="str">
        <f>VLOOKUP($A744,SurveyData!$1:$1048576,6,FALSE)</f>
        <v>Nil</v>
      </c>
      <c r="J744" t="str">
        <f>VLOOKUP($A744,SurveyData!$1:$1048576,7,FALSE)</f>
        <v>No</v>
      </c>
      <c r="K744">
        <f>VLOOKUP($A744,SurveyData!$1:$1048576,8,FALSE)</f>
        <v>0</v>
      </c>
      <c r="L744">
        <f>VLOOKUP($A744,SurveyData!$1:$1048576,9,FALSE)</f>
        <v>0</v>
      </c>
      <c r="M744">
        <f>VLOOKUP($A744,SurveyData!$1:$1048576,10,FALSE)</f>
        <v>0</v>
      </c>
      <c r="N744">
        <f>VLOOKUP($A744,SurveyData!$1:$1048576,11,FALSE)</f>
        <v>0</v>
      </c>
      <c r="O744">
        <f>VLOOKUP($A744,SurveyData!$1:$1048576,12,FALSE)</f>
        <v>1</v>
      </c>
      <c r="P744">
        <f>VLOOKUP($A744,SurveyData!$1:$1048576,13,FALSE)</f>
        <v>0</v>
      </c>
      <c r="Q744">
        <f>VLOOKUP($A744,SurveyData!$1:$1048576,14,FALSE)</f>
        <v>0</v>
      </c>
      <c r="R744" t="str">
        <f>VLOOKUP($A744,SurveyData!$1:$1048576,15,FALSE)</f>
        <v>DK</v>
      </c>
      <c r="S744">
        <f>VLOOKUP($A744,SurveyData!$1:$1048576,16,FALSE)</f>
        <v>0</v>
      </c>
      <c r="T744" t="str">
        <f>VLOOKUP($A744,SurveyData!$1:$1048576,17,FALSE)</f>
        <v>DK</v>
      </c>
      <c r="U744">
        <f>VLOOKUP($A744,SurveyData!$1:$1048576,18,FALSE)</f>
        <v>0</v>
      </c>
      <c r="V744" t="str">
        <f>VLOOKUP($A744,SurveyData!$1:$1048576,19,FALSE)</f>
        <v>No</v>
      </c>
      <c r="W744">
        <f>VLOOKUP($A744,SurveyData!$1:$1048576,20,FALSE)</f>
        <v>0</v>
      </c>
      <c r="X744" t="str">
        <f>VLOOKUP($A744,SurveyData!$1:$1048576,21,FALSE)</f>
        <v>No</v>
      </c>
      <c r="Y744" t="str">
        <f>VLOOKUP($A744,SurveyData!$1:$1048576,22,FALSE)</f>
        <v>No</v>
      </c>
      <c r="Z744" t="str">
        <f>VLOOKUP($A744,SurveyData!$1:$1048576,23,FALSE)</f>
        <v>No</v>
      </c>
      <c r="AA744" t="str">
        <f>VLOOKUP($A744,SurveyData!$1:$1048576,24,FALSE)</f>
        <v>No</v>
      </c>
      <c r="AB744" t="s">
        <v>0</v>
      </c>
      <c r="AC744">
        <f>VLOOKUP($A744,SurveyData!$1:$1048576,25,FALSE)</f>
        <v>0</v>
      </c>
      <c r="AD744">
        <f>VLOOKUP($A744,SurveyData!$1:$1048576,26,FALSE)</f>
        <v>3</v>
      </c>
      <c r="AE744">
        <f>VLOOKUP($A744,SurveyData!$1:$1048576,27,FALSE)</f>
        <v>3</v>
      </c>
      <c r="AF744">
        <f>VLOOKUP($A744,SurveyData!$1:$1048576,28,FALSE)</f>
        <v>3</v>
      </c>
      <c r="AG744">
        <f>VLOOKUP($A744,SurveyData!$1:$1048576,29,FALSE)</f>
        <v>3</v>
      </c>
      <c r="AH744">
        <f>VLOOKUP($A744,SurveyData!$1:$1048576,30,FALSE)</f>
        <v>1</v>
      </c>
      <c r="AI744">
        <f>VLOOKUP($A744,SurveyData!$1:$1048576,31,FALSE)</f>
        <v>1</v>
      </c>
      <c r="AJ744">
        <f>VLOOKUP($A744,SurveyData!$1:$1048576,32,FALSE)</f>
        <v>3</v>
      </c>
      <c r="AK744">
        <f>VLOOKUP($A744,SurveyData!$1:$1048576,33,FALSE)</f>
        <v>3</v>
      </c>
      <c r="AL744">
        <f>VLOOKUP($A744,SurveyData!$1:$1048576,34,FALSE)</f>
        <v>3</v>
      </c>
      <c r="AM744">
        <f>VLOOKUP($A744,SurveyData!$1:$1048576,35,FALSE)</f>
        <v>1</v>
      </c>
      <c r="AN744">
        <f>VLOOKUP($A744,SurveyData!$1:$1048576,36,FALSE)</f>
        <v>1</v>
      </c>
      <c r="AO744">
        <f>VLOOKUP($A744,SurveyData!$1:$1048576,37,FALSE)</f>
        <v>1</v>
      </c>
      <c r="AP744">
        <f>VLOOKUP($A744,SurveyData!$1:$1048576,38,FALSE)</f>
        <v>4</v>
      </c>
      <c r="AQ744">
        <f>VLOOKUP($A744,SurveyData!$1:$1048576,39,FALSE)</f>
        <v>5</v>
      </c>
      <c r="AR744">
        <f>VLOOKUP($A744,SurveyData!$1:$1048576,40,FALSE)</f>
        <v>4</v>
      </c>
      <c r="AS744">
        <f>VLOOKUP($A744,SurveyData!$1:$1048576,41,FALSE)</f>
        <v>1</v>
      </c>
      <c r="AT744">
        <f>VLOOKUP($A744,SurveyData!$1:$1048576,42,FALSE)</f>
        <v>1</v>
      </c>
      <c r="AU744">
        <f>VLOOKUP($A744,SurveyData!$1:$1048576,43,FALSE)</f>
        <v>1</v>
      </c>
      <c r="AV744">
        <f>VLOOKUP($A744,SurveyData!$1:$1048576,44,FALSE)</f>
        <v>1</v>
      </c>
      <c r="AW744">
        <f>VLOOKUP($A744,SurveyData!$1:$1048576,45,FALSE)</f>
        <v>4</v>
      </c>
    </row>
    <row r="745" spans="1:49" x14ac:dyDescent="0.2">
      <c r="A745" s="5">
        <v>965</v>
      </c>
      <c r="B745" s="1" t="s">
        <v>10</v>
      </c>
      <c r="C745" s="2"/>
      <c r="D745" s="2">
        <v>10</v>
      </c>
      <c r="E745" s="2">
        <v>11.9</v>
      </c>
      <c r="F745">
        <f>VLOOKUP($A745,SurveyData!$1:$1048576,3,FALSE)</f>
        <v>28</v>
      </c>
      <c r="G745">
        <f>VLOOKUP($A745,SurveyData!$1:$1048576,4,FALSE)</f>
        <v>1.54</v>
      </c>
      <c r="H745">
        <f>VLOOKUP($A745,SurveyData!$1:$1048576,5,FALSE)</f>
        <v>48</v>
      </c>
      <c r="I745" t="str">
        <f>VLOOKUP($A745,SurveyData!$1:$1048576,6,FALSE)</f>
        <v>Nil</v>
      </c>
      <c r="J745" t="str">
        <f>VLOOKUP($A745,SurveyData!$1:$1048576,7,FALSE)</f>
        <v>Yes</v>
      </c>
      <c r="K745">
        <f>VLOOKUP($A745,SurveyData!$1:$1048576,8,FALSE)</f>
        <v>0</v>
      </c>
      <c r="L745">
        <f>VLOOKUP($A745,SurveyData!$1:$1048576,9,FALSE)</f>
        <v>0</v>
      </c>
      <c r="M745">
        <f>VLOOKUP($A745,SurveyData!$1:$1048576,10,FALSE)</f>
        <v>0</v>
      </c>
      <c r="N745">
        <f>VLOOKUP($A745,SurveyData!$1:$1048576,11,FALSE)</f>
        <v>0</v>
      </c>
      <c r="O745">
        <f>VLOOKUP($A745,SurveyData!$1:$1048576,12,FALSE)</f>
        <v>2</v>
      </c>
      <c r="P745">
        <f>VLOOKUP($A745,SurveyData!$1:$1048576,13,FALSE)</f>
        <v>12</v>
      </c>
      <c r="Q745" t="str">
        <f>VLOOKUP($A745,SurveyData!$1:$1048576,14,FALSE)</f>
        <v>No</v>
      </c>
      <c r="R745" t="str">
        <f>VLOOKUP($A745,SurveyData!$1:$1048576,15,FALSE)</f>
        <v>No</v>
      </c>
      <c r="S745">
        <f>VLOOKUP($A745,SurveyData!$1:$1048576,16,FALSE)</f>
        <v>0</v>
      </c>
      <c r="T745" t="str">
        <f>VLOOKUP($A745,SurveyData!$1:$1048576,17,FALSE)</f>
        <v>No</v>
      </c>
      <c r="U745">
        <f>VLOOKUP($A745,SurveyData!$1:$1048576,18,FALSE)</f>
        <v>0</v>
      </c>
      <c r="V745" t="str">
        <f>VLOOKUP($A745,SurveyData!$1:$1048576,19,FALSE)</f>
        <v>No</v>
      </c>
      <c r="W745">
        <f>VLOOKUP($A745,SurveyData!$1:$1048576,20,FALSE)</f>
        <v>0</v>
      </c>
      <c r="X745" t="str">
        <f>VLOOKUP($A745,SurveyData!$1:$1048576,21,FALSE)</f>
        <v>Yes</v>
      </c>
      <c r="Y745" t="str">
        <f>VLOOKUP($A745,SurveyData!$1:$1048576,22,FALSE)</f>
        <v>No</v>
      </c>
      <c r="Z745" t="str">
        <f>VLOOKUP($A745,SurveyData!$1:$1048576,23,FALSE)</f>
        <v>No</v>
      </c>
      <c r="AA745" t="str">
        <f>VLOOKUP($A745,SurveyData!$1:$1048576,24,FALSE)</f>
        <v>Yes</v>
      </c>
      <c r="AB745" t="s">
        <v>62</v>
      </c>
      <c r="AC745" t="str">
        <f>VLOOKUP($A745,SurveyData!$1:$1048576,25,FALSE)</f>
        <v>Yes</v>
      </c>
      <c r="AD745">
        <f>VLOOKUP($A745,SurveyData!$1:$1048576,26,FALSE)</f>
        <v>2</v>
      </c>
      <c r="AE745">
        <f>VLOOKUP($A745,SurveyData!$1:$1048576,27,FALSE)</f>
        <v>5</v>
      </c>
      <c r="AF745">
        <f>VLOOKUP($A745,SurveyData!$1:$1048576,28,FALSE)</f>
        <v>1</v>
      </c>
      <c r="AG745">
        <f>VLOOKUP($A745,SurveyData!$1:$1048576,29,FALSE)</f>
        <v>1</v>
      </c>
      <c r="AH745">
        <f>VLOOKUP($A745,SurveyData!$1:$1048576,30,FALSE)</f>
        <v>4</v>
      </c>
      <c r="AI745">
        <f>VLOOKUP($A745,SurveyData!$1:$1048576,31,FALSE)</f>
        <v>2</v>
      </c>
      <c r="AJ745">
        <f>VLOOKUP($A745,SurveyData!$1:$1048576,32,FALSE)</f>
        <v>1</v>
      </c>
      <c r="AK745">
        <f>VLOOKUP($A745,SurveyData!$1:$1048576,33,FALSE)</f>
        <v>1</v>
      </c>
      <c r="AL745">
        <f>VLOOKUP($A745,SurveyData!$1:$1048576,34,FALSE)</f>
        <v>5</v>
      </c>
      <c r="AM745">
        <f>VLOOKUP($A745,SurveyData!$1:$1048576,35,FALSE)</f>
        <v>5</v>
      </c>
      <c r="AN745">
        <f>VLOOKUP($A745,SurveyData!$1:$1048576,36,FALSE)</f>
        <v>2</v>
      </c>
      <c r="AO745">
        <f>VLOOKUP($A745,SurveyData!$1:$1048576,37,FALSE)</f>
        <v>3</v>
      </c>
      <c r="AP745">
        <f>VLOOKUP($A745,SurveyData!$1:$1048576,38,FALSE)</f>
        <v>5</v>
      </c>
      <c r="AQ745">
        <f>VLOOKUP($A745,SurveyData!$1:$1048576,39,FALSE)</f>
        <v>5</v>
      </c>
      <c r="AR745">
        <f>VLOOKUP($A745,SurveyData!$1:$1048576,40,FALSE)</f>
        <v>0</v>
      </c>
      <c r="AS745">
        <f>VLOOKUP($A745,SurveyData!$1:$1048576,41,FALSE)</f>
        <v>2</v>
      </c>
      <c r="AT745">
        <f>VLOOKUP($A745,SurveyData!$1:$1048576,42,FALSE)</f>
        <v>4</v>
      </c>
      <c r="AU745">
        <f>VLOOKUP($A745,SurveyData!$1:$1048576,43,FALSE)</f>
        <v>4</v>
      </c>
      <c r="AV745">
        <f>VLOOKUP($A745,SurveyData!$1:$1048576,44,FALSE)</f>
        <v>4</v>
      </c>
      <c r="AW745">
        <f>VLOOKUP($A745,SurveyData!$1:$1048576,45,FALSE)</f>
        <v>2</v>
      </c>
    </row>
    <row r="746" spans="1:49" x14ac:dyDescent="0.2">
      <c r="A746" s="5">
        <v>966</v>
      </c>
      <c r="B746" s="1" t="s">
        <v>10</v>
      </c>
      <c r="C746" s="2"/>
      <c r="D746" s="2">
        <v>19</v>
      </c>
      <c r="E746" s="2">
        <v>13.3</v>
      </c>
      <c r="F746">
        <f>VLOOKUP($A746,SurveyData!$1:$1048576,3,FALSE)</f>
        <v>51</v>
      </c>
      <c r="G746">
        <f>VLOOKUP($A746,SurveyData!$1:$1048576,4,FALSE)</f>
        <v>1.6</v>
      </c>
      <c r="H746">
        <f>VLOOKUP($A746,SurveyData!$1:$1048576,5,FALSE)</f>
        <v>64</v>
      </c>
      <c r="I746" t="str">
        <f>VLOOKUP($A746,SurveyData!$1:$1048576,6,FALSE)</f>
        <v>Nil</v>
      </c>
      <c r="J746" t="str">
        <f>VLOOKUP($A746,SurveyData!$1:$1048576,7,FALSE)</f>
        <v>No</v>
      </c>
      <c r="K746">
        <f>VLOOKUP($A746,SurveyData!$1:$1048576,8,FALSE)</f>
        <v>0</v>
      </c>
      <c r="L746">
        <f>VLOOKUP($A746,SurveyData!$1:$1048576,9,FALSE)</f>
        <v>0</v>
      </c>
      <c r="M746">
        <f>VLOOKUP($A746,SurveyData!$1:$1048576,10,FALSE)</f>
        <v>0</v>
      </c>
      <c r="N746" t="str">
        <f>VLOOKUP($A746,SurveyData!$1:$1048576,11,FALSE)</f>
        <v>Brisk Walking 15 minutes</v>
      </c>
      <c r="O746">
        <f>VLOOKUP($A746,SurveyData!$1:$1048576,12,FALSE)</f>
        <v>2</v>
      </c>
      <c r="P746">
        <f>VLOOKUP($A746,SurveyData!$1:$1048576,13,FALSE)</f>
        <v>10</v>
      </c>
      <c r="Q746" t="str">
        <f>VLOOKUP($A746,SurveyData!$1:$1048576,14,FALSE)</f>
        <v>Yes</v>
      </c>
      <c r="R746" t="str">
        <f>VLOOKUP($A746,SurveyData!$1:$1048576,15,FALSE)</f>
        <v>No</v>
      </c>
      <c r="S746">
        <f>VLOOKUP($A746,SurveyData!$1:$1048576,16,FALSE)</f>
        <v>0</v>
      </c>
      <c r="T746" t="str">
        <f>VLOOKUP($A746,SurveyData!$1:$1048576,17,FALSE)</f>
        <v>Yes</v>
      </c>
      <c r="U746" t="str">
        <f>VLOOKUP($A746,SurveyData!$1:$1048576,18,FALSE)</f>
        <v>No</v>
      </c>
      <c r="V746" t="str">
        <f>VLOOKUP($A746,SurveyData!$1:$1048576,19,FALSE)</f>
        <v>Yes</v>
      </c>
      <c r="W746" t="str">
        <f>VLOOKUP($A746,SurveyData!$1:$1048576,20,FALSE)</f>
        <v>No</v>
      </c>
      <c r="X746" t="str">
        <f>VLOOKUP($A746,SurveyData!$1:$1048576,21,FALSE)</f>
        <v>Yes</v>
      </c>
      <c r="Y746" t="str">
        <f>VLOOKUP($A746,SurveyData!$1:$1048576,22,FALSE)</f>
        <v>Yes</v>
      </c>
      <c r="Z746" t="str">
        <f>VLOOKUP($A746,SurveyData!$1:$1048576,23,FALSE)</f>
        <v>Yes</v>
      </c>
      <c r="AA746" t="str">
        <f>VLOOKUP($A746,SurveyData!$1:$1048576,24,FALSE)</f>
        <v>Yes</v>
      </c>
      <c r="AB746" t="s">
        <v>62</v>
      </c>
      <c r="AC746" t="str">
        <f>VLOOKUP($A746,SurveyData!$1:$1048576,25,FALSE)</f>
        <v>Yes</v>
      </c>
      <c r="AD746">
        <f>VLOOKUP($A746,SurveyData!$1:$1048576,26,FALSE)</f>
        <v>1</v>
      </c>
      <c r="AE746">
        <f>VLOOKUP($A746,SurveyData!$1:$1048576,27,FALSE)</f>
        <v>1</v>
      </c>
      <c r="AF746">
        <f>VLOOKUP($A746,SurveyData!$1:$1048576,28,FALSE)</f>
        <v>1</v>
      </c>
      <c r="AG746">
        <f>VLOOKUP($A746,SurveyData!$1:$1048576,29,FALSE)</f>
        <v>1</v>
      </c>
      <c r="AH746">
        <f>VLOOKUP($A746,SurveyData!$1:$1048576,30,FALSE)</f>
        <v>0</v>
      </c>
      <c r="AI746">
        <f>VLOOKUP($A746,SurveyData!$1:$1048576,31,FALSE)</f>
        <v>2</v>
      </c>
      <c r="AJ746">
        <f>VLOOKUP($A746,SurveyData!$1:$1048576,32,FALSE)</f>
        <v>1</v>
      </c>
      <c r="AK746">
        <f>VLOOKUP($A746,SurveyData!$1:$1048576,33,FALSE)</f>
        <v>2</v>
      </c>
      <c r="AL746">
        <f>VLOOKUP($A746,SurveyData!$1:$1048576,34,FALSE)</f>
        <v>3</v>
      </c>
      <c r="AM746">
        <f>VLOOKUP($A746,SurveyData!$1:$1048576,35,FALSE)</f>
        <v>3</v>
      </c>
      <c r="AN746">
        <f>VLOOKUP($A746,SurveyData!$1:$1048576,36,FALSE)</f>
        <v>2</v>
      </c>
      <c r="AO746">
        <f>VLOOKUP($A746,SurveyData!$1:$1048576,37,FALSE)</f>
        <v>2</v>
      </c>
      <c r="AP746">
        <f>VLOOKUP($A746,SurveyData!$1:$1048576,38,FALSE)</f>
        <v>1</v>
      </c>
      <c r="AQ746">
        <f>VLOOKUP($A746,SurveyData!$1:$1048576,39,FALSE)</f>
        <v>4</v>
      </c>
      <c r="AR746">
        <f>VLOOKUP($A746,SurveyData!$1:$1048576,40,FALSE)</f>
        <v>1</v>
      </c>
      <c r="AS746">
        <f>VLOOKUP($A746,SurveyData!$1:$1048576,41,FALSE)</f>
        <v>1</v>
      </c>
      <c r="AT746">
        <f>VLOOKUP($A746,SurveyData!$1:$1048576,42,FALSE)</f>
        <v>3</v>
      </c>
      <c r="AU746">
        <f>VLOOKUP($A746,SurveyData!$1:$1048576,43,FALSE)</f>
        <v>5</v>
      </c>
      <c r="AV746">
        <f>VLOOKUP($A746,SurveyData!$1:$1048576,44,FALSE)</f>
        <v>2</v>
      </c>
      <c r="AW746">
        <f>VLOOKUP($A746,SurveyData!$1:$1048576,45,FALSE)</f>
        <v>2</v>
      </c>
    </row>
    <row r="747" spans="1:49" x14ac:dyDescent="0.2">
      <c r="A747" s="5">
        <v>967</v>
      </c>
      <c r="B747" s="1" t="s">
        <v>10</v>
      </c>
      <c r="C747" s="2"/>
      <c r="D747" s="3">
        <v>330</v>
      </c>
      <c r="E747" s="2">
        <v>12.5</v>
      </c>
      <c r="F747">
        <f>VLOOKUP($A747,SurveyData!$1:$1048576,3,FALSE)</f>
        <v>54</v>
      </c>
      <c r="G747">
        <f>VLOOKUP($A747,SurveyData!$1:$1048576,4,FALSE)</f>
        <v>1.57</v>
      </c>
      <c r="H747">
        <f>VLOOKUP($A747,SurveyData!$1:$1048576,5,FALSE)</f>
        <v>54</v>
      </c>
      <c r="I747" t="str">
        <f>VLOOKUP($A747,SurveyData!$1:$1048576,6,FALSE)</f>
        <v>Nil</v>
      </c>
      <c r="J747" t="str">
        <f>VLOOKUP($A747,SurveyData!$1:$1048576,7,FALSE)</f>
        <v>Yes</v>
      </c>
      <c r="K747">
        <f>VLOOKUP($A747,SurveyData!$1:$1048576,8,FALSE)</f>
        <v>0</v>
      </c>
      <c r="L747">
        <f>VLOOKUP($A747,SurveyData!$1:$1048576,9,FALSE)</f>
        <v>0</v>
      </c>
      <c r="M747">
        <f>VLOOKUP($A747,SurveyData!$1:$1048576,10,FALSE)</f>
        <v>0</v>
      </c>
      <c r="N747">
        <f>VLOOKUP($A747,SurveyData!$1:$1048576,11,FALSE)</f>
        <v>0</v>
      </c>
      <c r="O747">
        <f>VLOOKUP($A747,SurveyData!$1:$1048576,12,FALSE)</f>
        <v>0</v>
      </c>
      <c r="P747">
        <f>VLOOKUP($A747,SurveyData!$1:$1048576,13,FALSE)</f>
        <v>0</v>
      </c>
      <c r="Q747" t="str">
        <f>VLOOKUP($A747,SurveyData!$1:$1048576,14,FALSE)</f>
        <v>No</v>
      </c>
      <c r="R747" t="str">
        <f>VLOOKUP($A747,SurveyData!$1:$1048576,15,FALSE)</f>
        <v>No</v>
      </c>
      <c r="S747">
        <f>VLOOKUP($A747,SurveyData!$1:$1048576,16,FALSE)</f>
        <v>0</v>
      </c>
      <c r="T747" t="str">
        <f>VLOOKUP($A747,SurveyData!$1:$1048576,17,FALSE)</f>
        <v>No</v>
      </c>
      <c r="U747">
        <f>VLOOKUP($A747,SurveyData!$1:$1048576,18,FALSE)</f>
        <v>0</v>
      </c>
      <c r="V747" t="str">
        <f>VLOOKUP($A747,SurveyData!$1:$1048576,19,FALSE)</f>
        <v>No</v>
      </c>
      <c r="W747">
        <f>VLOOKUP($A747,SurveyData!$1:$1048576,20,FALSE)</f>
        <v>0</v>
      </c>
      <c r="X747" t="str">
        <f>VLOOKUP($A747,SurveyData!$1:$1048576,21,FALSE)</f>
        <v>No</v>
      </c>
      <c r="Y747" t="str">
        <f>VLOOKUP($A747,SurveyData!$1:$1048576,22,FALSE)</f>
        <v>No</v>
      </c>
      <c r="Z747" t="str">
        <f>VLOOKUP($A747,SurveyData!$1:$1048576,23,FALSE)</f>
        <v>No</v>
      </c>
      <c r="AA747" t="str">
        <f>VLOOKUP($A747,SurveyData!$1:$1048576,24,FALSE)</f>
        <v>No</v>
      </c>
      <c r="AB747" t="s">
        <v>0</v>
      </c>
      <c r="AC747" t="str">
        <f>VLOOKUP($A747,SurveyData!$1:$1048576,25,FALSE)</f>
        <v>No</v>
      </c>
      <c r="AD747">
        <f>VLOOKUP($A747,SurveyData!$1:$1048576,26,FALSE)</f>
        <v>2</v>
      </c>
      <c r="AE747">
        <f>VLOOKUP($A747,SurveyData!$1:$1048576,27,FALSE)</f>
        <v>5</v>
      </c>
      <c r="AF747">
        <f>VLOOKUP($A747,SurveyData!$1:$1048576,28,FALSE)</f>
        <v>2</v>
      </c>
      <c r="AG747">
        <f>VLOOKUP($A747,SurveyData!$1:$1048576,29,FALSE)</f>
        <v>2</v>
      </c>
      <c r="AH747">
        <f>VLOOKUP($A747,SurveyData!$1:$1048576,30,FALSE)</f>
        <v>4</v>
      </c>
      <c r="AI747">
        <f>VLOOKUP($A747,SurveyData!$1:$1048576,31,FALSE)</f>
        <v>4</v>
      </c>
      <c r="AJ747">
        <f>VLOOKUP($A747,SurveyData!$1:$1048576,32,FALSE)</f>
        <v>1</v>
      </c>
      <c r="AK747">
        <f>VLOOKUP($A747,SurveyData!$1:$1048576,33,FALSE)</f>
        <v>2</v>
      </c>
      <c r="AL747">
        <f>VLOOKUP($A747,SurveyData!$1:$1048576,34,FALSE)</f>
        <v>5</v>
      </c>
      <c r="AM747">
        <f>VLOOKUP($A747,SurveyData!$1:$1048576,35,FALSE)</f>
        <v>5</v>
      </c>
      <c r="AN747">
        <f>VLOOKUP($A747,SurveyData!$1:$1048576,36,FALSE)</f>
        <v>1</v>
      </c>
      <c r="AO747">
        <f>VLOOKUP($A747,SurveyData!$1:$1048576,37,FALSE)</f>
        <v>2</v>
      </c>
      <c r="AP747">
        <f>VLOOKUP($A747,SurveyData!$1:$1048576,38,FALSE)</f>
        <v>5</v>
      </c>
      <c r="AQ747">
        <f>VLOOKUP($A747,SurveyData!$1:$1048576,39,FALSE)</f>
        <v>5</v>
      </c>
      <c r="AR747">
        <f>VLOOKUP($A747,SurveyData!$1:$1048576,40,FALSE)</f>
        <v>1</v>
      </c>
      <c r="AS747">
        <f>VLOOKUP($A747,SurveyData!$1:$1048576,41,FALSE)</f>
        <v>3</v>
      </c>
      <c r="AT747">
        <f>VLOOKUP($A747,SurveyData!$1:$1048576,42,FALSE)</f>
        <v>4</v>
      </c>
      <c r="AU747">
        <f>VLOOKUP($A747,SurveyData!$1:$1048576,43,FALSE)</f>
        <v>5</v>
      </c>
      <c r="AV747">
        <f>VLOOKUP($A747,SurveyData!$1:$1048576,44,FALSE)</f>
        <v>4</v>
      </c>
      <c r="AW747">
        <f>VLOOKUP($A747,SurveyData!$1:$1048576,45,FALSE)</f>
        <v>2</v>
      </c>
    </row>
    <row r="748" spans="1:49" x14ac:dyDescent="0.2">
      <c r="A748" s="5">
        <v>968</v>
      </c>
      <c r="B748" s="1" t="s">
        <v>10</v>
      </c>
      <c r="C748" s="2"/>
      <c r="D748" s="2">
        <v>10</v>
      </c>
      <c r="E748" s="2">
        <v>12.9</v>
      </c>
      <c r="F748">
        <f>VLOOKUP($A748,SurveyData!$1:$1048576,3,FALSE)</f>
        <v>43</v>
      </c>
      <c r="G748">
        <f>VLOOKUP($A748,SurveyData!$1:$1048576,4,FALSE)</f>
        <v>1.6</v>
      </c>
      <c r="H748">
        <f>VLOOKUP($A748,SurveyData!$1:$1048576,5,FALSE)</f>
        <v>62</v>
      </c>
      <c r="I748" t="str">
        <f>VLOOKUP($A748,SurveyData!$1:$1048576,6,FALSE)</f>
        <v>Nil</v>
      </c>
      <c r="J748" t="str">
        <f>VLOOKUP($A748,SurveyData!$1:$1048576,7,FALSE)</f>
        <v>No</v>
      </c>
      <c r="K748">
        <f>VLOOKUP($A748,SurveyData!$1:$1048576,8,FALSE)</f>
        <v>80</v>
      </c>
      <c r="L748">
        <f>VLOOKUP($A748,SurveyData!$1:$1048576,9,FALSE)</f>
        <v>0</v>
      </c>
      <c r="M748">
        <f>VLOOKUP($A748,SurveyData!$1:$1048576,10,FALSE)</f>
        <v>0</v>
      </c>
      <c r="N748">
        <f>VLOOKUP($A748,SurveyData!$1:$1048576,11,FALSE)</f>
        <v>0</v>
      </c>
      <c r="O748">
        <f>VLOOKUP($A748,SurveyData!$1:$1048576,12,FALSE)</f>
        <v>2</v>
      </c>
      <c r="P748">
        <f>VLOOKUP($A748,SurveyData!$1:$1048576,13,FALSE)</f>
        <v>12</v>
      </c>
      <c r="Q748" t="str">
        <f>VLOOKUP($A748,SurveyData!$1:$1048576,14,FALSE)</f>
        <v>No</v>
      </c>
      <c r="R748" t="str">
        <f>VLOOKUP($A748,SurveyData!$1:$1048576,15,FALSE)</f>
        <v>No</v>
      </c>
      <c r="S748">
        <f>VLOOKUP($A748,SurveyData!$1:$1048576,16,FALSE)</f>
        <v>0</v>
      </c>
      <c r="T748" t="str">
        <f>VLOOKUP($A748,SurveyData!$1:$1048576,17,FALSE)</f>
        <v>No</v>
      </c>
      <c r="U748">
        <f>VLOOKUP($A748,SurveyData!$1:$1048576,18,FALSE)</f>
        <v>0</v>
      </c>
      <c r="V748" t="str">
        <f>VLOOKUP($A748,SurveyData!$1:$1048576,19,FALSE)</f>
        <v>No</v>
      </c>
      <c r="W748">
        <f>VLOOKUP($A748,SurveyData!$1:$1048576,20,FALSE)</f>
        <v>0</v>
      </c>
      <c r="X748" t="str">
        <f>VLOOKUP($A748,SurveyData!$1:$1048576,21,FALSE)</f>
        <v>Yes</v>
      </c>
      <c r="Y748" t="str">
        <f>VLOOKUP($A748,SurveyData!$1:$1048576,22,FALSE)</f>
        <v>No</v>
      </c>
      <c r="Z748" t="str">
        <f>VLOOKUP($A748,SurveyData!$1:$1048576,23,FALSE)</f>
        <v>Yes</v>
      </c>
      <c r="AA748" t="str">
        <f>VLOOKUP($A748,SurveyData!$1:$1048576,24,FALSE)</f>
        <v>No</v>
      </c>
      <c r="AB748" t="s">
        <v>62</v>
      </c>
      <c r="AC748" t="str">
        <f>VLOOKUP($A748,SurveyData!$1:$1048576,25,FALSE)</f>
        <v>No</v>
      </c>
      <c r="AD748">
        <f>VLOOKUP($A748,SurveyData!$1:$1048576,26,FALSE)</f>
        <v>3</v>
      </c>
      <c r="AE748">
        <f>VLOOKUP($A748,SurveyData!$1:$1048576,27,FALSE)</f>
        <v>5</v>
      </c>
      <c r="AF748">
        <f>VLOOKUP($A748,SurveyData!$1:$1048576,28,FALSE)</f>
        <v>3</v>
      </c>
      <c r="AG748">
        <f>VLOOKUP($A748,SurveyData!$1:$1048576,29,FALSE)</f>
        <v>3</v>
      </c>
      <c r="AH748">
        <f>VLOOKUP($A748,SurveyData!$1:$1048576,30,FALSE)</f>
        <v>2</v>
      </c>
      <c r="AI748">
        <f>VLOOKUP($A748,SurveyData!$1:$1048576,31,FALSE)</f>
        <v>2</v>
      </c>
      <c r="AJ748">
        <f>VLOOKUP($A748,SurveyData!$1:$1048576,32,FALSE)</f>
        <v>2</v>
      </c>
      <c r="AK748">
        <f>VLOOKUP($A748,SurveyData!$1:$1048576,33,FALSE)</f>
        <v>2</v>
      </c>
      <c r="AL748">
        <f>VLOOKUP($A748,SurveyData!$1:$1048576,34,FALSE)</f>
        <v>4</v>
      </c>
      <c r="AM748">
        <f>VLOOKUP($A748,SurveyData!$1:$1048576,35,FALSE)</f>
        <v>5</v>
      </c>
      <c r="AN748">
        <f>VLOOKUP($A748,SurveyData!$1:$1048576,36,FALSE)</f>
        <v>1</v>
      </c>
      <c r="AO748">
        <f>VLOOKUP($A748,SurveyData!$1:$1048576,37,FALSE)</f>
        <v>1</v>
      </c>
      <c r="AP748">
        <f>VLOOKUP($A748,SurveyData!$1:$1048576,38,FALSE)</f>
        <v>5</v>
      </c>
      <c r="AQ748">
        <f>VLOOKUP($A748,SurveyData!$1:$1048576,39,FALSE)</f>
        <v>5</v>
      </c>
      <c r="AR748">
        <f>VLOOKUP($A748,SurveyData!$1:$1048576,40,FALSE)</f>
        <v>2</v>
      </c>
      <c r="AS748">
        <f>VLOOKUP($A748,SurveyData!$1:$1048576,41,FALSE)</f>
        <v>4</v>
      </c>
      <c r="AT748">
        <f>VLOOKUP($A748,SurveyData!$1:$1048576,42,FALSE)</f>
        <v>4</v>
      </c>
      <c r="AU748">
        <f>VLOOKUP($A748,SurveyData!$1:$1048576,43,FALSE)</f>
        <v>4</v>
      </c>
      <c r="AV748">
        <f>VLOOKUP($A748,SurveyData!$1:$1048576,44,FALSE)</f>
        <v>4</v>
      </c>
      <c r="AW748">
        <f>VLOOKUP($A748,SurveyData!$1:$1048576,45,FALSE)</f>
        <v>3</v>
      </c>
    </row>
    <row r="749" spans="1:49" x14ac:dyDescent="0.2">
      <c r="A749" s="5">
        <v>969</v>
      </c>
      <c r="B749" s="1" t="s">
        <v>10</v>
      </c>
      <c r="C749" s="2"/>
      <c r="D749" s="2">
        <v>30</v>
      </c>
      <c r="E749" s="2">
        <v>13</v>
      </c>
      <c r="F749">
        <f>VLOOKUP($A749,SurveyData!$1:$1048576,3,FALSE)</f>
        <v>27</v>
      </c>
      <c r="G749">
        <f>VLOOKUP($A749,SurveyData!$1:$1048576,4,FALSE)</f>
        <v>1.444</v>
      </c>
      <c r="H749">
        <f>VLOOKUP($A749,SurveyData!$1:$1048576,5,FALSE)</f>
        <v>48</v>
      </c>
      <c r="I749" t="str">
        <f>VLOOKUP($A749,SurveyData!$1:$1048576,6,FALSE)</f>
        <v>Nil</v>
      </c>
      <c r="J749" t="str">
        <f>VLOOKUP($A749,SurveyData!$1:$1048576,7,FALSE)</f>
        <v>No</v>
      </c>
      <c r="K749">
        <f>VLOOKUP($A749,SurveyData!$1:$1048576,8,FALSE)</f>
        <v>60</v>
      </c>
      <c r="L749">
        <f>VLOOKUP($A749,SurveyData!$1:$1048576,9,FALSE)</f>
        <v>0</v>
      </c>
      <c r="M749">
        <f>VLOOKUP($A749,SurveyData!$1:$1048576,10,FALSE)</f>
        <v>0</v>
      </c>
      <c r="N749">
        <f>VLOOKUP($A749,SurveyData!$1:$1048576,11,FALSE)</f>
        <v>0</v>
      </c>
      <c r="O749">
        <f>VLOOKUP($A749,SurveyData!$1:$1048576,12,FALSE)</f>
        <v>2</v>
      </c>
      <c r="P749">
        <f>VLOOKUP($A749,SurveyData!$1:$1048576,13,FALSE)</f>
        <v>0</v>
      </c>
      <c r="Q749" t="str">
        <f>VLOOKUP($A749,SurveyData!$1:$1048576,14,FALSE)</f>
        <v>No</v>
      </c>
      <c r="R749" t="str">
        <f>VLOOKUP($A749,SurveyData!$1:$1048576,15,FALSE)</f>
        <v>DK</v>
      </c>
      <c r="S749">
        <f>VLOOKUP($A749,SurveyData!$1:$1048576,16,FALSE)</f>
        <v>0</v>
      </c>
      <c r="T749" t="str">
        <f>VLOOKUP($A749,SurveyData!$1:$1048576,17,FALSE)</f>
        <v>DK</v>
      </c>
      <c r="U749">
        <f>VLOOKUP($A749,SurveyData!$1:$1048576,18,FALSE)</f>
        <v>0</v>
      </c>
      <c r="V749" t="str">
        <f>VLOOKUP($A749,SurveyData!$1:$1048576,19,FALSE)</f>
        <v>Yes</v>
      </c>
      <c r="W749">
        <f>VLOOKUP($A749,SurveyData!$1:$1048576,20,FALSE)</f>
        <v>0</v>
      </c>
      <c r="X749" t="str">
        <f>VLOOKUP($A749,SurveyData!$1:$1048576,21,FALSE)</f>
        <v>No</v>
      </c>
      <c r="Y749" t="str">
        <f>VLOOKUP($A749,SurveyData!$1:$1048576,22,FALSE)</f>
        <v>No</v>
      </c>
      <c r="Z749" t="str">
        <f>VLOOKUP($A749,SurveyData!$1:$1048576,23,FALSE)</f>
        <v>No</v>
      </c>
      <c r="AA749" t="str">
        <f>VLOOKUP($A749,SurveyData!$1:$1048576,24,FALSE)</f>
        <v>No</v>
      </c>
      <c r="AB749" t="s">
        <v>0</v>
      </c>
      <c r="AC749" t="str">
        <f>VLOOKUP($A749,SurveyData!$1:$1048576,25,FALSE)</f>
        <v>No</v>
      </c>
      <c r="AD749">
        <f>VLOOKUP($A749,SurveyData!$1:$1048576,26,FALSE)</f>
        <v>1</v>
      </c>
      <c r="AE749">
        <f>VLOOKUP($A749,SurveyData!$1:$1048576,27,FALSE)</f>
        <v>2</v>
      </c>
      <c r="AF749">
        <f>VLOOKUP($A749,SurveyData!$1:$1048576,28,FALSE)</f>
        <v>2</v>
      </c>
      <c r="AG749">
        <f>VLOOKUP($A749,SurveyData!$1:$1048576,29,FALSE)</f>
        <v>1</v>
      </c>
      <c r="AH749">
        <f>VLOOKUP($A749,SurveyData!$1:$1048576,30,FALSE)</f>
        <v>1</v>
      </c>
      <c r="AI749">
        <f>VLOOKUP($A749,SurveyData!$1:$1048576,31,FALSE)</f>
        <v>2</v>
      </c>
      <c r="AJ749">
        <f>VLOOKUP($A749,SurveyData!$1:$1048576,32,FALSE)</f>
        <v>4</v>
      </c>
      <c r="AK749">
        <f>VLOOKUP($A749,SurveyData!$1:$1048576,33,FALSE)</f>
        <v>3</v>
      </c>
      <c r="AL749">
        <f>VLOOKUP($A749,SurveyData!$1:$1048576,34,FALSE)</f>
        <v>3</v>
      </c>
      <c r="AM749">
        <f>VLOOKUP($A749,SurveyData!$1:$1048576,35,FALSE)</f>
        <v>3</v>
      </c>
      <c r="AN749">
        <f>VLOOKUP($A749,SurveyData!$1:$1048576,36,FALSE)</f>
        <v>1</v>
      </c>
      <c r="AO749">
        <f>VLOOKUP($A749,SurveyData!$1:$1048576,37,FALSE)</f>
        <v>3</v>
      </c>
      <c r="AP749">
        <f>VLOOKUP($A749,SurveyData!$1:$1048576,38,FALSE)</f>
        <v>5</v>
      </c>
      <c r="AQ749">
        <f>VLOOKUP($A749,SurveyData!$1:$1048576,39,FALSE)</f>
        <v>3</v>
      </c>
      <c r="AR749">
        <f>VLOOKUP($A749,SurveyData!$1:$1048576,40,FALSE)</f>
        <v>1</v>
      </c>
      <c r="AS749">
        <f>VLOOKUP($A749,SurveyData!$1:$1048576,41,FALSE)</f>
        <v>3</v>
      </c>
      <c r="AT749">
        <f>VLOOKUP($A749,SurveyData!$1:$1048576,42,FALSE)</f>
        <v>3</v>
      </c>
      <c r="AU749">
        <f>VLOOKUP($A749,SurveyData!$1:$1048576,43,FALSE)</f>
        <v>2</v>
      </c>
      <c r="AV749">
        <f>VLOOKUP($A749,SurveyData!$1:$1048576,44,FALSE)</f>
        <v>2</v>
      </c>
      <c r="AW749">
        <f>VLOOKUP($A749,SurveyData!$1:$1048576,45,FALSE)</f>
        <v>2</v>
      </c>
    </row>
    <row r="750" spans="1:49" x14ac:dyDescent="0.2">
      <c r="A750" s="5">
        <v>970</v>
      </c>
      <c r="B750" s="1" t="s">
        <v>10</v>
      </c>
      <c r="C750" s="2"/>
      <c r="D750" s="2">
        <v>11</v>
      </c>
      <c r="E750" s="2">
        <v>13.7</v>
      </c>
      <c r="F750">
        <f>VLOOKUP($A750,SurveyData!$1:$1048576,3,FALSE)</f>
        <v>40</v>
      </c>
      <c r="G750">
        <f>VLOOKUP($A750,SurveyData!$1:$1048576,4,FALSE)</f>
        <v>1.65</v>
      </c>
      <c r="H750">
        <f>VLOOKUP($A750,SurveyData!$1:$1048576,5,FALSE)</f>
        <v>64</v>
      </c>
      <c r="I750" t="str">
        <f>VLOOKUP($A750,SurveyData!$1:$1048576,6,FALSE)</f>
        <v>Nil</v>
      </c>
      <c r="J750" t="str">
        <f>VLOOKUP($A750,SurveyData!$1:$1048576,7,FALSE)</f>
        <v>No</v>
      </c>
      <c r="K750">
        <f>VLOOKUP($A750,SurveyData!$1:$1048576,8,FALSE)</f>
        <v>0</v>
      </c>
      <c r="L750">
        <f>VLOOKUP($A750,SurveyData!$1:$1048576,9,FALSE)</f>
        <v>0</v>
      </c>
      <c r="M750">
        <f>VLOOKUP($A750,SurveyData!$1:$1048576,10,FALSE)</f>
        <v>0</v>
      </c>
      <c r="N750" t="str">
        <f>VLOOKUP($A750,SurveyData!$1:$1048576,11,FALSE)</f>
        <v>Brisk Walking 60 minutes</v>
      </c>
      <c r="O750">
        <f>VLOOKUP($A750,SurveyData!$1:$1048576,12,FALSE)</f>
        <v>2</v>
      </c>
      <c r="P750">
        <f>VLOOKUP($A750,SurveyData!$1:$1048576,13,FALSE)</f>
        <v>12</v>
      </c>
      <c r="Q750" t="str">
        <f>VLOOKUP($A750,SurveyData!$1:$1048576,14,FALSE)</f>
        <v>No</v>
      </c>
      <c r="R750" t="str">
        <f>VLOOKUP($A750,SurveyData!$1:$1048576,15,FALSE)</f>
        <v>No</v>
      </c>
      <c r="S750">
        <f>VLOOKUP($A750,SurveyData!$1:$1048576,16,FALSE)</f>
        <v>0</v>
      </c>
      <c r="T750" t="str">
        <f>VLOOKUP($A750,SurveyData!$1:$1048576,17,FALSE)</f>
        <v>No</v>
      </c>
      <c r="U750">
        <f>VLOOKUP($A750,SurveyData!$1:$1048576,18,FALSE)</f>
        <v>0</v>
      </c>
      <c r="V750" t="str">
        <f>VLOOKUP($A750,SurveyData!$1:$1048576,19,FALSE)</f>
        <v>No</v>
      </c>
      <c r="W750">
        <f>VLOOKUP($A750,SurveyData!$1:$1048576,20,FALSE)</f>
        <v>0</v>
      </c>
      <c r="X750" t="str">
        <f>VLOOKUP($A750,SurveyData!$1:$1048576,21,FALSE)</f>
        <v>No</v>
      </c>
      <c r="Y750" t="str">
        <f>VLOOKUP($A750,SurveyData!$1:$1048576,22,FALSE)</f>
        <v>No</v>
      </c>
      <c r="Z750" t="str">
        <f>VLOOKUP($A750,SurveyData!$1:$1048576,23,FALSE)</f>
        <v>No</v>
      </c>
      <c r="AA750" t="str">
        <f>VLOOKUP($A750,SurveyData!$1:$1048576,24,FALSE)</f>
        <v>No</v>
      </c>
      <c r="AB750" t="s">
        <v>0</v>
      </c>
      <c r="AC750" t="str">
        <f>VLOOKUP($A750,SurveyData!$1:$1048576,25,FALSE)</f>
        <v>No</v>
      </c>
      <c r="AD750">
        <f>VLOOKUP($A750,SurveyData!$1:$1048576,26,FALSE)</f>
        <v>1</v>
      </c>
      <c r="AE750">
        <f>VLOOKUP($A750,SurveyData!$1:$1048576,27,FALSE)</f>
        <v>5</v>
      </c>
      <c r="AF750">
        <f>VLOOKUP($A750,SurveyData!$1:$1048576,28,FALSE)</f>
        <v>2</v>
      </c>
      <c r="AG750">
        <f>VLOOKUP($A750,SurveyData!$1:$1048576,29,FALSE)</f>
        <v>1</v>
      </c>
      <c r="AH750">
        <f>VLOOKUP($A750,SurveyData!$1:$1048576,30,FALSE)</f>
        <v>2</v>
      </c>
      <c r="AI750">
        <f>VLOOKUP($A750,SurveyData!$1:$1048576,31,FALSE)</f>
        <v>2</v>
      </c>
      <c r="AJ750">
        <f>VLOOKUP($A750,SurveyData!$1:$1048576,32,FALSE)</f>
        <v>1</v>
      </c>
      <c r="AK750">
        <f>VLOOKUP($A750,SurveyData!$1:$1048576,33,FALSE)</f>
        <v>2</v>
      </c>
      <c r="AL750">
        <f>VLOOKUP($A750,SurveyData!$1:$1048576,34,FALSE)</f>
        <v>2</v>
      </c>
      <c r="AM750">
        <f>VLOOKUP($A750,SurveyData!$1:$1048576,35,FALSE)</f>
        <v>2</v>
      </c>
      <c r="AN750">
        <f>VLOOKUP($A750,SurveyData!$1:$1048576,36,FALSE)</f>
        <v>1</v>
      </c>
      <c r="AO750">
        <f>VLOOKUP($A750,SurveyData!$1:$1048576,37,FALSE)</f>
        <v>1</v>
      </c>
      <c r="AP750">
        <f>VLOOKUP($A750,SurveyData!$1:$1048576,38,FALSE)</f>
        <v>5</v>
      </c>
      <c r="AQ750">
        <f>VLOOKUP($A750,SurveyData!$1:$1048576,39,FALSE)</f>
        <v>5</v>
      </c>
      <c r="AR750">
        <f>VLOOKUP($A750,SurveyData!$1:$1048576,40,FALSE)</f>
        <v>2</v>
      </c>
      <c r="AS750">
        <f>VLOOKUP($A750,SurveyData!$1:$1048576,41,FALSE)</f>
        <v>3</v>
      </c>
      <c r="AT750">
        <f>VLOOKUP($A750,SurveyData!$1:$1048576,42,FALSE)</f>
        <v>4</v>
      </c>
      <c r="AU750">
        <f>VLOOKUP($A750,SurveyData!$1:$1048576,43,FALSE)</f>
        <v>5</v>
      </c>
      <c r="AV750">
        <f>VLOOKUP($A750,SurveyData!$1:$1048576,44,FALSE)</f>
        <v>5</v>
      </c>
      <c r="AW750">
        <f>VLOOKUP($A750,SurveyData!$1:$1048576,45,FALSE)</f>
        <v>2</v>
      </c>
    </row>
    <row r="751" spans="1:49" x14ac:dyDescent="0.2">
      <c r="A751" s="2">
        <v>971</v>
      </c>
      <c r="B751" s="1" t="s">
        <v>10</v>
      </c>
      <c r="C751" s="2">
        <v>35</v>
      </c>
      <c r="D751" s="2">
        <v>20</v>
      </c>
      <c r="E751" s="2">
        <v>14.3</v>
      </c>
      <c r="F751">
        <f>VLOOKUP($A751,SurveyData!$1:$1048576,3,FALSE)</f>
        <v>44</v>
      </c>
      <c r="G751">
        <f>VLOOKUP($A751,SurveyData!$1:$1048576,4,FALSE)</f>
        <v>1.54</v>
      </c>
      <c r="H751">
        <f>VLOOKUP($A751,SurveyData!$1:$1048576,5,FALSE)</f>
        <v>45.9</v>
      </c>
      <c r="I751" t="str">
        <f>VLOOKUP($A751,SurveyData!$1:$1048576,6,FALSE)</f>
        <v>Nil</v>
      </c>
      <c r="J751">
        <f>VLOOKUP($A751,SurveyData!$1:$1048576,7,FALSE)</f>
        <v>0</v>
      </c>
      <c r="K751">
        <f>VLOOKUP($A751,SurveyData!$1:$1048576,8,FALSE)</f>
        <v>0</v>
      </c>
      <c r="L751">
        <f>VLOOKUP($A751,SurveyData!$1:$1048576,9,FALSE)</f>
        <v>0</v>
      </c>
      <c r="M751">
        <f>VLOOKUP($A751,SurveyData!$1:$1048576,10,FALSE)</f>
        <v>0</v>
      </c>
      <c r="N751" t="str">
        <f>VLOOKUP($A751,SurveyData!$1:$1048576,11,FALSE)</f>
        <v>Chigong 180 minutes. Brisk Walking 90 minutes</v>
      </c>
      <c r="O751">
        <f>VLOOKUP($A751,SurveyData!$1:$1048576,12,FALSE)</f>
        <v>2</v>
      </c>
      <c r="P751">
        <f>VLOOKUP($A751,SurveyData!$1:$1048576,13,FALSE)</f>
        <v>14</v>
      </c>
      <c r="Q751" t="str">
        <f>VLOOKUP($A751,SurveyData!$1:$1048576,14,FALSE)</f>
        <v>No</v>
      </c>
      <c r="R751" t="str">
        <f>VLOOKUP($A751,SurveyData!$1:$1048576,15,FALSE)</f>
        <v>No</v>
      </c>
      <c r="S751">
        <f>VLOOKUP($A751,SurveyData!$1:$1048576,16,FALSE)</f>
        <v>0</v>
      </c>
      <c r="T751" t="str">
        <f>VLOOKUP($A751,SurveyData!$1:$1048576,17,FALSE)</f>
        <v>No</v>
      </c>
      <c r="U751">
        <f>VLOOKUP($A751,SurveyData!$1:$1048576,18,FALSE)</f>
        <v>0</v>
      </c>
      <c r="V751" t="str">
        <f>VLOOKUP($A751,SurveyData!$1:$1048576,19,FALSE)</f>
        <v>Yes</v>
      </c>
      <c r="W751" t="str">
        <f>VLOOKUP($A751,SurveyData!$1:$1048576,20,FALSE)</f>
        <v>No</v>
      </c>
      <c r="X751" t="str">
        <f>VLOOKUP($A751,SurveyData!$1:$1048576,21,FALSE)</f>
        <v>Yes</v>
      </c>
      <c r="Y751" t="str">
        <f>VLOOKUP($A751,SurveyData!$1:$1048576,22,FALSE)</f>
        <v>Yes</v>
      </c>
      <c r="Z751" t="str">
        <f>VLOOKUP($A751,SurveyData!$1:$1048576,23,FALSE)</f>
        <v>No</v>
      </c>
      <c r="AA751" t="str">
        <f>VLOOKUP($A751,SurveyData!$1:$1048576,24,FALSE)</f>
        <v>Yes</v>
      </c>
      <c r="AB751" t="s">
        <v>62</v>
      </c>
      <c r="AC751" t="str">
        <f>VLOOKUP($A751,SurveyData!$1:$1048576,25,FALSE)</f>
        <v>No</v>
      </c>
      <c r="AD751">
        <f>VLOOKUP($A751,SurveyData!$1:$1048576,26,FALSE)</f>
        <v>1</v>
      </c>
      <c r="AE751">
        <f>VLOOKUP($A751,SurveyData!$1:$1048576,27,FALSE)</f>
        <v>5</v>
      </c>
      <c r="AF751">
        <f>VLOOKUP($A751,SurveyData!$1:$1048576,28,FALSE)</f>
        <v>1</v>
      </c>
      <c r="AG751">
        <f>VLOOKUP($A751,SurveyData!$1:$1048576,29,FALSE)</f>
        <v>1</v>
      </c>
      <c r="AH751">
        <f>VLOOKUP($A751,SurveyData!$1:$1048576,30,FALSE)</f>
        <v>3</v>
      </c>
      <c r="AI751">
        <f>VLOOKUP($A751,SurveyData!$1:$1048576,31,FALSE)</f>
        <v>1</v>
      </c>
      <c r="AJ751">
        <f>VLOOKUP($A751,SurveyData!$1:$1048576,32,FALSE)</f>
        <v>1</v>
      </c>
      <c r="AK751">
        <f>VLOOKUP($A751,SurveyData!$1:$1048576,33,FALSE)</f>
        <v>1</v>
      </c>
      <c r="AL751">
        <f>VLOOKUP($A751,SurveyData!$1:$1048576,34,FALSE)</f>
        <v>4</v>
      </c>
      <c r="AM751">
        <f>VLOOKUP($A751,SurveyData!$1:$1048576,35,FALSE)</f>
        <v>5</v>
      </c>
      <c r="AN751">
        <f>VLOOKUP($A751,SurveyData!$1:$1048576,36,FALSE)</f>
        <v>1</v>
      </c>
      <c r="AO751">
        <f>VLOOKUP($A751,SurveyData!$1:$1048576,37,FALSE)</f>
        <v>1</v>
      </c>
      <c r="AP751">
        <f>VLOOKUP($A751,SurveyData!$1:$1048576,38,FALSE)</f>
        <v>5</v>
      </c>
      <c r="AQ751">
        <f>VLOOKUP($A751,SurveyData!$1:$1048576,39,FALSE)</f>
        <v>5</v>
      </c>
      <c r="AR751">
        <f>VLOOKUP($A751,SurveyData!$1:$1048576,40,FALSE)</f>
        <v>1</v>
      </c>
      <c r="AS751">
        <f>VLOOKUP($A751,SurveyData!$1:$1048576,41,FALSE)</f>
        <v>5</v>
      </c>
      <c r="AT751">
        <f>VLOOKUP($A751,SurveyData!$1:$1048576,42,FALSE)</f>
        <v>5</v>
      </c>
      <c r="AU751">
        <f>VLOOKUP($A751,SurveyData!$1:$1048576,43,FALSE)</f>
        <v>5</v>
      </c>
      <c r="AV751">
        <f>VLOOKUP($A751,SurveyData!$1:$1048576,44,FALSE)</f>
        <v>3</v>
      </c>
      <c r="AW751">
        <f>VLOOKUP($A751,SurveyData!$1:$1048576,45,FALSE)</f>
        <v>2</v>
      </c>
    </row>
    <row r="752" spans="1:49" x14ac:dyDescent="0.2">
      <c r="A752" s="5">
        <v>972</v>
      </c>
      <c r="B752" s="1" t="s">
        <v>10</v>
      </c>
      <c r="C752" s="2"/>
      <c r="D752" s="2">
        <v>17</v>
      </c>
      <c r="E752" s="2">
        <v>13.2</v>
      </c>
      <c r="F752">
        <f>VLOOKUP($A752,SurveyData!$1:$1048576,3,FALSE)</f>
        <v>24</v>
      </c>
      <c r="G752">
        <f>VLOOKUP($A752,SurveyData!$1:$1048576,4,FALSE)</f>
        <v>1.6</v>
      </c>
      <c r="H752">
        <f>VLOOKUP($A752,SurveyData!$1:$1048576,5,FALSE)</f>
        <v>58</v>
      </c>
      <c r="I752" t="str">
        <f>VLOOKUP($A752,SurveyData!$1:$1048576,6,FALSE)</f>
        <v>Nil</v>
      </c>
      <c r="J752" t="str">
        <f>VLOOKUP($A752,SurveyData!$1:$1048576,7,FALSE)</f>
        <v>No</v>
      </c>
      <c r="K752">
        <f>VLOOKUP($A752,SurveyData!$1:$1048576,8,FALSE)</f>
        <v>0</v>
      </c>
      <c r="L752">
        <f>VLOOKUP($A752,SurveyData!$1:$1048576,9,FALSE)</f>
        <v>0</v>
      </c>
      <c r="M752">
        <f>VLOOKUP($A752,SurveyData!$1:$1048576,10,FALSE)</f>
        <v>0</v>
      </c>
      <c r="N752">
        <f>VLOOKUP($A752,SurveyData!$1:$1048576,11,FALSE)</f>
        <v>0</v>
      </c>
      <c r="O752">
        <f>VLOOKUP($A752,SurveyData!$1:$1048576,12,FALSE)</f>
        <v>1</v>
      </c>
      <c r="P752">
        <f>VLOOKUP($A752,SurveyData!$1:$1048576,13,FALSE)</f>
        <v>0</v>
      </c>
      <c r="Q752" t="str">
        <f>VLOOKUP($A752,SurveyData!$1:$1048576,14,FALSE)</f>
        <v>No</v>
      </c>
      <c r="R752" t="str">
        <f>VLOOKUP($A752,SurveyData!$1:$1048576,15,FALSE)</f>
        <v>DK</v>
      </c>
      <c r="S752">
        <f>VLOOKUP($A752,SurveyData!$1:$1048576,16,FALSE)</f>
        <v>0</v>
      </c>
      <c r="T752" t="str">
        <f>VLOOKUP($A752,SurveyData!$1:$1048576,17,FALSE)</f>
        <v>DK</v>
      </c>
      <c r="U752">
        <f>VLOOKUP($A752,SurveyData!$1:$1048576,18,FALSE)</f>
        <v>0</v>
      </c>
      <c r="V752" t="str">
        <f>VLOOKUP($A752,SurveyData!$1:$1048576,19,FALSE)</f>
        <v>No</v>
      </c>
      <c r="W752">
        <f>VLOOKUP($A752,SurveyData!$1:$1048576,20,FALSE)</f>
        <v>0</v>
      </c>
      <c r="X752" t="str">
        <f>VLOOKUP($A752,SurveyData!$1:$1048576,21,FALSE)</f>
        <v>No</v>
      </c>
      <c r="Y752" t="str">
        <f>VLOOKUP($A752,SurveyData!$1:$1048576,22,FALSE)</f>
        <v>No</v>
      </c>
      <c r="Z752" t="str">
        <f>VLOOKUP($A752,SurveyData!$1:$1048576,23,FALSE)</f>
        <v>No</v>
      </c>
      <c r="AA752" t="str">
        <f>VLOOKUP($A752,SurveyData!$1:$1048576,24,FALSE)</f>
        <v>No</v>
      </c>
      <c r="AB752" t="s">
        <v>0</v>
      </c>
      <c r="AC752">
        <f>VLOOKUP($A752,SurveyData!$1:$1048576,25,FALSE)</f>
        <v>0</v>
      </c>
      <c r="AD752">
        <f>VLOOKUP($A752,SurveyData!$1:$1048576,26,FALSE)</f>
        <v>4</v>
      </c>
      <c r="AE752">
        <f>VLOOKUP($A752,SurveyData!$1:$1048576,27,FALSE)</f>
        <v>2</v>
      </c>
      <c r="AF752">
        <f>VLOOKUP($A752,SurveyData!$1:$1048576,28,FALSE)</f>
        <v>3</v>
      </c>
      <c r="AG752">
        <f>VLOOKUP($A752,SurveyData!$1:$1048576,29,FALSE)</f>
        <v>3</v>
      </c>
      <c r="AH752">
        <f>VLOOKUP($A752,SurveyData!$1:$1048576,30,FALSE)</f>
        <v>2</v>
      </c>
      <c r="AI752">
        <f>VLOOKUP($A752,SurveyData!$1:$1048576,31,FALSE)</f>
        <v>4</v>
      </c>
      <c r="AJ752">
        <f>VLOOKUP($A752,SurveyData!$1:$1048576,32,FALSE)</f>
        <v>2</v>
      </c>
      <c r="AK752">
        <f>VLOOKUP($A752,SurveyData!$1:$1048576,33,FALSE)</f>
        <v>4</v>
      </c>
      <c r="AL752">
        <f>VLOOKUP($A752,SurveyData!$1:$1048576,34,FALSE)</f>
        <v>2</v>
      </c>
      <c r="AM752">
        <f>VLOOKUP($A752,SurveyData!$1:$1048576,35,FALSE)</f>
        <v>2</v>
      </c>
      <c r="AN752">
        <f>VLOOKUP($A752,SurveyData!$1:$1048576,36,FALSE)</f>
        <v>4</v>
      </c>
      <c r="AO752">
        <f>VLOOKUP($A752,SurveyData!$1:$1048576,37,FALSE)</f>
        <v>4</v>
      </c>
      <c r="AP752">
        <f>VLOOKUP($A752,SurveyData!$1:$1048576,38,FALSE)</f>
        <v>4</v>
      </c>
      <c r="AQ752">
        <f>VLOOKUP($A752,SurveyData!$1:$1048576,39,FALSE)</f>
        <v>4</v>
      </c>
      <c r="AR752">
        <f>VLOOKUP($A752,SurveyData!$1:$1048576,40,FALSE)</f>
        <v>4</v>
      </c>
      <c r="AS752">
        <f>VLOOKUP($A752,SurveyData!$1:$1048576,41,FALSE)</f>
        <v>2</v>
      </c>
      <c r="AT752">
        <f>VLOOKUP($A752,SurveyData!$1:$1048576,42,FALSE)</f>
        <v>2</v>
      </c>
      <c r="AU752">
        <f>VLOOKUP($A752,SurveyData!$1:$1048576,43,FALSE)</f>
        <v>2</v>
      </c>
      <c r="AV752">
        <f>VLOOKUP($A752,SurveyData!$1:$1048576,44,FALSE)</f>
        <v>2</v>
      </c>
      <c r="AW752">
        <f>VLOOKUP($A752,SurveyData!$1:$1048576,45,FALSE)</f>
        <v>4</v>
      </c>
    </row>
    <row r="753" spans="1:49" x14ac:dyDescent="0.2">
      <c r="A753" s="2">
        <v>973</v>
      </c>
      <c r="B753" s="1" t="s">
        <v>10</v>
      </c>
      <c r="C753" s="2"/>
      <c r="D753" s="3">
        <v>571</v>
      </c>
      <c r="E753" s="2">
        <v>13.8</v>
      </c>
      <c r="F753">
        <f>VLOOKUP($A753,SurveyData!$1:$1048576,3,FALSE)</f>
        <v>67</v>
      </c>
      <c r="G753">
        <f>VLOOKUP($A753,SurveyData!$1:$1048576,4,FALSE)</f>
        <v>1.47</v>
      </c>
      <c r="H753">
        <f>VLOOKUP($A753,SurveyData!$1:$1048576,5,FALSE)</f>
        <v>52</v>
      </c>
      <c r="I753" t="str">
        <f>VLOOKUP($A753,SurveyData!$1:$1048576,6,FALSE)</f>
        <v>Nil</v>
      </c>
      <c r="J753" t="str">
        <f>VLOOKUP($A753,SurveyData!$1:$1048576,7,FALSE)</f>
        <v>No</v>
      </c>
      <c r="K753" t="str">
        <f>VLOOKUP($A753,SurveyData!$1:$1048576,8,FALSE)</f>
        <v>5 to 10</v>
      </c>
      <c r="L753">
        <f>VLOOKUP($A753,SurveyData!$1:$1048576,9,FALSE)</f>
        <v>0</v>
      </c>
      <c r="M753">
        <f>VLOOKUP($A753,SurveyData!$1:$1048576,10,FALSE)</f>
        <v>0</v>
      </c>
      <c r="N753">
        <f>VLOOKUP($A753,SurveyData!$1:$1048576,11,FALSE)</f>
        <v>0</v>
      </c>
      <c r="O753">
        <f>VLOOKUP($A753,SurveyData!$1:$1048576,12,FALSE)</f>
        <v>2</v>
      </c>
      <c r="P753">
        <f>VLOOKUP($A753,SurveyData!$1:$1048576,13,FALSE)</f>
        <v>0</v>
      </c>
      <c r="Q753" t="str">
        <f>VLOOKUP($A753,SurveyData!$1:$1048576,14,FALSE)</f>
        <v>No</v>
      </c>
      <c r="R753" t="str">
        <f>VLOOKUP($A753,SurveyData!$1:$1048576,15,FALSE)</f>
        <v>No</v>
      </c>
      <c r="S753">
        <f>VLOOKUP($A753,SurveyData!$1:$1048576,16,FALSE)</f>
        <v>0</v>
      </c>
      <c r="T753" t="str">
        <f>VLOOKUP($A753,SurveyData!$1:$1048576,17,FALSE)</f>
        <v>No</v>
      </c>
      <c r="U753">
        <f>VLOOKUP($A753,SurveyData!$1:$1048576,18,FALSE)</f>
        <v>0</v>
      </c>
      <c r="V753" t="str">
        <f>VLOOKUP($A753,SurveyData!$1:$1048576,19,FALSE)</f>
        <v>No</v>
      </c>
      <c r="W753">
        <f>VLOOKUP($A753,SurveyData!$1:$1048576,20,FALSE)</f>
        <v>0</v>
      </c>
      <c r="X753" t="str">
        <f>VLOOKUP($A753,SurveyData!$1:$1048576,21,FALSE)</f>
        <v>Yes</v>
      </c>
      <c r="Y753" t="str">
        <f>VLOOKUP($A753,SurveyData!$1:$1048576,22,FALSE)</f>
        <v>Yes</v>
      </c>
      <c r="Z753" t="str">
        <f>VLOOKUP($A753,SurveyData!$1:$1048576,23,FALSE)</f>
        <v>Yes</v>
      </c>
      <c r="AA753" t="str">
        <f>VLOOKUP($A753,SurveyData!$1:$1048576,24,FALSE)</f>
        <v>Yes</v>
      </c>
      <c r="AB753" t="s">
        <v>62</v>
      </c>
      <c r="AC753" t="str">
        <f>VLOOKUP($A753,SurveyData!$1:$1048576,25,FALSE)</f>
        <v>No</v>
      </c>
      <c r="AD753">
        <f>VLOOKUP($A753,SurveyData!$1:$1048576,26,FALSE)</f>
        <v>1</v>
      </c>
      <c r="AE753">
        <f>VLOOKUP($A753,SurveyData!$1:$1048576,27,FALSE)</f>
        <v>5</v>
      </c>
      <c r="AF753">
        <f>VLOOKUP($A753,SurveyData!$1:$1048576,28,FALSE)</f>
        <v>1</v>
      </c>
      <c r="AG753">
        <f>VLOOKUP($A753,SurveyData!$1:$1048576,29,FALSE)</f>
        <v>1</v>
      </c>
      <c r="AH753">
        <f>VLOOKUP($A753,SurveyData!$1:$1048576,30,FALSE)</f>
        <v>5</v>
      </c>
      <c r="AI753">
        <f>VLOOKUP($A753,SurveyData!$1:$1048576,31,FALSE)</f>
        <v>1</v>
      </c>
      <c r="AJ753">
        <f>VLOOKUP($A753,SurveyData!$1:$1048576,32,FALSE)</f>
        <v>1</v>
      </c>
      <c r="AK753">
        <f>VLOOKUP($A753,SurveyData!$1:$1048576,33,FALSE)</f>
        <v>1</v>
      </c>
      <c r="AL753">
        <f>VLOOKUP($A753,SurveyData!$1:$1048576,34,FALSE)</f>
        <v>5</v>
      </c>
      <c r="AM753">
        <f>VLOOKUP($A753,SurveyData!$1:$1048576,35,FALSE)</f>
        <v>5</v>
      </c>
      <c r="AN753">
        <f>VLOOKUP($A753,SurveyData!$1:$1048576,36,FALSE)</f>
        <v>1</v>
      </c>
      <c r="AO753">
        <f>VLOOKUP($A753,SurveyData!$1:$1048576,37,FALSE)</f>
        <v>1</v>
      </c>
      <c r="AP753">
        <f>VLOOKUP($A753,SurveyData!$1:$1048576,38,FALSE)</f>
        <v>1</v>
      </c>
      <c r="AQ753">
        <f>VLOOKUP($A753,SurveyData!$1:$1048576,39,FALSE)</f>
        <v>5</v>
      </c>
      <c r="AR753">
        <f>VLOOKUP($A753,SurveyData!$1:$1048576,40,FALSE)</f>
        <v>2</v>
      </c>
      <c r="AS753">
        <f>VLOOKUP($A753,SurveyData!$1:$1048576,41,FALSE)</f>
        <v>5</v>
      </c>
      <c r="AT753">
        <f>VLOOKUP($A753,SurveyData!$1:$1048576,42,FALSE)</f>
        <v>5</v>
      </c>
      <c r="AU753">
        <f>VLOOKUP($A753,SurveyData!$1:$1048576,43,FALSE)</f>
        <v>5</v>
      </c>
      <c r="AV753">
        <f>VLOOKUP($A753,SurveyData!$1:$1048576,44,FALSE)</f>
        <v>5</v>
      </c>
      <c r="AW753">
        <f>VLOOKUP($A753,SurveyData!$1:$1048576,45,FALSE)</f>
        <v>1</v>
      </c>
    </row>
    <row r="754" spans="1:49" x14ac:dyDescent="0.2">
      <c r="A754" s="2">
        <v>974</v>
      </c>
      <c r="B754" s="1" t="s">
        <v>10</v>
      </c>
      <c r="C754" s="2"/>
      <c r="D754" s="4">
        <v>9</v>
      </c>
      <c r="E754" s="2">
        <v>12.8</v>
      </c>
      <c r="F754">
        <f>VLOOKUP($A754,SurveyData!$1:$1048576,3,FALSE)</f>
        <v>45</v>
      </c>
      <c r="G754">
        <f>VLOOKUP($A754,SurveyData!$1:$1048576,4,FALSE)</f>
        <v>1.68</v>
      </c>
      <c r="H754">
        <f>VLOOKUP($A754,SurveyData!$1:$1048576,5,FALSE)</f>
        <v>51</v>
      </c>
      <c r="I754" t="str">
        <f>VLOOKUP($A754,SurveyData!$1:$1048576,6,FALSE)</f>
        <v>Nil</v>
      </c>
      <c r="J754" t="str">
        <f>VLOOKUP($A754,SurveyData!$1:$1048576,7,FALSE)</f>
        <v>Yes</v>
      </c>
      <c r="K754">
        <f>VLOOKUP($A754,SurveyData!$1:$1048576,8,FALSE)</f>
        <v>0</v>
      </c>
      <c r="L754">
        <f>VLOOKUP($A754,SurveyData!$1:$1048576,9,FALSE)</f>
        <v>0</v>
      </c>
      <c r="M754">
        <f>VLOOKUP($A754,SurveyData!$1:$1048576,10,FALSE)</f>
        <v>0</v>
      </c>
      <c r="N754">
        <f>VLOOKUP($A754,SurveyData!$1:$1048576,11,FALSE)</f>
        <v>0</v>
      </c>
      <c r="O754">
        <f>VLOOKUP($A754,SurveyData!$1:$1048576,12,FALSE)</f>
        <v>1</v>
      </c>
      <c r="P754">
        <f>VLOOKUP($A754,SurveyData!$1:$1048576,13,FALSE)</f>
        <v>12</v>
      </c>
      <c r="Q754" t="str">
        <f>VLOOKUP($A754,SurveyData!$1:$1048576,14,FALSE)</f>
        <v>No</v>
      </c>
      <c r="R754" t="str">
        <f>VLOOKUP($A754,SurveyData!$1:$1048576,15,FALSE)</f>
        <v>No</v>
      </c>
      <c r="S754">
        <f>VLOOKUP($A754,SurveyData!$1:$1048576,16,FALSE)</f>
        <v>0</v>
      </c>
      <c r="T754" t="str">
        <f>VLOOKUP($A754,SurveyData!$1:$1048576,17,FALSE)</f>
        <v>DK</v>
      </c>
      <c r="U754">
        <f>VLOOKUP($A754,SurveyData!$1:$1048576,18,FALSE)</f>
        <v>0</v>
      </c>
      <c r="V754" t="str">
        <f>VLOOKUP($A754,SurveyData!$1:$1048576,19,FALSE)</f>
        <v>DK</v>
      </c>
      <c r="W754">
        <f>VLOOKUP($A754,SurveyData!$1:$1048576,20,FALSE)</f>
        <v>0</v>
      </c>
      <c r="X754" t="str">
        <f>VLOOKUP($A754,SurveyData!$1:$1048576,21,FALSE)</f>
        <v>No</v>
      </c>
      <c r="Y754" t="str">
        <f>VLOOKUP($A754,SurveyData!$1:$1048576,22,FALSE)</f>
        <v>No</v>
      </c>
      <c r="Z754" t="str">
        <f>VLOOKUP($A754,SurveyData!$1:$1048576,23,FALSE)</f>
        <v>No</v>
      </c>
      <c r="AA754" t="str">
        <f>VLOOKUP($A754,SurveyData!$1:$1048576,24,FALSE)</f>
        <v>No</v>
      </c>
      <c r="AB754" t="s">
        <v>0</v>
      </c>
      <c r="AC754" t="str">
        <f>VLOOKUP($A754,SurveyData!$1:$1048576,25,FALSE)</f>
        <v>No</v>
      </c>
      <c r="AD754">
        <f>VLOOKUP($A754,SurveyData!$1:$1048576,26,FALSE)</f>
        <v>3</v>
      </c>
      <c r="AE754">
        <f>VLOOKUP($A754,SurveyData!$1:$1048576,27,FALSE)</f>
        <v>3</v>
      </c>
      <c r="AF754">
        <f>VLOOKUP($A754,SurveyData!$1:$1048576,28,FALSE)</f>
        <v>3</v>
      </c>
      <c r="AG754">
        <f>VLOOKUP($A754,SurveyData!$1:$1048576,29,FALSE)</f>
        <v>3</v>
      </c>
      <c r="AH754">
        <f>VLOOKUP($A754,SurveyData!$1:$1048576,30,FALSE)</f>
        <v>3</v>
      </c>
      <c r="AI754">
        <f>VLOOKUP($A754,SurveyData!$1:$1048576,31,FALSE)</f>
        <v>3</v>
      </c>
      <c r="AJ754">
        <f>VLOOKUP($A754,SurveyData!$1:$1048576,32,FALSE)</f>
        <v>3</v>
      </c>
      <c r="AK754">
        <f>VLOOKUP($A754,SurveyData!$1:$1048576,33,FALSE)</f>
        <v>3</v>
      </c>
      <c r="AL754">
        <f>VLOOKUP($A754,SurveyData!$1:$1048576,34,FALSE)</f>
        <v>5</v>
      </c>
      <c r="AM754">
        <f>VLOOKUP($A754,SurveyData!$1:$1048576,35,FALSE)</f>
        <v>5</v>
      </c>
      <c r="AN754">
        <f>VLOOKUP($A754,SurveyData!$1:$1048576,36,FALSE)</f>
        <v>1</v>
      </c>
      <c r="AO754">
        <f>VLOOKUP($A754,SurveyData!$1:$1048576,37,FALSE)</f>
        <v>3</v>
      </c>
      <c r="AP754">
        <f>VLOOKUP($A754,SurveyData!$1:$1048576,38,FALSE)</f>
        <v>3</v>
      </c>
      <c r="AQ754">
        <f>VLOOKUP($A754,SurveyData!$1:$1048576,39,FALSE)</f>
        <v>5</v>
      </c>
      <c r="AR754">
        <f>VLOOKUP($A754,SurveyData!$1:$1048576,40,FALSE)</f>
        <v>1</v>
      </c>
      <c r="AS754">
        <f>VLOOKUP($A754,SurveyData!$1:$1048576,41,FALSE)</f>
        <v>3</v>
      </c>
      <c r="AT754">
        <f>VLOOKUP($A754,SurveyData!$1:$1048576,42,FALSE)</f>
        <v>5</v>
      </c>
      <c r="AU754">
        <f>VLOOKUP($A754,SurveyData!$1:$1048576,43,FALSE)</f>
        <v>5</v>
      </c>
      <c r="AV754">
        <f>VLOOKUP($A754,SurveyData!$1:$1048576,44,FALSE)</f>
        <v>5</v>
      </c>
      <c r="AW754">
        <f>VLOOKUP($A754,SurveyData!$1:$1048576,45,FALSE)</f>
        <v>3</v>
      </c>
    </row>
    <row r="755" spans="1:49" x14ac:dyDescent="0.2">
      <c r="A755" s="2">
        <v>975</v>
      </c>
      <c r="B755" s="1" t="s">
        <v>10</v>
      </c>
      <c r="C755" s="2"/>
      <c r="D755" s="4">
        <v>6</v>
      </c>
      <c r="E755" s="4">
        <v>9.9</v>
      </c>
      <c r="F755">
        <f>VLOOKUP($A755,SurveyData!$1:$1048576,3,FALSE)</f>
        <v>46</v>
      </c>
      <c r="G755">
        <f>VLOOKUP($A755,SurveyData!$1:$1048576,4,FALSE)</f>
        <v>1.54</v>
      </c>
      <c r="H755">
        <f>VLOOKUP($A755,SurveyData!$1:$1048576,5,FALSE)</f>
        <v>51</v>
      </c>
      <c r="I755" t="str">
        <f>VLOOKUP($A755,SurveyData!$1:$1048576,6,FALSE)</f>
        <v>Nil</v>
      </c>
      <c r="J755" t="str">
        <f>VLOOKUP($A755,SurveyData!$1:$1048576,7,FALSE)</f>
        <v>No</v>
      </c>
      <c r="K755">
        <f>VLOOKUP($A755,SurveyData!$1:$1048576,8,FALSE)</f>
        <v>0</v>
      </c>
      <c r="L755">
        <f>VLOOKUP($A755,SurveyData!$1:$1048576,9,FALSE)</f>
        <v>30</v>
      </c>
      <c r="M755">
        <f>VLOOKUP($A755,SurveyData!$1:$1048576,10,FALSE)</f>
        <v>0</v>
      </c>
      <c r="N755">
        <f>VLOOKUP($A755,SurveyData!$1:$1048576,11,FALSE)</f>
        <v>0</v>
      </c>
      <c r="O755">
        <f>VLOOKUP($A755,SurveyData!$1:$1048576,12,FALSE)</f>
        <v>2</v>
      </c>
      <c r="P755">
        <f>VLOOKUP($A755,SurveyData!$1:$1048576,13,FALSE)</f>
        <v>10</v>
      </c>
      <c r="Q755" t="str">
        <f>VLOOKUP($A755,SurveyData!$1:$1048576,14,FALSE)</f>
        <v>No</v>
      </c>
      <c r="R755" t="str">
        <f>VLOOKUP($A755,SurveyData!$1:$1048576,15,FALSE)</f>
        <v>No</v>
      </c>
      <c r="S755">
        <f>VLOOKUP($A755,SurveyData!$1:$1048576,16,FALSE)</f>
        <v>0</v>
      </c>
      <c r="T755" t="str">
        <f>VLOOKUP($A755,SurveyData!$1:$1048576,17,FALSE)</f>
        <v>No</v>
      </c>
      <c r="U755">
        <f>VLOOKUP($A755,SurveyData!$1:$1048576,18,FALSE)</f>
        <v>0</v>
      </c>
      <c r="V755" t="str">
        <f>VLOOKUP($A755,SurveyData!$1:$1048576,19,FALSE)</f>
        <v>No</v>
      </c>
      <c r="W755">
        <f>VLOOKUP($A755,SurveyData!$1:$1048576,20,FALSE)</f>
        <v>0</v>
      </c>
      <c r="X755" t="str">
        <f>VLOOKUP($A755,SurveyData!$1:$1048576,21,FALSE)</f>
        <v>Yes</v>
      </c>
      <c r="Y755" t="str">
        <f>VLOOKUP($A755,SurveyData!$1:$1048576,22,FALSE)</f>
        <v>No</v>
      </c>
      <c r="Z755" t="str">
        <f>VLOOKUP($A755,SurveyData!$1:$1048576,23,FALSE)</f>
        <v>No</v>
      </c>
      <c r="AA755" t="str">
        <f>VLOOKUP($A755,SurveyData!$1:$1048576,24,FALSE)</f>
        <v>No</v>
      </c>
      <c r="AB755" t="s">
        <v>0</v>
      </c>
      <c r="AC755" t="str">
        <f>VLOOKUP($A755,SurveyData!$1:$1048576,25,FALSE)</f>
        <v>No</v>
      </c>
      <c r="AD755">
        <f>VLOOKUP($A755,SurveyData!$1:$1048576,26,FALSE)</f>
        <v>0</v>
      </c>
      <c r="AE755">
        <f>VLOOKUP($A755,SurveyData!$1:$1048576,27,FALSE)</f>
        <v>0</v>
      </c>
      <c r="AF755">
        <f>VLOOKUP($A755,SurveyData!$1:$1048576,28,FALSE)</f>
        <v>1</v>
      </c>
      <c r="AG755">
        <f>VLOOKUP($A755,SurveyData!$1:$1048576,29,FALSE)</f>
        <v>0</v>
      </c>
      <c r="AH755">
        <f>VLOOKUP($A755,SurveyData!$1:$1048576,30,FALSE)</f>
        <v>0</v>
      </c>
      <c r="AI755">
        <f>VLOOKUP($A755,SurveyData!$1:$1048576,31,FALSE)</f>
        <v>1</v>
      </c>
      <c r="AJ755">
        <f>VLOOKUP($A755,SurveyData!$1:$1048576,32,FALSE)</f>
        <v>1</v>
      </c>
      <c r="AK755">
        <f>VLOOKUP($A755,SurveyData!$1:$1048576,33,FALSE)</f>
        <v>1</v>
      </c>
      <c r="AL755">
        <f>VLOOKUP($A755,SurveyData!$1:$1048576,34,FALSE)</f>
        <v>0</v>
      </c>
      <c r="AM755">
        <f>VLOOKUP($A755,SurveyData!$1:$1048576,35,FALSE)</f>
        <v>0</v>
      </c>
      <c r="AN755">
        <f>VLOOKUP($A755,SurveyData!$1:$1048576,36,FALSE)</f>
        <v>1</v>
      </c>
      <c r="AO755">
        <f>VLOOKUP($A755,SurveyData!$1:$1048576,37,FALSE)</f>
        <v>0</v>
      </c>
      <c r="AP755">
        <f>VLOOKUP($A755,SurveyData!$1:$1048576,38,FALSE)</f>
        <v>0</v>
      </c>
      <c r="AQ755">
        <f>VLOOKUP($A755,SurveyData!$1:$1048576,39,FALSE)</f>
        <v>0</v>
      </c>
      <c r="AR755">
        <f>VLOOKUP($A755,SurveyData!$1:$1048576,40,FALSE)</f>
        <v>1</v>
      </c>
      <c r="AS755">
        <f>VLOOKUP($A755,SurveyData!$1:$1048576,41,FALSE)</f>
        <v>0</v>
      </c>
      <c r="AT755">
        <f>VLOOKUP($A755,SurveyData!$1:$1048576,42,FALSE)</f>
        <v>0</v>
      </c>
      <c r="AU755">
        <f>VLOOKUP($A755,SurveyData!$1:$1048576,43,FALSE)</f>
        <v>0</v>
      </c>
      <c r="AV755">
        <f>VLOOKUP($A755,SurveyData!$1:$1048576,44,FALSE)</f>
        <v>0</v>
      </c>
      <c r="AW755">
        <f>VLOOKUP($A755,SurveyData!$1:$1048576,45,FALSE)</f>
        <v>1</v>
      </c>
    </row>
    <row r="756" spans="1:49" x14ac:dyDescent="0.2">
      <c r="A756" s="2">
        <v>976</v>
      </c>
      <c r="B756" s="1" t="s">
        <v>10</v>
      </c>
      <c r="C756" s="2"/>
      <c r="D756" s="2">
        <v>58</v>
      </c>
      <c r="E756" s="2">
        <v>15.2</v>
      </c>
      <c r="F756">
        <f>VLOOKUP($A756,SurveyData!$1:$1048576,3,FALSE)</f>
        <v>26</v>
      </c>
      <c r="G756">
        <f>VLOOKUP($A756,SurveyData!$1:$1048576,4,FALSE)</f>
        <v>1.53</v>
      </c>
      <c r="H756">
        <f>VLOOKUP($A756,SurveyData!$1:$1048576,5,FALSE)</f>
        <v>60</v>
      </c>
      <c r="I756" t="str">
        <f>VLOOKUP($A756,SurveyData!$1:$1048576,6,FALSE)</f>
        <v>Nil</v>
      </c>
      <c r="J756" t="str">
        <f>VLOOKUP($A756,SurveyData!$1:$1048576,7,FALSE)</f>
        <v>No</v>
      </c>
      <c r="K756">
        <f>VLOOKUP($A756,SurveyData!$1:$1048576,8,FALSE)</f>
        <v>0</v>
      </c>
      <c r="L756">
        <f>VLOOKUP($A756,SurveyData!$1:$1048576,9,FALSE)</f>
        <v>0</v>
      </c>
      <c r="M756">
        <f>VLOOKUP($A756,SurveyData!$1:$1048576,10,FALSE)</f>
        <v>100</v>
      </c>
      <c r="N756">
        <f>VLOOKUP($A756,SurveyData!$1:$1048576,11,FALSE)</f>
        <v>0</v>
      </c>
      <c r="O756">
        <f>VLOOKUP($A756,SurveyData!$1:$1048576,12,FALSE)</f>
        <v>2</v>
      </c>
      <c r="P756">
        <f>VLOOKUP($A756,SurveyData!$1:$1048576,13,FALSE)</f>
        <v>12</v>
      </c>
      <c r="Q756" t="str">
        <f>VLOOKUP($A756,SurveyData!$1:$1048576,14,FALSE)</f>
        <v>No</v>
      </c>
      <c r="R756" t="str">
        <f>VLOOKUP($A756,SurveyData!$1:$1048576,15,FALSE)</f>
        <v>No</v>
      </c>
      <c r="S756">
        <f>VLOOKUP($A756,SurveyData!$1:$1048576,16,FALSE)</f>
        <v>0</v>
      </c>
      <c r="T756" t="str">
        <f>VLOOKUP($A756,SurveyData!$1:$1048576,17,FALSE)</f>
        <v>No</v>
      </c>
      <c r="U756">
        <f>VLOOKUP($A756,SurveyData!$1:$1048576,18,FALSE)</f>
        <v>0</v>
      </c>
      <c r="V756" t="str">
        <f>VLOOKUP($A756,SurveyData!$1:$1048576,19,FALSE)</f>
        <v>No</v>
      </c>
      <c r="W756">
        <f>VLOOKUP($A756,SurveyData!$1:$1048576,20,FALSE)</f>
        <v>0</v>
      </c>
      <c r="X756" t="str">
        <f>VLOOKUP($A756,SurveyData!$1:$1048576,21,FALSE)</f>
        <v>No</v>
      </c>
      <c r="Y756" t="str">
        <f>VLOOKUP($A756,SurveyData!$1:$1048576,22,FALSE)</f>
        <v>Yes</v>
      </c>
      <c r="Z756" t="str">
        <f>VLOOKUP($A756,SurveyData!$1:$1048576,23,FALSE)</f>
        <v>No</v>
      </c>
      <c r="AA756" t="str">
        <f>VLOOKUP($A756,SurveyData!$1:$1048576,24,FALSE)</f>
        <v>No</v>
      </c>
      <c r="AB756" t="s">
        <v>0</v>
      </c>
      <c r="AC756" t="str">
        <f>VLOOKUP($A756,SurveyData!$1:$1048576,25,FALSE)</f>
        <v>Yes</v>
      </c>
      <c r="AD756">
        <f>VLOOKUP($A756,SurveyData!$1:$1048576,26,FALSE)</f>
        <v>3</v>
      </c>
      <c r="AE756">
        <f>VLOOKUP($A756,SurveyData!$1:$1048576,27,FALSE)</f>
        <v>3</v>
      </c>
      <c r="AF756">
        <f>VLOOKUP($A756,SurveyData!$1:$1048576,28,FALSE)</f>
        <v>3</v>
      </c>
      <c r="AG756">
        <f>VLOOKUP($A756,SurveyData!$1:$1048576,29,FALSE)</f>
        <v>4</v>
      </c>
      <c r="AH756">
        <f>VLOOKUP($A756,SurveyData!$1:$1048576,30,FALSE)</f>
        <v>3</v>
      </c>
      <c r="AI756">
        <f>VLOOKUP($A756,SurveyData!$1:$1048576,31,FALSE)</f>
        <v>2</v>
      </c>
      <c r="AJ756">
        <f>VLOOKUP($A756,SurveyData!$1:$1048576,32,FALSE)</f>
        <v>4</v>
      </c>
      <c r="AK756">
        <f>VLOOKUP($A756,SurveyData!$1:$1048576,33,FALSE)</f>
        <v>3</v>
      </c>
      <c r="AL756">
        <f>VLOOKUP($A756,SurveyData!$1:$1048576,34,FALSE)</f>
        <v>2</v>
      </c>
      <c r="AM756">
        <f>VLOOKUP($A756,SurveyData!$1:$1048576,35,FALSE)</f>
        <v>3</v>
      </c>
      <c r="AN756">
        <f>VLOOKUP($A756,SurveyData!$1:$1048576,36,FALSE)</f>
        <v>4</v>
      </c>
      <c r="AO756">
        <f>VLOOKUP($A756,SurveyData!$1:$1048576,37,FALSE)</f>
        <v>4</v>
      </c>
      <c r="AP756">
        <f>VLOOKUP($A756,SurveyData!$1:$1048576,38,FALSE)</f>
        <v>2</v>
      </c>
      <c r="AQ756">
        <f>VLOOKUP($A756,SurveyData!$1:$1048576,39,FALSE)</f>
        <v>3</v>
      </c>
      <c r="AR756">
        <f>VLOOKUP($A756,SurveyData!$1:$1048576,40,FALSE)</f>
        <v>5</v>
      </c>
      <c r="AS756">
        <f>VLOOKUP($A756,SurveyData!$1:$1048576,41,FALSE)</f>
        <v>3</v>
      </c>
      <c r="AT756">
        <f>VLOOKUP($A756,SurveyData!$1:$1048576,42,FALSE)</f>
        <v>3</v>
      </c>
      <c r="AU756">
        <f>VLOOKUP($A756,SurveyData!$1:$1048576,43,FALSE)</f>
        <v>2</v>
      </c>
      <c r="AV756">
        <f>VLOOKUP($A756,SurveyData!$1:$1048576,44,FALSE)</f>
        <v>4</v>
      </c>
      <c r="AW756">
        <f>VLOOKUP($A756,SurveyData!$1:$1048576,45,FALSE)</f>
        <v>3</v>
      </c>
    </row>
    <row r="757" spans="1:49" x14ac:dyDescent="0.2">
      <c r="A757" s="2">
        <v>977</v>
      </c>
      <c r="B757" s="1" t="s">
        <v>10</v>
      </c>
      <c r="C757" s="2"/>
      <c r="D757" s="2">
        <v>30</v>
      </c>
      <c r="E757" s="2">
        <v>13.7</v>
      </c>
      <c r="F757">
        <f>VLOOKUP($A757,SurveyData!$1:$1048576,3,FALSE)</f>
        <v>35</v>
      </c>
      <c r="G757">
        <f>VLOOKUP($A757,SurveyData!$1:$1048576,4,FALSE)</f>
        <v>1.68</v>
      </c>
      <c r="H757">
        <f>VLOOKUP($A757,SurveyData!$1:$1048576,5,FALSE)</f>
        <v>79</v>
      </c>
      <c r="I757" t="str">
        <f>VLOOKUP($A757,SurveyData!$1:$1048576,6,FALSE)</f>
        <v>Nil</v>
      </c>
      <c r="J757" t="str">
        <f>VLOOKUP($A757,SurveyData!$1:$1048576,7,FALSE)</f>
        <v>No</v>
      </c>
      <c r="K757">
        <f>VLOOKUP($A757,SurveyData!$1:$1048576,8,FALSE)</f>
        <v>0</v>
      </c>
      <c r="L757">
        <f>VLOOKUP($A757,SurveyData!$1:$1048576,9,FALSE)</f>
        <v>0</v>
      </c>
      <c r="M757">
        <f>VLOOKUP($A757,SurveyData!$1:$1048576,10,FALSE)</f>
        <v>60</v>
      </c>
      <c r="N757" t="str">
        <f>VLOOKUP($A757,SurveyData!$1:$1048576,11,FALSE)</f>
        <v>Soccer 120 minutes</v>
      </c>
      <c r="O757">
        <f>VLOOKUP($A757,SurveyData!$1:$1048576,12,FALSE)</f>
        <v>2</v>
      </c>
      <c r="P757">
        <f>VLOOKUP($A757,SurveyData!$1:$1048576,13,FALSE)</f>
        <v>12</v>
      </c>
      <c r="Q757" t="str">
        <f>VLOOKUP($A757,SurveyData!$1:$1048576,14,FALSE)</f>
        <v>Yes</v>
      </c>
      <c r="R757" t="str">
        <f>VLOOKUP($A757,SurveyData!$1:$1048576,15,FALSE)</f>
        <v>No</v>
      </c>
      <c r="S757">
        <f>VLOOKUP($A757,SurveyData!$1:$1048576,16,FALSE)</f>
        <v>0</v>
      </c>
      <c r="T757" t="str">
        <f>VLOOKUP($A757,SurveyData!$1:$1048576,17,FALSE)</f>
        <v>No</v>
      </c>
      <c r="U757">
        <f>VLOOKUP($A757,SurveyData!$1:$1048576,18,FALSE)</f>
        <v>0</v>
      </c>
      <c r="V757" t="str">
        <f>VLOOKUP($A757,SurveyData!$1:$1048576,19,FALSE)</f>
        <v>No</v>
      </c>
      <c r="W757">
        <f>VLOOKUP($A757,SurveyData!$1:$1048576,20,FALSE)</f>
        <v>0</v>
      </c>
      <c r="X757" t="str">
        <f>VLOOKUP($A757,SurveyData!$1:$1048576,21,FALSE)</f>
        <v>Yes</v>
      </c>
      <c r="Y757" t="str">
        <f>VLOOKUP($A757,SurveyData!$1:$1048576,22,FALSE)</f>
        <v>Yes</v>
      </c>
      <c r="Z757" t="str">
        <f>VLOOKUP($A757,SurveyData!$1:$1048576,23,FALSE)</f>
        <v>No</v>
      </c>
      <c r="AA757" t="str">
        <f>VLOOKUP($A757,SurveyData!$1:$1048576,24,FALSE)</f>
        <v>Yes</v>
      </c>
      <c r="AB757" t="s">
        <v>62</v>
      </c>
      <c r="AC757" t="str">
        <f>VLOOKUP($A757,SurveyData!$1:$1048576,25,FALSE)</f>
        <v>Yes</v>
      </c>
      <c r="AD757">
        <f>VLOOKUP($A757,SurveyData!$1:$1048576,26,FALSE)</f>
        <v>4</v>
      </c>
      <c r="AE757">
        <f>VLOOKUP($A757,SurveyData!$1:$1048576,27,FALSE)</f>
        <v>5</v>
      </c>
      <c r="AF757">
        <f>VLOOKUP($A757,SurveyData!$1:$1048576,28,FALSE)</f>
        <v>4</v>
      </c>
      <c r="AG757">
        <f>VLOOKUP($A757,SurveyData!$1:$1048576,29,FALSE)</f>
        <v>4</v>
      </c>
      <c r="AH757">
        <f>VLOOKUP($A757,SurveyData!$1:$1048576,30,FALSE)</f>
        <v>3</v>
      </c>
      <c r="AI757">
        <f>VLOOKUP($A757,SurveyData!$1:$1048576,31,FALSE)</f>
        <v>2</v>
      </c>
      <c r="AJ757">
        <f>VLOOKUP($A757,SurveyData!$1:$1048576,32,FALSE)</f>
        <v>2</v>
      </c>
      <c r="AK757">
        <f>VLOOKUP($A757,SurveyData!$1:$1048576,33,FALSE)</f>
        <v>2</v>
      </c>
      <c r="AL757">
        <f>VLOOKUP($A757,SurveyData!$1:$1048576,34,FALSE)</f>
        <v>4</v>
      </c>
      <c r="AM757">
        <f>VLOOKUP($A757,SurveyData!$1:$1048576,35,FALSE)</f>
        <v>4</v>
      </c>
      <c r="AN757">
        <f>VLOOKUP($A757,SurveyData!$1:$1048576,36,FALSE)</f>
        <v>2</v>
      </c>
      <c r="AO757">
        <f>VLOOKUP($A757,SurveyData!$1:$1048576,37,FALSE)</f>
        <v>3</v>
      </c>
      <c r="AP757">
        <f>VLOOKUP($A757,SurveyData!$1:$1048576,38,FALSE)</f>
        <v>4</v>
      </c>
      <c r="AQ757">
        <f>VLOOKUP($A757,SurveyData!$1:$1048576,39,FALSE)</f>
        <v>3</v>
      </c>
      <c r="AR757">
        <f>VLOOKUP($A757,SurveyData!$1:$1048576,40,FALSE)</f>
        <v>1</v>
      </c>
      <c r="AS757">
        <f>VLOOKUP($A757,SurveyData!$1:$1048576,41,FALSE)</f>
        <v>3</v>
      </c>
      <c r="AT757">
        <f>VLOOKUP($A757,SurveyData!$1:$1048576,42,FALSE)</f>
        <v>4</v>
      </c>
      <c r="AU757">
        <f>VLOOKUP($A757,SurveyData!$1:$1048576,43,FALSE)</f>
        <v>4</v>
      </c>
      <c r="AV757">
        <f>VLOOKUP($A757,SurveyData!$1:$1048576,44,FALSE)</f>
        <v>4</v>
      </c>
      <c r="AW757">
        <f>VLOOKUP($A757,SurveyData!$1:$1048576,45,FALSE)</f>
        <v>3</v>
      </c>
    </row>
    <row r="758" spans="1:49" x14ac:dyDescent="0.2">
      <c r="A758" s="5">
        <v>978</v>
      </c>
      <c r="B758" s="1" t="s">
        <v>10</v>
      </c>
      <c r="C758" s="2"/>
      <c r="D758" s="2">
        <v>27</v>
      </c>
      <c r="E758" s="2">
        <v>13.3</v>
      </c>
      <c r="F758">
        <f>VLOOKUP($A758,SurveyData!$1:$1048576,3,FALSE)</f>
        <v>30</v>
      </c>
      <c r="G758">
        <f>VLOOKUP($A758,SurveyData!$1:$1048576,4,FALSE)</f>
        <v>1.65</v>
      </c>
      <c r="H758">
        <f>VLOOKUP($A758,SurveyData!$1:$1048576,5,FALSE)</f>
        <v>64</v>
      </c>
      <c r="I758" t="str">
        <f>VLOOKUP($A758,SurveyData!$1:$1048576,6,FALSE)</f>
        <v>Nil</v>
      </c>
      <c r="J758" t="str">
        <f>VLOOKUP($A758,SurveyData!$1:$1048576,7,FALSE)</f>
        <v>Yes</v>
      </c>
      <c r="K758">
        <f>VLOOKUP($A758,SurveyData!$1:$1048576,8,FALSE)</f>
        <v>0</v>
      </c>
      <c r="L758">
        <f>VLOOKUP($A758,SurveyData!$1:$1048576,9,FALSE)</f>
        <v>0</v>
      </c>
      <c r="M758">
        <f>VLOOKUP($A758,SurveyData!$1:$1048576,10,FALSE)</f>
        <v>15</v>
      </c>
      <c r="N758" t="str">
        <f>VLOOKUP($A758,SurveyData!$1:$1048576,11,FALSE)</f>
        <v>Brisk Walking 30 minutes</v>
      </c>
      <c r="O758" t="str">
        <f>VLOOKUP($A758,SurveyData!$1:$1048576,12,FALSE)</f>
        <v>Nil</v>
      </c>
      <c r="P758">
        <f>VLOOKUP($A758,SurveyData!$1:$1048576,13,FALSE)</f>
        <v>12</v>
      </c>
      <c r="Q758" t="str">
        <f>VLOOKUP($A758,SurveyData!$1:$1048576,14,FALSE)</f>
        <v>No</v>
      </c>
      <c r="R758" t="str">
        <f>VLOOKUP($A758,SurveyData!$1:$1048576,15,FALSE)</f>
        <v>No</v>
      </c>
      <c r="S758">
        <f>VLOOKUP($A758,SurveyData!$1:$1048576,16,FALSE)</f>
        <v>0</v>
      </c>
      <c r="T758" t="str">
        <f>VLOOKUP($A758,SurveyData!$1:$1048576,17,FALSE)</f>
        <v>DK</v>
      </c>
      <c r="U758">
        <f>VLOOKUP($A758,SurveyData!$1:$1048576,18,FALSE)</f>
        <v>0</v>
      </c>
      <c r="V758" t="str">
        <f>VLOOKUP($A758,SurveyData!$1:$1048576,19,FALSE)</f>
        <v>No</v>
      </c>
      <c r="W758">
        <f>VLOOKUP($A758,SurveyData!$1:$1048576,20,FALSE)</f>
        <v>0</v>
      </c>
      <c r="X758" t="str">
        <f>VLOOKUP($A758,SurveyData!$1:$1048576,21,FALSE)</f>
        <v>No</v>
      </c>
      <c r="Y758" t="str">
        <f>VLOOKUP($A758,SurveyData!$1:$1048576,22,FALSE)</f>
        <v>No</v>
      </c>
      <c r="Z758" t="str">
        <f>VLOOKUP($A758,SurveyData!$1:$1048576,23,FALSE)</f>
        <v>No</v>
      </c>
      <c r="AA758" t="str">
        <f>VLOOKUP($A758,SurveyData!$1:$1048576,24,FALSE)</f>
        <v>Yes</v>
      </c>
      <c r="AB758" t="s">
        <v>0</v>
      </c>
      <c r="AC758" t="str">
        <f>VLOOKUP($A758,SurveyData!$1:$1048576,25,FALSE)</f>
        <v>No</v>
      </c>
      <c r="AD758">
        <f>VLOOKUP($A758,SurveyData!$1:$1048576,26,FALSE)</f>
        <v>2</v>
      </c>
      <c r="AE758">
        <f>VLOOKUP($A758,SurveyData!$1:$1048576,27,FALSE)</f>
        <v>4</v>
      </c>
      <c r="AF758">
        <f>VLOOKUP($A758,SurveyData!$1:$1048576,28,FALSE)</f>
        <v>3</v>
      </c>
      <c r="AG758">
        <f>VLOOKUP($A758,SurveyData!$1:$1048576,29,FALSE)</f>
        <v>3</v>
      </c>
      <c r="AH758">
        <f>VLOOKUP($A758,SurveyData!$1:$1048576,30,FALSE)</f>
        <v>2</v>
      </c>
      <c r="AI758">
        <f>VLOOKUP($A758,SurveyData!$1:$1048576,31,FALSE)</f>
        <v>2</v>
      </c>
      <c r="AJ758">
        <f>VLOOKUP($A758,SurveyData!$1:$1048576,32,FALSE)</f>
        <v>1</v>
      </c>
      <c r="AK758">
        <f>VLOOKUP($A758,SurveyData!$1:$1048576,33,FALSE)</f>
        <v>1</v>
      </c>
      <c r="AL758">
        <f>VLOOKUP($A758,SurveyData!$1:$1048576,34,FALSE)</f>
        <v>4</v>
      </c>
      <c r="AM758">
        <f>VLOOKUP($A758,SurveyData!$1:$1048576,35,FALSE)</f>
        <v>4</v>
      </c>
      <c r="AN758">
        <f>VLOOKUP($A758,SurveyData!$1:$1048576,36,FALSE)</f>
        <v>2</v>
      </c>
      <c r="AO758">
        <f>VLOOKUP($A758,SurveyData!$1:$1048576,37,FALSE)</f>
        <v>3</v>
      </c>
      <c r="AP758">
        <f>VLOOKUP($A758,SurveyData!$1:$1048576,38,FALSE)</f>
        <v>5</v>
      </c>
      <c r="AQ758">
        <f>VLOOKUP($A758,SurveyData!$1:$1048576,39,FALSE)</f>
        <v>5</v>
      </c>
      <c r="AR758">
        <f>VLOOKUP($A758,SurveyData!$1:$1048576,40,FALSE)</f>
        <v>2</v>
      </c>
      <c r="AS758">
        <f>VLOOKUP($A758,SurveyData!$1:$1048576,41,FALSE)</f>
        <v>3</v>
      </c>
      <c r="AT758">
        <f>VLOOKUP($A758,SurveyData!$1:$1048576,42,FALSE)</f>
        <v>5</v>
      </c>
      <c r="AU758">
        <f>VLOOKUP($A758,SurveyData!$1:$1048576,43,FALSE)</f>
        <v>4</v>
      </c>
      <c r="AV758">
        <f>VLOOKUP($A758,SurveyData!$1:$1048576,44,FALSE)</f>
        <v>3</v>
      </c>
      <c r="AW758">
        <f>VLOOKUP($A758,SurveyData!$1:$1048576,45,FALSE)</f>
        <v>2</v>
      </c>
    </row>
    <row r="759" spans="1:49" x14ac:dyDescent="0.2">
      <c r="A759" s="5">
        <v>979</v>
      </c>
      <c r="B759" s="1" t="s">
        <v>10</v>
      </c>
      <c r="C759" s="2"/>
      <c r="D759" s="4">
        <v>3</v>
      </c>
      <c r="E759" s="4">
        <v>7.2</v>
      </c>
      <c r="F759">
        <f>VLOOKUP($A759,SurveyData!$1:$1048576,3,FALSE)</f>
        <v>49</v>
      </c>
      <c r="G759">
        <f>VLOOKUP($A759,SurveyData!$1:$1048576,4,FALSE)</f>
        <v>1.56</v>
      </c>
      <c r="H759">
        <f>VLOOKUP($A759,SurveyData!$1:$1048576,5,FALSE)</f>
        <v>46</v>
      </c>
      <c r="I759" t="str">
        <f>VLOOKUP($A759,SurveyData!$1:$1048576,6,FALSE)</f>
        <v>Nil</v>
      </c>
      <c r="J759" t="str">
        <f>VLOOKUP($A759,SurveyData!$1:$1048576,7,FALSE)</f>
        <v>No</v>
      </c>
      <c r="K759">
        <f>VLOOKUP($A759,SurveyData!$1:$1048576,8,FALSE)</f>
        <v>0</v>
      </c>
      <c r="L759">
        <f>VLOOKUP($A759,SurveyData!$1:$1048576,9,FALSE)</f>
        <v>0</v>
      </c>
      <c r="M759">
        <f>VLOOKUP($A759,SurveyData!$1:$1048576,10,FALSE)</f>
        <v>0</v>
      </c>
      <c r="N759" t="str">
        <f>VLOOKUP($A759,SurveyData!$1:$1048576,11,FALSE)</f>
        <v>Jogging 420 minutes</v>
      </c>
      <c r="O759">
        <f>VLOOKUP($A759,SurveyData!$1:$1048576,12,FALSE)</f>
        <v>2</v>
      </c>
      <c r="P759">
        <f>VLOOKUP($A759,SurveyData!$1:$1048576,13,FALSE)</f>
        <v>0</v>
      </c>
      <c r="Q759" t="str">
        <f>VLOOKUP($A759,SurveyData!$1:$1048576,14,FALSE)</f>
        <v>No</v>
      </c>
      <c r="R759" t="str">
        <f>VLOOKUP($A759,SurveyData!$1:$1048576,15,FALSE)</f>
        <v>Yes</v>
      </c>
      <c r="S759" t="str">
        <f>VLOOKUP($A759,SurveyData!$1:$1048576,16,FALSE)</f>
        <v>No</v>
      </c>
      <c r="T759" t="str">
        <f>VLOOKUP($A759,SurveyData!$1:$1048576,17,FALSE)</f>
        <v>DK</v>
      </c>
      <c r="U759">
        <f>VLOOKUP($A759,SurveyData!$1:$1048576,18,FALSE)</f>
        <v>0</v>
      </c>
      <c r="V759" t="str">
        <f>VLOOKUP($A759,SurveyData!$1:$1048576,19,FALSE)</f>
        <v>No</v>
      </c>
      <c r="W759">
        <f>VLOOKUP($A759,SurveyData!$1:$1048576,20,FALSE)</f>
        <v>0</v>
      </c>
      <c r="X759" t="str">
        <f>VLOOKUP($A759,SurveyData!$1:$1048576,21,FALSE)</f>
        <v>Yes</v>
      </c>
      <c r="Y759" t="str">
        <f>VLOOKUP($A759,SurveyData!$1:$1048576,22,FALSE)</f>
        <v>Yes</v>
      </c>
      <c r="Z759" t="str">
        <f>VLOOKUP($A759,SurveyData!$1:$1048576,23,FALSE)</f>
        <v>No</v>
      </c>
      <c r="AA759" t="str">
        <f>VLOOKUP($A759,SurveyData!$1:$1048576,24,FALSE)</f>
        <v>No</v>
      </c>
      <c r="AB759" t="s">
        <v>62</v>
      </c>
      <c r="AC759" t="str">
        <f>VLOOKUP($A759,SurveyData!$1:$1048576,25,FALSE)</f>
        <v>No</v>
      </c>
      <c r="AD759">
        <f>VLOOKUP($A759,SurveyData!$1:$1048576,26,FALSE)</f>
        <v>1</v>
      </c>
      <c r="AE759">
        <f>VLOOKUP($A759,SurveyData!$1:$1048576,27,FALSE)</f>
        <v>5</v>
      </c>
      <c r="AF759">
        <f>VLOOKUP($A759,SurveyData!$1:$1048576,28,FALSE)</f>
        <v>1</v>
      </c>
      <c r="AG759">
        <f>VLOOKUP($A759,SurveyData!$1:$1048576,29,FALSE)</f>
        <v>1</v>
      </c>
      <c r="AH759">
        <f>VLOOKUP($A759,SurveyData!$1:$1048576,30,FALSE)</f>
        <v>5</v>
      </c>
      <c r="AI759">
        <f>VLOOKUP($A759,SurveyData!$1:$1048576,31,FALSE)</f>
        <v>3</v>
      </c>
      <c r="AJ759">
        <f>VLOOKUP($A759,SurveyData!$1:$1048576,32,FALSE)</f>
        <v>1</v>
      </c>
      <c r="AK759">
        <f>VLOOKUP($A759,SurveyData!$1:$1048576,33,FALSE)</f>
        <v>3</v>
      </c>
      <c r="AL759">
        <f>VLOOKUP($A759,SurveyData!$1:$1048576,34,FALSE)</f>
        <v>3</v>
      </c>
      <c r="AM759">
        <f>VLOOKUP($A759,SurveyData!$1:$1048576,35,FALSE)</f>
        <v>4</v>
      </c>
      <c r="AN759">
        <f>VLOOKUP($A759,SurveyData!$1:$1048576,36,FALSE)</f>
        <v>2</v>
      </c>
      <c r="AO759">
        <f>VLOOKUP($A759,SurveyData!$1:$1048576,37,FALSE)</f>
        <v>2</v>
      </c>
      <c r="AP759">
        <f>VLOOKUP($A759,SurveyData!$1:$1048576,38,FALSE)</f>
        <v>4</v>
      </c>
      <c r="AQ759">
        <f>VLOOKUP($A759,SurveyData!$1:$1048576,39,FALSE)</f>
        <v>5</v>
      </c>
      <c r="AR759">
        <f>VLOOKUP($A759,SurveyData!$1:$1048576,40,FALSE)</f>
        <v>2</v>
      </c>
      <c r="AS759">
        <f>VLOOKUP($A759,SurveyData!$1:$1048576,41,FALSE)</f>
        <v>5</v>
      </c>
      <c r="AT759">
        <f>VLOOKUP($A759,SurveyData!$1:$1048576,42,FALSE)</f>
        <v>4</v>
      </c>
      <c r="AU759">
        <f>VLOOKUP($A759,SurveyData!$1:$1048576,43,FALSE)</f>
        <v>5</v>
      </c>
      <c r="AV759">
        <f>VLOOKUP($A759,SurveyData!$1:$1048576,44,FALSE)</f>
        <v>3</v>
      </c>
      <c r="AW759">
        <f>VLOOKUP($A759,SurveyData!$1:$1048576,45,FALSE)</f>
        <v>4</v>
      </c>
    </row>
    <row r="760" spans="1:49" x14ac:dyDescent="0.2">
      <c r="A760" s="2">
        <v>980</v>
      </c>
      <c r="B760" s="1" t="s">
        <v>10</v>
      </c>
      <c r="C760" s="2"/>
      <c r="D760" s="2">
        <v>20</v>
      </c>
      <c r="E760" s="2">
        <v>12.2</v>
      </c>
      <c r="F760">
        <f>VLOOKUP($A760,SurveyData!$1:$1048576,3,FALSE)</f>
        <v>28</v>
      </c>
      <c r="G760">
        <f>VLOOKUP($A760,SurveyData!$1:$1048576,4,FALSE)</f>
        <v>1.64</v>
      </c>
      <c r="H760">
        <f>VLOOKUP($A760,SurveyData!$1:$1048576,5,FALSE)</f>
        <v>69.099999999999994</v>
      </c>
      <c r="I760" t="str">
        <f>VLOOKUP($A760,SurveyData!$1:$1048576,6,FALSE)</f>
        <v>Nil</v>
      </c>
      <c r="J760" t="str">
        <f>VLOOKUP($A760,SurveyData!$1:$1048576,7,FALSE)</f>
        <v>No</v>
      </c>
      <c r="K760">
        <f>VLOOKUP($A760,SurveyData!$1:$1048576,8,FALSE)</f>
        <v>0</v>
      </c>
      <c r="L760">
        <f>VLOOKUP($A760,SurveyData!$1:$1048576,9,FALSE)</f>
        <v>0</v>
      </c>
      <c r="M760">
        <f>VLOOKUP($A760,SurveyData!$1:$1048576,10,FALSE)</f>
        <v>0</v>
      </c>
      <c r="N760">
        <f>VLOOKUP($A760,SurveyData!$1:$1048576,11,FALSE)</f>
        <v>0</v>
      </c>
      <c r="O760" t="str">
        <f>VLOOKUP($A760,SurveyData!$1:$1048576,12,FALSE)</f>
        <v>Nil</v>
      </c>
      <c r="P760">
        <f>VLOOKUP($A760,SurveyData!$1:$1048576,13,FALSE)</f>
        <v>0</v>
      </c>
      <c r="Q760">
        <f>VLOOKUP($A760,SurveyData!$1:$1048576,14,FALSE)</f>
        <v>0</v>
      </c>
      <c r="R760" t="str">
        <f>VLOOKUP($A760,SurveyData!$1:$1048576,15,FALSE)</f>
        <v>No</v>
      </c>
      <c r="S760">
        <f>VLOOKUP($A760,SurveyData!$1:$1048576,16,FALSE)</f>
        <v>0</v>
      </c>
      <c r="T760" t="str">
        <f>VLOOKUP($A760,SurveyData!$1:$1048576,17,FALSE)</f>
        <v>No</v>
      </c>
      <c r="U760">
        <f>VLOOKUP($A760,SurveyData!$1:$1048576,18,FALSE)</f>
        <v>0</v>
      </c>
      <c r="V760" t="str">
        <f>VLOOKUP($A760,SurveyData!$1:$1048576,19,FALSE)</f>
        <v>No</v>
      </c>
      <c r="W760">
        <f>VLOOKUP($A760,SurveyData!$1:$1048576,20,FALSE)</f>
        <v>0</v>
      </c>
      <c r="X760" t="str">
        <f>VLOOKUP($A760,SurveyData!$1:$1048576,21,FALSE)</f>
        <v>No</v>
      </c>
      <c r="Y760" t="str">
        <f>VLOOKUP($A760,SurveyData!$1:$1048576,22,FALSE)</f>
        <v>No</v>
      </c>
      <c r="Z760" t="str">
        <f>VLOOKUP($A760,SurveyData!$1:$1048576,23,FALSE)</f>
        <v>No</v>
      </c>
      <c r="AA760" t="str">
        <f>VLOOKUP($A760,SurveyData!$1:$1048576,24,FALSE)</f>
        <v>No</v>
      </c>
      <c r="AB760" t="s">
        <v>0</v>
      </c>
      <c r="AC760" t="str">
        <f>VLOOKUP($A760,SurveyData!$1:$1048576,25,FALSE)</f>
        <v>No</v>
      </c>
      <c r="AD760">
        <f>VLOOKUP($A760,SurveyData!$1:$1048576,26,FALSE)</f>
        <v>1</v>
      </c>
      <c r="AE760">
        <f>VLOOKUP($A760,SurveyData!$1:$1048576,27,FALSE)</f>
        <v>1</v>
      </c>
      <c r="AF760">
        <f>VLOOKUP($A760,SurveyData!$1:$1048576,28,FALSE)</f>
        <v>2</v>
      </c>
      <c r="AG760">
        <f>VLOOKUP($A760,SurveyData!$1:$1048576,29,FALSE)</f>
        <v>2</v>
      </c>
      <c r="AH760">
        <f>VLOOKUP($A760,SurveyData!$1:$1048576,30,FALSE)</f>
        <v>3</v>
      </c>
      <c r="AI760">
        <f>VLOOKUP($A760,SurveyData!$1:$1048576,31,FALSE)</f>
        <v>3</v>
      </c>
      <c r="AJ760">
        <f>VLOOKUP($A760,SurveyData!$1:$1048576,32,FALSE)</f>
        <v>1</v>
      </c>
      <c r="AK760">
        <f>VLOOKUP($A760,SurveyData!$1:$1048576,33,FALSE)</f>
        <v>1</v>
      </c>
      <c r="AL760">
        <f>VLOOKUP($A760,SurveyData!$1:$1048576,34,FALSE)</f>
        <v>1</v>
      </c>
      <c r="AM760">
        <f>VLOOKUP($A760,SurveyData!$1:$1048576,35,FALSE)</f>
        <v>1</v>
      </c>
      <c r="AN760">
        <f>VLOOKUP($A760,SurveyData!$1:$1048576,36,FALSE)</f>
        <v>3</v>
      </c>
      <c r="AO760">
        <f>VLOOKUP($A760,SurveyData!$1:$1048576,37,FALSE)</f>
        <v>1</v>
      </c>
      <c r="AP760">
        <f>VLOOKUP($A760,SurveyData!$1:$1048576,38,FALSE)</f>
        <v>1</v>
      </c>
      <c r="AQ760">
        <f>VLOOKUP($A760,SurveyData!$1:$1048576,39,FALSE)</f>
        <v>3</v>
      </c>
      <c r="AR760">
        <f>VLOOKUP($A760,SurveyData!$1:$1048576,40,FALSE)</f>
        <v>1</v>
      </c>
      <c r="AS760">
        <f>VLOOKUP($A760,SurveyData!$1:$1048576,41,FALSE)</f>
        <v>3</v>
      </c>
      <c r="AT760">
        <f>VLOOKUP($A760,SurveyData!$1:$1048576,42,FALSE)</f>
        <v>3</v>
      </c>
      <c r="AU760">
        <f>VLOOKUP($A760,SurveyData!$1:$1048576,43,FALSE)</f>
        <v>3</v>
      </c>
      <c r="AV760">
        <f>VLOOKUP($A760,SurveyData!$1:$1048576,44,FALSE)</f>
        <v>0</v>
      </c>
      <c r="AW760">
        <f>VLOOKUP($A760,SurveyData!$1:$1048576,45,FALSE)</f>
        <v>3</v>
      </c>
    </row>
    <row r="761" spans="1:49" x14ac:dyDescent="0.2">
      <c r="A761" s="2">
        <v>981</v>
      </c>
      <c r="B761" s="1" t="s">
        <v>10</v>
      </c>
      <c r="C761" s="2"/>
      <c r="D761" s="2">
        <v>32</v>
      </c>
      <c r="E761" s="2">
        <v>13.2</v>
      </c>
      <c r="F761">
        <f>VLOOKUP($A761,SurveyData!$1:$1048576,3,FALSE)</f>
        <v>26</v>
      </c>
      <c r="G761">
        <f>VLOOKUP($A761,SurveyData!$1:$1048576,4,FALSE)</f>
        <v>1.63</v>
      </c>
      <c r="H761">
        <f>VLOOKUP($A761,SurveyData!$1:$1048576,5,FALSE)</f>
        <v>78.900000000000006</v>
      </c>
      <c r="I761" t="str">
        <f>VLOOKUP($A761,SurveyData!$1:$1048576,6,FALSE)</f>
        <v>Nil</v>
      </c>
      <c r="J761" t="str">
        <f>VLOOKUP($A761,SurveyData!$1:$1048576,7,FALSE)</f>
        <v>No</v>
      </c>
      <c r="K761">
        <f>VLOOKUP($A761,SurveyData!$1:$1048576,8,FALSE)</f>
        <v>0</v>
      </c>
      <c r="L761">
        <f>VLOOKUP($A761,SurveyData!$1:$1048576,9,FALSE)</f>
        <v>0</v>
      </c>
      <c r="M761">
        <f>VLOOKUP($A761,SurveyData!$1:$1048576,10,FALSE)</f>
        <v>0</v>
      </c>
      <c r="N761">
        <f>VLOOKUP($A761,SurveyData!$1:$1048576,11,FALSE)</f>
        <v>0</v>
      </c>
      <c r="O761">
        <f>VLOOKUP($A761,SurveyData!$1:$1048576,12,FALSE)</f>
        <v>2</v>
      </c>
      <c r="P761">
        <f>VLOOKUP($A761,SurveyData!$1:$1048576,13,FALSE)</f>
        <v>0</v>
      </c>
      <c r="Q761" t="str">
        <f>VLOOKUP($A761,SurveyData!$1:$1048576,14,FALSE)</f>
        <v>No</v>
      </c>
      <c r="R761" t="str">
        <f>VLOOKUP($A761,SurveyData!$1:$1048576,15,FALSE)</f>
        <v>No</v>
      </c>
      <c r="S761">
        <f>VLOOKUP($A761,SurveyData!$1:$1048576,16,FALSE)</f>
        <v>0</v>
      </c>
      <c r="T761" t="str">
        <f>VLOOKUP($A761,SurveyData!$1:$1048576,17,FALSE)</f>
        <v>No</v>
      </c>
      <c r="U761">
        <f>VLOOKUP($A761,SurveyData!$1:$1048576,18,FALSE)</f>
        <v>0</v>
      </c>
      <c r="V761" t="str">
        <f>VLOOKUP($A761,SurveyData!$1:$1048576,19,FALSE)</f>
        <v>No</v>
      </c>
      <c r="W761">
        <f>VLOOKUP($A761,SurveyData!$1:$1048576,20,FALSE)</f>
        <v>0</v>
      </c>
      <c r="X761" t="str">
        <f>VLOOKUP($A761,SurveyData!$1:$1048576,21,FALSE)</f>
        <v>No</v>
      </c>
      <c r="Y761" t="str">
        <f>VLOOKUP($A761,SurveyData!$1:$1048576,22,FALSE)</f>
        <v>Yes</v>
      </c>
      <c r="Z761" t="str">
        <f>VLOOKUP($A761,SurveyData!$1:$1048576,23,FALSE)</f>
        <v>No</v>
      </c>
      <c r="AA761" t="str">
        <f>VLOOKUP($A761,SurveyData!$1:$1048576,24,FALSE)</f>
        <v>Yes</v>
      </c>
      <c r="AB761" t="s">
        <v>314</v>
      </c>
      <c r="AC761" t="str">
        <f>VLOOKUP($A761,SurveyData!$1:$1048576,25,FALSE)</f>
        <v>No</v>
      </c>
      <c r="AD761">
        <f>VLOOKUP($A761,SurveyData!$1:$1048576,26,FALSE)</f>
        <v>2</v>
      </c>
      <c r="AE761">
        <f>VLOOKUP($A761,SurveyData!$1:$1048576,27,FALSE)</f>
        <v>2</v>
      </c>
      <c r="AF761">
        <f>VLOOKUP($A761,SurveyData!$1:$1048576,28,FALSE)</f>
        <v>3</v>
      </c>
      <c r="AG761">
        <f>VLOOKUP($A761,SurveyData!$1:$1048576,29,FALSE)</f>
        <v>2</v>
      </c>
      <c r="AH761">
        <f>VLOOKUP($A761,SurveyData!$1:$1048576,30,FALSE)</f>
        <v>2</v>
      </c>
      <c r="AI761">
        <f>VLOOKUP($A761,SurveyData!$1:$1048576,31,FALSE)</f>
        <v>3</v>
      </c>
      <c r="AJ761">
        <f>VLOOKUP($A761,SurveyData!$1:$1048576,32,FALSE)</f>
        <v>2</v>
      </c>
      <c r="AK761">
        <f>VLOOKUP($A761,SurveyData!$1:$1048576,33,FALSE)</f>
        <v>3</v>
      </c>
      <c r="AL761">
        <f>VLOOKUP($A761,SurveyData!$1:$1048576,34,FALSE)</f>
        <v>3</v>
      </c>
      <c r="AM761">
        <f>VLOOKUP($A761,SurveyData!$1:$1048576,35,FALSE)</f>
        <v>3</v>
      </c>
      <c r="AN761">
        <f>VLOOKUP($A761,SurveyData!$1:$1048576,36,FALSE)</f>
        <v>3</v>
      </c>
      <c r="AO761">
        <f>VLOOKUP($A761,SurveyData!$1:$1048576,37,FALSE)</f>
        <v>3</v>
      </c>
      <c r="AP761">
        <f>VLOOKUP($A761,SurveyData!$1:$1048576,38,FALSE)</f>
        <v>3</v>
      </c>
      <c r="AQ761">
        <f>VLOOKUP($A761,SurveyData!$1:$1048576,39,FALSE)</f>
        <v>3</v>
      </c>
      <c r="AR761">
        <f>VLOOKUP($A761,SurveyData!$1:$1048576,40,FALSE)</f>
        <v>3</v>
      </c>
      <c r="AS761">
        <f>VLOOKUP($A761,SurveyData!$1:$1048576,41,FALSE)</f>
        <v>2</v>
      </c>
      <c r="AT761">
        <f>VLOOKUP($A761,SurveyData!$1:$1048576,42,FALSE)</f>
        <v>3</v>
      </c>
      <c r="AU761">
        <f>VLOOKUP($A761,SurveyData!$1:$1048576,43,FALSE)</f>
        <v>3</v>
      </c>
      <c r="AV761">
        <f>VLOOKUP($A761,SurveyData!$1:$1048576,44,FALSE)</f>
        <v>3</v>
      </c>
      <c r="AW761">
        <f>VLOOKUP($A761,SurveyData!$1:$1048576,45,FALSE)</f>
        <v>3</v>
      </c>
    </row>
    <row r="762" spans="1:49" x14ac:dyDescent="0.2">
      <c r="A762" s="2">
        <v>982</v>
      </c>
      <c r="B762" s="1" t="s">
        <v>10</v>
      </c>
      <c r="C762" s="2"/>
      <c r="D762" s="3">
        <v>153</v>
      </c>
      <c r="E762" s="2">
        <v>13.3</v>
      </c>
      <c r="F762">
        <f>VLOOKUP($A762,SurveyData!$1:$1048576,3,FALSE)</f>
        <v>65</v>
      </c>
      <c r="G762">
        <f>VLOOKUP($A762,SurveyData!$1:$1048576,4,FALSE)</f>
        <v>1.52</v>
      </c>
      <c r="H762">
        <f>VLOOKUP($A762,SurveyData!$1:$1048576,5,FALSE)</f>
        <v>25.8</v>
      </c>
      <c r="I762" t="str">
        <f>VLOOKUP($A762,SurveyData!$1:$1048576,6,FALSE)</f>
        <v>Nil</v>
      </c>
      <c r="J762" t="str">
        <f>VLOOKUP($A762,SurveyData!$1:$1048576,7,FALSE)</f>
        <v>No</v>
      </c>
      <c r="K762">
        <f>VLOOKUP($A762,SurveyData!$1:$1048576,8,FALSE)</f>
        <v>0</v>
      </c>
      <c r="L762">
        <f>VLOOKUP($A762,SurveyData!$1:$1048576,9,FALSE)</f>
        <v>0</v>
      </c>
      <c r="M762">
        <f>VLOOKUP($A762,SurveyData!$1:$1048576,10,FALSE)</f>
        <v>0</v>
      </c>
      <c r="N762" t="str">
        <f>VLOOKUP($A762,SurveyData!$1:$1048576,11,FALSE)</f>
        <v>Housework 480 minutes</v>
      </c>
      <c r="O762" t="str">
        <f>VLOOKUP($A762,SurveyData!$1:$1048576,12,FALSE)</f>
        <v>Nil</v>
      </c>
      <c r="P762">
        <f>VLOOKUP($A762,SurveyData!$1:$1048576,13,FALSE)</f>
        <v>0</v>
      </c>
      <c r="Q762" t="str">
        <f>VLOOKUP($A762,SurveyData!$1:$1048576,14,FALSE)</f>
        <v>No</v>
      </c>
      <c r="R762" t="str">
        <f>VLOOKUP($A762,SurveyData!$1:$1048576,15,FALSE)</f>
        <v>No</v>
      </c>
      <c r="S762">
        <f>VLOOKUP($A762,SurveyData!$1:$1048576,16,FALSE)</f>
        <v>0</v>
      </c>
      <c r="T762" t="str">
        <f>VLOOKUP($A762,SurveyData!$1:$1048576,17,FALSE)</f>
        <v>No</v>
      </c>
      <c r="U762">
        <f>VLOOKUP($A762,SurveyData!$1:$1048576,18,FALSE)</f>
        <v>0</v>
      </c>
      <c r="V762" t="str">
        <f>VLOOKUP($A762,SurveyData!$1:$1048576,19,FALSE)</f>
        <v>No</v>
      </c>
      <c r="W762">
        <f>VLOOKUP($A762,SurveyData!$1:$1048576,20,FALSE)</f>
        <v>0</v>
      </c>
      <c r="X762" t="str">
        <f>VLOOKUP($A762,SurveyData!$1:$1048576,21,FALSE)</f>
        <v>No</v>
      </c>
      <c r="Y762" t="str">
        <f>VLOOKUP($A762,SurveyData!$1:$1048576,22,FALSE)</f>
        <v>No</v>
      </c>
      <c r="Z762" t="str">
        <f>VLOOKUP($A762,SurveyData!$1:$1048576,23,FALSE)</f>
        <v>No</v>
      </c>
      <c r="AA762" t="str">
        <f>VLOOKUP($A762,SurveyData!$1:$1048576,24,FALSE)</f>
        <v>No</v>
      </c>
      <c r="AB762" t="s">
        <v>0</v>
      </c>
      <c r="AC762" t="str">
        <f>VLOOKUP($A762,SurveyData!$1:$1048576,25,FALSE)</f>
        <v>No</v>
      </c>
      <c r="AD762">
        <f>VLOOKUP($A762,SurveyData!$1:$1048576,26,FALSE)</f>
        <v>3</v>
      </c>
      <c r="AE762">
        <f>VLOOKUP($A762,SurveyData!$1:$1048576,27,FALSE)</f>
        <v>3</v>
      </c>
      <c r="AF762">
        <f>VLOOKUP($A762,SurveyData!$1:$1048576,28,FALSE)</f>
        <v>2</v>
      </c>
      <c r="AG762">
        <f>VLOOKUP($A762,SurveyData!$1:$1048576,29,FALSE)</f>
        <v>2</v>
      </c>
      <c r="AH762">
        <f>VLOOKUP($A762,SurveyData!$1:$1048576,30,FALSE)</f>
        <v>3</v>
      </c>
      <c r="AI762">
        <f>VLOOKUP($A762,SurveyData!$1:$1048576,31,FALSE)</f>
        <v>1</v>
      </c>
      <c r="AJ762">
        <f>VLOOKUP($A762,SurveyData!$1:$1048576,32,FALSE)</f>
        <v>1</v>
      </c>
      <c r="AK762">
        <f>VLOOKUP($A762,SurveyData!$1:$1048576,33,FALSE)</f>
        <v>2</v>
      </c>
      <c r="AL762">
        <f>VLOOKUP($A762,SurveyData!$1:$1048576,34,FALSE)</f>
        <v>3</v>
      </c>
      <c r="AM762">
        <f>VLOOKUP($A762,SurveyData!$1:$1048576,35,FALSE)</f>
        <v>3</v>
      </c>
      <c r="AN762">
        <f>VLOOKUP($A762,SurveyData!$1:$1048576,36,FALSE)</f>
        <v>2</v>
      </c>
      <c r="AO762">
        <f>VLOOKUP($A762,SurveyData!$1:$1048576,37,FALSE)</f>
        <v>3</v>
      </c>
      <c r="AP762">
        <f>VLOOKUP($A762,SurveyData!$1:$1048576,38,FALSE)</f>
        <v>2</v>
      </c>
      <c r="AQ762">
        <f>VLOOKUP($A762,SurveyData!$1:$1048576,39,FALSE)</f>
        <v>4</v>
      </c>
      <c r="AR762">
        <f>VLOOKUP($A762,SurveyData!$1:$1048576,40,FALSE)</f>
        <v>3</v>
      </c>
      <c r="AS762">
        <f>VLOOKUP($A762,SurveyData!$1:$1048576,41,FALSE)</f>
        <v>3</v>
      </c>
      <c r="AT762">
        <f>VLOOKUP($A762,SurveyData!$1:$1048576,42,FALSE)</f>
        <v>2</v>
      </c>
      <c r="AU762">
        <f>VLOOKUP($A762,SurveyData!$1:$1048576,43,FALSE)</f>
        <v>4</v>
      </c>
      <c r="AV762">
        <f>VLOOKUP($A762,SurveyData!$1:$1048576,44,FALSE)</f>
        <v>3</v>
      </c>
      <c r="AW762">
        <f>VLOOKUP($A762,SurveyData!$1:$1048576,45,FALSE)</f>
        <v>3</v>
      </c>
    </row>
    <row r="763" spans="1:49" x14ac:dyDescent="0.2">
      <c r="A763" s="2">
        <v>983</v>
      </c>
      <c r="B763" s="1" t="s">
        <v>10</v>
      </c>
      <c r="C763" s="2"/>
      <c r="D763" s="3">
        <v>210</v>
      </c>
      <c r="E763" s="2">
        <v>13.6</v>
      </c>
      <c r="F763">
        <f>VLOOKUP($A763,SurveyData!$1:$1048576,3,FALSE)</f>
        <v>61</v>
      </c>
      <c r="G763">
        <f>VLOOKUP($A763,SurveyData!$1:$1048576,4,FALSE)</f>
        <v>1.58</v>
      </c>
      <c r="H763">
        <f>VLOOKUP($A763,SurveyData!$1:$1048576,5,FALSE)</f>
        <v>24.11</v>
      </c>
      <c r="I763" t="str">
        <f>VLOOKUP($A763,SurveyData!$1:$1048576,6,FALSE)</f>
        <v>Nil</v>
      </c>
      <c r="J763">
        <f>VLOOKUP($A763,SurveyData!$1:$1048576,7,FALSE)</f>
        <v>0</v>
      </c>
      <c r="K763">
        <f>VLOOKUP($A763,SurveyData!$1:$1048576,8,FALSE)</f>
        <v>0</v>
      </c>
      <c r="L763">
        <f>VLOOKUP($A763,SurveyData!$1:$1048576,9,FALSE)</f>
        <v>0</v>
      </c>
      <c r="M763">
        <f>VLOOKUP($A763,SurveyData!$1:$1048576,10,FALSE)</f>
        <v>0</v>
      </c>
      <c r="N763">
        <f>VLOOKUP($A763,SurveyData!$1:$1048576,11,FALSE)</f>
        <v>0</v>
      </c>
      <c r="O763" t="str">
        <f>VLOOKUP($A763,SurveyData!$1:$1048576,12,FALSE)</f>
        <v>Nil</v>
      </c>
      <c r="P763">
        <f>VLOOKUP($A763,SurveyData!$1:$1048576,13,FALSE)</f>
        <v>0</v>
      </c>
      <c r="Q763">
        <f>VLOOKUP($A763,SurveyData!$1:$1048576,14,FALSE)</f>
        <v>0</v>
      </c>
      <c r="R763" t="str">
        <f>VLOOKUP($A763,SurveyData!$1:$1048576,15,FALSE)</f>
        <v>Yes</v>
      </c>
      <c r="S763">
        <f>VLOOKUP($A763,SurveyData!$1:$1048576,16,FALSE)</f>
        <v>0</v>
      </c>
      <c r="T763" t="str">
        <f>VLOOKUP($A763,SurveyData!$1:$1048576,17,FALSE)</f>
        <v>No</v>
      </c>
      <c r="U763">
        <f>VLOOKUP($A763,SurveyData!$1:$1048576,18,FALSE)</f>
        <v>0</v>
      </c>
      <c r="V763" t="str">
        <f>VLOOKUP($A763,SurveyData!$1:$1048576,19,FALSE)</f>
        <v>Yes</v>
      </c>
      <c r="W763" t="str">
        <f>VLOOKUP($A763,SurveyData!$1:$1048576,20,FALSE)</f>
        <v>No</v>
      </c>
      <c r="X763" t="str">
        <f>VLOOKUP($A763,SurveyData!$1:$1048576,21,FALSE)</f>
        <v>No</v>
      </c>
      <c r="Y763" t="str">
        <f>VLOOKUP($A763,SurveyData!$1:$1048576,22,FALSE)</f>
        <v>No</v>
      </c>
      <c r="Z763" t="str">
        <f>VLOOKUP($A763,SurveyData!$1:$1048576,23,FALSE)</f>
        <v>No</v>
      </c>
      <c r="AA763" t="str">
        <f>VLOOKUP($A763,SurveyData!$1:$1048576,24,FALSE)</f>
        <v>No</v>
      </c>
      <c r="AB763" t="s">
        <v>0</v>
      </c>
      <c r="AC763" t="str">
        <f>VLOOKUP($A763,SurveyData!$1:$1048576,25,FALSE)</f>
        <v>Yes</v>
      </c>
      <c r="AD763">
        <f>VLOOKUP($A763,SurveyData!$1:$1048576,26,FALSE)</f>
        <v>4</v>
      </c>
      <c r="AE763">
        <f>VLOOKUP($A763,SurveyData!$1:$1048576,27,FALSE)</f>
        <v>2</v>
      </c>
      <c r="AF763">
        <f>VLOOKUP($A763,SurveyData!$1:$1048576,28,FALSE)</f>
        <v>4</v>
      </c>
      <c r="AG763">
        <f>VLOOKUP($A763,SurveyData!$1:$1048576,29,FALSE)</f>
        <v>3</v>
      </c>
      <c r="AH763">
        <f>VLOOKUP($A763,SurveyData!$1:$1048576,30,FALSE)</f>
        <v>2</v>
      </c>
      <c r="AI763">
        <f>VLOOKUP($A763,SurveyData!$1:$1048576,31,FALSE)</f>
        <v>0</v>
      </c>
      <c r="AJ763">
        <f>VLOOKUP($A763,SurveyData!$1:$1048576,32,FALSE)</f>
        <v>4</v>
      </c>
      <c r="AK763">
        <f>VLOOKUP($A763,SurveyData!$1:$1048576,33,FALSE)</f>
        <v>3</v>
      </c>
      <c r="AL763">
        <f>VLOOKUP($A763,SurveyData!$1:$1048576,34,FALSE)</f>
        <v>3</v>
      </c>
      <c r="AM763">
        <f>VLOOKUP($A763,SurveyData!$1:$1048576,35,FALSE)</f>
        <v>3</v>
      </c>
      <c r="AN763">
        <f>VLOOKUP($A763,SurveyData!$1:$1048576,36,FALSE)</f>
        <v>2</v>
      </c>
      <c r="AO763">
        <f>VLOOKUP($A763,SurveyData!$1:$1048576,37,FALSE)</f>
        <v>3</v>
      </c>
      <c r="AP763">
        <f>VLOOKUP($A763,SurveyData!$1:$1048576,38,FALSE)</f>
        <v>3</v>
      </c>
      <c r="AQ763">
        <f>VLOOKUP($A763,SurveyData!$1:$1048576,39,FALSE)</f>
        <v>3</v>
      </c>
      <c r="AR763">
        <f>VLOOKUP($A763,SurveyData!$1:$1048576,40,FALSE)</f>
        <v>2</v>
      </c>
      <c r="AS763">
        <f>VLOOKUP($A763,SurveyData!$1:$1048576,41,FALSE)</f>
        <v>2</v>
      </c>
      <c r="AT763">
        <f>VLOOKUP($A763,SurveyData!$1:$1048576,42,FALSE)</f>
        <v>3</v>
      </c>
      <c r="AU763">
        <f>VLOOKUP($A763,SurveyData!$1:$1048576,43,FALSE)</f>
        <v>4</v>
      </c>
      <c r="AV763">
        <f>VLOOKUP($A763,SurveyData!$1:$1048576,44,FALSE)</f>
        <v>3</v>
      </c>
      <c r="AW763">
        <f>VLOOKUP($A763,SurveyData!$1:$1048576,45,FALSE)</f>
        <v>2</v>
      </c>
    </row>
    <row r="764" spans="1:49" x14ac:dyDescent="0.2">
      <c r="A764" s="2">
        <v>984</v>
      </c>
      <c r="B764" s="1" t="s">
        <v>10</v>
      </c>
      <c r="C764" s="2"/>
      <c r="D764" s="3">
        <v>138</v>
      </c>
      <c r="E764" s="2">
        <v>14.1</v>
      </c>
      <c r="F764">
        <f>VLOOKUP($A764,SurveyData!$1:$1048576,3,FALSE)</f>
        <v>63</v>
      </c>
      <c r="G764">
        <f>VLOOKUP($A764,SurveyData!$1:$1048576,4,FALSE)</f>
        <v>1.53</v>
      </c>
      <c r="H764">
        <f>VLOOKUP($A764,SurveyData!$1:$1048576,5,FALSE)</f>
        <v>57.6</v>
      </c>
      <c r="I764" t="str">
        <f>VLOOKUP($A764,SurveyData!$1:$1048576,6,FALSE)</f>
        <v>Nil</v>
      </c>
      <c r="J764" t="str">
        <f>VLOOKUP($A764,SurveyData!$1:$1048576,7,FALSE)</f>
        <v>No</v>
      </c>
      <c r="K764">
        <f>VLOOKUP($A764,SurveyData!$1:$1048576,8,FALSE)</f>
        <v>0</v>
      </c>
      <c r="L764">
        <f>VLOOKUP($A764,SurveyData!$1:$1048576,9,FALSE)</f>
        <v>0</v>
      </c>
      <c r="M764">
        <f>VLOOKUP($A764,SurveyData!$1:$1048576,10,FALSE)</f>
        <v>0</v>
      </c>
      <c r="N764" t="str">
        <f>VLOOKUP($A764,SurveyData!$1:$1048576,11,FALSE)</f>
        <v>Walking</v>
      </c>
      <c r="O764">
        <f>VLOOKUP($A764,SurveyData!$1:$1048576,12,FALSE)</f>
        <v>1</v>
      </c>
      <c r="P764">
        <f>VLOOKUP($A764,SurveyData!$1:$1048576,13,FALSE)</f>
        <v>0</v>
      </c>
      <c r="Q764" t="str">
        <f>VLOOKUP($A764,SurveyData!$1:$1048576,14,FALSE)</f>
        <v>No</v>
      </c>
      <c r="R764" t="str">
        <f>VLOOKUP($A764,SurveyData!$1:$1048576,15,FALSE)</f>
        <v>No</v>
      </c>
      <c r="S764">
        <f>VLOOKUP($A764,SurveyData!$1:$1048576,16,FALSE)</f>
        <v>0</v>
      </c>
      <c r="T764" t="str">
        <f>VLOOKUP($A764,SurveyData!$1:$1048576,17,FALSE)</f>
        <v>DK</v>
      </c>
      <c r="U764">
        <f>VLOOKUP($A764,SurveyData!$1:$1048576,18,FALSE)</f>
        <v>0</v>
      </c>
      <c r="V764" t="str">
        <f>VLOOKUP($A764,SurveyData!$1:$1048576,19,FALSE)</f>
        <v>DK</v>
      </c>
      <c r="W764">
        <f>VLOOKUP($A764,SurveyData!$1:$1048576,20,FALSE)</f>
        <v>0</v>
      </c>
      <c r="X764" t="str">
        <f>VLOOKUP($A764,SurveyData!$1:$1048576,21,FALSE)</f>
        <v>No</v>
      </c>
      <c r="Y764" t="str">
        <f>VLOOKUP($A764,SurveyData!$1:$1048576,22,FALSE)</f>
        <v>No</v>
      </c>
      <c r="Z764" t="str">
        <f>VLOOKUP($A764,SurveyData!$1:$1048576,23,FALSE)</f>
        <v>No</v>
      </c>
      <c r="AA764" t="str">
        <f>VLOOKUP($A764,SurveyData!$1:$1048576,24,FALSE)</f>
        <v>No</v>
      </c>
      <c r="AB764" t="s">
        <v>0</v>
      </c>
      <c r="AC764" t="str">
        <f>VLOOKUP($A764,SurveyData!$1:$1048576,25,FALSE)</f>
        <v>No</v>
      </c>
      <c r="AD764">
        <f>VLOOKUP($A764,SurveyData!$1:$1048576,26,FALSE)</f>
        <v>1</v>
      </c>
      <c r="AE764">
        <f>VLOOKUP($A764,SurveyData!$1:$1048576,27,FALSE)</f>
        <v>0</v>
      </c>
      <c r="AF764">
        <f>VLOOKUP($A764,SurveyData!$1:$1048576,28,FALSE)</f>
        <v>2</v>
      </c>
      <c r="AG764">
        <f>VLOOKUP($A764,SurveyData!$1:$1048576,29,FALSE)</f>
        <v>2</v>
      </c>
      <c r="AH764">
        <f>VLOOKUP($A764,SurveyData!$1:$1048576,30,FALSE)</f>
        <v>1</v>
      </c>
      <c r="AI764">
        <f>VLOOKUP($A764,SurveyData!$1:$1048576,31,FALSE)</f>
        <v>1</v>
      </c>
      <c r="AJ764">
        <f>VLOOKUP($A764,SurveyData!$1:$1048576,32,FALSE)</f>
        <v>1</v>
      </c>
      <c r="AK764">
        <f>VLOOKUP($A764,SurveyData!$1:$1048576,33,FALSE)</f>
        <v>2</v>
      </c>
      <c r="AL764">
        <f>VLOOKUP($A764,SurveyData!$1:$1048576,34,FALSE)</f>
        <v>1</v>
      </c>
      <c r="AM764">
        <f>VLOOKUP($A764,SurveyData!$1:$1048576,35,FALSE)</f>
        <v>5</v>
      </c>
      <c r="AN764">
        <f>VLOOKUP($A764,SurveyData!$1:$1048576,36,FALSE)</f>
        <v>1</v>
      </c>
      <c r="AO764">
        <f>VLOOKUP($A764,SurveyData!$1:$1048576,37,FALSE)</f>
        <v>2</v>
      </c>
      <c r="AP764">
        <f>VLOOKUP($A764,SurveyData!$1:$1048576,38,FALSE)</f>
        <v>2</v>
      </c>
      <c r="AQ764">
        <f>VLOOKUP($A764,SurveyData!$1:$1048576,39,FALSE)</f>
        <v>1</v>
      </c>
      <c r="AR764">
        <f>VLOOKUP($A764,SurveyData!$1:$1048576,40,FALSE)</f>
        <v>0</v>
      </c>
      <c r="AS764">
        <f>VLOOKUP($A764,SurveyData!$1:$1048576,41,FALSE)</f>
        <v>0</v>
      </c>
      <c r="AT764">
        <f>VLOOKUP($A764,SurveyData!$1:$1048576,42,FALSE)</f>
        <v>3</v>
      </c>
      <c r="AU764">
        <f>VLOOKUP($A764,SurveyData!$1:$1048576,43,FALSE)</f>
        <v>1</v>
      </c>
      <c r="AV764">
        <f>VLOOKUP($A764,SurveyData!$1:$1048576,44,FALSE)</f>
        <v>1</v>
      </c>
      <c r="AW764">
        <f>VLOOKUP($A764,SurveyData!$1:$1048576,45,FALSE)</f>
        <v>2</v>
      </c>
    </row>
    <row r="765" spans="1:49" x14ac:dyDescent="0.2">
      <c r="A765" s="2">
        <v>985</v>
      </c>
      <c r="B765" s="1" t="s">
        <v>10</v>
      </c>
      <c r="C765" s="2"/>
      <c r="D765" s="2">
        <v>32</v>
      </c>
      <c r="E765" s="2">
        <v>13</v>
      </c>
      <c r="F765">
        <f>VLOOKUP($A765,SurveyData!$1:$1048576,3,FALSE)</f>
        <v>52</v>
      </c>
      <c r="G765">
        <f>VLOOKUP($A765,SurveyData!$1:$1048576,4,FALSE)</f>
        <v>1.47</v>
      </c>
      <c r="H765">
        <f>VLOOKUP($A765,SurveyData!$1:$1048576,5,FALSE)</f>
        <v>45.9</v>
      </c>
      <c r="I765" t="str">
        <f>VLOOKUP($A765,SurveyData!$1:$1048576,6,FALSE)</f>
        <v>Nil</v>
      </c>
      <c r="J765" t="str">
        <f>VLOOKUP($A765,SurveyData!$1:$1048576,7,FALSE)</f>
        <v>No</v>
      </c>
      <c r="K765">
        <f>VLOOKUP($A765,SurveyData!$1:$1048576,8,FALSE)</f>
        <v>60</v>
      </c>
      <c r="L765">
        <f>VLOOKUP($A765,SurveyData!$1:$1048576,9,FALSE)</f>
        <v>120</v>
      </c>
      <c r="M765">
        <f>VLOOKUP($A765,SurveyData!$1:$1048576,10,FALSE)</f>
        <v>0</v>
      </c>
      <c r="N765">
        <f>VLOOKUP($A765,SurveyData!$1:$1048576,11,FALSE)</f>
        <v>0</v>
      </c>
      <c r="O765" t="str">
        <f>VLOOKUP($A765,SurveyData!$1:$1048576,12,FALSE)</f>
        <v>Nil</v>
      </c>
      <c r="P765">
        <f>VLOOKUP($A765,SurveyData!$1:$1048576,13,FALSE)</f>
        <v>0</v>
      </c>
      <c r="Q765" t="str">
        <f>VLOOKUP($A765,SurveyData!$1:$1048576,14,FALSE)</f>
        <v>No</v>
      </c>
      <c r="R765" t="str">
        <f>VLOOKUP($A765,SurveyData!$1:$1048576,15,FALSE)</f>
        <v>Yes</v>
      </c>
      <c r="S765" t="str">
        <f>VLOOKUP($A765,SurveyData!$1:$1048576,16,FALSE)</f>
        <v>Yes</v>
      </c>
      <c r="T765" t="str">
        <f>VLOOKUP($A765,SurveyData!$1:$1048576,17,FALSE)</f>
        <v>DK</v>
      </c>
      <c r="U765">
        <f>VLOOKUP($A765,SurveyData!$1:$1048576,18,FALSE)</f>
        <v>0</v>
      </c>
      <c r="V765" t="str">
        <f>VLOOKUP($A765,SurveyData!$1:$1048576,19,FALSE)</f>
        <v>No</v>
      </c>
      <c r="W765">
        <f>VLOOKUP($A765,SurveyData!$1:$1048576,20,FALSE)</f>
        <v>0</v>
      </c>
      <c r="X765" t="str">
        <f>VLOOKUP($A765,SurveyData!$1:$1048576,21,FALSE)</f>
        <v>No</v>
      </c>
      <c r="Y765" t="str">
        <f>VLOOKUP($A765,SurveyData!$1:$1048576,22,FALSE)</f>
        <v>No</v>
      </c>
      <c r="Z765" t="str">
        <f>VLOOKUP($A765,SurveyData!$1:$1048576,23,FALSE)</f>
        <v>No</v>
      </c>
      <c r="AA765" t="str">
        <f>VLOOKUP($A765,SurveyData!$1:$1048576,24,FALSE)</f>
        <v>No</v>
      </c>
      <c r="AB765" t="s">
        <v>0</v>
      </c>
      <c r="AC765" t="str">
        <f>VLOOKUP($A765,SurveyData!$1:$1048576,25,FALSE)</f>
        <v>No</v>
      </c>
      <c r="AD765">
        <f>VLOOKUP($A765,SurveyData!$1:$1048576,26,FALSE)</f>
        <v>2</v>
      </c>
      <c r="AE765">
        <f>VLOOKUP($A765,SurveyData!$1:$1048576,27,FALSE)</f>
        <v>4</v>
      </c>
      <c r="AF765">
        <f>VLOOKUP($A765,SurveyData!$1:$1048576,28,FALSE)</f>
        <v>1</v>
      </c>
      <c r="AG765">
        <f>VLOOKUP($A765,SurveyData!$1:$1048576,29,FALSE)</f>
        <v>1</v>
      </c>
      <c r="AH765">
        <f>VLOOKUP($A765,SurveyData!$1:$1048576,30,FALSE)</f>
        <v>3</v>
      </c>
      <c r="AI765">
        <f>VLOOKUP($A765,SurveyData!$1:$1048576,31,FALSE)</f>
        <v>1</v>
      </c>
      <c r="AJ765">
        <f>VLOOKUP($A765,SurveyData!$1:$1048576,32,FALSE)</f>
        <v>1</v>
      </c>
      <c r="AK765">
        <f>VLOOKUP($A765,SurveyData!$1:$1048576,33,FALSE)</f>
        <v>2</v>
      </c>
      <c r="AL765">
        <f>VLOOKUP($A765,SurveyData!$1:$1048576,34,FALSE)</f>
        <v>4</v>
      </c>
      <c r="AM765">
        <f>VLOOKUP($A765,SurveyData!$1:$1048576,35,FALSE)</f>
        <v>3</v>
      </c>
      <c r="AN765">
        <f>VLOOKUP($A765,SurveyData!$1:$1048576,36,FALSE)</f>
        <v>3</v>
      </c>
      <c r="AO765">
        <f>VLOOKUP($A765,SurveyData!$1:$1048576,37,FALSE)</f>
        <v>3</v>
      </c>
      <c r="AP765">
        <f>VLOOKUP($A765,SurveyData!$1:$1048576,38,FALSE)</f>
        <v>2</v>
      </c>
      <c r="AQ765">
        <f>VLOOKUP($A765,SurveyData!$1:$1048576,39,FALSE)</f>
        <v>3</v>
      </c>
      <c r="AR765">
        <f>VLOOKUP($A765,SurveyData!$1:$1048576,40,FALSE)</f>
        <v>1</v>
      </c>
      <c r="AS765">
        <f>VLOOKUP($A765,SurveyData!$1:$1048576,41,FALSE)</f>
        <v>3</v>
      </c>
      <c r="AT765">
        <f>VLOOKUP($A765,SurveyData!$1:$1048576,42,FALSE)</f>
        <v>3</v>
      </c>
      <c r="AU765">
        <f>VLOOKUP($A765,SurveyData!$1:$1048576,43,FALSE)</f>
        <v>5</v>
      </c>
      <c r="AV765">
        <f>VLOOKUP($A765,SurveyData!$1:$1048576,44,FALSE)</f>
        <v>1</v>
      </c>
      <c r="AW765">
        <f>VLOOKUP($A765,SurveyData!$1:$1048576,45,FALSE)</f>
        <v>3</v>
      </c>
    </row>
    <row r="766" spans="1:49" x14ac:dyDescent="0.2">
      <c r="A766" s="2">
        <v>986</v>
      </c>
      <c r="B766" s="1" t="s">
        <v>10</v>
      </c>
      <c r="C766" s="2"/>
      <c r="D766" s="3">
        <v>194</v>
      </c>
      <c r="E766" s="2">
        <v>12.9</v>
      </c>
      <c r="F766">
        <f>VLOOKUP($A766,SurveyData!$1:$1048576,3,FALSE)</f>
        <v>71</v>
      </c>
      <c r="G766">
        <f>VLOOKUP($A766,SurveyData!$1:$1048576,4,FALSE)</f>
        <v>1.48</v>
      </c>
      <c r="H766">
        <f>VLOOKUP($A766,SurveyData!$1:$1048576,5,FALSE)</f>
        <v>56.4</v>
      </c>
      <c r="I766" t="str">
        <f>VLOOKUP($A766,SurveyData!$1:$1048576,6,FALSE)</f>
        <v>Nil</v>
      </c>
      <c r="J766" t="str">
        <f>VLOOKUP($A766,SurveyData!$1:$1048576,7,FALSE)</f>
        <v>No</v>
      </c>
      <c r="K766">
        <f>VLOOKUP($A766,SurveyData!$1:$1048576,8,FALSE)</f>
        <v>0</v>
      </c>
      <c r="L766">
        <f>VLOOKUP($A766,SurveyData!$1:$1048576,9,FALSE)</f>
        <v>0</v>
      </c>
      <c r="M766">
        <f>VLOOKUP($A766,SurveyData!$1:$1048576,10,FALSE)</f>
        <v>0</v>
      </c>
      <c r="N766">
        <f>VLOOKUP($A766,SurveyData!$1:$1048576,11,FALSE)</f>
        <v>0</v>
      </c>
      <c r="O766">
        <f>VLOOKUP($A766,SurveyData!$1:$1048576,12,FALSE)</f>
        <v>1</v>
      </c>
      <c r="P766">
        <f>VLOOKUP($A766,SurveyData!$1:$1048576,13,FALSE)</f>
        <v>0</v>
      </c>
      <c r="Q766">
        <f>VLOOKUP($A766,SurveyData!$1:$1048576,14,FALSE)</f>
        <v>0</v>
      </c>
      <c r="R766">
        <f>VLOOKUP($A766,SurveyData!$1:$1048576,15,FALSE)</f>
        <v>0</v>
      </c>
      <c r="S766">
        <f>VLOOKUP($A766,SurveyData!$1:$1048576,16,FALSE)</f>
        <v>0</v>
      </c>
      <c r="T766" t="str">
        <f>VLOOKUP($A766,SurveyData!$1:$1048576,17,FALSE)</f>
        <v>DK</v>
      </c>
      <c r="U766">
        <f>VLOOKUP($A766,SurveyData!$1:$1048576,18,FALSE)</f>
        <v>0</v>
      </c>
      <c r="V766" t="str">
        <f>VLOOKUP($A766,SurveyData!$1:$1048576,19,FALSE)</f>
        <v>No</v>
      </c>
      <c r="W766">
        <f>VLOOKUP($A766,SurveyData!$1:$1048576,20,FALSE)</f>
        <v>0</v>
      </c>
      <c r="X766" t="str">
        <f>VLOOKUP($A766,SurveyData!$1:$1048576,21,FALSE)</f>
        <v>No</v>
      </c>
      <c r="Y766" t="str">
        <f>VLOOKUP($A766,SurveyData!$1:$1048576,22,FALSE)</f>
        <v>No</v>
      </c>
      <c r="Z766" t="str">
        <f>VLOOKUP($A766,SurveyData!$1:$1048576,23,FALSE)</f>
        <v>No</v>
      </c>
      <c r="AA766" t="str">
        <f>VLOOKUP($A766,SurveyData!$1:$1048576,24,FALSE)</f>
        <v>No</v>
      </c>
      <c r="AB766" t="s">
        <v>0</v>
      </c>
      <c r="AC766">
        <f>VLOOKUP($A766,SurveyData!$1:$1048576,25,FALSE)</f>
        <v>0</v>
      </c>
      <c r="AD766">
        <f>VLOOKUP($A766,SurveyData!$1:$1048576,26,FALSE)</f>
        <v>3</v>
      </c>
      <c r="AE766">
        <f>VLOOKUP($A766,SurveyData!$1:$1048576,27,FALSE)</f>
        <v>3</v>
      </c>
      <c r="AF766">
        <f>VLOOKUP($A766,SurveyData!$1:$1048576,28,FALSE)</f>
        <v>3</v>
      </c>
      <c r="AG766">
        <f>VLOOKUP($A766,SurveyData!$1:$1048576,29,FALSE)</f>
        <v>2</v>
      </c>
      <c r="AH766">
        <f>VLOOKUP($A766,SurveyData!$1:$1048576,30,FALSE)</f>
        <v>4</v>
      </c>
      <c r="AI766">
        <f>VLOOKUP($A766,SurveyData!$1:$1048576,31,FALSE)</f>
        <v>4</v>
      </c>
      <c r="AJ766">
        <f>VLOOKUP($A766,SurveyData!$1:$1048576,32,FALSE)</f>
        <v>3</v>
      </c>
      <c r="AK766">
        <f>VLOOKUP($A766,SurveyData!$1:$1048576,33,FALSE)</f>
        <v>4</v>
      </c>
      <c r="AL766">
        <f>VLOOKUP($A766,SurveyData!$1:$1048576,34,FALSE)</f>
        <v>3</v>
      </c>
      <c r="AM766">
        <f>VLOOKUP($A766,SurveyData!$1:$1048576,35,FALSE)</f>
        <v>3</v>
      </c>
      <c r="AN766">
        <f>VLOOKUP($A766,SurveyData!$1:$1048576,36,FALSE)</f>
        <v>3</v>
      </c>
      <c r="AO766">
        <f>VLOOKUP($A766,SurveyData!$1:$1048576,37,FALSE)</f>
        <v>3</v>
      </c>
      <c r="AP766">
        <f>VLOOKUP($A766,SurveyData!$1:$1048576,38,FALSE)</f>
        <v>3</v>
      </c>
      <c r="AQ766">
        <f>VLOOKUP($A766,SurveyData!$1:$1048576,39,FALSE)</f>
        <v>3</v>
      </c>
      <c r="AR766">
        <f>VLOOKUP($A766,SurveyData!$1:$1048576,40,FALSE)</f>
        <v>4</v>
      </c>
      <c r="AS766">
        <f>VLOOKUP($A766,SurveyData!$1:$1048576,41,FALSE)</f>
        <v>3</v>
      </c>
      <c r="AT766">
        <f>VLOOKUP($A766,SurveyData!$1:$1048576,42,FALSE)</f>
        <v>3</v>
      </c>
      <c r="AU766">
        <f>VLOOKUP($A766,SurveyData!$1:$1048576,43,FALSE)</f>
        <v>4</v>
      </c>
      <c r="AV766">
        <f>VLOOKUP($A766,SurveyData!$1:$1048576,44,FALSE)</f>
        <v>3</v>
      </c>
      <c r="AW766">
        <f>VLOOKUP($A766,SurveyData!$1:$1048576,45,FALSE)</f>
        <v>3</v>
      </c>
    </row>
    <row r="767" spans="1:49" x14ac:dyDescent="0.2">
      <c r="A767" s="2">
        <v>987</v>
      </c>
      <c r="B767" s="1" t="s">
        <v>10</v>
      </c>
      <c r="C767" s="2"/>
      <c r="D767" s="3">
        <v>136</v>
      </c>
      <c r="E767" s="2">
        <v>13.2</v>
      </c>
      <c r="F767">
        <f>VLOOKUP($A767,SurveyData!$1:$1048576,3,FALSE)</f>
        <v>57</v>
      </c>
      <c r="G767">
        <f>VLOOKUP($A767,SurveyData!$1:$1048576,4,FALSE)</f>
        <v>1.52</v>
      </c>
      <c r="H767">
        <f>VLOOKUP($A767,SurveyData!$1:$1048576,5,FALSE)</f>
        <v>53</v>
      </c>
      <c r="I767" t="str">
        <f>VLOOKUP($A767,SurveyData!$1:$1048576,6,FALSE)</f>
        <v>Nil</v>
      </c>
      <c r="J767">
        <f>VLOOKUP($A767,SurveyData!$1:$1048576,7,FALSE)</f>
        <v>0</v>
      </c>
      <c r="K767">
        <f>VLOOKUP($A767,SurveyData!$1:$1048576,8,FALSE)</f>
        <v>0</v>
      </c>
      <c r="L767">
        <f>VLOOKUP($A767,SurveyData!$1:$1048576,9,FALSE)</f>
        <v>0</v>
      </c>
      <c r="M767">
        <f>VLOOKUP($A767,SurveyData!$1:$1048576,10,FALSE)</f>
        <v>0</v>
      </c>
      <c r="N767">
        <f>VLOOKUP($A767,SurveyData!$1:$1048576,11,FALSE)</f>
        <v>0</v>
      </c>
      <c r="O767" t="str">
        <f>VLOOKUP($A767,SurveyData!$1:$1048576,12,FALSE)</f>
        <v>Nil</v>
      </c>
      <c r="P767">
        <f>VLOOKUP($A767,SurveyData!$1:$1048576,13,FALSE)</f>
        <v>0</v>
      </c>
      <c r="Q767">
        <f>VLOOKUP($A767,SurveyData!$1:$1048576,14,FALSE)</f>
        <v>0</v>
      </c>
      <c r="R767" t="str">
        <f>VLOOKUP($A767,SurveyData!$1:$1048576,15,FALSE)</f>
        <v>Yes</v>
      </c>
      <c r="S767" t="str">
        <f>VLOOKUP($A767,SurveyData!$1:$1048576,16,FALSE)</f>
        <v>No</v>
      </c>
      <c r="T767">
        <f>VLOOKUP($A767,SurveyData!$1:$1048576,17,FALSE)</f>
        <v>0</v>
      </c>
      <c r="U767">
        <f>VLOOKUP($A767,SurveyData!$1:$1048576,18,FALSE)</f>
        <v>0</v>
      </c>
      <c r="V767" t="str">
        <f>VLOOKUP($A767,SurveyData!$1:$1048576,19,FALSE)</f>
        <v>No</v>
      </c>
      <c r="W767">
        <f>VLOOKUP($A767,SurveyData!$1:$1048576,20,FALSE)</f>
        <v>0</v>
      </c>
      <c r="X767" t="str">
        <f>VLOOKUP($A767,SurveyData!$1:$1048576,21,FALSE)</f>
        <v>No</v>
      </c>
      <c r="Y767" t="str">
        <f>VLOOKUP($A767,SurveyData!$1:$1048576,22,FALSE)</f>
        <v>No</v>
      </c>
      <c r="Z767" t="str">
        <f>VLOOKUP($A767,SurveyData!$1:$1048576,23,FALSE)</f>
        <v>No</v>
      </c>
      <c r="AA767" t="str">
        <f>VLOOKUP($A767,SurveyData!$1:$1048576,24,FALSE)</f>
        <v>No</v>
      </c>
      <c r="AB767" t="s">
        <v>0</v>
      </c>
      <c r="AC767" t="str">
        <f>VLOOKUP($A767,SurveyData!$1:$1048576,25,FALSE)</f>
        <v>No</v>
      </c>
      <c r="AD767">
        <f>VLOOKUP($A767,SurveyData!$1:$1048576,26,FALSE)</f>
        <v>3</v>
      </c>
      <c r="AE767">
        <f>VLOOKUP($A767,SurveyData!$1:$1048576,27,FALSE)</f>
        <v>3</v>
      </c>
      <c r="AF767">
        <f>VLOOKUP($A767,SurveyData!$1:$1048576,28,FALSE)</f>
        <v>3</v>
      </c>
      <c r="AG767">
        <f>VLOOKUP($A767,SurveyData!$1:$1048576,29,FALSE)</f>
        <v>3</v>
      </c>
      <c r="AH767">
        <f>VLOOKUP($A767,SurveyData!$1:$1048576,30,FALSE)</f>
        <v>2</v>
      </c>
      <c r="AI767">
        <f>VLOOKUP($A767,SurveyData!$1:$1048576,31,FALSE)</f>
        <v>3</v>
      </c>
      <c r="AJ767">
        <f>VLOOKUP($A767,SurveyData!$1:$1048576,32,FALSE)</f>
        <v>3</v>
      </c>
      <c r="AK767">
        <f>VLOOKUP($A767,SurveyData!$1:$1048576,33,FALSE)</f>
        <v>3</v>
      </c>
      <c r="AL767">
        <f>VLOOKUP($A767,SurveyData!$1:$1048576,34,FALSE)</f>
        <v>3</v>
      </c>
      <c r="AM767">
        <f>VLOOKUP($A767,SurveyData!$1:$1048576,35,FALSE)</f>
        <v>3</v>
      </c>
      <c r="AN767">
        <f>VLOOKUP($A767,SurveyData!$1:$1048576,36,FALSE)</f>
        <v>2</v>
      </c>
      <c r="AO767">
        <f>VLOOKUP($A767,SurveyData!$1:$1048576,37,FALSE)</f>
        <v>3</v>
      </c>
      <c r="AP767">
        <f>VLOOKUP($A767,SurveyData!$1:$1048576,38,FALSE)</f>
        <v>3</v>
      </c>
      <c r="AQ767">
        <f>VLOOKUP($A767,SurveyData!$1:$1048576,39,FALSE)</f>
        <v>3</v>
      </c>
      <c r="AR767">
        <f>VLOOKUP($A767,SurveyData!$1:$1048576,40,FALSE)</f>
        <v>3</v>
      </c>
      <c r="AS767">
        <f>VLOOKUP($A767,SurveyData!$1:$1048576,41,FALSE)</f>
        <v>3</v>
      </c>
      <c r="AT767">
        <f>VLOOKUP($A767,SurveyData!$1:$1048576,42,FALSE)</f>
        <v>3</v>
      </c>
      <c r="AU767">
        <f>VLOOKUP($A767,SurveyData!$1:$1048576,43,FALSE)</f>
        <v>4</v>
      </c>
      <c r="AV767">
        <f>VLOOKUP($A767,SurveyData!$1:$1048576,44,FALSE)</f>
        <v>3</v>
      </c>
      <c r="AW767">
        <f>VLOOKUP($A767,SurveyData!$1:$1048576,45,FALSE)</f>
        <v>3</v>
      </c>
    </row>
    <row r="768" spans="1:49" x14ac:dyDescent="0.2">
      <c r="A768" s="2">
        <v>988</v>
      </c>
      <c r="B768" s="1" t="s">
        <v>10</v>
      </c>
      <c r="C768" s="2"/>
      <c r="D768" s="2">
        <v>121</v>
      </c>
      <c r="E768" s="2">
        <v>13.5</v>
      </c>
      <c r="F768">
        <f>VLOOKUP($A768,SurveyData!$1:$1048576,3,FALSE)</f>
        <v>49</v>
      </c>
      <c r="G768">
        <f>VLOOKUP($A768,SurveyData!$1:$1048576,4,FALSE)</f>
        <v>1.71</v>
      </c>
      <c r="H768">
        <f>VLOOKUP($A768,SurveyData!$1:$1048576,5,FALSE)</f>
        <v>67</v>
      </c>
      <c r="I768" t="str">
        <f>VLOOKUP($A768,SurveyData!$1:$1048576,6,FALSE)</f>
        <v>Nil</v>
      </c>
      <c r="J768">
        <f>VLOOKUP($A768,SurveyData!$1:$1048576,7,FALSE)</f>
        <v>0</v>
      </c>
      <c r="K768">
        <f>VLOOKUP($A768,SurveyData!$1:$1048576,8,FALSE)</f>
        <v>0</v>
      </c>
      <c r="L768">
        <f>VLOOKUP($A768,SurveyData!$1:$1048576,9,FALSE)</f>
        <v>0</v>
      </c>
      <c r="M768">
        <f>VLOOKUP($A768,SurveyData!$1:$1048576,10,FALSE)</f>
        <v>0</v>
      </c>
      <c r="N768">
        <f>VLOOKUP($A768,SurveyData!$1:$1048576,11,FALSE)</f>
        <v>0</v>
      </c>
      <c r="O768" t="str">
        <f>VLOOKUP($A768,SurveyData!$1:$1048576,12,FALSE)</f>
        <v>Nil</v>
      </c>
      <c r="P768">
        <f>VLOOKUP($A768,SurveyData!$1:$1048576,13,FALSE)</f>
        <v>0</v>
      </c>
      <c r="Q768" t="str">
        <f>VLOOKUP($A768,SurveyData!$1:$1048576,14,FALSE)</f>
        <v>Yes</v>
      </c>
      <c r="R768" t="str">
        <f>VLOOKUP($A768,SurveyData!$1:$1048576,15,FALSE)</f>
        <v>DK</v>
      </c>
      <c r="S768">
        <f>VLOOKUP($A768,SurveyData!$1:$1048576,16,FALSE)</f>
        <v>0</v>
      </c>
      <c r="T768" t="str">
        <f>VLOOKUP($A768,SurveyData!$1:$1048576,17,FALSE)</f>
        <v>DK</v>
      </c>
      <c r="U768">
        <f>VLOOKUP($A768,SurveyData!$1:$1048576,18,FALSE)</f>
        <v>0</v>
      </c>
      <c r="V768" t="str">
        <f>VLOOKUP($A768,SurveyData!$1:$1048576,19,FALSE)</f>
        <v>No</v>
      </c>
      <c r="W768">
        <f>VLOOKUP($A768,SurveyData!$1:$1048576,20,FALSE)</f>
        <v>0</v>
      </c>
      <c r="X768" t="str">
        <f>VLOOKUP($A768,SurveyData!$1:$1048576,21,FALSE)</f>
        <v>No</v>
      </c>
      <c r="Y768" t="str">
        <f>VLOOKUP($A768,SurveyData!$1:$1048576,22,FALSE)</f>
        <v>No</v>
      </c>
      <c r="Z768" t="str">
        <f>VLOOKUP($A768,SurveyData!$1:$1048576,23,FALSE)</f>
        <v>No</v>
      </c>
      <c r="AA768" t="str">
        <f>VLOOKUP($A768,SurveyData!$1:$1048576,24,FALSE)</f>
        <v>No</v>
      </c>
      <c r="AB768" t="s">
        <v>0</v>
      </c>
      <c r="AC768">
        <f>VLOOKUP($A768,SurveyData!$1:$1048576,25,FALSE)</f>
        <v>0</v>
      </c>
      <c r="AD768">
        <f>VLOOKUP($A768,SurveyData!$1:$1048576,26,FALSE)</f>
        <v>1</v>
      </c>
      <c r="AE768">
        <f>VLOOKUP($A768,SurveyData!$1:$1048576,27,FALSE)</f>
        <v>5</v>
      </c>
      <c r="AF768">
        <f>VLOOKUP($A768,SurveyData!$1:$1048576,28,FALSE)</f>
        <v>1</v>
      </c>
      <c r="AG768">
        <f>VLOOKUP($A768,SurveyData!$1:$1048576,29,FALSE)</f>
        <v>1</v>
      </c>
      <c r="AH768">
        <f>VLOOKUP($A768,SurveyData!$1:$1048576,30,FALSE)</f>
        <v>3</v>
      </c>
      <c r="AI768">
        <f>VLOOKUP($A768,SurveyData!$1:$1048576,31,FALSE)</f>
        <v>3</v>
      </c>
      <c r="AJ768">
        <f>VLOOKUP($A768,SurveyData!$1:$1048576,32,FALSE)</f>
        <v>3</v>
      </c>
      <c r="AK768">
        <f>VLOOKUP($A768,SurveyData!$1:$1048576,33,FALSE)</f>
        <v>2</v>
      </c>
      <c r="AL768">
        <f>VLOOKUP($A768,SurveyData!$1:$1048576,34,FALSE)</f>
        <v>4</v>
      </c>
      <c r="AM768">
        <f>VLOOKUP($A768,SurveyData!$1:$1048576,35,FALSE)</f>
        <v>5</v>
      </c>
      <c r="AN768">
        <f>VLOOKUP($A768,SurveyData!$1:$1048576,36,FALSE)</f>
        <v>1</v>
      </c>
      <c r="AO768">
        <f>VLOOKUP($A768,SurveyData!$1:$1048576,37,FALSE)</f>
        <v>3</v>
      </c>
      <c r="AP768">
        <f>VLOOKUP($A768,SurveyData!$1:$1048576,38,FALSE)</f>
        <v>5</v>
      </c>
      <c r="AQ768">
        <f>VLOOKUP($A768,SurveyData!$1:$1048576,39,FALSE)</f>
        <v>1</v>
      </c>
      <c r="AR768">
        <f>VLOOKUP($A768,SurveyData!$1:$1048576,40,FALSE)</f>
        <v>2</v>
      </c>
      <c r="AS768">
        <f>VLOOKUP($A768,SurveyData!$1:$1048576,41,FALSE)</f>
        <v>3</v>
      </c>
      <c r="AT768">
        <f>VLOOKUP($A768,SurveyData!$1:$1048576,42,FALSE)</f>
        <v>5</v>
      </c>
      <c r="AU768">
        <f>VLOOKUP($A768,SurveyData!$1:$1048576,43,FALSE)</f>
        <v>5</v>
      </c>
      <c r="AV768">
        <f>VLOOKUP($A768,SurveyData!$1:$1048576,44,FALSE)</f>
        <v>4</v>
      </c>
      <c r="AW768">
        <f>VLOOKUP($A768,SurveyData!$1:$1048576,45,FALSE)</f>
        <v>1</v>
      </c>
    </row>
    <row r="769" spans="1:49" x14ac:dyDescent="0.2">
      <c r="A769" s="2">
        <v>989</v>
      </c>
      <c r="B769" s="1" t="s">
        <v>10</v>
      </c>
      <c r="C769" s="2"/>
      <c r="D769" s="2">
        <v>56</v>
      </c>
      <c r="E769" s="2">
        <v>12.6</v>
      </c>
      <c r="F769">
        <f>VLOOKUP($A769,SurveyData!$1:$1048576,3,FALSE)</f>
        <v>39</v>
      </c>
      <c r="G769">
        <f>VLOOKUP($A769,SurveyData!$1:$1048576,4,FALSE)</f>
        <v>1.69</v>
      </c>
      <c r="H769">
        <f>VLOOKUP($A769,SurveyData!$1:$1048576,5,FALSE)</f>
        <v>105</v>
      </c>
      <c r="I769" t="str">
        <f>VLOOKUP($A769,SurveyData!$1:$1048576,6,FALSE)</f>
        <v>Nil</v>
      </c>
      <c r="J769" t="str">
        <f>VLOOKUP($A769,SurveyData!$1:$1048576,7,FALSE)</f>
        <v>Yes</v>
      </c>
      <c r="K769">
        <f>VLOOKUP($A769,SurveyData!$1:$1048576,8,FALSE)</f>
        <v>1</v>
      </c>
      <c r="L769">
        <f>VLOOKUP($A769,SurveyData!$1:$1048576,9,FALSE)</f>
        <v>1</v>
      </c>
      <c r="M769">
        <f>VLOOKUP($A769,SurveyData!$1:$1048576,10,FALSE)</f>
        <v>2</v>
      </c>
      <c r="N769">
        <f>VLOOKUP($A769,SurveyData!$1:$1048576,11,FALSE)</f>
        <v>0</v>
      </c>
      <c r="O769">
        <f>VLOOKUP($A769,SurveyData!$1:$1048576,12,FALSE)</f>
        <v>2</v>
      </c>
      <c r="P769">
        <f>VLOOKUP($A769,SurveyData!$1:$1048576,13,FALSE)</f>
        <v>0</v>
      </c>
      <c r="Q769" t="str">
        <f>VLOOKUP($A769,SurveyData!$1:$1048576,14,FALSE)</f>
        <v>No</v>
      </c>
      <c r="R769" t="str">
        <f>VLOOKUP($A769,SurveyData!$1:$1048576,15,FALSE)</f>
        <v>No</v>
      </c>
      <c r="S769">
        <f>VLOOKUP($A769,SurveyData!$1:$1048576,16,FALSE)</f>
        <v>0</v>
      </c>
      <c r="T769" t="str">
        <f>VLOOKUP($A769,SurveyData!$1:$1048576,17,FALSE)</f>
        <v>DK</v>
      </c>
      <c r="U769">
        <f>VLOOKUP($A769,SurveyData!$1:$1048576,18,FALSE)</f>
        <v>0</v>
      </c>
      <c r="V769" t="str">
        <f>VLOOKUP($A769,SurveyData!$1:$1048576,19,FALSE)</f>
        <v>DK</v>
      </c>
      <c r="W769">
        <f>VLOOKUP($A769,SurveyData!$1:$1048576,20,FALSE)</f>
        <v>0</v>
      </c>
      <c r="X769" t="str">
        <f>VLOOKUP($A769,SurveyData!$1:$1048576,21,FALSE)</f>
        <v>No</v>
      </c>
      <c r="Y769" t="str">
        <f>VLOOKUP($A769,SurveyData!$1:$1048576,22,FALSE)</f>
        <v>No</v>
      </c>
      <c r="Z769" t="str">
        <f>VLOOKUP($A769,SurveyData!$1:$1048576,23,FALSE)</f>
        <v>No</v>
      </c>
      <c r="AA769" t="str">
        <f>VLOOKUP($A769,SurveyData!$1:$1048576,24,FALSE)</f>
        <v>No</v>
      </c>
      <c r="AB769" t="s">
        <v>0</v>
      </c>
      <c r="AC769" t="str">
        <f>VLOOKUP($A769,SurveyData!$1:$1048576,25,FALSE)</f>
        <v>No</v>
      </c>
      <c r="AD769">
        <f>VLOOKUP($A769,SurveyData!$1:$1048576,26,FALSE)</f>
        <v>2</v>
      </c>
      <c r="AE769">
        <f>VLOOKUP($A769,SurveyData!$1:$1048576,27,FALSE)</f>
        <v>2</v>
      </c>
      <c r="AF769">
        <f>VLOOKUP($A769,SurveyData!$1:$1048576,28,FALSE)</f>
        <v>2</v>
      </c>
      <c r="AG769">
        <f>VLOOKUP($A769,SurveyData!$1:$1048576,29,FALSE)</f>
        <v>2</v>
      </c>
      <c r="AH769">
        <f>VLOOKUP($A769,SurveyData!$1:$1048576,30,FALSE)</f>
        <v>3</v>
      </c>
      <c r="AI769">
        <f>VLOOKUP($A769,SurveyData!$1:$1048576,31,FALSE)</f>
        <v>2</v>
      </c>
      <c r="AJ769">
        <f>VLOOKUP($A769,SurveyData!$1:$1048576,32,FALSE)</f>
        <v>2</v>
      </c>
      <c r="AK769">
        <f>VLOOKUP($A769,SurveyData!$1:$1048576,33,FALSE)</f>
        <v>2</v>
      </c>
      <c r="AL769">
        <f>VLOOKUP($A769,SurveyData!$1:$1048576,34,FALSE)</f>
        <v>2</v>
      </c>
      <c r="AM769">
        <f>VLOOKUP($A769,SurveyData!$1:$1048576,35,FALSE)</f>
        <v>2</v>
      </c>
      <c r="AN769">
        <f>VLOOKUP($A769,SurveyData!$1:$1048576,36,FALSE)</f>
        <v>2</v>
      </c>
      <c r="AO769">
        <f>VLOOKUP($A769,SurveyData!$1:$1048576,37,FALSE)</f>
        <v>2</v>
      </c>
      <c r="AP769">
        <f>VLOOKUP($A769,SurveyData!$1:$1048576,38,FALSE)</f>
        <v>2</v>
      </c>
      <c r="AQ769">
        <f>VLOOKUP($A769,SurveyData!$1:$1048576,39,FALSE)</f>
        <v>2</v>
      </c>
      <c r="AR769">
        <f>VLOOKUP($A769,SurveyData!$1:$1048576,40,FALSE)</f>
        <v>2</v>
      </c>
      <c r="AS769">
        <f>VLOOKUP($A769,SurveyData!$1:$1048576,41,FALSE)</f>
        <v>2</v>
      </c>
      <c r="AT769">
        <f>VLOOKUP($A769,SurveyData!$1:$1048576,42,FALSE)</f>
        <v>2</v>
      </c>
      <c r="AU769">
        <f>VLOOKUP($A769,SurveyData!$1:$1048576,43,FALSE)</f>
        <v>2</v>
      </c>
      <c r="AV769">
        <f>VLOOKUP($A769,SurveyData!$1:$1048576,44,FALSE)</f>
        <v>4</v>
      </c>
      <c r="AW769">
        <f>VLOOKUP($A769,SurveyData!$1:$1048576,45,FALSE)</f>
        <v>2</v>
      </c>
    </row>
    <row r="770" spans="1:49" x14ac:dyDescent="0.2">
      <c r="A770" s="2">
        <v>990</v>
      </c>
      <c r="B770" s="1" t="s">
        <v>10</v>
      </c>
      <c r="C770" s="2"/>
      <c r="D770" s="2">
        <v>23</v>
      </c>
      <c r="E770" s="2">
        <v>11.2</v>
      </c>
      <c r="F770">
        <f>VLOOKUP($A770,SurveyData!$1:$1048576,3,FALSE)</f>
        <v>39</v>
      </c>
      <c r="G770">
        <f>VLOOKUP($A770,SurveyData!$1:$1048576,4,FALSE)</f>
        <v>1.63</v>
      </c>
      <c r="H770">
        <f>VLOOKUP($A770,SurveyData!$1:$1048576,5,FALSE)</f>
        <v>65</v>
      </c>
      <c r="I770" t="str">
        <f>VLOOKUP($A770,SurveyData!$1:$1048576,6,FALSE)</f>
        <v>Nil</v>
      </c>
      <c r="J770" t="str">
        <f>VLOOKUP($A770,SurveyData!$1:$1048576,7,FALSE)</f>
        <v>Yes</v>
      </c>
      <c r="K770">
        <f>VLOOKUP($A770,SurveyData!$1:$1048576,8,FALSE)</f>
        <v>60</v>
      </c>
      <c r="L770">
        <f>VLOOKUP($A770,SurveyData!$1:$1048576,9,FALSE)</f>
        <v>0</v>
      </c>
      <c r="M770">
        <f>VLOOKUP($A770,SurveyData!$1:$1048576,10,FALSE)</f>
        <v>0</v>
      </c>
      <c r="N770" t="str">
        <f>VLOOKUP($A770,SurveyData!$1:$1048576,11,FALSE)</f>
        <v>Walking 120 minutes</v>
      </c>
      <c r="O770">
        <f>VLOOKUP($A770,SurveyData!$1:$1048576,12,FALSE)</f>
        <v>2</v>
      </c>
      <c r="P770">
        <f>VLOOKUP($A770,SurveyData!$1:$1048576,13,FALSE)</f>
        <v>3</v>
      </c>
      <c r="Q770" t="str">
        <f>VLOOKUP($A770,SurveyData!$1:$1048576,14,FALSE)</f>
        <v>Yes</v>
      </c>
      <c r="R770" t="str">
        <f>VLOOKUP($A770,SurveyData!$1:$1048576,15,FALSE)</f>
        <v>Yes</v>
      </c>
      <c r="S770" t="str">
        <f>VLOOKUP($A770,SurveyData!$1:$1048576,16,FALSE)</f>
        <v>Yes</v>
      </c>
      <c r="T770" t="str">
        <f>VLOOKUP($A770,SurveyData!$1:$1048576,17,FALSE)</f>
        <v>Yes</v>
      </c>
      <c r="U770" t="str">
        <f>VLOOKUP($A770,SurveyData!$1:$1048576,18,FALSE)</f>
        <v>Yes</v>
      </c>
      <c r="V770" t="str">
        <f>VLOOKUP($A770,SurveyData!$1:$1048576,19,FALSE)</f>
        <v>Yes</v>
      </c>
      <c r="W770" t="str">
        <f>VLOOKUP($A770,SurveyData!$1:$1048576,20,FALSE)</f>
        <v>Yes</v>
      </c>
      <c r="X770" t="str">
        <f>VLOOKUP($A770,SurveyData!$1:$1048576,21,FALSE)</f>
        <v>No</v>
      </c>
      <c r="Y770" t="str">
        <f>VLOOKUP($A770,SurveyData!$1:$1048576,22,FALSE)</f>
        <v>No</v>
      </c>
      <c r="Z770" t="str">
        <f>VLOOKUP($A770,SurveyData!$1:$1048576,23,FALSE)</f>
        <v>No</v>
      </c>
      <c r="AA770" t="str">
        <f>VLOOKUP($A770,SurveyData!$1:$1048576,24,FALSE)</f>
        <v>No</v>
      </c>
      <c r="AB770" t="s">
        <v>0</v>
      </c>
      <c r="AC770" t="str">
        <f>VLOOKUP($A770,SurveyData!$1:$1048576,25,FALSE)</f>
        <v>No</v>
      </c>
      <c r="AD770">
        <f>VLOOKUP($A770,SurveyData!$1:$1048576,26,FALSE)</f>
        <v>1</v>
      </c>
      <c r="AE770">
        <f>VLOOKUP($A770,SurveyData!$1:$1048576,27,FALSE)</f>
        <v>5</v>
      </c>
      <c r="AF770">
        <f>VLOOKUP($A770,SurveyData!$1:$1048576,28,FALSE)</f>
        <v>1</v>
      </c>
      <c r="AG770">
        <f>VLOOKUP($A770,SurveyData!$1:$1048576,29,FALSE)</f>
        <v>1</v>
      </c>
      <c r="AH770">
        <f>VLOOKUP($A770,SurveyData!$1:$1048576,30,FALSE)</f>
        <v>5</v>
      </c>
      <c r="AI770">
        <f>VLOOKUP($A770,SurveyData!$1:$1048576,31,FALSE)</f>
        <v>5</v>
      </c>
      <c r="AJ770">
        <f>VLOOKUP($A770,SurveyData!$1:$1048576,32,FALSE)</f>
        <v>1</v>
      </c>
      <c r="AK770">
        <f>VLOOKUP($A770,SurveyData!$1:$1048576,33,FALSE)</f>
        <v>5</v>
      </c>
      <c r="AL770">
        <f>VLOOKUP($A770,SurveyData!$1:$1048576,34,FALSE)</f>
        <v>5</v>
      </c>
      <c r="AM770">
        <f>VLOOKUP($A770,SurveyData!$1:$1048576,35,FALSE)</f>
        <v>5</v>
      </c>
      <c r="AN770">
        <f>VLOOKUP($A770,SurveyData!$1:$1048576,36,FALSE)</f>
        <v>1</v>
      </c>
      <c r="AO770">
        <f>VLOOKUP($A770,SurveyData!$1:$1048576,37,FALSE)</f>
        <v>1</v>
      </c>
      <c r="AP770">
        <f>VLOOKUP($A770,SurveyData!$1:$1048576,38,FALSE)</f>
        <v>5</v>
      </c>
      <c r="AQ770">
        <f>VLOOKUP($A770,SurveyData!$1:$1048576,39,FALSE)</f>
        <v>5</v>
      </c>
      <c r="AR770">
        <f>VLOOKUP($A770,SurveyData!$1:$1048576,40,FALSE)</f>
        <v>5</v>
      </c>
      <c r="AS770">
        <f>VLOOKUP($A770,SurveyData!$1:$1048576,41,FALSE)</f>
        <v>5</v>
      </c>
      <c r="AT770">
        <f>VLOOKUP($A770,SurveyData!$1:$1048576,42,FALSE)</f>
        <v>5</v>
      </c>
      <c r="AU770">
        <f>VLOOKUP($A770,SurveyData!$1:$1048576,43,FALSE)</f>
        <v>5</v>
      </c>
      <c r="AV770">
        <f>VLOOKUP($A770,SurveyData!$1:$1048576,44,FALSE)</f>
        <v>1</v>
      </c>
      <c r="AW770">
        <f>VLOOKUP($A770,SurveyData!$1:$1048576,45,FALSE)</f>
        <v>5</v>
      </c>
    </row>
    <row r="771" spans="1:49" x14ac:dyDescent="0.2">
      <c r="A771" s="2">
        <v>991</v>
      </c>
      <c r="B771" s="1" t="s">
        <v>10</v>
      </c>
      <c r="C771" s="2"/>
      <c r="D771" s="2">
        <v>25</v>
      </c>
      <c r="E771" s="2">
        <v>12.8</v>
      </c>
      <c r="F771">
        <f>VLOOKUP($A771,SurveyData!$1:$1048576,3,FALSE)</f>
        <v>29</v>
      </c>
      <c r="G771">
        <f>VLOOKUP($A771,SurveyData!$1:$1048576,4,FALSE)</f>
        <v>1.61</v>
      </c>
      <c r="H771">
        <f>VLOOKUP($A771,SurveyData!$1:$1048576,5,FALSE)</f>
        <v>48</v>
      </c>
      <c r="I771" t="str">
        <f>VLOOKUP($A771,SurveyData!$1:$1048576,6,FALSE)</f>
        <v>Nil</v>
      </c>
      <c r="J771" t="str">
        <f>VLOOKUP($A771,SurveyData!$1:$1048576,7,FALSE)</f>
        <v>No</v>
      </c>
      <c r="K771">
        <f>VLOOKUP($A771,SurveyData!$1:$1048576,8,FALSE)</f>
        <v>0</v>
      </c>
      <c r="L771">
        <f>VLOOKUP($A771,SurveyData!$1:$1048576,9,FALSE)</f>
        <v>0</v>
      </c>
      <c r="M771">
        <f>VLOOKUP($A771,SurveyData!$1:$1048576,10,FALSE)</f>
        <v>0</v>
      </c>
      <c r="N771">
        <f>VLOOKUP($A771,SurveyData!$1:$1048576,11,FALSE)</f>
        <v>0</v>
      </c>
      <c r="O771">
        <f>VLOOKUP($A771,SurveyData!$1:$1048576,12,FALSE)</f>
        <v>1</v>
      </c>
      <c r="P771">
        <f>VLOOKUP($A771,SurveyData!$1:$1048576,13,FALSE)</f>
        <v>12</v>
      </c>
      <c r="Q771" t="str">
        <f>VLOOKUP($A771,SurveyData!$1:$1048576,14,FALSE)</f>
        <v>No</v>
      </c>
      <c r="R771" t="str">
        <f>VLOOKUP($A771,SurveyData!$1:$1048576,15,FALSE)</f>
        <v>No</v>
      </c>
      <c r="S771">
        <f>VLOOKUP($A771,SurveyData!$1:$1048576,16,FALSE)</f>
        <v>0</v>
      </c>
      <c r="T771" t="str">
        <f>VLOOKUP($A771,SurveyData!$1:$1048576,17,FALSE)</f>
        <v>DK</v>
      </c>
      <c r="U771">
        <f>VLOOKUP($A771,SurveyData!$1:$1048576,18,FALSE)</f>
        <v>0</v>
      </c>
      <c r="V771" t="str">
        <f>VLOOKUP($A771,SurveyData!$1:$1048576,19,FALSE)</f>
        <v>Yes</v>
      </c>
      <c r="W771" t="str">
        <f>VLOOKUP($A771,SurveyData!$1:$1048576,20,FALSE)</f>
        <v>No</v>
      </c>
      <c r="X771" t="str">
        <f>VLOOKUP($A771,SurveyData!$1:$1048576,21,FALSE)</f>
        <v>No</v>
      </c>
      <c r="Y771" t="str">
        <f>VLOOKUP($A771,SurveyData!$1:$1048576,22,FALSE)</f>
        <v>No</v>
      </c>
      <c r="Z771" t="str">
        <f>VLOOKUP($A771,SurveyData!$1:$1048576,23,FALSE)</f>
        <v>No</v>
      </c>
      <c r="AA771" t="str">
        <f>VLOOKUP($A771,SurveyData!$1:$1048576,24,FALSE)</f>
        <v>No</v>
      </c>
      <c r="AB771" t="s">
        <v>0</v>
      </c>
      <c r="AC771" t="str">
        <f>VLOOKUP($A771,SurveyData!$1:$1048576,25,FALSE)</f>
        <v>No</v>
      </c>
      <c r="AD771">
        <f>VLOOKUP($A771,SurveyData!$1:$1048576,26,FALSE)</f>
        <v>3</v>
      </c>
      <c r="AE771">
        <f>VLOOKUP($A771,SurveyData!$1:$1048576,27,FALSE)</f>
        <v>3</v>
      </c>
      <c r="AF771">
        <f>VLOOKUP($A771,SurveyData!$1:$1048576,28,FALSE)</f>
        <v>3</v>
      </c>
      <c r="AG771">
        <f>VLOOKUP($A771,SurveyData!$1:$1048576,29,FALSE)</f>
        <v>3</v>
      </c>
      <c r="AH771">
        <f>VLOOKUP($A771,SurveyData!$1:$1048576,30,FALSE)</f>
        <v>3</v>
      </c>
      <c r="AI771">
        <f>VLOOKUP($A771,SurveyData!$1:$1048576,31,FALSE)</f>
        <v>3</v>
      </c>
      <c r="AJ771">
        <f>VLOOKUP($A771,SurveyData!$1:$1048576,32,FALSE)</f>
        <v>3</v>
      </c>
      <c r="AK771">
        <f>VLOOKUP($A771,SurveyData!$1:$1048576,33,FALSE)</f>
        <v>3</v>
      </c>
      <c r="AL771">
        <f>VLOOKUP($A771,SurveyData!$1:$1048576,34,FALSE)</f>
        <v>3</v>
      </c>
      <c r="AM771">
        <f>VLOOKUP($A771,SurveyData!$1:$1048576,35,FALSE)</f>
        <v>3</v>
      </c>
      <c r="AN771">
        <f>VLOOKUP($A771,SurveyData!$1:$1048576,36,FALSE)</f>
        <v>2</v>
      </c>
      <c r="AO771">
        <f>VLOOKUP($A771,SurveyData!$1:$1048576,37,FALSE)</f>
        <v>3</v>
      </c>
      <c r="AP771">
        <f>VLOOKUP($A771,SurveyData!$1:$1048576,38,FALSE)</f>
        <v>4</v>
      </c>
      <c r="AQ771">
        <f>VLOOKUP($A771,SurveyData!$1:$1048576,39,FALSE)</f>
        <v>3</v>
      </c>
      <c r="AR771">
        <f>VLOOKUP($A771,SurveyData!$1:$1048576,40,FALSE)</f>
        <v>2</v>
      </c>
      <c r="AS771">
        <f>VLOOKUP($A771,SurveyData!$1:$1048576,41,FALSE)</f>
        <v>2</v>
      </c>
      <c r="AT771">
        <f>VLOOKUP($A771,SurveyData!$1:$1048576,42,FALSE)</f>
        <v>5</v>
      </c>
      <c r="AU771">
        <f>VLOOKUP($A771,SurveyData!$1:$1048576,43,FALSE)</f>
        <v>5</v>
      </c>
      <c r="AV771">
        <f>VLOOKUP($A771,SurveyData!$1:$1048576,44,FALSE)</f>
        <v>4</v>
      </c>
      <c r="AW771">
        <f>VLOOKUP($A771,SurveyData!$1:$1048576,45,FALSE)</f>
        <v>3</v>
      </c>
    </row>
    <row r="772" spans="1:49" x14ac:dyDescent="0.2">
      <c r="A772" s="2">
        <v>992</v>
      </c>
      <c r="B772" s="1" t="s">
        <v>10</v>
      </c>
      <c r="C772" s="2"/>
      <c r="D772" s="2">
        <v>80</v>
      </c>
      <c r="E772" s="2">
        <v>13</v>
      </c>
      <c r="F772">
        <f>VLOOKUP($A772,SurveyData!$1:$1048576,3,FALSE)</f>
        <v>50</v>
      </c>
      <c r="G772">
        <f>VLOOKUP($A772,SurveyData!$1:$1048576,4,FALSE)</f>
        <v>1.58</v>
      </c>
      <c r="H772">
        <f>VLOOKUP($A772,SurveyData!$1:$1048576,5,FALSE)</f>
        <v>53.4</v>
      </c>
      <c r="I772" t="str">
        <f>VLOOKUP($A772,SurveyData!$1:$1048576,6,FALSE)</f>
        <v>Nil</v>
      </c>
      <c r="J772" t="str">
        <f>VLOOKUP($A772,SurveyData!$1:$1048576,7,FALSE)</f>
        <v>No</v>
      </c>
      <c r="K772">
        <f>VLOOKUP($A772,SurveyData!$1:$1048576,8,FALSE)</f>
        <v>0</v>
      </c>
      <c r="L772">
        <f>VLOOKUP($A772,SurveyData!$1:$1048576,9,FALSE)</f>
        <v>0</v>
      </c>
      <c r="M772">
        <f>VLOOKUP($A772,SurveyData!$1:$1048576,10,FALSE)</f>
        <v>0</v>
      </c>
      <c r="N772" t="str">
        <f>VLOOKUP($A772,SurveyData!$1:$1048576,11,FALSE)</f>
        <v>Housework 60 minutes</v>
      </c>
      <c r="O772" t="str">
        <f>VLOOKUP($A772,SurveyData!$1:$1048576,12,FALSE)</f>
        <v>Nil</v>
      </c>
      <c r="P772">
        <f>VLOOKUP($A772,SurveyData!$1:$1048576,13,FALSE)</f>
        <v>0</v>
      </c>
      <c r="Q772" t="str">
        <f>VLOOKUP($A772,SurveyData!$1:$1048576,14,FALSE)</f>
        <v>No</v>
      </c>
      <c r="R772" t="str">
        <f>VLOOKUP($A772,SurveyData!$1:$1048576,15,FALSE)</f>
        <v>No</v>
      </c>
      <c r="S772">
        <f>VLOOKUP($A772,SurveyData!$1:$1048576,16,FALSE)</f>
        <v>0</v>
      </c>
      <c r="T772" t="str">
        <f>VLOOKUP($A772,SurveyData!$1:$1048576,17,FALSE)</f>
        <v>DK</v>
      </c>
      <c r="U772">
        <f>VLOOKUP($A772,SurveyData!$1:$1048576,18,FALSE)</f>
        <v>0</v>
      </c>
      <c r="V772" t="str">
        <f>VLOOKUP($A772,SurveyData!$1:$1048576,19,FALSE)</f>
        <v>No</v>
      </c>
      <c r="W772">
        <f>VLOOKUP($A772,SurveyData!$1:$1048576,20,FALSE)</f>
        <v>0</v>
      </c>
      <c r="X772" t="str">
        <f>VLOOKUP($A772,SurveyData!$1:$1048576,21,FALSE)</f>
        <v>No</v>
      </c>
      <c r="Y772" t="str">
        <f>VLOOKUP($A772,SurveyData!$1:$1048576,22,FALSE)</f>
        <v>No</v>
      </c>
      <c r="Z772" t="str">
        <f>VLOOKUP($A772,SurveyData!$1:$1048576,23,FALSE)</f>
        <v>No</v>
      </c>
      <c r="AA772" t="str">
        <f>VLOOKUP($A772,SurveyData!$1:$1048576,24,FALSE)</f>
        <v>No</v>
      </c>
      <c r="AB772" t="s">
        <v>0</v>
      </c>
      <c r="AC772" t="str">
        <f>VLOOKUP($A772,SurveyData!$1:$1048576,25,FALSE)</f>
        <v>No</v>
      </c>
      <c r="AD772">
        <f>VLOOKUP($A772,SurveyData!$1:$1048576,26,FALSE)</f>
        <v>1</v>
      </c>
      <c r="AE772">
        <f>VLOOKUP($A772,SurveyData!$1:$1048576,27,FALSE)</f>
        <v>1</v>
      </c>
      <c r="AF772">
        <f>VLOOKUP($A772,SurveyData!$1:$1048576,28,FALSE)</f>
        <v>3</v>
      </c>
      <c r="AG772">
        <f>VLOOKUP($A772,SurveyData!$1:$1048576,29,FALSE)</f>
        <v>1</v>
      </c>
      <c r="AH772">
        <f>VLOOKUP($A772,SurveyData!$1:$1048576,30,FALSE)</f>
        <v>5</v>
      </c>
      <c r="AI772">
        <f>VLOOKUP($A772,SurveyData!$1:$1048576,31,FALSE)</f>
        <v>3</v>
      </c>
      <c r="AJ772">
        <f>VLOOKUP($A772,SurveyData!$1:$1048576,32,FALSE)</f>
        <v>5</v>
      </c>
      <c r="AK772">
        <f>VLOOKUP($A772,SurveyData!$1:$1048576,33,FALSE)</f>
        <v>3</v>
      </c>
      <c r="AL772">
        <f>VLOOKUP($A772,SurveyData!$1:$1048576,34,FALSE)</f>
        <v>5</v>
      </c>
      <c r="AM772">
        <f>VLOOKUP($A772,SurveyData!$1:$1048576,35,FALSE)</f>
        <v>3</v>
      </c>
      <c r="AN772">
        <f>VLOOKUP($A772,SurveyData!$1:$1048576,36,FALSE)</f>
        <v>1</v>
      </c>
      <c r="AO772">
        <f>VLOOKUP($A772,SurveyData!$1:$1048576,37,FALSE)</f>
        <v>1</v>
      </c>
      <c r="AP772">
        <f>VLOOKUP($A772,SurveyData!$1:$1048576,38,FALSE)</f>
        <v>5</v>
      </c>
      <c r="AQ772">
        <f>VLOOKUP($A772,SurveyData!$1:$1048576,39,FALSE)</f>
        <v>4</v>
      </c>
      <c r="AR772">
        <f>VLOOKUP($A772,SurveyData!$1:$1048576,40,FALSE)</f>
        <v>5</v>
      </c>
      <c r="AS772">
        <f>VLOOKUP($A772,SurveyData!$1:$1048576,41,FALSE)</f>
        <v>3</v>
      </c>
      <c r="AT772">
        <f>VLOOKUP($A772,SurveyData!$1:$1048576,42,FALSE)</f>
        <v>4</v>
      </c>
      <c r="AU772">
        <f>VLOOKUP($A772,SurveyData!$1:$1048576,43,FALSE)</f>
        <v>3</v>
      </c>
      <c r="AV772">
        <f>VLOOKUP($A772,SurveyData!$1:$1048576,44,FALSE)</f>
        <v>5</v>
      </c>
      <c r="AW772">
        <f>VLOOKUP($A772,SurveyData!$1:$1048576,45,FALSE)</f>
        <v>3</v>
      </c>
    </row>
    <row r="773" spans="1:49" x14ac:dyDescent="0.2">
      <c r="A773" s="2">
        <v>994</v>
      </c>
      <c r="B773" s="1" t="s">
        <v>10</v>
      </c>
      <c r="C773" s="2">
        <v>17</v>
      </c>
      <c r="D773" s="2">
        <v>87</v>
      </c>
      <c r="E773" s="2">
        <v>13.4</v>
      </c>
      <c r="F773">
        <f>VLOOKUP($A773,SurveyData!$1:$1048576,3,FALSE)</f>
        <v>39</v>
      </c>
      <c r="G773" t="str">
        <f>VLOOKUP($A773,SurveyData!$1:$1048576,4,FALSE)</f>
        <v>Nil</v>
      </c>
      <c r="H773" t="str">
        <f>VLOOKUP($A773,SurveyData!$1:$1048576,5,FALSE)</f>
        <v>Nil</v>
      </c>
      <c r="I773" t="str">
        <f>VLOOKUP($A773,SurveyData!$1:$1048576,6,FALSE)</f>
        <v>Nil</v>
      </c>
      <c r="J773" t="str">
        <f>VLOOKUP($A773,SurveyData!$1:$1048576,7,FALSE)</f>
        <v>Nil</v>
      </c>
      <c r="K773" t="str">
        <f>VLOOKUP($A773,SurveyData!$1:$1048576,8,FALSE)</f>
        <v>Nil</v>
      </c>
      <c r="L773" t="str">
        <f>VLOOKUP($A773,SurveyData!$1:$1048576,9,FALSE)</f>
        <v>Nil</v>
      </c>
      <c r="M773" t="str">
        <f>VLOOKUP($A773,SurveyData!$1:$1048576,10,FALSE)</f>
        <v>Nil</v>
      </c>
      <c r="N773">
        <f>VLOOKUP($A773,SurveyData!$1:$1048576,11,FALSE)</f>
        <v>120</v>
      </c>
      <c r="O773" t="str">
        <f>VLOOKUP($A773,SurveyData!$1:$1048576,12,FALSE)</f>
        <v>Nil</v>
      </c>
      <c r="P773">
        <f>VLOOKUP($A773,SurveyData!$1:$1048576,13,FALSE)</f>
        <v>12</v>
      </c>
      <c r="Q773" t="str">
        <f>VLOOKUP($A773,SurveyData!$1:$1048576,14,FALSE)</f>
        <v>No</v>
      </c>
      <c r="R773" t="str">
        <f>VLOOKUP($A773,SurveyData!$1:$1048576,15,FALSE)</f>
        <v>No</v>
      </c>
      <c r="S773" t="str">
        <f>VLOOKUP($A773,SurveyData!$1:$1048576,16,FALSE)</f>
        <v>Nil</v>
      </c>
      <c r="T773" t="str">
        <f>VLOOKUP($A773,SurveyData!$1:$1048576,17,FALSE)</f>
        <v>Dk</v>
      </c>
      <c r="U773" t="str">
        <f>VLOOKUP($A773,SurveyData!$1:$1048576,18,FALSE)</f>
        <v>Nil</v>
      </c>
      <c r="V773" t="str">
        <f>VLOOKUP($A773,SurveyData!$1:$1048576,19,FALSE)</f>
        <v>Yes</v>
      </c>
      <c r="W773" t="str">
        <f>VLOOKUP($A773,SurveyData!$1:$1048576,20,FALSE)</f>
        <v>Yes</v>
      </c>
      <c r="X773" t="str">
        <f>VLOOKUP($A773,SurveyData!$1:$1048576,21,FALSE)</f>
        <v>Nil</v>
      </c>
      <c r="Y773" t="str">
        <f>VLOOKUP($A773,SurveyData!$1:$1048576,22,FALSE)</f>
        <v>Nil</v>
      </c>
      <c r="Z773" t="str">
        <f>VLOOKUP($A773,SurveyData!$1:$1048576,23,FALSE)</f>
        <v>Nil</v>
      </c>
      <c r="AA773" t="str">
        <f>VLOOKUP($A773,SurveyData!$1:$1048576,24,FALSE)</f>
        <v>Nil</v>
      </c>
      <c r="AB773" t="s">
        <v>0</v>
      </c>
      <c r="AC773" t="str">
        <f>VLOOKUP($A773,SurveyData!$1:$1048576,25,FALSE)</f>
        <v>No</v>
      </c>
      <c r="AD773">
        <f>VLOOKUP($A773,SurveyData!$1:$1048576,26,FALSE)</f>
        <v>1</v>
      </c>
      <c r="AE773">
        <f>VLOOKUP($A773,SurveyData!$1:$1048576,27,FALSE)</f>
        <v>5</v>
      </c>
      <c r="AF773">
        <f>VLOOKUP($A773,SurveyData!$1:$1048576,28,FALSE)</f>
        <v>4</v>
      </c>
      <c r="AG773">
        <f>VLOOKUP($A773,SurveyData!$1:$1048576,29,FALSE)</f>
        <v>1</v>
      </c>
      <c r="AH773">
        <f>VLOOKUP($A773,SurveyData!$1:$1048576,30,FALSE)</f>
        <v>4</v>
      </c>
      <c r="AI773">
        <f>VLOOKUP($A773,SurveyData!$1:$1048576,31,FALSE)</f>
        <v>3</v>
      </c>
      <c r="AJ773">
        <f>VLOOKUP($A773,SurveyData!$1:$1048576,32,FALSE)</f>
        <v>1</v>
      </c>
      <c r="AK773">
        <f>VLOOKUP($A773,SurveyData!$1:$1048576,33,FALSE)</f>
        <v>3</v>
      </c>
      <c r="AL773">
        <f>VLOOKUP($A773,SurveyData!$1:$1048576,34,FALSE)</f>
        <v>5</v>
      </c>
      <c r="AM773">
        <f>VLOOKUP($A773,SurveyData!$1:$1048576,35,FALSE)</f>
        <v>5</v>
      </c>
      <c r="AN773">
        <f>VLOOKUP($A773,SurveyData!$1:$1048576,36,FALSE)</f>
        <v>1</v>
      </c>
      <c r="AO773">
        <f>VLOOKUP($A773,SurveyData!$1:$1048576,37,FALSE)</f>
        <v>1</v>
      </c>
      <c r="AP773">
        <f>VLOOKUP($A773,SurveyData!$1:$1048576,38,FALSE)</f>
        <v>5</v>
      </c>
      <c r="AQ773">
        <f>VLOOKUP($A773,SurveyData!$1:$1048576,39,FALSE)</f>
        <v>5</v>
      </c>
      <c r="AR773">
        <f>VLOOKUP($A773,SurveyData!$1:$1048576,40,FALSE)</f>
        <v>1</v>
      </c>
      <c r="AS773">
        <f>VLOOKUP($A773,SurveyData!$1:$1048576,41,FALSE)</f>
        <v>5</v>
      </c>
      <c r="AT773">
        <f>VLOOKUP($A773,SurveyData!$1:$1048576,42,FALSE)</f>
        <v>5</v>
      </c>
      <c r="AU773">
        <f>VLOOKUP($A773,SurveyData!$1:$1048576,43,FALSE)</f>
        <v>5</v>
      </c>
      <c r="AV773">
        <f>VLOOKUP($A773,SurveyData!$1:$1048576,44,FALSE)</f>
        <v>5</v>
      </c>
      <c r="AW773">
        <f>VLOOKUP($A773,SurveyData!$1:$1048576,45,FALSE)</f>
        <v>1</v>
      </c>
    </row>
    <row r="774" spans="1:49" x14ac:dyDescent="0.2">
      <c r="A774" s="2">
        <v>995</v>
      </c>
      <c r="B774" s="1" t="s">
        <v>10</v>
      </c>
      <c r="C774" s="2">
        <v>14</v>
      </c>
      <c r="D774" s="2">
        <v>17</v>
      </c>
      <c r="E774" s="2">
        <v>12.8</v>
      </c>
      <c r="F774">
        <f>VLOOKUP($A774,SurveyData!$1:$1048576,3,FALSE)</f>
        <v>45</v>
      </c>
      <c r="G774" t="str">
        <f>VLOOKUP($A774,SurveyData!$1:$1048576,4,FALSE)</f>
        <v>5'1"</v>
      </c>
      <c r="H774">
        <f>VLOOKUP($A774,SurveyData!$1:$1048576,5,FALSE)</f>
        <v>73</v>
      </c>
      <c r="I774" t="str">
        <f>VLOOKUP($A774,SurveyData!$1:$1048576,6,FALSE)</f>
        <v>Nil</v>
      </c>
      <c r="J774" t="str">
        <f>VLOOKUP($A774,SurveyData!$1:$1048576,7,FALSE)</f>
        <v>No</v>
      </c>
      <c r="K774" t="str">
        <f>VLOOKUP($A774,SurveyData!$1:$1048576,8,FALSE)</f>
        <v>Nil</v>
      </c>
      <c r="L774" t="str">
        <f>VLOOKUP($A774,SurveyData!$1:$1048576,9,FALSE)</f>
        <v>Nil</v>
      </c>
      <c r="M774" t="str">
        <f>VLOOKUP($A774,SurveyData!$1:$1048576,10,FALSE)</f>
        <v>Nil</v>
      </c>
      <c r="N774">
        <f>VLOOKUP($A774,SurveyData!$1:$1048576,11,FALSE)</f>
        <v>30</v>
      </c>
      <c r="O774" t="str">
        <f>VLOOKUP($A774,SurveyData!$1:$1048576,12,FALSE)</f>
        <v>Nil</v>
      </c>
      <c r="P774">
        <f>VLOOKUP($A774,SurveyData!$1:$1048576,13,FALSE)</f>
        <v>12</v>
      </c>
      <c r="Q774" t="str">
        <f>VLOOKUP($A774,SurveyData!$1:$1048576,14,FALSE)</f>
        <v>No</v>
      </c>
      <c r="R774" t="str">
        <f>VLOOKUP($A774,SurveyData!$1:$1048576,15,FALSE)</f>
        <v>No</v>
      </c>
      <c r="S774" t="str">
        <f>VLOOKUP($A774,SurveyData!$1:$1048576,16,FALSE)</f>
        <v>No</v>
      </c>
      <c r="T774" t="str">
        <f>VLOOKUP($A774,SurveyData!$1:$1048576,17,FALSE)</f>
        <v>No</v>
      </c>
      <c r="U774" t="str">
        <f>VLOOKUP($A774,SurveyData!$1:$1048576,18,FALSE)</f>
        <v>No</v>
      </c>
      <c r="V774" t="str">
        <f>VLOOKUP($A774,SurveyData!$1:$1048576,19,FALSE)</f>
        <v>No</v>
      </c>
      <c r="W774" t="str">
        <f>VLOOKUP($A774,SurveyData!$1:$1048576,20,FALSE)</f>
        <v>No</v>
      </c>
      <c r="X774" t="str">
        <f>VLOOKUP($A774,SurveyData!$1:$1048576,21,FALSE)</f>
        <v>Nil</v>
      </c>
      <c r="Y774" t="str">
        <f>VLOOKUP($A774,SurveyData!$1:$1048576,22,FALSE)</f>
        <v>Nil</v>
      </c>
      <c r="Z774" t="str">
        <f>VLOOKUP($A774,SurveyData!$1:$1048576,23,FALSE)</f>
        <v>Nil</v>
      </c>
      <c r="AA774" t="str">
        <f>VLOOKUP($A774,SurveyData!$1:$1048576,24,FALSE)</f>
        <v>Nil</v>
      </c>
      <c r="AB774" t="s">
        <v>0</v>
      </c>
      <c r="AC774" t="str">
        <f>VLOOKUP($A774,SurveyData!$1:$1048576,25,FALSE)</f>
        <v>No</v>
      </c>
      <c r="AD774">
        <f>VLOOKUP($A774,SurveyData!$1:$1048576,26,FALSE)</f>
        <v>4</v>
      </c>
      <c r="AE774">
        <f>VLOOKUP($A774,SurveyData!$1:$1048576,27,FALSE)</f>
        <v>3</v>
      </c>
      <c r="AF774">
        <f>VLOOKUP($A774,SurveyData!$1:$1048576,28,FALSE)</f>
        <v>4</v>
      </c>
      <c r="AG774">
        <f>VLOOKUP($A774,SurveyData!$1:$1048576,29,FALSE)</f>
        <v>3</v>
      </c>
      <c r="AH774" t="str">
        <f>VLOOKUP($A774,SurveyData!$1:$1048576,30,FALSE)</f>
        <v>Nil</v>
      </c>
      <c r="AI774">
        <f>VLOOKUP($A774,SurveyData!$1:$1048576,31,FALSE)</f>
        <v>3</v>
      </c>
      <c r="AJ774">
        <f>VLOOKUP($A774,SurveyData!$1:$1048576,32,FALSE)</f>
        <v>3</v>
      </c>
      <c r="AK774">
        <f>VLOOKUP($A774,SurveyData!$1:$1048576,33,FALSE)</f>
        <v>4</v>
      </c>
      <c r="AL774">
        <f>VLOOKUP($A774,SurveyData!$1:$1048576,34,FALSE)</f>
        <v>3</v>
      </c>
      <c r="AM774" t="str">
        <f>VLOOKUP($A774,SurveyData!$1:$1048576,35,FALSE)</f>
        <v>Nil</v>
      </c>
      <c r="AN774">
        <f>VLOOKUP($A774,SurveyData!$1:$1048576,36,FALSE)</f>
        <v>2</v>
      </c>
      <c r="AO774">
        <f>VLOOKUP($A774,SurveyData!$1:$1048576,37,FALSE)</f>
        <v>2</v>
      </c>
      <c r="AP774">
        <f>VLOOKUP($A774,SurveyData!$1:$1048576,38,FALSE)</f>
        <v>5</v>
      </c>
      <c r="AQ774">
        <f>VLOOKUP($A774,SurveyData!$1:$1048576,39,FALSE)</f>
        <v>2</v>
      </c>
      <c r="AR774">
        <f>VLOOKUP($A774,SurveyData!$1:$1048576,40,FALSE)</f>
        <v>2</v>
      </c>
      <c r="AS774">
        <f>VLOOKUP($A774,SurveyData!$1:$1048576,41,FALSE)</f>
        <v>2</v>
      </c>
      <c r="AT774">
        <f>VLOOKUP($A774,SurveyData!$1:$1048576,42,FALSE)</f>
        <v>3</v>
      </c>
      <c r="AU774">
        <f>VLOOKUP($A774,SurveyData!$1:$1048576,43,FALSE)</f>
        <v>3</v>
      </c>
      <c r="AV774">
        <f>VLOOKUP($A774,SurveyData!$1:$1048576,44,FALSE)</f>
        <v>4</v>
      </c>
      <c r="AW774">
        <f>VLOOKUP($A774,SurveyData!$1:$1048576,45,FALSE)</f>
        <v>5</v>
      </c>
    </row>
    <row r="775" spans="1:49" x14ac:dyDescent="0.2">
      <c r="A775" s="2">
        <v>996</v>
      </c>
      <c r="B775" s="1" t="s">
        <v>10</v>
      </c>
      <c r="C775" s="2">
        <v>7</v>
      </c>
      <c r="D775" s="2">
        <v>10</v>
      </c>
      <c r="E775" s="2">
        <v>12.5</v>
      </c>
      <c r="F775">
        <f>VLOOKUP($A775,SurveyData!$1:$1048576,3,FALSE)</f>
        <v>48</v>
      </c>
      <c r="G775">
        <f>VLOOKUP($A775,SurveyData!$1:$1048576,4,FALSE)</f>
        <v>1.5</v>
      </c>
      <c r="H775">
        <f>VLOOKUP($A775,SurveyData!$1:$1048576,5,FALSE)</f>
        <v>56</v>
      </c>
      <c r="I775" t="str">
        <f>VLOOKUP($A775,SurveyData!$1:$1048576,6,FALSE)</f>
        <v>Nil</v>
      </c>
      <c r="J775" t="str">
        <f>VLOOKUP($A775,SurveyData!$1:$1048576,7,FALSE)</f>
        <v>Nil</v>
      </c>
      <c r="K775">
        <f>VLOOKUP($A775,SurveyData!$1:$1048576,8,FALSE)</f>
        <v>20</v>
      </c>
      <c r="L775" t="str">
        <f>VLOOKUP($A775,SurveyData!$1:$1048576,9,FALSE)</f>
        <v>Nil</v>
      </c>
      <c r="M775">
        <f>VLOOKUP($A775,SurveyData!$1:$1048576,10,FALSE)</f>
        <v>30</v>
      </c>
      <c r="N775" t="str">
        <f>VLOOKUP($A775,SurveyData!$1:$1048576,11,FALSE)</f>
        <v>Nil</v>
      </c>
      <c r="O775" t="str">
        <f>VLOOKUP($A775,SurveyData!$1:$1048576,12,FALSE)</f>
        <v>Nil</v>
      </c>
      <c r="P775" t="str">
        <f>VLOOKUP($A775,SurveyData!$1:$1048576,13,FALSE)</f>
        <v>Nil</v>
      </c>
      <c r="Q775" t="str">
        <f>VLOOKUP($A775,SurveyData!$1:$1048576,14,FALSE)</f>
        <v>No</v>
      </c>
      <c r="R775" t="str">
        <f>VLOOKUP($A775,SurveyData!$1:$1048576,15,FALSE)</f>
        <v>No</v>
      </c>
      <c r="S775" t="str">
        <f>VLOOKUP($A775,SurveyData!$1:$1048576,16,FALSE)</f>
        <v>Nil</v>
      </c>
      <c r="T775" t="str">
        <f>VLOOKUP($A775,SurveyData!$1:$1048576,17,FALSE)</f>
        <v>Nil</v>
      </c>
      <c r="U775" t="str">
        <f>VLOOKUP($A775,SurveyData!$1:$1048576,18,FALSE)</f>
        <v>Nil</v>
      </c>
      <c r="V775" t="str">
        <f>VLOOKUP($A775,SurveyData!$1:$1048576,19,FALSE)</f>
        <v>No</v>
      </c>
      <c r="W775" t="str">
        <f>VLOOKUP($A775,SurveyData!$1:$1048576,20,FALSE)</f>
        <v>Nil</v>
      </c>
      <c r="X775" t="str">
        <f>VLOOKUP($A775,SurveyData!$1:$1048576,21,FALSE)</f>
        <v>Nil</v>
      </c>
      <c r="Y775" t="str">
        <f>VLOOKUP($A775,SurveyData!$1:$1048576,22,FALSE)</f>
        <v>Nil</v>
      </c>
      <c r="Z775" t="str">
        <f>VLOOKUP($A775,SurveyData!$1:$1048576,23,FALSE)</f>
        <v>Nil</v>
      </c>
      <c r="AA775" t="str">
        <f>VLOOKUP($A775,SurveyData!$1:$1048576,24,FALSE)</f>
        <v>Nil</v>
      </c>
      <c r="AB775" t="s">
        <v>0</v>
      </c>
      <c r="AC775" t="str">
        <f>VLOOKUP($A775,SurveyData!$1:$1048576,25,FALSE)</f>
        <v>No</v>
      </c>
      <c r="AD775">
        <f>VLOOKUP($A775,SurveyData!$1:$1048576,26,FALSE)</f>
        <v>2</v>
      </c>
      <c r="AE775">
        <f>VLOOKUP($A775,SurveyData!$1:$1048576,27,FALSE)</f>
        <v>2</v>
      </c>
      <c r="AF775">
        <f>VLOOKUP($A775,SurveyData!$1:$1048576,28,FALSE)</f>
        <v>3</v>
      </c>
      <c r="AG775">
        <f>VLOOKUP($A775,SurveyData!$1:$1048576,29,FALSE)</f>
        <v>3</v>
      </c>
      <c r="AH775">
        <f>VLOOKUP($A775,SurveyData!$1:$1048576,30,FALSE)</f>
        <v>2</v>
      </c>
      <c r="AI775">
        <f>VLOOKUP($A775,SurveyData!$1:$1048576,31,FALSE)</f>
        <v>2</v>
      </c>
      <c r="AJ775">
        <f>VLOOKUP($A775,SurveyData!$1:$1048576,32,FALSE)</f>
        <v>3</v>
      </c>
      <c r="AK775">
        <f>VLOOKUP($A775,SurveyData!$1:$1048576,33,FALSE)</f>
        <v>2</v>
      </c>
      <c r="AL775">
        <f>VLOOKUP($A775,SurveyData!$1:$1048576,34,FALSE)</f>
        <v>3</v>
      </c>
      <c r="AM775">
        <f>VLOOKUP($A775,SurveyData!$1:$1048576,35,FALSE)</f>
        <v>2</v>
      </c>
      <c r="AN775">
        <f>VLOOKUP($A775,SurveyData!$1:$1048576,36,FALSE)</f>
        <v>1</v>
      </c>
      <c r="AO775">
        <f>VLOOKUP($A775,SurveyData!$1:$1048576,37,FALSE)</f>
        <v>2</v>
      </c>
      <c r="AP775">
        <f>VLOOKUP($A775,SurveyData!$1:$1048576,38,FALSE)</f>
        <v>1</v>
      </c>
      <c r="AQ775">
        <f>VLOOKUP($A775,SurveyData!$1:$1048576,39,FALSE)</f>
        <v>2</v>
      </c>
      <c r="AR775">
        <f>VLOOKUP($A775,SurveyData!$1:$1048576,40,FALSE)</f>
        <v>2</v>
      </c>
      <c r="AS775">
        <f>VLOOKUP($A775,SurveyData!$1:$1048576,41,FALSE)</f>
        <v>3</v>
      </c>
      <c r="AT775" t="str">
        <f>VLOOKUP($A775,SurveyData!$1:$1048576,42,FALSE)</f>
        <v>Nil</v>
      </c>
      <c r="AU775">
        <f>VLOOKUP($A775,SurveyData!$1:$1048576,43,FALSE)</f>
        <v>3</v>
      </c>
      <c r="AV775">
        <f>VLOOKUP($A775,SurveyData!$1:$1048576,44,FALSE)</f>
        <v>3</v>
      </c>
      <c r="AW775">
        <f>VLOOKUP($A775,SurveyData!$1:$1048576,45,FALSE)</f>
        <v>3</v>
      </c>
    </row>
    <row r="776" spans="1:49" x14ac:dyDescent="0.2">
      <c r="A776" s="2">
        <v>997</v>
      </c>
      <c r="B776" s="1" t="s">
        <v>10</v>
      </c>
      <c r="C776" s="2" t="s">
        <v>6</v>
      </c>
      <c r="D776" s="4">
        <v>4</v>
      </c>
      <c r="E776" s="4">
        <v>9.6</v>
      </c>
      <c r="F776">
        <f>VLOOKUP($A776,SurveyData!$1:$1048576,3,FALSE)</f>
        <v>40</v>
      </c>
      <c r="G776">
        <f>VLOOKUP($A776,SurveyData!$1:$1048576,4,FALSE)</f>
        <v>0</v>
      </c>
      <c r="H776">
        <f>VLOOKUP($A776,SurveyData!$1:$1048576,5,FALSE)</f>
        <v>0</v>
      </c>
      <c r="I776" t="str">
        <f>VLOOKUP($A776,SurveyData!$1:$1048576,6,FALSE)</f>
        <v>Nil</v>
      </c>
      <c r="J776" t="str">
        <f>VLOOKUP($A776,SurveyData!$1:$1048576,7,FALSE)</f>
        <v>No</v>
      </c>
      <c r="K776" t="str">
        <f>VLOOKUP($A776,SurveyData!$1:$1048576,8,FALSE)</f>
        <v>30 - 60</v>
      </c>
      <c r="L776">
        <f>VLOOKUP($A776,SurveyData!$1:$1048576,9,FALSE)</f>
        <v>0</v>
      </c>
      <c r="M776">
        <f>VLOOKUP($A776,SurveyData!$1:$1048576,10,FALSE)</f>
        <v>0</v>
      </c>
      <c r="N776">
        <f>VLOOKUP($A776,SurveyData!$1:$1048576,11,FALSE)</f>
        <v>0</v>
      </c>
      <c r="O776">
        <f>VLOOKUP($A776,SurveyData!$1:$1048576,12,FALSE)</f>
        <v>2</v>
      </c>
      <c r="P776">
        <f>VLOOKUP($A776,SurveyData!$1:$1048576,13,FALSE)</f>
        <v>12</v>
      </c>
      <c r="Q776" t="str">
        <f>VLOOKUP($A776,SurveyData!$1:$1048576,14,FALSE)</f>
        <v>No</v>
      </c>
      <c r="R776" t="str">
        <f>VLOOKUP($A776,SurveyData!$1:$1048576,15,FALSE)</f>
        <v>DK</v>
      </c>
      <c r="S776">
        <f>VLOOKUP($A776,SurveyData!$1:$1048576,16,FALSE)</f>
        <v>0</v>
      </c>
      <c r="T776" t="str">
        <f>VLOOKUP($A776,SurveyData!$1:$1048576,17,FALSE)</f>
        <v>DK</v>
      </c>
      <c r="U776">
        <f>VLOOKUP($A776,SurveyData!$1:$1048576,18,FALSE)</f>
        <v>0</v>
      </c>
      <c r="V776" t="str">
        <f>VLOOKUP($A776,SurveyData!$1:$1048576,19,FALSE)</f>
        <v>No</v>
      </c>
      <c r="W776">
        <f>VLOOKUP($A776,SurveyData!$1:$1048576,20,FALSE)</f>
        <v>0</v>
      </c>
      <c r="X776" t="str">
        <f>VLOOKUP($A776,SurveyData!$1:$1048576,21,FALSE)</f>
        <v>Yes</v>
      </c>
      <c r="Y776" t="str">
        <f>VLOOKUP($A776,SurveyData!$1:$1048576,22,FALSE)</f>
        <v>Yes</v>
      </c>
      <c r="Z776" t="str">
        <f>VLOOKUP($A776,SurveyData!$1:$1048576,23,FALSE)</f>
        <v>No</v>
      </c>
      <c r="AA776" t="str">
        <f>VLOOKUP($A776,SurveyData!$1:$1048576,24,FALSE)</f>
        <v>Yes</v>
      </c>
      <c r="AB776" t="s">
        <v>62</v>
      </c>
      <c r="AC776" t="str">
        <f>VLOOKUP($A776,SurveyData!$1:$1048576,25,FALSE)</f>
        <v>Yes</v>
      </c>
      <c r="AD776">
        <f>VLOOKUP($A776,SurveyData!$1:$1048576,26,FALSE)</f>
        <v>2</v>
      </c>
      <c r="AE776">
        <f>VLOOKUP($A776,SurveyData!$1:$1048576,27,FALSE)</f>
        <v>3</v>
      </c>
      <c r="AF776">
        <f>VLOOKUP($A776,SurveyData!$1:$1048576,28,FALSE)</f>
        <v>3</v>
      </c>
      <c r="AG776">
        <f>VLOOKUP($A776,SurveyData!$1:$1048576,29,FALSE)</f>
        <v>2</v>
      </c>
      <c r="AH776">
        <f>VLOOKUP($A776,SurveyData!$1:$1048576,30,FALSE)</f>
        <v>3</v>
      </c>
      <c r="AI776">
        <f>VLOOKUP($A776,SurveyData!$1:$1048576,31,FALSE)</f>
        <v>2</v>
      </c>
      <c r="AJ776">
        <f>VLOOKUP($A776,SurveyData!$1:$1048576,32,FALSE)</f>
        <v>2</v>
      </c>
      <c r="AK776">
        <f>VLOOKUP($A776,SurveyData!$1:$1048576,33,FALSE)</f>
        <v>3</v>
      </c>
      <c r="AL776">
        <f>VLOOKUP($A776,SurveyData!$1:$1048576,34,FALSE)</f>
        <v>3</v>
      </c>
      <c r="AM776">
        <f>VLOOKUP($A776,SurveyData!$1:$1048576,35,FALSE)</f>
        <v>4</v>
      </c>
      <c r="AN776">
        <f>VLOOKUP($A776,SurveyData!$1:$1048576,36,FALSE)</f>
        <v>2</v>
      </c>
      <c r="AO776">
        <f>VLOOKUP($A776,SurveyData!$1:$1048576,37,FALSE)</f>
        <v>3</v>
      </c>
      <c r="AP776">
        <f>VLOOKUP($A776,SurveyData!$1:$1048576,38,FALSE)</f>
        <v>3</v>
      </c>
      <c r="AQ776">
        <f>VLOOKUP($A776,SurveyData!$1:$1048576,39,FALSE)</f>
        <v>3</v>
      </c>
      <c r="AR776">
        <f>VLOOKUP($A776,SurveyData!$1:$1048576,40,FALSE)</f>
        <v>2</v>
      </c>
      <c r="AS776">
        <f>VLOOKUP($A776,SurveyData!$1:$1048576,41,FALSE)</f>
        <v>3</v>
      </c>
      <c r="AT776">
        <f>VLOOKUP($A776,SurveyData!$1:$1048576,42,FALSE)</f>
        <v>4</v>
      </c>
      <c r="AU776">
        <f>VLOOKUP($A776,SurveyData!$1:$1048576,43,FALSE)</f>
        <v>3</v>
      </c>
      <c r="AV776">
        <f>VLOOKUP($A776,SurveyData!$1:$1048576,44,FALSE)</f>
        <v>3</v>
      </c>
      <c r="AW776">
        <f>VLOOKUP($A776,SurveyData!$1:$1048576,45,FALSE)</f>
        <v>3</v>
      </c>
    </row>
    <row r="777" spans="1:49" x14ac:dyDescent="0.2">
      <c r="A777" s="2">
        <v>998</v>
      </c>
      <c r="B777" s="1" t="s">
        <v>10</v>
      </c>
      <c r="C777" s="2" t="s">
        <v>7</v>
      </c>
      <c r="D777" s="4">
        <v>8</v>
      </c>
      <c r="E777" s="2">
        <v>12.3</v>
      </c>
      <c r="F777">
        <f>VLOOKUP($A777,SurveyData!$1:$1048576,3,FALSE)</f>
        <v>0</v>
      </c>
      <c r="G777">
        <f>VLOOKUP($A777,SurveyData!$1:$1048576,4,FALSE)</f>
        <v>0</v>
      </c>
      <c r="H777">
        <f>VLOOKUP($A777,SurveyData!$1:$1048576,5,FALSE)</f>
        <v>0</v>
      </c>
      <c r="I777" t="str">
        <f>VLOOKUP($A777,SurveyData!$1:$1048576,6,FALSE)</f>
        <v>Nil</v>
      </c>
      <c r="J777" t="str">
        <f>VLOOKUP($A777,SurveyData!$1:$1048576,7,FALSE)</f>
        <v>Yes</v>
      </c>
      <c r="K777">
        <f>VLOOKUP($A777,SurveyData!$1:$1048576,8,FALSE)</f>
        <v>0</v>
      </c>
      <c r="L777">
        <f>VLOOKUP($A777,SurveyData!$1:$1048576,9,FALSE)</f>
        <v>0</v>
      </c>
      <c r="M777">
        <f>VLOOKUP($A777,SurveyData!$1:$1048576,10,FALSE)</f>
        <v>0</v>
      </c>
      <c r="N777" t="str">
        <f>VLOOKUP($A777,SurveyData!$1:$1048576,11,FALSE)</f>
        <v>Walking, Climbing Stairs 20 minutes</v>
      </c>
      <c r="O777">
        <f>VLOOKUP($A777,SurveyData!$1:$1048576,12,FALSE)</f>
        <v>1</v>
      </c>
      <c r="P777">
        <f>VLOOKUP($A777,SurveyData!$1:$1048576,13,FALSE)</f>
        <v>4</v>
      </c>
      <c r="Q777" t="str">
        <f>VLOOKUP($A777,SurveyData!$1:$1048576,14,FALSE)</f>
        <v>Yes</v>
      </c>
      <c r="R777" t="str">
        <f>VLOOKUP($A777,SurveyData!$1:$1048576,15,FALSE)</f>
        <v>No</v>
      </c>
      <c r="S777">
        <f>VLOOKUP($A777,SurveyData!$1:$1048576,16,FALSE)</f>
        <v>0</v>
      </c>
      <c r="T777" t="str">
        <f>VLOOKUP($A777,SurveyData!$1:$1048576,17,FALSE)</f>
        <v>No</v>
      </c>
      <c r="U777">
        <f>VLOOKUP($A777,SurveyData!$1:$1048576,18,FALSE)</f>
        <v>0</v>
      </c>
      <c r="V777" t="str">
        <f>VLOOKUP($A777,SurveyData!$1:$1048576,19,FALSE)</f>
        <v>No</v>
      </c>
      <c r="W777">
        <f>VLOOKUP($A777,SurveyData!$1:$1048576,20,FALSE)</f>
        <v>0</v>
      </c>
      <c r="X777" t="str">
        <f>VLOOKUP($A777,SurveyData!$1:$1048576,21,FALSE)</f>
        <v>Yes</v>
      </c>
      <c r="Y777" t="str">
        <f>VLOOKUP($A777,SurveyData!$1:$1048576,22,FALSE)</f>
        <v>Yes</v>
      </c>
      <c r="Z777" t="str">
        <f>VLOOKUP($A777,SurveyData!$1:$1048576,23,FALSE)</f>
        <v>Yes</v>
      </c>
      <c r="AA777" t="str">
        <f>VLOOKUP($A777,SurveyData!$1:$1048576,24,FALSE)</f>
        <v>Yes</v>
      </c>
      <c r="AB777" t="s">
        <v>62</v>
      </c>
      <c r="AC777" t="str">
        <f>VLOOKUP($A777,SurveyData!$1:$1048576,25,FALSE)</f>
        <v>Yes</v>
      </c>
      <c r="AD777">
        <f>VLOOKUP($A777,SurveyData!$1:$1048576,26,FALSE)</f>
        <v>4</v>
      </c>
      <c r="AE777">
        <f>VLOOKUP($A777,SurveyData!$1:$1048576,27,FALSE)</f>
        <v>2</v>
      </c>
      <c r="AF777">
        <f>VLOOKUP($A777,SurveyData!$1:$1048576,28,FALSE)</f>
        <v>2</v>
      </c>
      <c r="AG777">
        <f>VLOOKUP($A777,SurveyData!$1:$1048576,29,FALSE)</f>
        <v>2</v>
      </c>
      <c r="AH777">
        <f>VLOOKUP($A777,SurveyData!$1:$1048576,30,FALSE)</f>
        <v>2</v>
      </c>
      <c r="AI777">
        <f>VLOOKUP($A777,SurveyData!$1:$1048576,31,FALSE)</f>
        <v>0</v>
      </c>
      <c r="AJ777">
        <f>VLOOKUP($A777,SurveyData!$1:$1048576,32,FALSE)</f>
        <v>3</v>
      </c>
      <c r="AK777">
        <f>VLOOKUP($A777,SurveyData!$1:$1048576,33,FALSE)</f>
        <v>4</v>
      </c>
      <c r="AL777">
        <f>VLOOKUP($A777,SurveyData!$1:$1048576,34,FALSE)</f>
        <v>3</v>
      </c>
      <c r="AM777">
        <f>VLOOKUP($A777,SurveyData!$1:$1048576,35,FALSE)</f>
        <v>3</v>
      </c>
      <c r="AN777">
        <f>VLOOKUP($A777,SurveyData!$1:$1048576,36,FALSE)</f>
        <v>3</v>
      </c>
      <c r="AO777">
        <f>VLOOKUP($A777,SurveyData!$1:$1048576,37,FALSE)</f>
        <v>4</v>
      </c>
      <c r="AP777">
        <f>VLOOKUP($A777,SurveyData!$1:$1048576,38,FALSE)</f>
        <v>3</v>
      </c>
      <c r="AQ777">
        <f>VLOOKUP($A777,SurveyData!$1:$1048576,39,FALSE)</f>
        <v>2</v>
      </c>
      <c r="AR777">
        <f>VLOOKUP($A777,SurveyData!$1:$1048576,40,FALSE)</f>
        <v>3</v>
      </c>
      <c r="AS777">
        <f>VLOOKUP($A777,SurveyData!$1:$1048576,41,FALSE)</f>
        <v>3</v>
      </c>
      <c r="AT777">
        <f>VLOOKUP($A777,SurveyData!$1:$1048576,42,FALSE)</f>
        <v>3</v>
      </c>
      <c r="AU777">
        <f>VLOOKUP($A777,SurveyData!$1:$1048576,43,FALSE)</f>
        <v>3</v>
      </c>
      <c r="AV777">
        <f>VLOOKUP($A777,SurveyData!$1:$1048576,44,FALSE)</f>
        <v>3</v>
      </c>
      <c r="AW777">
        <f>VLOOKUP($A777,SurveyData!$1:$1048576,45,FALSE)</f>
        <v>5</v>
      </c>
    </row>
    <row r="778" spans="1:49" x14ac:dyDescent="0.2">
      <c r="A778" s="2">
        <v>999</v>
      </c>
      <c r="B778" s="1" t="s">
        <v>10</v>
      </c>
      <c r="C778" s="2">
        <v>50</v>
      </c>
      <c r="D778" s="2">
        <v>52</v>
      </c>
      <c r="E778" s="2">
        <v>12.6</v>
      </c>
      <c r="F778">
        <f>VLOOKUP($A778,SurveyData!$1:$1048576,3,FALSE)</f>
        <v>0</v>
      </c>
      <c r="G778">
        <f>VLOOKUP($A778,SurveyData!$1:$1048576,4,FALSE)</f>
        <v>0</v>
      </c>
      <c r="H778">
        <f>VLOOKUP($A778,SurveyData!$1:$1048576,5,FALSE)</f>
        <v>0</v>
      </c>
      <c r="I778" t="str">
        <f>VLOOKUP($A778,SurveyData!$1:$1048576,6,FALSE)</f>
        <v>Nil</v>
      </c>
      <c r="J778" t="str">
        <f>VLOOKUP($A778,SurveyData!$1:$1048576,7,FALSE)</f>
        <v>Yes</v>
      </c>
      <c r="K778">
        <f>VLOOKUP($A778,SurveyData!$1:$1048576,8,FALSE)</f>
        <v>0</v>
      </c>
      <c r="L778">
        <f>VLOOKUP($A778,SurveyData!$1:$1048576,9,FALSE)</f>
        <v>0</v>
      </c>
      <c r="M778">
        <f>VLOOKUP($A778,SurveyData!$1:$1048576,10,FALSE)</f>
        <v>0</v>
      </c>
      <c r="N778">
        <f>VLOOKUP($A778,SurveyData!$1:$1048576,11,FALSE)</f>
        <v>0</v>
      </c>
      <c r="O778">
        <f>VLOOKUP($A778,SurveyData!$1:$1048576,12,FALSE)</f>
        <v>1</v>
      </c>
      <c r="P778">
        <f>VLOOKUP($A778,SurveyData!$1:$1048576,13,FALSE)</f>
        <v>12</v>
      </c>
      <c r="Q778" t="str">
        <f>VLOOKUP($A778,SurveyData!$1:$1048576,14,FALSE)</f>
        <v>Yes</v>
      </c>
      <c r="R778" t="str">
        <f>VLOOKUP($A778,SurveyData!$1:$1048576,15,FALSE)</f>
        <v>Yes</v>
      </c>
      <c r="S778" t="str">
        <f>VLOOKUP($A778,SurveyData!$1:$1048576,16,FALSE)</f>
        <v>DK</v>
      </c>
      <c r="T778" t="str">
        <f>VLOOKUP($A778,SurveyData!$1:$1048576,17,FALSE)</f>
        <v>Yes</v>
      </c>
      <c r="U778" t="str">
        <f>VLOOKUP($A778,SurveyData!$1:$1048576,18,FALSE)</f>
        <v>DK</v>
      </c>
      <c r="V778" t="str">
        <f>VLOOKUP($A778,SurveyData!$1:$1048576,19,FALSE)</f>
        <v>Yes</v>
      </c>
      <c r="W778" t="str">
        <f>VLOOKUP($A778,SurveyData!$1:$1048576,20,FALSE)</f>
        <v>No</v>
      </c>
      <c r="X778" t="str">
        <f>VLOOKUP($A778,SurveyData!$1:$1048576,21,FALSE)</f>
        <v>Yes</v>
      </c>
      <c r="Y778" t="str">
        <f>VLOOKUP($A778,SurveyData!$1:$1048576,22,FALSE)</f>
        <v>Yes</v>
      </c>
      <c r="Z778" t="str">
        <f>VLOOKUP($A778,SurveyData!$1:$1048576,23,FALSE)</f>
        <v>Yes</v>
      </c>
      <c r="AA778" t="str">
        <f>VLOOKUP($A778,SurveyData!$1:$1048576,24,FALSE)</f>
        <v>Yes</v>
      </c>
      <c r="AB778" t="s">
        <v>62</v>
      </c>
      <c r="AC778" t="str">
        <f>VLOOKUP($A778,SurveyData!$1:$1048576,25,FALSE)</f>
        <v>Yes</v>
      </c>
      <c r="AD778">
        <f>VLOOKUP($A778,SurveyData!$1:$1048576,26,FALSE)</f>
        <v>5</v>
      </c>
      <c r="AE778">
        <f>VLOOKUP($A778,SurveyData!$1:$1048576,27,FALSE)</f>
        <v>1</v>
      </c>
      <c r="AF778">
        <f>VLOOKUP($A778,SurveyData!$1:$1048576,28,FALSE)</f>
        <v>5</v>
      </c>
      <c r="AG778">
        <f>VLOOKUP($A778,SurveyData!$1:$1048576,29,FALSE)</f>
        <v>1</v>
      </c>
      <c r="AH778">
        <f>VLOOKUP($A778,SurveyData!$1:$1048576,30,FALSE)</f>
        <v>1</v>
      </c>
      <c r="AI778">
        <f>VLOOKUP($A778,SurveyData!$1:$1048576,31,FALSE)</f>
        <v>2</v>
      </c>
      <c r="AJ778">
        <f>VLOOKUP($A778,SurveyData!$1:$1048576,32,FALSE)</f>
        <v>2</v>
      </c>
      <c r="AK778">
        <f>VLOOKUP($A778,SurveyData!$1:$1048576,33,FALSE)</f>
        <v>5</v>
      </c>
      <c r="AL778">
        <f>VLOOKUP($A778,SurveyData!$1:$1048576,34,FALSE)</f>
        <v>3</v>
      </c>
      <c r="AM778">
        <f>VLOOKUP($A778,SurveyData!$1:$1048576,35,FALSE)</f>
        <v>1</v>
      </c>
      <c r="AN778">
        <f>VLOOKUP($A778,SurveyData!$1:$1048576,36,FALSE)</f>
        <v>3</v>
      </c>
      <c r="AO778">
        <f>VLOOKUP($A778,SurveyData!$1:$1048576,37,FALSE)</f>
        <v>5</v>
      </c>
      <c r="AP778">
        <f>VLOOKUP($A778,SurveyData!$1:$1048576,38,FALSE)</f>
        <v>2</v>
      </c>
      <c r="AQ778">
        <f>VLOOKUP($A778,SurveyData!$1:$1048576,39,FALSE)</f>
        <v>5</v>
      </c>
      <c r="AR778">
        <f>VLOOKUP($A778,SurveyData!$1:$1048576,40,FALSE)</f>
        <v>1</v>
      </c>
      <c r="AS778">
        <f>VLOOKUP($A778,SurveyData!$1:$1048576,41,FALSE)</f>
        <v>1</v>
      </c>
      <c r="AT778">
        <f>VLOOKUP($A778,SurveyData!$1:$1048576,42,FALSE)</f>
        <v>1</v>
      </c>
      <c r="AU778">
        <f>VLOOKUP($A778,SurveyData!$1:$1048576,43,FALSE)</f>
        <v>1</v>
      </c>
      <c r="AV778">
        <f>VLOOKUP($A778,SurveyData!$1:$1048576,44,FALSE)</f>
        <v>2</v>
      </c>
      <c r="AW778">
        <f>VLOOKUP($A778,SurveyData!$1:$1048576,45,FALSE)</f>
        <v>5</v>
      </c>
    </row>
    <row r="779" spans="1:49" x14ac:dyDescent="0.2">
      <c r="A779" s="2">
        <v>1000</v>
      </c>
      <c r="B779" s="1" t="s">
        <v>10</v>
      </c>
      <c r="C779" s="2"/>
      <c r="D779" s="2">
        <v>99</v>
      </c>
      <c r="E779" s="2">
        <v>12.3</v>
      </c>
      <c r="F779">
        <f>VLOOKUP($A779,SurveyData!$1:$1048576,3,FALSE)</f>
        <v>57</v>
      </c>
      <c r="G779">
        <f>VLOOKUP($A779,SurveyData!$1:$1048576,4,FALSE)</f>
        <v>1.57</v>
      </c>
      <c r="H779">
        <f>VLOOKUP($A779,SurveyData!$1:$1048576,5,FALSE)</f>
        <v>56</v>
      </c>
      <c r="I779" t="str">
        <f>VLOOKUP($A779,SurveyData!$1:$1048576,6,FALSE)</f>
        <v>Nil</v>
      </c>
      <c r="J779" t="str">
        <f>VLOOKUP($A779,SurveyData!$1:$1048576,7,FALSE)</f>
        <v>Yes</v>
      </c>
      <c r="K779">
        <f>VLOOKUP($A779,SurveyData!$1:$1048576,8,FALSE)</f>
        <v>340</v>
      </c>
      <c r="L779">
        <f>VLOOKUP($A779,SurveyData!$1:$1048576,9,FALSE)</f>
        <v>180</v>
      </c>
      <c r="M779">
        <f>VLOOKUP($A779,SurveyData!$1:$1048576,10,FALSE)</f>
        <v>0</v>
      </c>
      <c r="N779" t="str">
        <f>VLOOKUP($A779,SurveyData!$1:$1048576,11,FALSE)</f>
        <v>Brisk Walking 340 minutes</v>
      </c>
      <c r="O779" t="str">
        <f>VLOOKUP($A779,SurveyData!$1:$1048576,12,FALSE)</f>
        <v>Nil</v>
      </c>
      <c r="P779">
        <f>VLOOKUP($A779,SurveyData!$1:$1048576,13,FALSE)</f>
        <v>0</v>
      </c>
      <c r="Q779" t="str">
        <f>VLOOKUP($A779,SurveyData!$1:$1048576,14,FALSE)</f>
        <v>No</v>
      </c>
      <c r="R779" t="str">
        <f>VLOOKUP($A779,SurveyData!$1:$1048576,15,FALSE)</f>
        <v>No</v>
      </c>
      <c r="S779">
        <f>VLOOKUP($A779,SurveyData!$1:$1048576,16,FALSE)</f>
        <v>0</v>
      </c>
      <c r="T779" t="str">
        <f>VLOOKUP($A779,SurveyData!$1:$1048576,17,FALSE)</f>
        <v>No</v>
      </c>
      <c r="U779">
        <f>VLOOKUP($A779,SurveyData!$1:$1048576,18,FALSE)</f>
        <v>0</v>
      </c>
      <c r="V779" t="str">
        <f>VLOOKUP($A779,SurveyData!$1:$1048576,19,FALSE)</f>
        <v>No</v>
      </c>
      <c r="W779">
        <f>VLOOKUP($A779,SurveyData!$1:$1048576,20,FALSE)</f>
        <v>0</v>
      </c>
      <c r="X779" t="str">
        <f>VLOOKUP($A779,SurveyData!$1:$1048576,21,FALSE)</f>
        <v>No</v>
      </c>
      <c r="Y779" t="str">
        <f>VLOOKUP($A779,SurveyData!$1:$1048576,22,FALSE)</f>
        <v>No</v>
      </c>
      <c r="Z779" t="str">
        <f>VLOOKUP($A779,SurveyData!$1:$1048576,23,FALSE)</f>
        <v>No</v>
      </c>
      <c r="AA779" t="str">
        <f>VLOOKUP($A779,SurveyData!$1:$1048576,24,FALSE)</f>
        <v>No</v>
      </c>
      <c r="AB779" t="s">
        <v>0</v>
      </c>
      <c r="AC779" t="str">
        <f>VLOOKUP($A779,SurveyData!$1:$1048576,25,FALSE)</f>
        <v>No</v>
      </c>
      <c r="AD779">
        <f>VLOOKUP($A779,SurveyData!$1:$1048576,26,FALSE)</f>
        <v>3</v>
      </c>
      <c r="AE779">
        <f>VLOOKUP($A779,SurveyData!$1:$1048576,27,FALSE)</f>
        <v>4</v>
      </c>
      <c r="AF779">
        <f>VLOOKUP($A779,SurveyData!$1:$1048576,28,FALSE)</f>
        <v>4</v>
      </c>
      <c r="AG779">
        <f>VLOOKUP($A779,SurveyData!$1:$1048576,29,FALSE)</f>
        <v>4</v>
      </c>
      <c r="AH779">
        <f>VLOOKUP($A779,SurveyData!$1:$1048576,30,FALSE)</f>
        <v>4</v>
      </c>
      <c r="AI779">
        <f>VLOOKUP($A779,SurveyData!$1:$1048576,31,FALSE)</f>
        <v>2</v>
      </c>
      <c r="AJ779">
        <f>VLOOKUP($A779,SurveyData!$1:$1048576,32,FALSE)</f>
        <v>2</v>
      </c>
      <c r="AK779">
        <f>VLOOKUP($A779,SurveyData!$1:$1048576,33,FALSE)</f>
        <v>2</v>
      </c>
      <c r="AL779">
        <f>VLOOKUP($A779,SurveyData!$1:$1048576,34,FALSE)</f>
        <v>3</v>
      </c>
      <c r="AM779">
        <f>VLOOKUP($A779,SurveyData!$1:$1048576,35,FALSE)</f>
        <v>3</v>
      </c>
      <c r="AN779">
        <f>VLOOKUP($A779,SurveyData!$1:$1048576,36,FALSE)</f>
        <v>3</v>
      </c>
      <c r="AO779">
        <f>VLOOKUP($A779,SurveyData!$1:$1048576,37,FALSE)</f>
        <v>4</v>
      </c>
      <c r="AP779">
        <f>VLOOKUP($A779,SurveyData!$1:$1048576,38,FALSE)</f>
        <v>3</v>
      </c>
      <c r="AQ779">
        <f>VLOOKUP($A779,SurveyData!$1:$1048576,39,FALSE)</f>
        <v>4</v>
      </c>
      <c r="AR779">
        <f>VLOOKUP($A779,SurveyData!$1:$1048576,40,FALSE)</f>
        <v>2</v>
      </c>
      <c r="AS779">
        <f>VLOOKUP($A779,SurveyData!$1:$1048576,41,FALSE)</f>
        <v>3</v>
      </c>
      <c r="AT779">
        <f>VLOOKUP($A779,SurveyData!$1:$1048576,42,FALSE)</f>
        <v>4</v>
      </c>
      <c r="AU779">
        <f>VLOOKUP($A779,SurveyData!$1:$1048576,43,FALSE)</f>
        <v>3</v>
      </c>
      <c r="AV779">
        <f>VLOOKUP($A779,SurveyData!$1:$1048576,44,FALSE)</f>
        <v>3</v>
      </c>
      <c r="AW779">
        <f>VLOOKUP($A779,SurveyData!$1:$1048576,45,FALSE)</f>
        <v>3</v>
      </c>
    </row>
    <row r="780" spans="1:49" hidden="1" x14ac:dyDescent="0.2">
      <c r="A780" s="2">
        <v>1001</v>
      </c>
      <c r="B780" s="11" t="s">
        <v>11</v>
      </c>
      <c r="C780" s="2"/>
      <c r="D780" s="3">
        <v>597</v>
      </c>
      <c r="E780" s="2">
        <v>13.2</v>
      </c>
      <c r="F780">
        <f>VLOOKUP($A780,SurveyData!$1:$1048576,3,FALSE)</f>
        <v>36</v>
      </c>
      <c r="G780">
        <f>VLOOKUP($A780,SurveyData!$1:$1048576,4,FALSE)</f>
        <v>1.7</v>
      </c>
      <c r="H780">
        <f>VLOOKUP($A780,SurveyData!$1:$1048576,5,FALSE)</f>
        <v>70</v>
      </c>
      <c r="I780" t="str">
        <f>VLOOKUP($A780,SurveyData!$1:$1048576,6,FALSE)</f>
        <v>Nil</v>
      </c>
      <c r="J780" t="str">
        <f>VLOOKUP($A780,SurveyData!$1:$1048576,7,FALSE)</f>
        <v>N.A.</v>
      </c>
      <c r="K780">
        <f>VLOOKUP($A780,SurveyData!$1:$1048576,8,FALSE)</f>
        <v>0</v>
      </c>
      <c r="L780">
        <f>VLOOKUP($A780,SurveyData!$1:$1048576,9,FALSE)</f>
        <v>0</v>
      </c>
      <c r="M780">
        <f>VLOOKUP($A780,SurveyData!$1:$1048576,10,FALSE)</f>
        <v>0</v>
      </c>
      <c r="N780">
        <f>VLOOKUP($A780,SurveyData!$1:$1048576,11,FALSE)</f>
        <v>0</v>
      </c>
      <c r="O780">
        <f>VLOOKUP($A780,SurveyData!$1:$1048576,12,FALSE)</f>
        <v>1</v>
      </c>
      <c r="P780" t="str">
        <f>VLOOKUP($A780,SurveyData!$1:$1048576,13,FALSE)</f>
        <v>N.A.</v>
      </c>
      <c r="Q780" t="str">
        <f>VLOOKUP($A780,SurveyData!$1:$1048576,14,FALSE)</f>
        <v>N.A.</v>
      </c>
      <c r="R780" t="str">
        <f>VLOOKUP($A780,SurveyData!$1:$1048576,15,FALSE)</f>
        <v>No</v>
      </c>
      <c r="S780" t="str">
        <f>VLOOKUP($A780,SurveyData!$1:$1048576,16,FALSE)</f>
        <v>Nil</v>
      </c>
      <c r="T780" t="str">
        <f>VLOOKUP($A780,SurveyData!$1:$1048576,17,FALSE)</f>
        <v>No</v>
      </c>
      <c r="U780" t="str">
        <f>VLOOKUP($A780,SurveyData!$1:$1048576,18,FALSE)</f>
        <v>No</v>
      </c>
      <c r="V780" t="str">
        <f>VLOOKUP($A780,SurveyData!$1:$1048576,19,FALSE)</f>
        <v>Nil</v>
      </c>
      <c r="W780" t="str">
        <f>VLOOKUP($A780,SurveyData!$1:$1048576,20,FALSE)</f>
        <v>Nil</v>
      </c>
      <c r="X780" t="str">
        <f>VLOOKUP($A780,SurveyData!$1:$1048576,21,FALSE)</f>
        <v>N.A.</v>
      </c>
      <c r="Y780" t="str">
        <f>VLOOKUP($A780,SurveyData!$1:$1048576,22,FALSE)</f>
        <v>N.A.</v>
      </c>
      <c r="Z780" t="str">
        <f>VLOOKUP($A780,SurveyData!$1:$1048576,23,FALSE)</f>
        <v>N.A.</v>
      </c>
      <c r="AA780" t="str">
        <f>VLOOKUP($A780,SurveyData!$1:$1048576,24,FALSE)</f>
        <v>N.A.</v>
      </c>
      <c r="AB780" t="s">
        <v>0</v>
      </c>
      <c r="AC780" t="str">
        <f>VLOOKUP($A780,SurveyData!$1:$1048576,25,FALSE)</f>
        <v>N.A.</v>
      </c>
      <c r="AD780">
        <f>VLOOKUP($A780,SurveyData!$1:$1048576,26,FALSE)</f>
        <v>3</v>
      </c>
      <c r="AE780">
        <f>VLOOKUP($A780,SurveyData!$1:$1048576,27,FALSE)</f>
        <v>3</v>
      </c>
      <c r="AF780">
        <f>VLOOKUP($A780,SurveyData!$1:$1048576,28,FALSE)</f>
        <v>3</v>
      </c>
      <c r="AG780">
        <f>VLOOKUP($A780,SurveyData!$1:$1048576,29,FALSE)</f>
        <v>3</v>
      </c>
      <c r="AH780">
        <f>VLOOKUP($A780,SurveyData!$1:$1048576,30,FALSE)</f>
        <v>3</v>
      </c>
      <c r="AI780">
        <f>VLOOKUP($A780,SurveyData!$1:$1048576,31,FALSE)</f>
        <v>3</v>
      </c>
      <c r="AJ780">
        <f>VLOOKUP($A780,SurveyData!$1:$1048576,32,FALSE)</f>
        <v>3</v>
      </c>
      <c r="AK780">
        <f>VLOOKUP($A780,SurveyData!$1:$1048576,33,FALSE)</f>
        <v>3</v>
      </c>
      <c r="AL780">
        <f>VLOOKUP($A780,SurveyData!$1:$1048576,34,FALSE)</f>
        <v>3</v>
      </c>
      <c r="AM780">
        <f>VLOOKUP($A780,SurveyData!$1:$1048576,35,FALSE)</f>
        <v>3</v>
      </c>
      <c r="AN780">
        <f>VLOOKUP($A780,SurveyData!$1:$1048576,36,FALSE)</f>
        <v>2</v>
      </c>
      <c r="AO780">
        <f>VLOOKUP($A780,SurveyData!$1:$1048576,37,FALSE)</f>
        <v>3</v>
      </c>
      <c r="AP780">
        <f>VLOOKUP($A780,SurveyData!$1:$1048576,38,FALSE)</f>
        <v>2</v>
      </c>
      <c r="AQ780">
        <f>VLOOKUP($A780,SurveyData!$1:$1048576,39,FALSE)</f>
        <v>2</v>
      </c>
      <c r="AR780">
        <f>VLOOKUP($A780,SurveyData!$1:$1048576,40,FALSE)</f>
        <v>4</v>
      </c>
      <c r="AS780">
        <f>VLOOKUP($A780,SurveyData!$1:$1048576,41,FALSE)</f>
        <v>4</v>
      </c>
      <c r="AT780">
        <f>VLOOKUP($A780,SurveyData!$1:$1048576,42,FALSE)</f>
        <v>4</v>
      </c>
      <c r="AU780">
        <f>VLOOKUP($A780,SurveyData!$1:$1048576,43,FALSE)</f>
        <v>4</v>
      </c>
      <c r="AV780">
        <f>VLOOKUP($A780,SurveyData!$1:$1048576,44,FALSE)</f>
        <v>4</v>
      </c>
      <c r="AW780">
        <f>VLOOKUP($A780,SurveyData!$1:$1048576,45,FALSE)</f>
        <v>3</v>
      </c>
    </row>
    <row r="781" spans="1:49" hidden="1" x14ac:dyDescent="0.2">
      <c r="A781" s="2">
        <v>1002</v>
      </c>
      <c r="B781" s="11" t="s">
        <v>11</v>
      </c>
      <c r="C781" s="2"/>
      <c r="D781" s="3">
        <v>680</v>
      </c>
      <c r="E781" s="2">
        <v>16.100000000000001</v>
      </c>
      <c r="F781">
        <f>VLOOKUP($A781,SurveyData!$1:$1048576,3,FALSE)</f>
        <v>48</v>
      </c>
      <c r="G781">
        <f>VLOOKUP($A781,SurveyData!$1:$1048576,4,FALSE)</f>
        <v>1.78</v>
      </c>
      <c r="H781">
        <f>VLOOKUP($A781,SurveyData!$1:$1048576,5,FALSE)</f>
        <v>65</v>
      </c>
      <c r="I781" t="str">
        <f>VLOOKUP($A781,SurveyData!$1:$1048576,6,FALSE)</f>
        <v>Nil</v>
      </c>
      <c r="J781" t="str">
        <f>VLOOKUP($A781,SurveyData!$1:$1048576,7,FALSE)</f>
        <v>N.A.</v>
      </c>
      <c r="K781">
        <f>VLOOKUP($A781,SurveyData!$1:$1048576,8,FALSE)</f>
        <v>0</v>
      </c>
      <c r="L781">
        <f>VLOOKUP($A781,SurveyData!$1:$1048576,9,FALSE)</f>
        <v>0</v>
      </c>
      <c r="M781">
        <f>VLOOKUP($A781,SurveyData!$1:$1048576,10,FALSE)</f>
        <v>120</v>
      </c>
      <c r="N781">
        <f>VLOOKUP($A781,SurveyData!$1:$1048576,11,FALSE)</f>
        <v>0</v>
      </c>
      <c r="O781" t="str">
        <f>VLOOKUP($A781,SurveyData!$1:$1048576,12,FALSE)</f>
        <v>No answer</v>
      </c>
      <c r="P781" t="str">
        <f>VLOOKUP($A781,SurveyData!$1:$1048576,13,FALSE)</f>
        <v>N.A.</v>
      </c>
      <c r="Q781" t="str">
        <f>VLOOKUP($A781,SurveyData!$1:$1048576,14,FALSE)</f>
        <v>N.A.</v>
      </c>
      <c r="R781" t="str">
        <f>VLOOKUP($A781,SurveyData!$1:$1048576,15,FALSE)</f>
        <v>No</v>
      </c>
      <c r="S781" t="str">
        <f>VLOOKUP($A781,SurveyData!$1:$1048576,16,FALSE)</f>
        <v>No</v>
      </c>
      <c r="T781" t="str">
        <f>VLOOKUP($A781,SurveyData!$1:$1048576,17,FALSE)</f>
        <v>No</v>
      </c>
      <c r="U781" t="str">
        <f>VLOOKUP($A781,SurveyData!$1:$1048576,18,FALSE)</f>
        <v>No</v>
      </c>
      <c r="V781" t="str">
        <f>VLOOKUP($A781,SurveyData!$1:$1048576,19,FALSE)</f>
        <v>No</v>
      </c>
      <c r="W781" t="str">
        <f>VLOOKUP($A781,SurveyData!$1:$1048576,20,FALSE)</f>
        <v>No</v>
      </c>
      <c r="X781" t="str">
        <f>VLOOKUP($A781,SurveyData!$1:$1048576,21,FALSE)</f>
        <v>N.A.</v>
      </c>
      <c r="Y781" t="str">
        <f>VLOOKUP($A781,SurveyData!$1:$1048576,22,FALSE)</f>
        <v>N.A.</v>
      </c>
      <c r="Z781" t="str">
        <f>VLOOKUP($A781,SurveyData!$1:$1048576,23,FALSE)</f>
        <v>N.A.</v>
      </c>
      <c r="AA781" t="str">
        <f>VLOOKUP($A781,SurveyData!$1:$1048576,24,FALSE)</f>
        <v>N.A.</v>
      </c>
      <c r="AB781" t="s">
        <v>0</v>
      </c>
      <c r="AC781" t="str">
        <f>VLOOKUP($A781,SurveyData!$1:$1048576,25,FALSE)</f>
        <v>N.A.</v>
      </c>
      <c r="AD781">
        <f>VLOOKUP($A781,SurveyData!$1:$1048576,26,FALSE)</f>
        <v>2</v>
      </c>
      <c r="AE781">
        <f>VLOOKUP($A781,SurveyData!$1:$1048576,27,FALSE)</f>
        <v>5</v>
      </c>
      <c r="AF781">
        <f>VLOOKUP($A781,SurveyData!$1:$1048576,28,FALSE)</f>
        <v>2</v>
      </c>
      <c r="AG781">
        <f>VLOOKUP($A781,SurveyData!$1:$1048576,29,FALSE)</f>
        <v>4</v>
      </c>
      <c r="AH781">
        <f>VLOOKUP($A781,SurveyData!$1:$1048576,30,FALSE)</f>
        <v>4</v>
      </c>
      <c r="AI781">
        <f>VLOOKUP($A781,SurveyData!$1:$1048576,31,FALSE)</f>
        <v>4</v>
      </c>
      <c r="AJ781">
        <f>VLOOKUP($A781,SurveyData!$1:$1048576,32,FALSE)</f>
        <v>4</v>
      </c>
      <c r="AK781">
        <f>VLOOKUP($A781,SurveyData!$1:$1048576,33,FALSE)</f>
        <v>4</v>
      </c>
      <c r="AL781">
        <f>VLOOKUP($A781,SurveyData!$1:$1048576,34,FALSE)</f>
        <v>4</v>
      </c>
      <c r="AM781">
        <f>VLOOKUP($A781,SurveyData!$1:$1048576,35,FALSE)</f>
        <v>5</v>
      </c>
      <c r="AN781">
        <f>VLOOKUP($A781,SurveyData!$1:$1048576,36,FALSE)</f>
        <v>3</v>
      </c>
      <c r="AO781">
        <f>VLOOKUP($A781,SurveyData!$1:$1048576,37,FALSE)</f>
        <v>2</v>
      </c>
      <c r="AP781">
        <f>VLOOKUP($A781,SurveyData!$1:$1048576,38,FALSE)</f>
        <v>3</v>
      </c>
      <c r="AQ781">
        <f>VLOOKUP($A781,SurveyData!$1:$1048576,39,FALSE)</f>
        <v>5</v>
      </c>
      <c r="AR781">
        <f>VLOOKUP($A781,SurveyData!$1:$1048576,40,FALSE)</f>
        <v>2</v>
      </c>
      <c r="AS781">
        <f>VLOOKUP($A781,SurveyData!$1:$1048576,41,FALSE)</f>
        <v>2</v>
      </c>
      <c r="AT781">
        <f>VLOOKUP($A781,SurveyData!$1:$1048576,42,FALSE)</f>
        <v>5</v>
      </c>
      <c r="AU781">
        <f>VLOOKUP($A781,SurveyData!$1:$1048576,43,FALSE)</f>
        <v>5</v>
      </c>
      <c r="AV781">
        <f>VLOOKUP($A781,SurveyData!$1:$1048576,44,FALSE)</f>
        <v>5</v>
      </c>
      <c r="AW781">
        <f>VLOOKUP($A781,SurveyData!$1:$1048576,45,FALSE)</f>
        <v>2</v>
      </c>
    </row>
    <row r="782" spans="1:49" hidden="1" x14ac:dyDescent="0.2">
      <c r="A782" s="2">
        <v>1003</v>
      </c>
      <c r="B782" s="11" t="s">
        <v>11</v>
      </c>
      <c r="C782" s="2"/>
      <c r="D782" s="3">
        <v>211</v>
      </c>
      <c r="E782" s="2">
        <v>14.3</v>
      </c>
      <c r="F782">
        <f>VLOOKUP($A782,SurveyData!$1:$1048576,3,FALSE)</f>
        <v>39</v>
      </c>
      <c r="G782">
        <f>VLOOKUP($A782,SurveyData!$1:$1048576,4,FALSE)</f>
        <v>1.7</v>
      </c>
      <c r="H782">
        <f>VLOOKUP($A782,SurveyData!$1:$1048576,5,FALSE)</f>
        <v>63</v>
      </c>
      <c r="I782" t="str">
        <f>VLOOKUP($A782,SurveyData!$1:$1048576,6,FALSE)</f>
        <v>Nil</v>
      </c>
      <c r="J782" t="str">
        <f>VLOOKUP($A782,SurveyData!$1:$1048576,7,FALSE)</f>
        <v>N.A.</v>
      </c>
      <c r="K782">
        <f>VLOOKUP($A782,SurveyData!$1:$1048576,8,FALSE)</f>
        <v>40</v>
      </c>
      <c r="L782">
        <f>VLOOKUP($A782,SurveyData!$1:$1048576,9,FALSE)</f>
        <v>0</v>
      </c>
      <c r="M782">
        <f>VLOOKUP($A782,SurveyData!$1:$1048576,10,FALSE)</f>
        <v>30</v>
      </c>
      <c r="N782">
        <f>VLOOKUP($A782,SurveyData!$1:$1048576,11,FALSE)</f>
        <v>0</v>
      </c>
      <c r="O782">
        <f>VLOOKUP($A782,SurveyData!$1:$1048576,12,FALSE)</f>
        <v>2</v>
      </c>
      <c r="P782" t="str">
        <f>VLOOKUP($A782,SurveyData!$1:$1048576,13,FALSE)</f>
        <v>N.A.</v>
      </c>
      <c r="Q782" t="str">
        <f>VLOOKUP($A782,SurveyData!$1:$1048576,14,FALSE)</f>
        <v>N.A.</v>
      </c>
      <c r="R782" t="str">
        <f>VLOOKUP($A782,SurveyData!$1:$1048576,15,FALSE)</f>
        <v>No</v>
      </c>
      <c r="S782" t="str">
        <f>VLOOKUP($A782,SurveyData!$1:$1048576,16,FALSE)</f>
        <v>No</v>
      </c>
      <c r="T782" t="str">
        <f>VLOOKUP($A782,SurveyData!$1:$1048576,17,FALSE)</f>
        <v>DK</v>
      </c>
      <c r="U782" t="str">
        <f>VLOOKUP($A782,SurveyData!$1:$1048576,18,FALSE)</f>
        <v>DK</v>
      </c>
      <c r="V782" t="str">
        <f>VLOOKUP($A782,SurveyData!$1:$1048576,19,FALSE)</f>
        <v>Yes</v>
      </c>
      <c r="W782" t="str">
        <f>VLOOKUP($A782,SurveyData!$1:$1048576,20,FALSE)</f>
        <v>Yes</v>
      </c>
      <c r="X782" t="str">
        <f>VLOOKUP($A782,SurveyData!$1:$1048576,21,FALSE)</f>
        <v>N.A.</v>
      </c>
      <c r="Y782" t="str">
        <f>VLOOKUP($A782,SurveyData!$1:$1048576,22,FALSE)</f>
        <v>N.A.</v>
      </c>
      <c r="Z782" t="str">
        <f>VLOOKUP($A782,SurveyData!$1:$1048576,23,FALSE)</f>
        <v>N.A.</v>
      </c>
      <c r="AA782" t="str">
        <f>VLOOKUP($A782,SurveyData!$1:$1048576,24,FALSE)</f>
        <v>N.A.</v>
      </c>
      <c r="AB782" t="s">
        <v>0</v>
      </c>
      <c r="AC782" t="str">
        <f>VLOOKUP($A782,SurveyData!$1:$1048576,25,FALSE)</f>
        <v>N.A.</v>
      </c>
      <c r="AD782">
        <f>VLOOKUP($A782,SurveyData!$1:$1048576,26,FALSE)</f>
        <v>2</v>
      </c>
      <c r="AE782">
        <f>VLOOKUP($A782,SurveyData!$1:$1048576,27,FALSE)</f>
        <v>4</v>
      </c>
      <c r="AF782">
        <f>VLOOKUP($A782,SurveyData!$1:$1048576,28,FALSE)</f>
        <v>2</v>
      </c>
      <c r="AG782">
        <f>VLOOKUP($A782,SurveyData!$1:$1048576,29,FALSE)</f>
        <v>1</v>
      </c>
      <c r="AH782">
        <f>VLOOKUP($A782,SurveyData!$1:$1048576,30,FALSE)</f>
        <v>4</v>
      </c>
      <c r="AI782">
        <f>VLOOKUP($A782,SurveyData!$1:$1048576,31,FALSE)</f>
        <v>2</v>
      </c>
      <c r="AJ782">
        <f>VLOOKUP($A782,SurveyData!$1:$1048576,32,FALSE)</f>
        <v>1</v>
      </c>
      <c r="AK782">
        <f>VLOOKUP($A782,SurveyData!$1:$1048576,33,FALSE)</f>
        <v>2</v>
      </c>
      <c r="AL782">
        <f>VLOOKUP($A782,SurveyData!$1:$1048576,34,FALSE)</f>
        <v>4</v>
      </c>
      <c r="AM782">
        <f>VLOOKUP($A782,SurveyData!$1:$1048576,35,FALSE)</f>
        <v>4</v>
      </c>
      <c r="AN782">
        <f>VLOOKUP($A782,SurveyData!$1:$1048576,36,FALSE)</f>
        <v>1</v>
      </c>
      <c r="AO782">
        <f>VLOOKUP($A782,SurveyData!$1:$1048576,37,FALSE)</f>
        <v>2</v>
      </c>
      <c r="AP782">
        <f>VLOOKUP($A782,SurveyData!$1:$1048576,38,FALSE)</f>
        <v>4</v>
      </c>
      <c r="AQ782">
        <f>VLOOKUP($A782,SurveyData!$1:$1048576,39,FALSE)</f>
        <v>5</v>
      </c>
      <c r="AR782">
        <f>VLOOKUP($A782,SurveyData!$1:$1048576,40,FALSE)</f>
        <v>4</v>
      </c>
      <c r="AS782">
        <f>VLOOKUP($A782,SurveyData!$1:$1048576,41,FALSE)</f>
        <v>4</v>
      </c>
      <c r="AT782">
        <f>VLOOKUP($A782,SurveyData!$1:$1048576,42,FALSE)</f>
        <v>4</v>
      </c>
      <c r="AU782">
        <f>VLOOKUP($A782,SurveyData!$1:$1048576,43,FALSE)</f>
        <v>4</v>
      </c>
      <c r="AV782">
        <f>VLOOKUP($A782,SurveyData!$1:$1048576,44,FALSE)</f>
        <v>4</v>
      </c>
      <c r="AW782">
        <f>VLOOKUP($A782,SurveyData!$1:$1048576,45,FALSE)</f>
        <v>2</v>
      </c>
    </row>
    <row r="783" spans="1:49" hidden="1" x14ac:dyDescent="0.2">
      <c r="A783" s="2">
        <v>1004</v>
      </c>
      <c r="B783" s="11" t="s">
        <v>11</v>
      </c>
      <c r="C783" s="2"/>
      <c r="D783" s="2">
        <v>71</v>
      </c>
      <c r="E783" s="2">
        <v>14.3</v>
      </c>
      <c r="F783">
        <f>VLOOKUP($A783,SurveyData!$1:$1048576,3,FALSE)</f>
        <v>46</v>
      </c>
      <c r="G783">
        <f>VLOOKUP($A783,SurveyData!$1:$1048576,4,FALSE)</f>
        <v>1.67</v>
      </c>
      <c r="H783">
        <f>VLOOKUP($A783,SurveyData!$1:$1048576,5,FALSE)</f>
        <v>60</v>
      </c>
      <c r="I783" t="str">
        <f>VLOOKUP($A783,SurveyData!$1:$1048576,6,FALSE)</f>
        <v>Nil</v>
      </c>
      <c r="J783" t="str">
        <f>VLOOKUP($A783,SurveyData!$1:$1048576,7,FALSE)</f>
        <v>N.A.</v>
      </c>
      <c r="K783">
        <f>VLOOKUP($A783,SurveyData!$1:$1048576,8,FALSE)</f>
        <v>120</v>
      </c>
      <c r="L783">
        <f>VLOOKUP($A783,SurveyData!$1:$1048576,9,FALSE)</f>
        <v>0</v>
      </c>
      <c r="M783">
        <f>VLOOKUP($A783,SurveyData!$1:$1048576,10,FALSE)</f>
        <v>0</v>
      </c>
      <c r="N783">
        <f>VLOOKUP($A783,SurveyData!$1:$1048576,11,FALSE)</f>
        <v>0</v>
      </c>
      <c r="O783" t="str">
        <f>VLOOKUP($A783,SurveyData!$1:$1048576,12,FALSE)</f>
        <v>No answer</v>
      </c>
      <c r="P783" t="str">
        <f>VLOOKUP($A783,SurveyData!$1:$1048576,13,FALSE)</f>
        <v>N.A.</v>
      </c>
      <c r="Q783" t="str">
        <f>VLOOKUP($A783,SurveyData!$1:$1048576,14,FALSE)</f>
        <v>N.A.</v>
      </c>
      <c r="R783" t="str">
        <f>VLOOKUP($A783,SurveyData!$1:$1048576,15,FALSE)</f>
        <v>No</v>
      </c>
      <c r="S783" t="str">
        <f>VLOOKUP($A783,SurveyData!$1:$1048576,16,FALSE)</f>
        <v>Nil</v>
      </c>
      <c r="T783" t="str">
        <f>VLOOKUP($A783,SurveyData!$1:$1048576,17,FALSE)</f>
        <v>No</v>
      </c>
      <c r="U783" t="str">
        <f>VLOOKUP($A783,SurveyData!$1:$1048576,18,FALSE)</f>
        <v>Nil</v>
      </c>
      <c r="V783" t="str">
        <f>VLOOKUP($A783,SurveyData!$1:$1048576,19,FALSE)</f>
        <v>No</v>
      </c>
      <c r="W783" t="str">
        <f>VLOOKUP($A783,SurveyData!$1:$1048576,20,FALSE)</f>
        <v>Nil</v>
      </c>
      <c r="X783" t="str">
        <f>VLOOKUP($A783,SurveyData!$1:$1048576,21,FALSE)</f>
        <v>N.A.</v>
      </c>
      <c r="Y783" t="str">
        <f>VLOOKUP($A783,SurveyData!$1:$1048576,22,FALSE)</f>
        <v>N.A.</v>
      </c>
      <c r="Z783" t="str">
        <f>VLOOKUP($A783,SurveyData!$1:$1048576,23,FALSE)</f>
        <v>N.A.</v>
      </c>
      <c r="AA783" t="str">
        <f>VLOOKUP($A783,SurveyData!$1:$1048576,24,FALSE)</f>
        <v>N.A.</v>
      </c>
      <c r="AB783" t="s">
        <v>0</v>
      </c>
      <c r="AC783" t="str">
        <f>VLOOKUP($A783,SurveyData!$1:$1048576,25,FALSE)</f>
        <v>N.A.</v>
      </c>
      <c r="AD783">
        <f>VLOOKUP($A783,SurveyData!$1:$1048576,26,FALSE)</f>
        <v>1</v>
      </c>
      <c r="AE783">
        <f>VLOOKUP($A783,SurveyData!$1:$1048576,27,FALSE)</f>
        <v>1</v>
      </c>
      <c r="AF783">
        <f>VLOOKUP($A783,SurveyData!$1:$1048576,28,FALSE)</f>
        <v>1</v>
      </c>
      <c r="AG783">
        <f>VLOOKUP($A783,SurveyData!$1:$1048576,29,FALSE)</f>
        <v>2</v>
      </c>
      <c r="AH783">
        <f>VLOOKUP($A783,SurveyData!$1:$1048576,30,FALSE)</f>
        <v>5</v>
      </c>
      <c r="AI783">
        <f>VLOOKUP($A783,SurveyData!$1:$1048576,31,FALSE)</f>
        <v>2</v>
      </c>
      <c r="AJ783" t="str">
        <f>VLOOKUP($A783,SurveyData!$1:$1048576,32,FALSE)</f>
        <v>Nil</v>
      </c>
      <c r="AK783" t="str">
        <f>VLOOKUP($A783,SurveyData!$1:$1048576,33,FALSE)</f>
        <v>Nil</v>
      </c>
      <c r="AL783" t="str">
        <f>VLOOKUP($A783,SurveyData!$1:$1048576,34,FALSE)</f>
        <v>Nil</v>
      </c>
      <c r="AM783" t="str">
        <f>VLOOKUP($A783,SurveyData!$1:$1048576,35,FALSE)</f>
        <v>Nil</v>
      </c>
      <c r="AN783" t="str">
        <f>VLOOKUP($A783,SurveyData!$1:$1048576,36,FALSE)</f>
        <v>Nil</v>
      </c>
      <c r="AO783" t="str">
        <f>VLOOKUP($A783,SurveyData!$1:$1048576,37,FALSE)</f>
        <v>Nil</v>
      </c>
      <c r="AP783" t="str">
        <f>VLOOKUP($A783,SurveyData!$1:$1048576,38,FALSE)</f>
        <v>Nil</v>
      </c>
      <c r="AQ783" t="str">
        <f>VLOOKUP($A783,SurveyData!$1:$1048576,39,FALSE)</f>
        <v>Nil</v>
      </c>
      <c r="AR783" t="str">
        <f>VLOOKUP($A783,SurveyData!$1:$1048576,40,FALSE)</f>
        <v>Nil</v>
      </c>
      <c r="AS783" t="str">
        <f>VLOOKUP($A783,SurveyData!$1:$1048576,41,FALSE)</f>
        <v>Nil</v>
      </c>
      <c r="AT783" t="str">
        <f>VLOOKUP($A783,SurveyData!$1:$1048576,42,FALSE)</f>
        <v>Nil</v>
      </c>
      <c r="AU783" t="str">
        <f>VLOOKUP($A783,SurveyData!$1:$1048576,43,FALSE)</f>
        <v>Nil</v>
      </c>
      <c r="AV783" t="str">
        <f>VLOOKUP($A783,SurveyData!$1:$1048576,44,FALSE)</f>
        <v>Nil</v>
      </c>
      <c r="AW783" t="str">
        <f>VLOOKUP($A783,SurveyData!$1:$1048576,45,FALSE)</f>
        <v>Nil</v>
      </c>
    </row>
    <row r="784" spans="1:49" hidden="1" x14ac:dyDescent="0.2">
      <c r="A784" s="2">
        <v>1005</v>
      </c>
      <c r="B784" s="11" t="s">
        <v>11</v>
      </c>
      <c r="C784" s="2"/>
      <c r="D784" s="3">
        <v>188</v>
      </c>
      <c r="E784" s="2">
        <v>15.9</v>
      </c>
      <c r="F784">
        <f>VLOOKUP($A784,SurveyData!$1:$1048576,3,FALSE)</f>
        <v>46</v>
      </c>
      <c r="G784">
        <f>VLOOKUP($A784,SurveyData!$1:$1048576,4,FALSE)</f>
        <v>1.73</v>
      </c>
      <c r="H784">
        <f>VLOOKUP($A784,SurveyData!$1:$1048576,5,FALSE)</f>
        <v>70</v>
      </c>
      <c r="I784" t="str">
        <f>VLOOKUP($A784,SurveyData!$1:$1048576,6,FALSE)</f>
        <v>Nil</v>
      </c>
      <c r="J784" t="str">
        <f>VLOOKUP($A784,SurveyData!$1:$1048576,7,FALSE)</f>
        <v>N.A.</v>
      </c>
      <c r="K784">
        <f>VLOOKUP($A784,SurveyData!$1:$1048576,8,FALSE)</f>
        <v>60</v>
      </c>
      <c r="L784">
        <f>VLOOKUP($A784,SurveyData!$1:$1048576,9,FALSE)</f>
        <v>0</v>
      </c>
      <c r="M784">
        <f>VLOOKUP($A784,SurveyData!$1:$1048576,10,FALSE)</f>
        <v>30</v>
      </c>
      <c r="N784" t="str">
        <f>VLOOKUP($A784,SurveyData!$1:$1048576,11,FALSE)</f>
        <v>Walking 960)</v>
      </c>
      <c r="O784">
        <f>VLOOKUP($A784,SurveyData!$1:$1048576,12,FALSE)</f>
        <v>2</v>
      </c>
      <c r="P784" t="str">
        <f>VLOOKUP($A784,SurveyData!$1:$1048576,13,FALSE)</f>
        <v>N.A.</v>
      </c>
      <c r="Q784" t="str">
        <f>VLOOKUP($A784,SurveyData!$1:$1048576,14,FALSE)</f>
        <v>N.A.</v>
      </c>
      <c r="R784" t="str">
        <f>VLOOKUP($A784,SurveyData!$1:$1048576,15,FALSE)</f>
        <v>No</v>
      </c>
      <c r="S784" t="str">
        <f>VLOOKUP($A784,SurveyData!$1:$1048576,16,FALSE)</f>
        <v>Nil</v>
      </c>
      <c r="T784" t="str">
        <f>VLOOKUP($A784,SurveyData!$1:$1048576,17,FALSE)</f>
        <v>No</v>
      </c>
      <c r="U784" t="str">
        <f>VLOOKUP($A784,SurveyData!$1:$1048576,18,FALSE)</f>
        <v>Nil</v>
      </c>
      <c r="V784" t="str">
        <f>VLOOKUP($A784,SurveyData!$1:$1048576,19,FALSE)</f>
        <v>No</v>
      </c>
      <c r="W784" t="str">
        <f>VLOOKUP($A784,SurveyData!$1:$1048576,20,FALSE)</f>
        <v>Nil</v>
      </c>
      <c r="X784" t="str">
        <f>VLOOKUP($A784,SurveyData!$1:$1048576,21,FALSE)</f>
        <v>N.A.</v>
      </c>
      <c r="Y784" t="str">
        <f>VLOOKUP($A784,SurveyData!$1:$1048576,22,FALSE)</f>
        <v>N.A.</v>
      </c>
      <c r="Z784" t="str">
        <f>VLOOKUP($A784,SurveyData!$1:$1048576,23,FALSE)</f>
        <v>N.A.</v>
      </c>
      <c r="AA784" t="str">
        <f>VLOOKUP($A784,SurveyData!$1:$1048576,24,FALSE)</f>
        <v>N.A.</v>
      </c>
      <c r="AB784" t="s">
        <v>0</v>
      </c>
      <c r="AC784" t="str">
        <f>VLOOKUP($A784,SurveyData!$1:$1048576,25,FALSE)</f>
        <v>N.A.</v>
      </c>
      <c r="AD784">
        <f>VLOOKUP($A784,SurveyData!$1:$1048576,26,FALSE)</f>
        <v>3</v>
      </c>
      <c r="AE784">
        <f>VLOOKUP($A784,SurveyData!$1:$1048576,27,FALSE)</f>
        <v>2</v>
      </c>
      <c r="AF784">
        <f>VLOOKUP($A784,SurveyData!$1:$1048576,28,FALSE)</f>
        <v>2</v>
      </c>
      <c r="AG784">
        <f>VLOOKUP($A784,SurveyData!$1:$1048576,29,FALSE)</f>
        <v>3</v>
      </c>
      <c r="AH784">
        <f>VLOOKUP($A784,SurveyData!$1:$1048576,30,FALSE)</f>
        <v>1</v>
      </c>
      <c r="AI784">
        <f>VLOOKUP($A784,SurveyData!$1:$1048576,31,FALSE)</f>
        <v>1</v>
      </c>
      <c r="AJ784">
        <f>VLOOKUP($A784,SurveyData!$1:$1048576,32,FALSE)</f>
        <v>2</v>
      </c>
      <c r="AK784">
        <f>VLOOKUP($A784,SurveyData!$1:$1048576,33,FALSE)</f>
        <v>2</v>
      </c>
      <c r="AL784">
        <f>VLOOKUP($A784,SurveyData!$1:$1048576,34,FALSE)</f>
        <v>2</v>
      </c>
      <c r="AM784">
        <f>VLOOKUP($A784,SurveyData!$1:$1048576,35,FALSE)</f>
        <v>1</v>
      </c>
      <c r="AN784">
        <f>VLOOKUP($A784,SurveyData!$1:$1048576,36,FALSE)</f>
        <v>5</v>
      </c>
      <c r="AO784">
        <f>VLOOKUP($A784,SurveyData!$1:$1048576,37,FALSE)</f>
        <v>2</v>
      </c>
      <c r="AP784">
        <f>VLOOKUP($A784,SurveyData!$1:$1048576,38,FALSE)</f>
        <v>1</v>
      </c>
      <c r="AQ784">
        <f>VLOOKUP($A784,SurveyData!$1:$1048576,39,FALSE)</f>
        <v>3</v>
      </c>
      <c r="AR784">
        <f>VLOOKUP($A784,SurveyData!$1:$1048576,40,FALSE)</f>
        <v>1</v>
      </c>
      <c r="AS784">
        <f>VLOOKUP($A784,SurveyData!$1:$1048576,41,FALSE)</f>
        <v>1</v>
      </c>
      <c r="AT784">
        <f>VLOOKUP($A784,SurveyData!$1:$1048576,42,FALSE)</f>
        <v>2</v>
      </c>
      <c r="AU784">
        <f>VLOOKUP($A784,SurveyData!$1:$1048576,43,FALSE)</f>
        <v>2</v>
      </c>
      <c r="AV784">
        <f>VLOOKUP($A784,SurveyData!$1:$1048576,44,FALSE)</f>
        <v>1</v>
      </c>
      <c r="AW784">
        <f>VLOOKUP($A784,SurveyData!$1:$1048576,45,FALSE)</f>
        <v>2</v>
      </c>
    </row>
    <row r="785" spans="1:49" hidden="1" x14ac:dyDescent="0.2">
      <c r="A785" s="2">
        <v>1006</v>
      </c>
      <c r="B785" s="11" t="s">
        <v>11</v>
      </c>
      <c r="C785" s="2"/>
      <c r="D785" s="3">
        <v>164</v>
      </c>
      <c r="E785" s="2">
        <v>16</v>
      </c>
      <c r="F785">
        <f>VLOOKUP($A785,SurveyData!$1:$1048576,3,FALSE)</f>
        <v>42</v>
      </c>
      <c r="G785">
        <f>VLOOKUP($A785,SurveyData!$1:$1048576,4,FALSE)</f>
        <v>1.65</v>
      </c>
      <c r="H785">
        <f>VLOOKUP($A785,SurveyData!$1:$1048576,5,FALSE)</f>
        <v>62</v>
      </c>
      <c r="I785" t="str">
        <f>VLOOKUP($A785,SurveyData!$1:$1048576,6,FALSE)</f>
        <v>Nil</v>
      </c>
      <c r="J785" t="str">
        <f>VLOOKUP($A785,SurveyData!$1:$1048576,7,FALSE)</f>
        <v>N.A.</v>
      </c>
      <c r="K785">
        <f>VLOOKUP($A785,SurveyData!$1:$1048576,8,FALSE)</f>
        <v>0</v>
      </c>
      <c r="L785">
        <f>VLOOKUP($A785,SurveyData!$1:$1048576,9,FALSE)</f>
        <v>0</v>
      </c>
      <c r="M785">
        <f>VLOOKUP($A785,SurveyData!$1:$1048576,10,FALSE)</f>
        <v>0</v>
      </c>
      <c r="N785">
        <f>VLOOKUP($A785,SurveyData!$1:$1048576,11,FALSE)</f>
        <v>0</v>
      </c>
      <c r="O785">
        <f>VLOOKUP($A785,SurveyData!$1:$1048576,12,FALSE)</f>
        <v>1</v>
      </c>
      <c r="P785" t="str">
        <f>VLOOKUP($A785,SurveyData!$1:$1048576,13,FALSE)</f>
        <v>N.A.</v>
      </c>
      <c r="Q785" t="str">
        <f>VLOOKUP($A785,SurveyData!$1:$1048576,14,FALSE)</f>
        <v>N.A.</v>
      </c>
      <c r="R785" t="str">
        <f>VLOOKUP($A785,SurveyData!$1:$1048576,15,FALSE)</f>
        <v>No</v>
      </c>
      <c r="S785" t="str">
        <f>VLOOKUP($A785,SurveyData!$1:$1048576,16,FALSE)</f>
        <v>Nil</v>
      </c>
      <c r="T785" t="str">
        <f>VLOOKUP($A785,SurveyData!$1:$1048576,17,FALSE)</f>
        <v>No</v>
      </c>
      <c r="U785" t="str">
        <f>VLOOKUP($A785,SurveyData!$1:$1048576,18,FALSE)</f>
        <v>Nil</v>
      </c>
      <c r="V785" t="str">
        <f>VLOOKUP($A785,SurveyData!$1:$1048576,19,FALSE)</f>
        <v>No</v>
      </c>
      <c r="W785" t="str">
        <f>VLOOKUP($A785,SurveyData!$1:$1048576,20,FALSE)</f>
        <v>Nil</v>
      </c>
      <c r="X785" t="str">
        <f>VLOOKUP($A785,SurveyData!$1:$1048576,21,FALSE)</f>
        <v>N.A.</v>
      </c>
      <c r="Y785" t="str">
        <f>VLOOKUP($A785,SurveyData!$1:$1048576,22,FALSE)</f>
        <v>N.A.</v>
      </c>
      <c r="Z785" t="str">
        <f>VLOOKUP($A785,SurveyData!$1:$1048576,23,FALSE)</f>
        <v>N.A.</v>
      </c>
      <c r="AA785" t="str">
        <f>VLOOKUP($A785,SurveyData!$1:$1048576,24,FALSE)</f>
        <v>N.A.</v>
      </c>
      <c r="AB785" t="s">
        <v>0</v>
      </c>
      <c r="AC785" t="str">
        <f>VLOOKUP($A785,SurveyData!$1:$1048576,25,FALSE)</f>
        <v>N.A.</v>
      </c>
      <c r="AD785">
        <f>VLOOKUP($A785,SurveyData!$1:$1048576,26,FALSE)</f>
        <v>3</v>
      </c>
      <c r="AE785">
        <f>VLOOKUP($A785,SurveyData!$1:$1048576,27,FALSE)</f>
        <v>2</v>
      </c>
      <c r="AF785">
        <f>VLOOKUP($A785,SurveyData!$1:$1048576,28,FALSE)</f>
        <v>3</v>
      </c>
      <c r="AG785">
        <f>VLOOKUP($A785,SurveyData!$1:$1048576,29,FALSE)</f>
        <v>3</v>
      </c>
      <c r="AH785">
        <f>VLOOKUP($A785,SurveyData!$1:$1048576,30,FALSE)</f>
        <v>2</v>
      </c>
      <c r="AI785">
        <f>VLOOKUP($A785,SurveyData!$1:$1048576,31,FALSE)</f>
        <v>3</v>
      </c>
      <c r="AJ785">
        <f>VLOOKUP($A785,SurveyData!$1:$1048576,32,FALSE)</f>
        <v>3</v>
      </c>
      <c r="AK785">
        <f>VLOOKUP($A785,SurveyData!$1:$1048576,33,FALSE)</f>
        <v>3</v>
      </c>
      <c r="AL785">
        <f>VLOOKUP($A785,SurveyData!$1:$1048576,34,FALSE)</f>
        <v>3</v>
      </c>
      <c r="AM785">
        <f>VLOOKUP($A785,SurveyData!$1:$1048576,35,FALSE)</f>
        <v>2</v>
      </c>
      <c r="AN785">
        <f>VLOOKUP($A785,SurveyData!$1:$1048576,36,FALSE)</f>
        <v>2</v>
      </c>
      <c r="AO785">
        <f>VLOOKUP($A785,SurveyData!$1:$1048576,37,FALSE)</f>
        <v>2</v>
      </c>
      <c r="AP785">
        <f>VLOOKUP($A785,SurveyData!$1:$1048576,38,FALSE)</f>
        <v>4</v>
      </c>
      <c r="AQ785">
        <f>VLOOKUP($A785,SurveyData!$1:$1048576,39,FALSE)</f>
        <v>4</v>
      </c>
      <c r="AR785">
        <f>VLOOKUP($A785,SurveyData!$1:$1048576,40,FALSE)</f>
        <v>2</v>
      </c>
      <c r="AS785">
        <f>VLOOKUP($A785,SurveyData!$1:$1048576,41,FALSE)</f>
        <v>3</v>
      </c>
      <c r="AT785">
        <f>VLOOKUP($A785,SurveyData!$1:$1048576,42,FALSE)</f>
        <v>3</v>
      </c>
      <c r="AU785">
        <f>VLOOKUP($A785,SurveyData!$1:$1048576,43,FALSE)</f>
        <v>3</v>
      </c>
      <c r="AV785">
        <f>VLOOKUP($A785,SurveyData!$1:$1048576,44,FALSE)</f>
        <v>3</v>
      </c>
      <c r="AW785">
        <f>VLOOKUP($A785,SurveyData!$1:$1048576,45,FALSE)</f>
        <v>1</v>
      </c>
    </row>
    <row r="786" spans="1:49" hidden="1" x14ac:dyDescent="0.2">
      <c r="A786" s="2">
        <v>1007</v>
      </c>
      <c r="B786" s="11" t="s">
        <v>11</v>
      </c>
      <c r="C786" s="2"/>
      <c r="D786" s="3">
        <v>126</v>
      </c>
      <c r="E786" s="3">
        <v>16.600000000000001</v>
      </c>
      <c r="F786">
        <f>VLOOKUP($A786,SurveyData!$1:$1048576,3,FALSE)</f>
        <v>34</v>
      </c>
      <c r="G786">
        <f>VLOOKUP($A786,SurveyData!$1:$1048576,4,FALSE)</f>
        <v>1.6</v>
      </c>
      <c r="H786">
        <f>VLOOKUP($A786,SurveyData!$1:$1048576,5,FALSE)</f>
        <v>59</v>
      </c>
      <c r="I786" t="str">
        <f>VLOOKUP($A786,SurveyData!$1:$1048576,6,FALSE)</f>
        <v>Nil</v>
      </c>
      <c r="J786" t="str">
        <f>VLOOKUP($A786,SurveyData!$1:$1048576,7,FALSE)</f>
        <v>N.A.</v>
      </c>
      <c r="K786">
        <f>VLOOKUP($A786,SurveyData!$1:$1048576,8,FALSE)</f>
        <v>0</v>
      </c>
      <c r="L786">
        <f>VLOOKUP($A786,SurveyData!$1:$1048576,9,FALSE)</f>
        <v>0</v>
      </c>
      <c r="M786">
        <f>VLOOKUP($A786,SurveyData!$1:$1048576,10,FALSE)</f>
        <v>0</v>
      </c>
      <c r="N786" t="str">
        <f>VLOOKUP($A786,SurveyData!$1:$1048576,11,FALSE)</f>
        <v>Walking (60)</v>
      </c>
      <c r="O786">
        <f>VLOOKUP($A786,SurveyData!$1:$1048576,12,FALSE)</f>
        <v>1</v>
      </c>
      <c r="P786" t="str">
        <f>VLOOKUP($A786,SurveyData!$1:$1048576,13,FALSE)</f>
        <v>N.A.</v>
      </c>
      <c r="Q786" t="str">
        <f>VLOOKUP($A786,SurveyData!$1:$1048576,14,FALSE)</f>
        <v>N.A.</v>
      </c>
      <c r="R786" t="str">
        <f>VLOOKUP($A786,SurveyData!$1:$1048576,15,FALSE)</f>
        <v>No</v>
      </c>
      <c r="S786" t="str">
        <f>VLOOKUP($A786,SurveyData!$1:$1048576,16,FALSE)</f>
        <v>No</v>
      </c>
      <c r="T786" t="str">
        <f>VLOOKUP($A786,SurveyData!$1:$1048576,17,FALSE)</f>
        <v>No</v>
      </c>
      <c r="U786" t="str">
        <f>VLOOKUP($A786,SurveyData!$1:$1048576,18,FALSE)</f>
        <v>No</v>
      </c>
      <c r="V786" t="str">
        <f>VLOOKUP($A786,SurveyData!$1:$1048576,19,FALSE)</f>
        <v>No</v>
      </c>
      <c r="W786" t="str">
        <f>VLOOKUP($A786,SurveyData!$1:$1048576,20,FALSE)</f>
        <v>No</v>
      </c>
      <c r="X786" t="str">
        <f>VLOOKUP($A786,SurveyData!$1:$1048576,21,FALSE)</f>
        <v>N.A.</v>
      </c>
      <c r="Y786" t="str">
        <f>VLOOKUP($A786,SurveyData!$1:$1048576,22,FALSE)</f>
        <v>N.A.</v>
      </c>
      <c r="Z786" t="str">
        <f>VLOOKUP($A786,SurveyData!$1:$1048576,23,FALSE)</f>
        <v>N.A.</v>
      </c>
      <c r="AA786" t="str">
        <f>VLOOKUP($A786,SurveyData!$1:$1048576,24,FALSE)</f>
        <v>N.A.</v>
      </c>
      <c r="AB786" t="s">
        <v>0</v>
      </c>
      <c r="AC786" t="str">
        <f>VLOOKUP($A786,SurveyData!$1:$1048576,25,FALSE)</f>
        <v>N.A.</v>
      </c>
      <c r="AD786">
        <f>VLOOKUP($A786,SurveyData!$1:$1048576,26,FALSE)</f>
        <v>2</v>
      </c>
      <c r="AE786">
        <f>VLOOKUP($A786,SurveyData!$1:$1048576,27,FALSE)</f>
        <v>4</v>
      </c>
      <c r="AF786">
        <f>VLOOKUP($A786,SurveyData!$1:$1048576,28,FALSE)</f>
        <v>2</v>
      </c>
      <c r="AG786">
        <f>VLOOKUP($A786,SurveyData!$1:$1048576,29,FALSE)</f>
        <v>3</v>
      </c>
      <c r="AH786">
        <f>VLOOKUP($A786,SurveyData!$1:$1048576,30,FALSE)</f>
        <v>3</v>
      </c>
      <c r="AI786">
        <f>VLOOKUP($A786,SurveyData!$1:$1048576,31,FALSE)</f>
        <v>4</v>
      </c>
      <c r="AJ786">
        <f>VLOOKUP($A786,SurveyData!$1:$1048576,32,FALSE)</f>
        <v>4</v>
      </c>
      <c r="AK786">
        <f>VLOOKUP($A786,SurveyData!$1:$1048576,33,FALSE)</f>
        <v>2</v>
      </c>
      <c r="AL786">
        <f>VLOOKUP($A786,SurveyData!$1:$1048576,34,FALSE)</f>
        <v>3</v>
      </c>
      <c r="AM786">
        <f>VLOOKUP($A786,SurveyData!$1:$1048576,35,FALSE)</f>
        <v>4</v>
      </c>
      <c r="AN786">
        <f>VLOOKUP($A786,SurveyData!$1:$1048576,36,FALSE)</f>
        <v>3</v>
      </c>
      <c r="AO786">
        <f>VLOOKUP($A786,SurveyData!$1:$1048576,37,FALSE)</f>
        <v>5</v>
      </c>
      <c r="AP786">
        <f>VLOOKUP($A786,SurveyData!$1:$1048576,38,FALSE)</f>
        <v>2</v>
      </c>
      <c r="AQ786">
        <f>VLOOKUP($A786,SurveyData!$1:$1048576,39,FALSE)</f>
        <v>3</v>
      </c>
      <c r="AR786">
        <f>VLOOKUP($A786,SurveyData!$1:$1048576,40,FALSE)</f>
        <v>3</v>
      </c>
      <c r="AS786">
        <f>VLOOKUP($A786,SurveyData!$1:$1048576,41,FALSE)</f>
        <v>3</v>
      </c>
      <c r="AT786">
        <f>VLOOKUP($A786,SurveyData!$1:$1048576,42,FALSE)</f>
        <v>4</v>
      </c>
      <c r="AU786">
        <f>VLOOKUP($A786,SurveyData!$1:$1048576,43,FALSE)</f>
        <v>2</v>
      </c>
      <c r="AV786">
        <f>VLOOKUP($A786,SurveyData!$1:$1048576,44,FALSE)</f>
        <v>4</v>
      </c>
      <c r="AW786">
        <f>VLOOKUP($A786,SurveyData!$1:$1048576,45,FALSE)</f>
        <v>2</v>
      </c>
    </row>
    <row r="787" spans="1:49" hidden="1" x14ac:dyDescent="0.2">
      <c r="A787" s="2">
        <v>1008</v>
      </c>
      <c r="B787" s="11" t="s">
        <v>11</v>
      </c>
      <c r="C787" s="2"/>
      <c r="D787" s="2">
        <v>50</v>
      </c>
      <c r="E787" s="2">
        <v>15.2</v>
      </c>
      <c r="F787">
        <f>VLOOKUP($A787,SurveyData!$1:$1048576,3,FALSE)</f>
        <v>32</v>
      </c>
      <c r="G787">
        <f>VLOOKUP($A787,SurveyData!$1:$1048576,4,FALSE)</f>
        <v>1.65</v>
      </c>
      <c r="H787">
        <f>VLOOKUP($A787,SurveyData!$1:$1048576,5,FALSE)</f>
        <v>60</v>
      </c>
      <c r="I787" t="str">
        <f>VLOOKUP($A787,SurveyData!$1:$1048576,6,FALSE)</f>
        <v>Nil</v>
      </c>
      <c r="J787" t="str">
        <f>VLOOKUP($A787,SurveyData!$1:$1048576,7,FALSE)</f>
        <v>N.A.</v>
      </c>
      <c r="K787">
        <f>VLOOKUP($A787,SurveyData!$1:$1048576,8,FALSE)</f>
        <v>0</v>
      </c>
      <c r="L787">
        <f>VLOOKUP($A787,SurveyData!$1:$1048576,9,FALSE)</f>
        <v>0</v>
      </c>
      <c r="M787">
        <f>VLOOKUP($A787,SurveyData!$1:$1048576,10,FALSE)</f>
        <v>0</v>
      </c>
      <c r="N787">
        <f>VLOOKUP($A787,SurveyData!$1:$1048576,11,FALSE)</f>
        <v>0</v>
      </c>
      <c r="O787" t="str">
        <f>VLOOKUP($A787,SurveyData!$1:$1048576,12,FALSE)</f>
        <v>No answer</v>
      </c>
      <c r="P787" t="str">
        <f>VLOOKUP($A787,SurveyData!$1:$1048576,13,FALSE)</f>
        <v>N.A.</v>
      </c>
      <c r="Q787" t="str">
        <f>VLOOKUP($A787,SurveyData!$1:$1048576,14,FALSE)</f>
        <v>N.A.</v>
      </c>
      <c r="R787" t="str">
        <f>VLOOKUP($A787,SurveyData!$1:$1048576,15,FALSE)</f>
        <v>No</v>
      </c>
      <c r="S787" t="str">
        <f>VLOOKUP($A787,SurveyData!$1:$1048576,16,FALSE)</f>
        <v>No</v>
      </c>
      <c r="T787" t="str">
        <f>VLOOKUP($A787,SurveyData!$1:$1048576,17,FALSE)</f>
        <v>No</v>
      </c>
      <c r="U787" t="str">
        <f>VLOOKUP($A787,SurveyData!$1:$1048576,18,FALSE)</f>
        <v>No</v>
      </c>
      <c r="V787" t="str">
        <f>VLOOKUP($A787,SurveyData!$1:$1048576,19,FALSE)</f>
        <v>No</v>
      </c>
      <c r="W787" t="str">
        <f>VLOOKUP($A787,SurveyData!$1:$1048576,20,FALSE)</f>
        <v>No</v>
      </c>
      <c r="X787" t="str">
        <f>VLOOKUP($A787,SurveyData!$1:$1048576,21,FALSE)</f>
        <v>N.A.</v>
      </c>
      <c r="Y787" t="str">
        <f>VLOOKUP($A787,SurveyData!$1:$1048576,22,FALSE)</f>
        <v>N.A.</v>
      </c>
      <c r="Z787" t="str">
        <f>VLOOKUP($A787,SurveyData!$1:$1048576,23,FALSE)</f>
        <v>N.A.</v>
      </c>
      <c r="AA787" t="str">
        <f>VLOOKUP($A787,SurveyData!$1:$1048576,24,FALSE)</f>
        <v>N.A.</v>
      </c>
      <c r="AB787" t="s">
        <v>0</v>
      </c>
      <c r="AC787" t="str">
        <f>VLOOKUP($A787,SurveyData!$1:$1048576,25,FALSE)</f>
        <v>N.A.</v>
      </c>
      <c r="AD787">
        <f>VLOOKUP($A787,SurveyData!$1:$1048576,26,FALSE)</f>
        <v>1</v>
      </c>
      <c r="AE787">
        <f>VLOOKUP($A787,SurveyData!$1:$1048576,27,FALSE)</f>
        <v>1</v>
      </c>
      <c r="AF787">
        <f>VLOOKUP($A787,SurveyData!$1:$1048576,28,FALSE)</f>
        <v>1</v>
      </c>
      <c r="AG787">
        <f>VLOOKUP($A787,SurveyData!$1:$1048576,29,FALSE)</f>
        <v>1</v>
      </c>
      <c r="AH787">
        <f>VLOOKUP($A787,SurveyData!$1:$1048576,30,FALSE)</f>
        <v>1</v>
      </c>
      <c r="AI787">
        <f>VLOOKUP($A787,SurveyData!$1:$1048576,31,FALSE)</f>
        <v>1</v>
      </c>
      <c r="AJ787">
        <f>VLOOKUP($A787,SurveyData!$1:$1048576,32,FALSE)</f>
        <v>1</v>
      </c>
      <c r="AK787" t="str">
        <f>VLOOKUP($A787,SurveyData!$1:$1048576,33,FALSE)</f>
        <v>Nil</v>
      </c>
      <c r="AL787" t="str">
        <f>VLOOKUP($A787,SurveyData!$1:$1048576,34,FALSE)</f>
        <v>Nil</v>
      </c>
      <c r="AM787" t="str">
        <f>VLOOKUP($A787,SurveyData!$1:$1048576,35,FALSE)</f>
        <v>Nil</v>
      </c>
      <c r="AN787" t="str">
        <f>VLOOKUP($A787,SurveyData!$1:$1048576,36,FALSE)</f>
        <v>Nil</v>
      </c>
      <c r="AO787" t="str">
        <f>VLOOKUP($A787,SurveyData!$1:$1048576,37,FALSE)</f>
        <v>Nil</v>
      </c>
      <c r="AP787" t="str">
        <f>VLOOKUP($A787,SurveyData!$1:$1048576,38,FALSE)</f>
        <v>Nil</v>
      </c>
      <c r="AQ787" t="str">
        <f>VLOOKUP($A787,SurveyData!$1:$1048576,39,FALSE)</f>
        <v>Nil</v>
      </c>
      <c r="AR787" t="str">
        <f>VLOOKUP($A787,SurveyData!$1:$1048576,40,FALSE)</f>
        <v>Nil</v>
      </c>
      <c r="AS787" t="str">
        <f>VLOOKUP($A787,SurveyData!$1:$1048576,41,FALSE)</f>
        <v>Nil</v>
      </c>
      <c r="AT787" t="str">
        <f>VLOOKUP($A787,SurveyData!$1:$1048576,42,FALSE)</f>
        <v>Nil</v>
      </c>
      <c r="AU787" t="str">
        <f>VLOOKUP($A787,SurveyData!$1:$1048576,43,FALSE)</f>
        <v>Nil</v>
      </c>
      <c r="AV787" t="str">
        <f>VLOOKUP($A787,SurveyData!$1:$1048576,44,FALSE)</f>
        <v>Nil</v>
      </c>
      <c r="AW787" t="str">
        <f>VLOOKUP($A787,SurveyData!$1:$1048576,45,FALSE)</f>
        <v>Nil</v>
      </c>
    </row>
    <row r="788" spans="1:49" hidden="1" x14ac:dyDescent="0.2">
      <c r="A788" s="2">
        <v>1009</v>
      </c>
      <c r="B788" s="11" t="s">
        <v>11</v>
      </c>
      <c r="C788" s="2"/>
      <c r="D788" s="3">
        <v>244</v>
      </c>
      <c r="E788" s="2">
        <v>16.100000000000001</v>
      </c>
      <c r="F788">
        <f>VLOOKUP($A788,SurveyData!$1:$1048576,3,FALSE)</f>
        <v>45</v>
      </c>
      <c r="G788">
        <f>VLOOKUP($A788,SurveyData!$1:$1048576,4,FALSE)</f>
        <v>1.7</v>
      </c>
      <c r="H788">
        <f>VLOOKUP($A788,SurveyData!$1:$1048576,5,FALSE)</f>
        <v>108</v>
      </c>
      <c r="I788" t="str">
        <f>VLOOKUP($A788,SurveyData!$1:$1048576,6,FALSE)</f>
        <v>Nil</v>
      </c>
      <c r="J788" t="str">
        <f>VLOOKUP($A788,SurveyData!$1:$1048576,7,FALSE)</f>
        <v>N.A.</v>
      </c>
      <c r="K788">
        <f>VLOOKUP($A788,SurveyData!$1:$1048576,8,FALSE)</f>
        <v>40</v>
      </c>
      <c r="L788">
        <f>VLOOKUP($A788,SurveyData!$1:$1048576,9,FALSE)</f>
        <v>0</v>
      </c>
      <c r="M788">
        <f>VLOOKUP($A788,SurveyData!$1:$1048576,10,FALSE)</f>
        <v>0</v>
      </c>
      <c r="N788" t="str">
        <f>VLOOKUP($A788,SurveyData!$1:$1048576,11,FALSE)</f>
        <v>Basketball</v>
      </c>
      <c r="O788" t="str">
        <f>VLOOKUP($A788,SurveyData!$1:$1048576,12,FALSE)</f>
        <v>No answer</v>
      </c>
      <c r="P788" t="str">
        <f>VLOOKUP($A788,SurveyData!$1:$1048576,13,FALSE)</f>
        <v>N.A.</v>
      </c>
      <c r="Q788" t="str">
        <f>VLOOKUP($A788,SurveyData!$1:$1048576,14,FALSE)</f>
        <v>N.A.</v>
      </c>
      <c r="R788" t="str">
        <f>VLOOKUP($A788,SurveyData!$1:$1048576,15,FALSE)</f>
        <v>No</v>
      </c>
      <c r="S788" t="str">
        <f>VLOOKUP($A788,SurveyData!$1:$1048576,16,FALSE)</f>
        <v>No</v>
      </c>
      <c r="T788" t="str">
        <f>VLOOKUP($A788,SurveyData!$1:$1048576,17,FALSE)</f>
        <v>No</v>
      </c>
      <c r="U788" t="str">
        <f>VLOOKUP($A788,SurveyData!$1:$1048576,18,FALSE)</f>
        <v>No</v>
      </c>
      <c r="V788" t="str">
        <f>VLOOKUP($A788,SurveyData!$1:$1048576,19,FALSE)</f>
        <v>No</v>
      </c>
      <c r="W788" t="str">
        <f>VLOOKUP($A788,SurveyData!$1:$1048576,20,FALSE)</f>
        <v>No</v>
      </c>
      <c r="X788" t="str">
        <f>VLOOKUP($A788,SurveyData!$1:$1048576,21,FALSE)</f>
        <v>N.A.</v>
      </c>
      <c r="Y788" t="str">
        <f>VLOOKUP($A788,SurveyData!$1:$1048576,22,FALSE)</f>
        <v>N.A.</v>
      </c>
      <c r="Z788" t="str">
        <f>VLOOKUP($A788,SurveyData!$1:$1048576,23,FALSE)</f>
        <v>N.A.</v>
      </c>
      <c r="AA788" t="str">
        <f>VLOOKUP($A788,SurveyData!$1:$1048576,24,FALSE)</f>
        <v>N.A.</v>
      </c>
      <c r="AB788" t="s">
        <v>0</v>
      </c>
      <c r="AC788" t="str">
        <f>VLOOKUP($A788,SurveyData!$1:$1048576,25,FALSE)</f>
        <v>N.A.</v>
      </c>
      <c r="AD788">
        <f>VLOOKUP($A788,SurveyData!$1:$1048576,26,FALSE)</f>
        <v>1</v>
      </c>
      <c r="AE788">
        <f>VLOOKUP($A788,SurveyData!$1:$1048576,27,FALSE)</f>
        <v>1</v>
      </c>
      <c r="AF788">
        <f>VLOOKUP($A788,SurveyData!$1:$1048576,28,FALSE)</f>
        <v>1</v>
      </c>
      <c r="AG788">
        <f>VLOOKUP($A788,SurveyData!$1:$1048576,29,FALSE)</f>
        <v>1</v>
      </c>
      <c r="AH788">
        <f>VLOOKUP($A788,SurveyData!$1:$1048576,30,FALSE)</f>
        <v>1</v>
      </c>
      <c r="AI788">
        <f>VLOOKUP($A788,SurveyData!$1:$1048576,31,FALSE)</f>
        <v>1</v>
      </c>
      <c r="AJ788">
        <f>VLOOKUP($A788,SurveyData!$1:$1048576,32,FALSE)</f>
        <v>1</v>
      </c>
      <c r="AK788">
        <f>VLOOKUP($A788,SurveyData!$1:$1048576,33,FALSE)</f>
        <v>1</v>
      </c>
      <c r="AL788">
        <f>VLOOKUP($A788,SurveyData!$1:$1048576,34,FALSE)</f>
        <v>1</v>
      </c>
      <c r="AM788">
        <f>VLOOKUP($A788,SurveyData!$1:$1048576,35,FALSE)</f>
        <v>1</v>
      </c>
      <c r="AN788">
        <f>VLOOKUP($A788,SurveyData!$1:$1048576,36,FALSE)</f>
        <v>1</v>
      </c>
      <c r="AO788">
        <f>VLOOKUP($A788,SurveyData!$1:$1048576,37,FALSE)</f>
        <v>1</v>
      </c>
      <c r="AP788" t="str">
        <f>VLOOKUP($A788,SurveyData!$1:$1048576,38,FALSE)</f>
        <v>Nil</v>
      </c>
      <c r="AQ788" t="str">
        <f>VLOOKUP($A788,SurveyData!$1:$1048576,39,FALSE)</f>
        <v>Nil</v>
      </c>
      <c r="AR788" t="str">
        <f>VLOOKUP($A788,SurveyData!$1:$1048576,40,FALSE)</f>
        <v>Nil</v>
      </c>
      <c r="AS788" t="str">
        <f>VLOOKUP($A788,SurveyData!$1:$1048576,41,FALSE)</f>
        <v>Nil</v>
      </c>
      <c r="AT788" t="str">
        <f>VLOOKUP($A788,SurveyData!$1:$1048576,42,FALSE)</f>
        <v>Nil</v>
      </c>
      <c r="AU788" t="str">
        <f>VLOOKUP($A788,SurveyData!$1:$1048576,43,FALSE)</f>
        <v>Nil</v>
      </c>
      <c r="AV788" t="str">
        <f>VLOOKUP($A788,SurveyData!$1:$1048576,44,FALSE)</f>
        <v>Nil</v>
      </c>
      <c r="AW788" t="str">
        <f>VLOOKUP($A788,SurveyData!$1:$1048576,45,FALSE)</f>
        <v>Nil</v>
      </c>
    </row>
    <row r="789" spans="1:49" hidden="1" x14ac:dyDescent="0.2">
      <c r="A789" s="2">
        <v>1010</v>
      </c>
      <c r="B789" s="11" t="s">
        <v>11</v>
      </c>
      <c r="C789" s="2"/>
      <c r="D789" s="2">
        <v>93</v>
      </c>
      <c r="E789" s="2">
        <v>14.8</v>
      </c>
      <c r="F789">
        <f>VLOOKUP($A789,SurveyData!$1:$1048576,3,FALSE)</f>
        <v>29</v>
      </c>
      <c r="G789">
        <f>VLOOKUP($A789,SurveyData!$1:$1048576,4,FALSE)</f>
        <v>1.8</v>
      </c>
      <c r="H789">
        <f>VLOOKUP($A789,SurveyData!$1:$1048576,5,FALSE)</f>
        <v>65</v>
      </c>
      <c r="I789" t="str">
        <f>VLOOKUP($A789,SurveyData!$1:$1048576,6,FALSE)</f>
        <v>Nil</v>
      </c>
      <c r="J789" t="str">
        <f>VLOOKUP($A789,SurveyData!$1:$1048576,7,FALSE)</f>
        <v>N.A.</v>
      </c>
      <c r="K789">
        <f>VLOOKUP($A789,SurveyData!$1:$1048576,8,FALSE)</f>
        <v>0</v>
      </c>
      <c r="L789">
        <f>VLOOKUP($A789,SurveyData!$1:$1048576,9,FALSE)</f>
        <v>0</v>
      </c>
      <c r="M789">
        <f>VLOOKUP($A789,SurveyData!$1:$1048576,10,FALSE)</f>
        <v>0</v>
      </c>
      <c r="N789">
        <f>VLOOKUP($A789,SurveyData!$1:$1048576,11,FALSE)</f>
        <v>0</v>
      </c>
      <c r="O789" t="str">
        <f>VLOOKUP($A789,SurveyData!$1:$1048576,12,FALSE)</f>
        <v>No answer</v>
      </c>
      <c r="P789" t="str">
        <f>VLOOKUP($A789,SurveyData!$1:$1048576,13,FALSE)</f>
        <v>N.A.</v>
      </c>
      <c r="Q789" t="str">
        <f>VLOOKUP($A789,SurveyData!$1:$1048576,14,FALSE)</f>
        <v>N.A.</v>
      </c>
      <c r="R789" t="str">
        <f>VLOOKUP($A789,SurveyData!$1:$1048576,15,FALSE)</f>
        <v>No</v>
      </c>
      <c r="S789" t="str">
        <f>VLOOKUP($A789,SurveyData!$1:$1048576,16,FALSE)</f>
        <v>No</v>
      </c>
      <c r="T789" t="str">
        <f>VLOOKUP($A789,SurveyData!$1:$1048576,17,FALSE)</f>
        <v>No</v>
      </c>
      <c r="U789" t="str">
        <f>VLOOKUP($A789,SurveyData!$1:$1048576,18,FALSE)</f>
        <v>No</v>
      </c>
      <c r="V789" t="str">
        <f>VLOOKUP($A789,SurveyData!$1:$1048576,19,FALSE)</f>
        <v>No</v>
      </c>
      <c r="W789" t="str">
        <f>VLOOKUP($A789,SurveyData!$1:$1048576,20,FALSE)</f>
        <v>No</v>
      </c>
      <c r="X789" t="str">
        <f>VLOOKUP($A789,SurveyData!$1:$1048576,21,FALSE)</f>
        <v>N.A.</v>
      </c>
      <c r="Y789" t="str">
        <f>VLOOKUP($A789,SurveyData!$1:$1048576,22,FALSE)</f>
        <v>N.A.</v>
      </c>
      <c r="Z789" t="str">
        <f>VLOOKUP($A789,SurveyData!$1:$1048576,23,FALSE)</f>
        <v>N.A.</v>
      </c>
      <c r="AA789" t="str">
        <f>VLOOKUP($A789,SurveyData!$1:$1048576,24,FALSE)</f>
        <v>N.A.</v>
      </c>
      <c r="AB789" t="s">
        <v>0</v>
      </c>
      <c r="AC789" t="str">
        <f>VLOOKUP($A789,SurveyData!$1:$1048576,25,FALSE)</f>
        <v>N.A.</v>
      </c>
      <c r="AD789">
        <f>VLOOKUP($A789,SurveyData!$1:$1048576,26,FALSE)</f>
        <v>1</v>
      </c>
      <c r="AE789">
        <f>VLOOKUP($A789,SurveyData!$1:$1048576,27,FALSE)</f>
        <v>1</v>
      </c>
      <c r="AF789">
        <f>VLOOKUP($A789,SurveyData!$1:$1048576,28,FALSE)</f>
        <v>1</v>
      </c>
      <c r="AG789">
        <f>VLOOKUP($A789,SurveyData!$1:$1048576,29,FALSE)</f>
        <v>1</v>
      </c>
      <c r="AH789">
        <f>VLOOKUP($A789,SurveyData!$1:$1048576,30,FALSE)</f>
        <v>1</v>
      </c>
      <c r="AI789">
        <f>VLOOKUP($A789,SurveyData!$1:$1048576,31,FALSE)</f>
        <v>1</v>
      </c>
      <c r="AJ789">
        <f>VLOOKUP($A789,SurveyData!$1:$1048576,32,FALSE)</f>
        <v>1</v>
      </c>
      <c r="AK789">
        <f>VLOOKUP($A789,SurveyData!$1:$1048576,33,FALSE)</f>
        <v>1</v>
      </c>
      <c r="AL789">
        <f>VLOOKUP($A789,SurveyData!$1:$1048576,34,FALSE)</f>
        <v>1</v>
      </c>
      <c r="AM789">
        <f>VLOOKUP($A789,SurveyData!$1:$1048576,35,FALSE)</f>
        <v>1</v>
      </c>
      <c r="AN789">
        <f>VLOOKUP($A789,SurveyData!$1:$1048576,36,FALSE)</f>
        <v>1</v>
      </c>
      <c r="AO789">
        <f>VLOOKUP($A789,SurveyData!$1:$1048576,37,FALSE)</f>
        <v>1</v>
      </c>
      <c r="AP789">
        <f>VLOOKUP($A789,SurveyData!$1:$1048576,38,FALSE)</f>
        <v>1</v>
      </c>
      <c r="AQ789">
        <f>VLOOKUP($A789,SurveyData!$1:$1048576,39,FALSE)</f>
        <v>1</v>
      </c>
      <c r="AR789">
        <f>VLOOKUP($A789,SurveyData!$1:$1048576,40,FALSE)</f>
        <v>1</v>
      </c>
      <c r="AS789">
        <f>VLOOKUP($A789,SurveyData!$1:$1048576,41,FALSE)</f>
        <v>1</v>
      </c>
      <c r="AT789">
        <f>VLOOKUP($A789,SurveyData!$1:$1048576,42,FALSE)</f>
        <v>1</v>
      </c>
      <c r="AU789">
        <f>VLOOKUP($A789,SurveyData!$1:$1048576,43,FALSE)</f>
        <v>1</v>
      </c>
      <c r="AV789">
        <f>VLOOKUP($A789,SurveyData!$1:$1048576,44,FALSE)</f>
        <v>1</v>
      </c>
      <c r="AW789">
        <f>VLOOKUP($A789,SurveyData!$1:$1048576,45,FALSE)</f>
        <v>1</v>
      </c>
    </row>
    <row r="790" spans="1:49" hidden="1" x14ac:dyDescent="0.2">
      <c r="A790" s="2">
        <v>1011</v>
      </c>
      <c r="B790" s="11" t="s">
        <v>11</v>
      </c>
      <c r="C790" s="2"/>
      <c r="D790" s="2">
        <v>106</v>
      </c>
      <c r="E790" s="2">
        <v>15.7</v>
      </c>
      <c r="F790">
        <f>VLOOKUP($A790,SurveyData!$1:$1048576,3,FALSE)</f>
        <v>28</v>
      </c>
      <c r="G790">
        <f>VLOOKUP($A790,SurveyData!$1:$1048576,4,FALSE)</f>
        <v>1.64</v>
      </c>
      <c r="H790">
        <f>VLOOKUP($A790,SurveyData!$1:$1048576,5,FALSE)</f>
        <v>60</v>
      </c>
      <c r="I790" t="str">
        <f>VLOOKUP($A790,SurveyData!$1:$1048576,6,FALSE)</f>
        <v>Nil</v>
      </c>
      <c r="J790" t="str">
        <f>VLOOKUP($A790,SurveyData!$1:$1048576,7,FALSE)</f>
        <v>N.A.</v>
      </c>
      <c r="K790">
        <f>VLOOKUP($A790,SurveyData!$1:$1048576,8,FALSE)</f>
        <v>0</v>
      </c>
      <c r="L790">
        <f>VLOOKUP($A790,SurveyData!$1:$1048576,9,FALSE)</f>
        <v>0</v>
      </c>
      <c r="M790">
        <f>VLOOKUP($A790,SurveyData!$1:$1048576,10,FALSE)</f>
        <v>0</v>
      </c>
      <c r="N790">
        <f>VLOOKUP($A790,SurveyData!$1:$1048576,11,FALSE)</f>
        <v>0</v>
      </c>
      <c r="O790" t="str">
        <f>VLOOKUP($A790,SurveyData!$1:$1048576,12,FALSE)</f>
        <v>No answer</v>
      </c>
      <c r="P790" t="str">
        <f>VLOOKUP($A790,SurveyData!$1:$1048576,13,FALSE)</f>
        <v>N.A.</v>
      </c>
      <c r="Q790" t="str">
        <f>VLOOKUP($A790,SurveyData!$1:$1048576,14,FALSE)</f>
        <v>N.A.</v>
      </c>
      <c r="R790" t="str">
        <f>VLOOKUP($A790,SurveyData!$1:$1048576,15,FALSE)</f>
        <v>No</v>
      </c>
      <c r="S790" t="str">
        <f>VLOOKUP($A790,SurveyData!$1:$1048576,16,FALSE)</f>
        <v>No</v>
      </c>
      <c r="T790" t="str">
        <f>VLOOKUP($A790,SurveyData!$1:$1048576,17,FALSE)</f>
        <v>No</v>
      </c>
      <c r="U790" t="str">
        <f>VLOOKUP($A790,SurveyData!$1:$1048576,18,FALSE)</f>
        <v>No</v>
      </c>
      <c r="V790" t="str">
        <f>VLOOKUP($A790,SurveyData!$1:$1048576,19,FALSE)</f>
        <v>No</v>
      </c>
      <c r="W790" t="str">
        <f>VLOOKUP($A790,SurveyData!$1:$1048576,20,FALSE)</f>
        <v>No</v>
      </c>
      <c r="X790" t="str">
        <f>VLOOKUP($A790,SurveyData!$1:$1048576,21,FALSE)</f>
        <v>N.A.</v>
      </c>
      <c r="Y790" t="str">
        <f>VLOOKUP($A790,SurveyData!$1:$1048576,22,FALSE)</f>
        <v>N.A.</v>
      </c>
      <c r="Z790" t="str">
        <f>VLOOKUP($A790,SurveyData!$1:$1048576,23,FALSE)</f>
        <v>N.A.</v>
      </c>
      <c r="AA790" t="str">
        <f>VLOOKUP($A790,SurveyData!$1:$1048576,24,FALSE)</f>
        <v>N.A.</v>
      </c>
      <c r="AB790" t="s">
        <v>0</v>
      </c>
      <c r="AC790" t="str">
        <f>VLOOKUP($A790,SurveyData!$1:$1048576,25,FALSE)</f>
        <v>N.A.</v>
      </c>
      <c r="AD790">
        <f>VLOOKUP($A790,SurveyData!$1:$1048576,26,FALSE)</f>
        <v>1</v>
      </c>
      <c r="AE790">
        <f>VLOOKUP($A790,SurveyData!$1:$1048576,27,FALSE)</f>
        <v>1</v>
      </c>
      <c r="AF790">
        <f>VLOOKUP($A790,SurveyData!$1:$1048576,28,FALSE)</f>
        <v>1</v>
      </c>
      <c r="AG790">
        <f>VLOOKUP($A790,SurveyData!$1:$1048576,29,FALSE)</f>
        <v>1</v>
      </c>
      <c r="AH790">
        <f>VLOOKUP($A790,SurveyData!$1:$1048576,30,FALSE)</f>
        <v>1</v>
      </c>
      <c r="AI790">
        <f>VLOOKUP($A790,SurveyData!$1:$1048576,31,FALSE)</f>
        <v>1</v>
      </c>
      <c r="AJ790">
        <f>VLOOKUP($A790,SurveyData!$1:$1048576,32,FALSE)</f>
        <v>1</v>
      </c>
      <c r="AK790" t="str">
        <f>VLOOKUP($A790,SurveyData!$1:$1048576,33,FALSE)</f>
        <v>Nil</v>
      </c>
      <c r="AL790" t="str">
        <f>VLOOKUP($A790,SurveyData!$1:$1048576,34,FALSE)</f>
        <v>Nil</v>
      </c>
      <c r="AM790" t="str">
        <f>VLOOKUP($A790,SurveyData!$1:$1048576,35,FALSE)</f>
        <v>Nil</v>
      </c>
      <c r="AN790" t="str">
        <f>VLOOKUP($A790,SurveyData!$1:$1048576,36,FALSE)</f>
        <v>Nil</v>
      </c>
      <c r="AO790" t="str">
        <f>VLOOKUP($A790,SurveyData!$1:$1048576,37,FALSE)</f>
        <v>Nil</v>
      </c>
      <c r="AP790" t="str">
        <f>VLOOKUP($A790,SurveyData!$1:$1048576,38,FALSE)</f>
        <v>Nil</v>
      </c>
      <c r="AQ790" t="str">
        <f>VLOOKUP($A790,SurveyData!$1:$1048576,39,FALSE)</f>
        <v>Nil</v>
      </c>
      <c r="AR790" t="str">
        <f>VLOOKUP($A790,SurveyData!$1:$1048576,40,FALSE)</f>
        <v>Nil</v>
      </c>
      <c r="AS790" t="str">
        <f>VLOOKUP($A790,SurveyData!$1:$1048576,41,FALSE)</f>
        <v>Nil</v>
      </c>
      <c r="AT790" t="str">
        <f>VLOOKUP($A790,SurveyData!$1:$1048576,42,FALSE)</f>
        <v>Nil</v>
      </c>
      <c r="AU790" t="str">
        <f>VLOOKUP($A790,SurveyData!$1:$1048576,43,FALSE)</f>
        <v>Nil</v>
      </c>
      <c r="AV790" t="str">
        <f>VLOOKUP($A790,SurveyData!$1:$1048576,44,FALSE)</f>
        <v>Nil</v>
      </c>
      <c r="AW790" t="str">
        <f>VLOOKUP($A790,SurveyData!$1:$1048576,45,FALSE)</f>
        <v>Nil</v>
      </c>
    </row>
    <row r="791" spans="1:49" hidden="1" x14ac:dyDescent="0.2">
      <c r="A791" s="2">
        <v>1012</v>
      </c>
      <c r="B791" s="11" t="s">
        <v>11</v>
      </c>
      <c r="C791" s="2"/>
      <c r="D791" s="3">
        <v>424</v>
      </c>
      <c r="E791" s="2">
        <v>14.9</v>
      </c>
      <c r="F791">
        <f>VLOOKUP($A791,SurveyData!$1:$1048576,3,FALSE)</f>
        <v>44</v>
      </c>
      <c r="G791">
        <f>VLOOKUP($A791,SurveyData!$1:$1048576,4,FALSE)</f>
        <v>1.65</v>
      </c>
      <c r="H791">
        <f>VLOOKUP($A791,SurveyData!$1:$1048576,5,FALSE)</f>
        <v>81</v>
      </c>
      <c r="I791" t="str">
        <f>VLOOKUP($A791,SurveyData!$1:$1048576,6,FALSE)</f>
        <v>Nil</v>
      </c>
      <c r="J791" t="str">
        <f>VLOOKUP($A791,SurveyData!$1:$1048576,7,FALSE)</f>
        <v>N.A.</v>
      </c>
      <c r="K791">
        <f>VLOOKUP($A791,SurveyData!$1:$1048576,8,FALSE)</f>
        <v>20</v>
      </c>
      <c r="L791">
        <f>VLOOKUP($A791,SurveyData!$1:$1048576,9,FALSE)</f>
        <v>0</v>
      </c>
      <c r="M791">
        <f>VLOOKUP($A791,SurveyData!$1:$1048576,10,FALSE)</f>
        <v>0</v>
      </c>
      <c r="N791">
        <f>VLOOKUP($A791,SurveyData!$1:$1048576,11,FALSE)</f>
        <v>0</v>
      </c>
      <c r="O791">
        <f>VLOOKUP($A791,SurveyData!$1:$1048576,12,FALSE)</f>
        <v>2</v>
      </c>
      <c r="P791" t="str">
        <f>VLOOKUP($A791,SurveyData!$1:$1048576,13,FALSE)</f>
        <v>N.A.</v>
      </c>
      <c r="Q791" t="str">
        <f>VLOOKUP($A791,SurveyData!$1:$1048576,14,FALSE)</f>
        <v>N.A.</v>
      </c>
      <c r="R791" t="str">
        <f>VLOOKUP($A791,SurveyData!$1:$1048576,15,FALSE)</f>
        <v>No</v>
      </c>
      <c r="S791" t="str">
        <f>VLOOKUP($A791,SurveyData!$1:$1048576,16,FALSE)</f>
        <v>Nil</v>
      </c>
      <c r="T791" t="str">
        <f>VLOOKUP($A791,SurveyData!$1:$1048576,17,FALSE)</f>
        <v>No</v>
      </c>
      <c r="U791" t="str">
        <f>VLOOKUP($A791,SurveyData!$1:$1048576,18,FALSE)</f>
        <v>Nil</v>
      </c>
      <c r="V791" t="str">
        <f>VLOOKUP($A791,SurveyData!$1:$1048576,19,FALSE)</f>
        <v>No</v>
      </c>
      <c r="W791" t="str">
        <f>VLOOKUP($A791,SurveyData!$1:$1048576,20,FALSE)</f>
        <v>Nil</v>
      </c>
      <c r="X791" t="str">
        <f>VLOOKUP($A791,SurveyData!$1:$1048576,21,FALSE)</f>
        <v>N.A.</v>
      </c>
      <c r="Y791" t="str">
        <f>VLOOKUP($A791,SurveyData!$1:$1048576,22,FALSE)</f>
        <v>N.A.</v>
      </c>
      <c r="Z791" t="str">
        <f>VLOOKUP($A791,SurveyData!$1:$1048576,23,FALSE)</f>
        <v>N.A.</v>
      </c>
      <c r="AA791" t="str">
        <f>VLOOKUP($A791,SurveyData!$1:$1048576,24,FALSE)</f>
        <v>N.A.</v>
      </c>
      <c r="AB791" t="s">
        <v>0</v>
      </c>
      <c r="AC791" t="str">
        <f>VLOOKUP($A791,SurveyData!$1:$1048576,25,FALSE)</f>
        <v>N.A.</v>
      </c>
      <c r="AD791">
        <f>VLOOKUP($A791,SurveyData!$1:$1048576,26,FALSE)</f>
        <v>4</v>
      </c>
      <c r="AE791">
        <f>VLOOKUP($A791,SurveyData!$1:$1048576,27,FALSE)</f>
        <v>2</v>
      </c>
      <c r="AF791">
        <f>VLOOKUP($A791,SurveyData!$1:$1048576,28,FALSE)</f>
        <v>2</v>
      </c>
      <c r="AG791">
        <f>VLOOKUP($A791,SurveyData!$1:$1048576,29,FALSE)</f>
        <v>2</v>
      </c>
      <c r="AH791">
        <f>VLOOKUP($A791,SurveyData!$1:$1048576,30,FALSE)</f>
        <v>4</v>
      </c>
      <c r="AI791">
        <f>VLOOKUP($A791,SurveyData!$1:$1048576,31,FALSE)</f>
        <v>4</v>
      </c>
      <c r="AJ791">
        <f>VLOOKUP($A791,SurveyData!$1:$1048576,32,FALSE)</f>
        <v>1</v>
      </c>
      <c r="AK791">
        <f>VLOOKUP($A791,SurveyData!$1:$1048576,33,FALSE)</f>
        <v>1</v>
      </c>
      <c r="AL791">
        <f>VLOOKUP($A791,SurveyData!$1:$1048576,34,FALSE)</f>
        <v>4</v>
      </c>
      <c r="AM791">
        <f>VLOOKUP($A791,SurveyData!$1:$1048576,35,FALSE)</f>
        <v>4</v>
      </c>
      <c r="AN791">
        <f>VLOOKUP($A791,SurveyData!$1:$1048576,36,FALSE)</f>
        <v>1</v>
      </c>
      <c r="AO791">
        <f>VLOOKUP($A791,SurveyData!$1:$1048576,37,FALSE)</f>
        <v>1</v>
      </c>
      <c r="AP791">
        <f>VLOOKUP($A791,SurveyData!$1:$1048576,38,FALSE)</f>
        <v>5</v>
      </c>
      <c r="AQ791">
        <f>VLOOKUP($A791,SurveyData!$1:$1048576,39,FALSE)</f>
        <v>4</v>
      </c>
      <c r="AR791">
        <f>VLOOKUP($A791,SurveyData!$1:$1048576,40,FALSE)</f>
        <v>3</v>
      </c>
      <c r="AS791">
        <f>VLOOKUP($A791,SurveyData!$1:$1048576,41,FALSE)</f>
        <v>4</v>
      </c>
      <c r="AT791">
        <f>VLOOKUP($A791,SurveyData!$1:$1048576,42,FALSE)</f>
        <v>4</v>
      </c>
      <c r="AU791">
        <f>VLOOKUP($A791,SurveyData!$1:$1048576,43,FALSE)</f>
        <v>4</v>
      </c>
      <c r="AV791">
        <f>VLOOKUP($A791,SurveyData!$1:$1048576,44,FALSE)</f>
        <v>4</v>
      </c>
      <c r="AW791">
        <f>VLOOKUP($A791,SurveyData!$1:$1048576,45,FALSE)</f>
        <v>3</v>
      </c>
    </row>
    <row r="792" spans="1:49" hidden="1" x14ac:dyDescent="0.2">
      <c r="A792" s="2">
        <v>1013</v>
      </c>
      <c r="B792" s="11" t="s">
        <v>11</v>
      </c>
      <c r="C792" s="2"/>
      <c r="D792" s="3">
        <v>442</v>
      </c>
      <c r="E792" s="3">
        <v>16.7</v>
      </c>
      <c r="F792">
        <f>VLOOKUP($A792,SurveyData!$1:$1048576,3,FALSE)</f>
        <v>38</v>
      </c>
      <c r="G792">
        <f>VLOOKUP($A792,SurveyData!$1:$1048576,4,FALSE)</f>
        <v>1.68</v>
      </c>
      <c r="H792">
        <f>VLOOKUP($A792,SurveyData!$1:$1048576,5,FALSE)</f>
        <v>104</v>
      </c>
      <c r="I792" t="str">
        <f>VLOOKUP($A792,SurveyData!$1:$1048576,6,FALSE)</f>
        <v>Nil</v>
      </c>
      <c r="J792" t="str">
        <f>VLOOKUP($A792,SurveyData!$1:$1048576,7,FALSE)</f>
        <v>N.A.</v>
      </c>
      <c r="K792">
        <f>VLOOKUP($A792,SurveyData!$1:$1048576,8,FALSE)</f>
        <v>30</v>
      </c>
      <c r="L792">
        <f>VLOOKUP($A792,SurveyData!$1:$1048576,9,FALSE)</f>
        <v>0</v>
      </c>
      <c r="M792">
        <f>VLOOKUP($A792,SurveyData!$1:$1048576,10,FALSE)</f>
        <v>0</v>
      </c>
      <c r="N792">
        <f>VLOOKUP($A792,SurveyData!$1:$1048576,11,FALSE)</f>
        <v>0</v>
      </c>
      <c r="O792">
        <f>VLOOKUP($A792,SurveyData!$1:$1048576,12,FALSE)</f>
        <v>2</v>
      </c>
      <c r="P792" t="str">
        <f>VLOOKUP($A792,SurveyData!$1:$1048576,13,FALSE)</f>
        <v>N.A.</v>
      </c>
      <c r="Q792" t="str">
        <f>VLOOKUP($A792,SurveyData!$1:$1048576,14,FALSE)</f>
        <v>N.A.</v>
      </c>
      <c r="R792" t="str">
        <f>VLOOKUP($A792,SurveyData!$1:$1048576,15,FALSE)</f>
        <v>No</v>
      </c>
      <c r="S792" t="str">
        <f>VLOOKUP($A792,SurveyData!$1:$1048576,16,FALSE)</f>
        <v>No</v>
      </c>
      <c r="T792" t="str">
        <f>VLOOKUP($A792,SurveyData!$1:$1048576,17,FALSE)</f>
        <v>No</v>
      </c>
      <c r="U792" t="str">
        <f>VLOOKUP($A792,SurveyData!$1:$1048576,18,FALSE)</f>
        <v>No</v>
      </c>
      <c r="V792" t="str">
        <f>VLOOKUP($A792,SurveyData!$1:$1048576,19,FALSE)</f>
        <v>No</v>
      </c>
      <c r="W792" t="str">
        <f>VLOOKUP($A792,SurveyData!$1:$1048576,20,FALSE)</f>
        <v>No</v>
      </c>
      <c r="X792" t="str">
        <f>VLOOKUP($A792,SurveyData!$1:$1048576,21,FALSE)</f>
        <v>N.A.</v>
      </c>
      <c r="Y792" t="str">
        <f>VLOOKUP($A792,SurveyData!$1:$1048576,22,FALSE)</f>
        <v>N.A.</v>
      </c>
      <c r="Z792" t="str">
        <f>VLOOKUP($A792,SurveyData!$1:$1048576,23,FALSE)</f>
        <v>N.A.</v>
      </c>
      <c r="AA792" t="str">
        <f>VLOOKUP($A792,SurveyData!$1:$1048576,24,FALSE)</f>
        <v>N.A.</v>
      </c>
      <c r="AB792" t="s">
        <v>0</v>
      </c>
      <c r="AC792" t="str">
        <f>VLOOKUP($A792,SurveyData!$1:$1048576,25,FALSE)</f>
        <v>N.A.</v>
      </c>
      <c r="AD792">
        <f>VLOOKUP($A792,SurveyData!$1:$1048576,26,FALSE)</f>
        <v>2</v>
      </c>
      <c r="AE792">
        <f>VLOOKUP($A792,SurveyData!$1:$1048576,27,FALSE)</f>
        <v>3</v>
      </c>
      <c r="AF792">
        <f>VLOOKUP($A792,SurveyData!$1:$1048576,28,FALSE)</f>
        <v>2</v>
      </c>
      <c r="AG792">
        <f>VLOOKUP($A792,SurveyData!$1:$1048576,29,FALSE)</f>
        <v>1</v>
      </c>
      <c r="AH792">
        <f>VLOOKUP($A792,SurveyData!$1:$1048576,30,FALSE)</f>
        <v>2</v>
      </c>
      <c r="AI792">
        <f>VLOOKUP($A792,SurveyData!$1:$1048576,31,FALSE)</f>
        <v>3</v>
      </c>
      <c r="AJ792">
        <f>VLOOKUP($A792,SurveyData!$1:$1048576,32,FALSE)</f>
        <v>1</v>
      </c>
      <c r="AK792">
        <f>VLOOKUP($A792,SurveyData!$1:$1048576,33,FALSE)</f>
        <v>2</v>
      </c>
      <c r="AL792">
        <f>VLOOKUP($A792,SurveyData!$1:$1048576,34,FALSE)</f>
        <v>1</v>
      </c>
      <c r="AM792">
        <f>VLOOKUP($A792,SurveyData!$1:$1048576,35,FALSE)</f>
        <v>2</v>
      </c>
      <c r="AN792">
        <f>VLOOKUP($A792,SurveyData!$1:$1048576,36,FALSE)</f>
        <v>1</v>
      </c>
      <c r="AO792">
        <f>VLOOKUP($A792,SurveyData!$1:$1048576,37,FALSE)</f>
        <v>2</v>
      </c>
      <c r="AP792">
        <f>VLOOKUP($A792,SurveyData!$1:$1048576,38,FALSE)</f>
        <v>5</v>
      </c>
      <c r="AQ792">
        <f>VLOOKUP($A792,SurveyData!$1:$1048576,39,FALSE)</f>
        <v>3</v>
      </c>
      <c r="AR792">
        <f>VLOOKUP($A792,SurveyData!$1:$1048576,40,FALSE)</f>
        <v>1</v>
      </c>
      <c r="AS792">
        <f>VLOOKUP($A792,SurveyData!$1:$1048576,41,FALSE)</f>
        <v>3</v>
      </c>
      <c r="AT792">
        <f>VLOOKUP($A792,SurveyData!$1:$1048576,42,FALSE)</f>
        <v>4</v>
      </c>
      <c r="AU792">
        <f>VLOOKUP($A792,SurveyData!$1:$1048576,43,FALSE)</f>
        <v>4</v>
      </c>
      <c r="AV792">
        <f>VLOOKUP($A792,SurveyData!$1:$1048576,44,FALSE)</f>
        <v>4</v>
      </c>
      <c r="AW792">
        <f>VLOOKUP($A792,SurveyData!$1:$1048576,45,FALSE)</f>
        <v>2</v>
      </c>
    </row>
    <row r="793" spans="1:49" hidden="1" x14ac:dyDescent="0.2">
      <c r="A793" s="2">
        <v>1014</v>
      </c>
      <c r="B793" s="11" t="s">
        <v>11</v>
      </c>
      <c r="C793" s="2"/>
      <c r="D793" s="3">
        <v>213</v>
      </c>
      <c r="E793" s="2">
        <v>13.2</v>
      </c>
      <c r="F793">
        <f>VLOOKUP($A793,SurveyData!$1:$1048576,3,FALSE)</f>
        <v>40</v>
      </c>
      <c r="G793">
        <f>VLOOKUP($A793,SurveyData!$1:$1048576,4,FALSE)</f>
        <v>1.75</v>
      </c>
      <c r="H793">
        <f>VLOOKUP($A793,SurveyData!$1:$1048576,5,FALSE)</f>
        <v>64</v>
      </c>
      <c r="I793" t="str">
        <f>VLOOKUP($A793,SurveyData!$1:$1048576,6,FALSE)</f>
        <v>Nil</v>
      </c>
      <c r="J793" t="str">
        <f>VLOOKUP($A793,SurveyData!$1:$1048576,7,FALSE)</f>
        <v>N.A.</v>
      </c>
      <c r="K793">
        <f>VLOOKUP($A793,SurveyData!$1:$1048576,8,FALSE)</f>
        <v>0</v>
      </c>
      <c r="L793">
        <f>VLOOKUP($A793,SurveyData!$1:$1048576,9,FALSE)</f>
        <v>0</v>
      </c>
      <c r="M793">
        <f>VLOOKUP($A793,SurveyData!$1:$1048576,10,FALSE)</f>
        <v>0</v>
      </c>
      <c r="N793">
        <f>VLOOKUP($A793,SurveyData!$1:$1048576,11,FALSE)</f>
        <v>0</v>
      </c>
      <c r="O793">
        <f>VLOOKUP($A793,SurveyData!$1:$1048576,12,FALSE)</f>
        <v>1</v>
      </c>
      <c r="P793" t="str">
        <f>VLOOKUP($A793,SurveyData!$1:$1048576,13,FALSE)</f>
        <v>N.A.</v>
      </c>
      <c r="Q793" t="str">
        <f>VLOOKUP($A793,SurveyData!$1:$1048576,14,FALSE)</f>
        <v>N.A.</v>
      </c>
      <c r="R793" t="str">
        <f>VLOOKUP($A793,SurveyData!$1:$1048576,15,FALSE)</f>
        <v>No</v>
      </c>
      <c r="S793" t="str">
        <f>VLOOKUP($A793,SurveyData!$1:$1048576,16,FALSE)</f>
        <v>Nil</v>
      </c>
      <c r="T793" t="str">
        <f>VLOOKUP($A793,SurveyData!$1:$1048576,17,FALSE)</f>
        <v>No</v>
      </c>
      <c r="U793" t="str">
        <f>VLOOKUP($A793,SurveyData!$1:$1048576,18,FALSE)</f>
        <v>Nil</v>
      </c>
      <c r="V793" t="str">
        <f>VLOOKUP($A793,SurveyData!$1:$1048576,19,FALSE)</f>
        <v>No</v>
      </c>
      <c r="W793" t="str">
        <f>VLOOKUP($A793,SurveyData!$1:$1048576,20,FALSE)</f>
        <v>Nil</v>
      </c>
      <c r="X793" t="str">
        <f>VLOOKUP($A793,SurveyData!$1:$1048576,21,FALSE)</f>
        <v>N.A.</v>
      </c>
      <c r="Y793" t="str">
        <f>VLOOKUP($A793,SurveyData!$1:$1048576,22,FALSE)</f>
        <v>N.A.</v>
      </c>
      <c r="Z793" t="str">
        <f>VLOOKUP($A793,SurveyData!$1:$1048576,23,FALSE)</f>
        <v>N.A.</v>
      </c>
      <c r="AA793" t="str">
        <f>VLOOKUP($A793,SurveyData!$1:$1048576,24,FALSE)</f>
        <v>N.A.</v>
      </c>
      <c r="AB793" t="s">
        <v>0</v>
      </c>
      <c r="AC793" t="str">
        <f>VLOOKUP($A793,SurveyData!$1:$1048576,25,FALSE)</f>
        <v>N.A.</v>
      </c>
      <c r="AD793">
        <f>VLOOKUP($A793,SurveyData!$1:$1048576,26,FALSE)</f>
        <v>3</v>
      </c>
      <c r="AE793">
        <f>VLOOKUP($A793,SurveyData!$1:$1048576,27,FALSE)</f>
        <v>3</v>
      </c>
      <c r="AF793">
        <f>VLOOKUP($A793,SurveyData!$1:$1048576,28,FALSE)</f>
        <v>3</v>
      </c>
      <c r="AG793">
        <f>VLOOKUP($A793,SurveyData!$1:$1048576,29,FALSE)</f>
        <v>3</v>
      </c>
      <c r="AH793">
        <f>VLOOKUP($A793,SurveyData!$1:$1048576,30,FALSE)</f>
        <v>3</v>
      </c>
      <c r="AI793">
        <f>VLOOKUP($A793,SurveyData!$1:$1048576,31,FALSE)</f>
        <v>3</v>
      </c>
      <c r="AJ793">
        <f>VLOOKUP($A793,SurveyData!$1:$1048576,32,FALSE)</f>
        <v>3</v>
      </c>
      <c r="AK793">
        <f>VLOOKUP($A793,SurveyData!$1:$1048576,33,FALSE)</f>
        <v>4</v>
      </c>
      <c r="AL793">
        <f>VLOOKUP($A793,SurveyData!$1:$1048576,34,FALSE)</f>
        <v>3</v>
      </c>
      <c r="AM793">
        <f>VLOOKUP($A793,SurveyData!$1:$1048576,35,FALSE)</f>
        <v>3</v>
      </c>
      <c r="AN793">
        <f>VLOOKUP($A793,SurveyData!$1:$1048576,36,FALSE)</f>
        <v>2</v>
      </c>
      <c r="AO793">
        <f>VLOOKUP($A793,SurveyData!$1:$1048576,37,FALSE)</f>
        <v>3</v>
      </c>
      <c r="AP793">
        <f>VLOOKUP($A793,SurveyData!$1:$1048576,38,FALSE)</f>
        <v>4</v>
      </c>
      <c r="AQ793">
        <f>VLOOKUP($A793,SurveyData!$1:$1048576,39,FALSE)</f>
        <v>3</v>
      </c>
      <c r="AR793">
        <f>VLOOKUP($A793,SurveyData!$1:$1048576,40,FALSE)</f>
        <v>3</v>
      </c>
      <c r="AS793">
        <f>VLOOKUP($A793,SurveyData!$1:$1048576,41,FALSE)</f>
        <v>4</v>
      </c>
      <c r="AT793">
        <f>VLOOKUP($A793,SurveyData!$1:$1048576,42,FALSE)</f>
        <v>4</v>
      </c>
      <c r="AU793">
        <f>VLOOKUP($A793,SurveyData!$1:$1048576,43,FALSE)</f>
        <v>4</v>
      </c>
      <c r="AV793">
        <f>VLOOKUP($A793,SurveyData!$1:$1048576,44,FALSE)</f>
        <v>5</v>
      </c>
      <c r="AW793">
        <f>VLOOKUP($A793,SurveyData!$1:$1048576,45,FALSE)</f>
        <v>3</v>
      </c>
    </row>
    <row r="794" spans="1:49" hidden="1" x14ac:dyDescent="0.2">
      <c r="A794" s="2">
        <v>1015</v>
      </c>
      <c r="B794" s="11" t="s">
        <v>11</v>
      </c>
      <c r="C794" s="2"/>
      <c r="D794" s="3">
        <v>232</v>
      </c>
      <c r="E794" s="2">
        <v>16.3</v>
      </c>
      <c r="F794">
        <f>VLOOKUP($A794,SurveyData!$1:$1048576,3,FALSE)</f>
        <v>24</v>
      </c>
      <c r="G794">
        <f>VLOOKUP($A794,SurveyData!$1:$1048576,4,FALSE)</f>
        <v>1.68</v>
      </c>
      <c r="H794">
        <f>VLOOKUP($A794,SurveyData!$1:$1048576,5,FALSE)</f>
        <v>58</v>
      </c>
      <c r="I794" t="str">
        <f>VLOOKUP($A794,SurveyData!$1:$1048576,6,FALSE)</f>
        <v>Nil</v>
      </c>
      <c r="J794" t="str">
        <f>VLOOKUP($A794,SurveyData!$1:$1048576,7,FALSE)</f>
        <v>N.A.</v>
      </c>
      <c r="K794">
        <f>VLOOKUP($A794,SurveyData!$1:$1048576,8,FALSE)</f>
        <v>0</v>
      </c>
      <c r="L794">
        <f>VLOOKUP($A794,SurveyData!$1:$1048576,9,FALSE)</f>
        <v>0</v>
      </c>
      <c r="M794">
        <f>VLOOKUP($A794,SurveyData!$1:$1048576,10,FALSE)</f>
        <v>0</v>
      </c>
      <c r="N794">
        <f>VLOOKUP($A794,SurveyData!$1:$1048576,11,FALSE)</f>
        <v>0</v>
      </c>
      <c r="O794" t="str">
        <f>VLOOKUP($A794,SurveyData!$1:$1048576,12,FALSE)</f>
        <v>No answer</v>
      </c>
      <c r="P794" t="str">
        <f>VLOOKUP($A794,SurveyData!$1:$1048576,13,FALSE)</f>
        <v>N.A.</v>
      </c>
      <c r="Q794" t="str">
        <f>VLOOKUP($A794,SurveyData!$1:$1048576,14,FALSE)</f>
        <v>N.A.</v>
      </c>
      <c r="R794" t="str">
        <f>VLOOKUP($A794,SurveyData!$1:$1048576,15,FALSE)</f>
        <v>No</v>
      </c>
      <c r="S794" t="str">
        <f>VLOOKUP($A794,SurveyData!$1:$1048576,16,FALSE)</f>
        <v>Nil</v>
      </c>
      <c r="T794" t="str">
        <f>VLOOKUP($A794,SurveyData!$1:$1048576,17,FALSE)</f>
        <v>No</v>
      </c>
      <c r="U794" t="str">
        <f>VLOOKUP($A794,SurveyData!$1:$1048576,18,FALSE)</f>
        <v>Nil</v>
      </c>
      <c r="V794" t="str">
        <f>VLOOKUP($A794,SurveyData!$1:$1048576,19,FALSE)</f>
        <v>No</v>
      </c>
      <c r="W794" t="str">
        <f>VLOOKUP($A794,SurveyData!$1:$1048576,20,FALSE)</f>
        <v>Nil</v>
      </c>
      <c r="X794" t="str">
        <f>VLOOKUP($A794,SurveyData!$1:$1048576,21,FALSE)</f>
        <v>N.A.</v>
      </c>
      <c r="Y794" t="str">
        <f>VLOOKUP($A794,SurveyData!$1:$1048576,22,FALSE)</f>
        <v>N.A.</v>
      </c>
      <c r="Z794" t="str">
        <f>VLOOKUP($A794,SurveyData!$1:$1048576,23,FALSE)</f>
        <v>N.A.</v>
      </c>
      <c r="AA794" t="str">
        <f>VLOOKUP($A794,SurveyData!$1:$1048576,24,FALSE)</f>
        <v>N.A.</v>
      </c>
      <c r="AB794" t="s">
        <v>0</v>
      </c>
      <c r="AC794" t="str">
        <f>VLOOKUP($A794,SurveyData!$1:$1048576,25,FALSE)</f>
        <v>N.A.</v>
      </c>
      <c r="AD794">
        <f>VLOOKUP($A794,SurveyData!$1:$1048576,26,FALSE)</f>
        <v>3</v>
      </c>
      <c r="AE794">
        <f>VLOOKUP($A794,SurveyData!$1:$1048576,27,FALSE)</f>
        <v>3</v>
      </c>
      <c r="AF794">
        <f>VLOOKUP($A794,SurveyData!$1:$1048576,28,FALSE)</f>
        <v>3</v>
      </c>
      <c r="AG794">
        <f>VLOOKUP($A794,SurveyData!$1:$1048576,29,FALSE)</f>
        <v>3</v>
      </c>
      <c r="AH794">
        <f>VLOOKUP($A794,SurveyData!$1:$1048576,30,FALSE)</f>
        <v>2</v>
      </c>
      <c r="AI794">
        <f>VLOOKUP($A794,SurveyData!$1:$1048576,31,FALSE)</f>
        <v>3</v>
      </c>
      <c r="AJ794">
        <f>VLOOKUP($A794,SurveyData!$1:$1048576,32,FALSE)</f>
        <v>3</v>
      </c>
      <c r="AK794">
        <f>VLOOKUP($A794,SurveyData!$1:$1048576,33,FALSE)</f>
        <v>3</v>
      </c>
      <c r="AL794">
        <f>VLOOKUP($A794,SurveyData!$1:$1048576,34,FALSE)</f>
        <v>3</v>
      </c>
      <c r="AM794">
        <f>VLOOKUP($A794,SurveyData!$1:$1048576,35,FALSE)</f>
        <v>3</v>
      </c>
      <c r="AN794">
        <f>VLOOKUP($A794,SurveyData!$1:$1048576,36,FALSE)</f>
        <v>3</v>
      </c>
      <c r="AO794">
        <f>VLOOKUP($A794,SurveyData!$1:$1048576,37,FALSE)</f>
        <v>3</v>
      </c>
      <c r="AP794">
        <f>VLOOKUP($A794,SurveyData!$1:$1048576,38,FALSE)</f>
        <v>3</v>
      </c>
      <c r="AQ794">
        <f>VLOOKUP($A794,SurveyData!$1:$1048576,39,FALSE)</f>
        <v>3</v>
      </c>
      <c r="AR794">
        <f>VLOOKUP($A794,SurveyData!$1:$1048576,40,FALSE)</f>
        <v>3</v>
      </c>
      <c r="AS794">
        <f>VLOOKUP($A794,SurveyData!$1:$1048576,41,FALSE)</f>
        <v>3</v>
      </c>
      <c r="AT794">
        <f>VLOOKUP($A794,SurveyData!$1:$1048576,42,FALSE)</f>
        <v>3</v>
      </c>
      <c r="AU794">
        <f>VLOOKUP($A794,SurveyData!$1:$1048576,43,FALSE)</f>
        <v>3</v>
      </c>
      <c r="AV794">
        <f>VLOOKUP($A794,SurveyData!$1:$1048576,44,FALSE)</f>
        <v>3</v>
      </c>
      <c r="AW794">
        <f>VLOOKUP($A794,SurveyData!$1:$1048576,45,FALSE)</f>
        <v>3</v>
      </c>
    </row>
    <row r="795" spans="1:49" hidden="1" x14ac:dyDescent="0.2">
      <c r="A795" s="2">
        <v>1016</v>
      </c>
      <c r="B795" s="11" t="s">
        <v>11</v>
      </c>
      <c r="C795" s="2"/>
      <c r="D795" s="3">
        <v>139</v>
      </c>
      <c r="E795" s="2">
        <v>14.4</v>
      </c>
      <c r="F795">
        <f>VLOOKUP($A795,SurveyData!$1:$1048576,3,FALSE)</f>
        <v>24</v>
      </c>
      <c r="G795">
        <f>VLOOKUP($A795,SurveyData!$1:$1048576,4,FALSE)</f>
        <v>1.75</v>
      </c>
      <c r="H795">
        <f>VLOOKUP($A795,SurveyData!$1:$1048576,5,FALSE)</f>
        <v>83</v>
      </c>
      <c r="I795" t="str">
        <f>VLOOKUP($A795,SurveyData!$1:$1048576,6,FALSE)</f>
        <v>Nil</v>
      </c>
      <c r="J795" t="str">
        <f>VLOOKUP($A795,SurveyData!$1:$1048576,7,FALSE)</f>
        <v>N.A.</v>
      </c>
      <c r="K795">
        <f>VLOOKUP($A795,SurveyData!$1:$1048576,8,FALSE)</f>
        <v>0</v>
      </c>
      <c r="L795">
        <f>VLOOKUP($A795,SurveyData!$1:$1048576,9,FALSE)</f>
        <v>0</v>
      </c>
      <c r="M795">
        <f>VLOOKUP($A795,SurveyData!$1:$1048576,10,FALSE)</f>
        <v>0</v>
      </c>
      <c r="N795">
        <f>VLOOKUP($A795,SurveyData!$1:$1048576,11,FALSE)</f>
        <v>0</v>
      </c>
      <c r="O795" t="str">
        <f>VLOOKUP($A795,SurveyData!$1:$1048576,12,FALSE)</f>
        <v>No answer</v>
      </c>
      <c r="P795" t="str">
        <f>VLOOKUP($A795,SurveyData!$1:$1048576,13,FALSE)</f>
        <v>N.A.</v>
      </c>
      <c r="Q795" t="str">
        <f>VLOOKUP($A795,SurveyData!$1:$1048576,14,FALSE)</f>
        <v>N.A.</v>
      </c>
      <c r="R795" t="str">
        <f>VLOOKUP($A795,SurveyData!$1:$1048576,15,FALSE)</f>
        <v>No</v>
      </c>
      <c r="S795" t="str">
        <f>VLOOKUP($A795,SurveyData!$1:$1048576,16,FALSE)</f>
        <v>No</v>
      </c>
      <c r="T795" t="str">
        <f>VLOOKUP($A795,SurveyData!$1:$1048576,17,FALSE)</f>
        <v>No</v>
      </c>
      <c r="U795" t="str">
        <f>VLOOKUP($A795,SurveyData!$1:$1048576,18,FALSE)</f>
        <v>No</v>
      </c>
      <c r="V795" t="str">
        <f>VLOOKUP($A795,SurveyData!$1:$1048576,19,FALSE)</f>
        <v>No</v>
      </c>
      <c r="W795" t="str">
        <f>VLOOKUP($A795,SurveyData!$1:$1048576,20,FALSE)</f>
        <v>No</v>
      </c>
      <c r="X795" t="str">
        <f>VLOOKUP($A795,SurveyData!$1:$1048576,21,FALSE)</f>
        <v>N.A.</v>
      </c>
      <c r="Y795" t="str">
        <f>VLOOKUP($A795,SurveyData!$1:$1048576,22,FALSE)</f>
        <v>N.A.</v>
      </c>
      <c r="Z795" t="str">
        <f>VLOOKUP($A795,SurveyData!$1:$1048576,23,FALSE)</f>
        <v>N.A.</v>
      </c>
      <c r="AA795" t="str">
        <f>VLOOKUP($A795,SurveyData!$1:$1048576,24,FALSE)</f>
        <v>N.A.</v>
      </c>
      <c r="AB795" t="s">
        <v>0</v>
      </c>
      <c r="AC795" t="str">
        <f>VLOOKUP($A795,SurveyData!$1:$1048576,25,FALSE)</f>
        <v>N.A.</v>
      </c>
      <c r="AD795">
        <f>VLOOKUP($A795,SurveyData!$1:$1048576,26,FALSE)</f>
        <v>3</v>
      </c>
      <c r="AE795">
        <f>VLOOKUP($A795,SurveyData!$1:$1048576,27,FALSE)</f>
        <v>3</v>
      </c>
      <c r="AF795">
        <f>VLOOKUP($A795,SurveyData!$1:$1048576,28,FALSE)</f>
        <v>3</v>
      </c>
      <c r="AG795">
        <f>VLOOKUP($A795,SurveyData!$1:$1048576,29,FALSE)</f>
        <v>3</v>
      </c>
      <c r="AH795">
        <f>VLOOKUP($A795,SurveyData!$1:$1048576,30,FALSE)</f>
        <v>3</v>
      </c>
      <c r="AI795">
        <f>VLOOKUP($A795,SurveyData!$1:$1048576,31,FALSE)</f>
        <v>3</v>
      </c>
      <c r="AJ795">
        <f>VLOOKUP($A795,SurveyData!$1:$1048576,32,FALSE)</f>
        <v>3</v>
      </c>
      <c r="AK795">
        <f>VLOOKUP($A795,SurveyData!$1:$1048576,33,FALSE)</f>
        <v>3</v>
      </c>
      <c r="AL795">
        <f>VLOOKUP($A795,SurveyData!$1:$1048576,34,FALSE)</f>
        <v>3</v>
      </c>
      <c r="AM795">
        <f>VLOOKUP($A795,SurveyData!$1:$1048576,35,FALSE)</f>
        <v>3</v>
      </c>
      <c r="AN795">
        <f>VLOOKUP($A795,SurveyData!$1:$1048576,36,FALSE)</f>
        <v>3</v>
      </c>
      <c r="AO795">
        <f>VLOOKUP($A795,SurveyData!$1:$1048576,37,FALSE)</f>
        <v>3</v>
      </c>
      <c r="AP795">
        <f>VLOOKUP($A795,SurveyData!$1:$1048576,38,FALSE)</f>
        <v>3</v>
      </c>
      <c r="AQ795">
        <f>VLOOKUP($A795,SurveyData!$1:$1048576,39,FALSE)</f>
        <v>3</v>
      </c>
      <c r="AR795">
        <f>VLOOKUP($A795,SurveyData!$1:$1048576,40,FALSE)</f>
        <v>3</v>
      </c>
      <c r="AS795">
        <f>VLOOKUP($A795,SurveyData!$1:$1048576,41,FALSE)</f>
        <v>3</v>
      </c>
      <c r="AT795">
        <f>VLOOKUP($A795,SurveyData!$1:$1048576,42,FALSE)</f>
        <v>3</v>
      </c>
      <c r="AU795">
        <f>VLOOKUP($A795,SurveyData!$1:$1048576,43,FALSE)</f>
        <v>3</v>
      </c>
      <c r="AV795">
        <f>VLOOKUP($A795,SurveyData!$1:$1048576,44,FALSE)</f>
        <v>3</v>
      </c>
      <c r="AW795">
        <f>VLOOKUP($A795,SurveyData!$1:$1048576,45,FALSE)</f>
        <v>3</v>
      </c>
    </row>
    <row r="796" spans="1:49" hidden="1" x14ac:dyDescent="0.2">
      <c r="A796" s="2">
        <v>1017</v>
      </c>
      <c r="B796" s="11" t="s">
        <v>11</v>
      </c>
      <c r="C796" s="2"/>
      <c r="D796" s="3">
        <v>433</v>
      </c>
      <c r="E796" s="2">
        <v>16.3</v>
      </c>
      <c r="F796">
        <f>VLOOKUP($A796,SurveyData!$1:$1048576,3,FALSE)</f>
        <v>34</v>
      </c>
      <c r="G796">
        <f>VLOOKUP($A796,SurveyData!$1:$1048576,4,FALSE)</f>
        <v>1.82</v>
      </c>
      <c r="H796">
        <f>VLOOKUP($A796,SurveyData!$1:$1048576,5,FALSE)</f>
        <v>52</v>
      </c>
      <c r="I796" t="str">
        <f>VLOOKUP($A796,SurveyData!$1:$1048576,6,FALSE)</f>
        <v>Nil</v>
      </c>
      <c r="J796" t="str">
        <f>VLOOKUP($A796,SurveyData!$1:$1048576,7,FALSE)</f>
        <v>N.A.</v>
      </c>
      <c r="K796">
        <f>VLOOKUP($A796,SurveyData!$1:$1048576,8,FALSE)</f>
        <v>15</v>
      </c>
      <c r="L796">
        <f>VLOOKUP($A796,SurveyData!$1:$1048576,9,FALSE)</f>
        <v>0</v>
      </c>
      <c r="M796">
        <f>VLOOKUP($A796,SurveyData!$1:$1048576,10,FALSE)</f>
        <v>0</v>
      </c>
      <c r="N796">
        <f>VLOOKUP($A796,SurveyData!$1:$1048576,11,FALSE)</f>
        <v>0</v>
      </c>
      <c r="O796">
        <f>VLOOKUP($A796,SurveyData!$1:$1048576,12,FALSE)</f>
        <v>2</v>
      </c>
      <c r="P796" t="str">
        <f>VLOOKUP($A796,SurveyData!$1:$1048576,13,FALSE)</f>
        <v>N.A.</v>
      </c>
      <c r="Q796" t="str">
        <f>VLOOKUP($A796,SurveyData!$1:$1048576,14,FALSE)</f>
        <v>N.A.</v>
      </c>
      <c r="R796" t="str">
        <f>VLOOKUP($A796,SurveyData!$1:$1048576,15,FALSE)</f>
        <v>DK</v>
      </c>
      <c r="S796" t="str">
        <f>VLOOKUP($A796,SurveyData!$1:$1048576,16,FALSE)</f>
        <v>DK</v>
      </c>
      <c r="T796" t="str">
        <f>VLOOKUP($A796,SurveyData!$1:$1048576,17,FALSE)</f>
        <v>DK</v>
      </c>
      <c r="U796" t="str">
        <f>VLOOKUP($A796,SurveyData!$1:$1048576,18,FALSE)</f>
        <v>DK</v>
      </c>
      <c r="V796" t="str">
        <f>VLOOKUP($A796,SurveyData!$1:$1048576,19,FALSE)</f>
        <v>DK</v>
      </c>
      <c r="W796" t="str">
        <f>VLOOKUP($A796,SurveyData!$1:$1048576,20,FALSE)</f>
        <v>DK</v>
      </c>
      <c r="X796" t="str">
        <f>VLOOKUP($A796,SurveyData!$1:$1048576,21,FALSE)</f>
        <v>N.A.</v>
      </c>
      <c r="Y796" t="str">
        <f>VLOOKUP($A796,SurveyData!$1:$1048576,22,FALSE)</f>
        <v>N.A.</v>
      </c>
      <c r="Z796" t="str">
        <f>VLOOKUP($A796,SurveyData!$1:$1048576,23,FALSE)</f>
        <v>N.A.</v>
      </c>
      <c r="AA796" t="str">
        <f>VLOOKUP($A796,SurveyData!$1:$1048576,24,FALSE)</f>
        <v>N.A.</v>
      </c>
      <c r="AB796" t="s">
        <v>0</v>
      </c>
      <c r="AC796" t="str">
        <f>VLOOKUP($A796,SurveyData!$1:$1048576,25,FALSE)</f>
        <v>N.A.</v>
      </c>
      <c r="AD796">
        <f>VLOOKUP($A796,SurveyData!$1:$1048576,26,FALSE)</f>
        <v>3</v>
      </c>
      <c r="AE796">
        <f>VLOOKUP($A796,SurveyData!$1:$1048576,27,FALSE)</f>
        <v>3</v>
      </c>
      <c r="AF796">
        <f>VLOOKUP($A796,SurveyData!$1:$1048576,28,FALSE)</f>
        <v>3</v>
      </c>
      <c r="AG796">
        <f>VLOOKUP($A796,SurveyData!$1:$1048576,29,FALSE)</f>
        <v>3</v>
      </c>
      <c r="AH796">
        <f>VLOOKUP($A796,SurveyData!$1:$1048576,30,FALSE)</f>
        <v>2</v>
      </c>
      <c r="AI796">
        <f>VLOOKUP($A796,SurveyData!$1:$1048576,31,FALSE)</f>
        <v>3</v>
      </c>
      <c r="AJ796">
        <f>VLOOKUP($A796,SurveyData!$1:$1048576,32,FALSE)</f>
        <v>4</v>
      </c>
      <c r="AK796">
        <f>VLOOKUP($A796,SurveyData!$1:$1048576,33,FALSE)</f>
        <v>3</v>
      </c>
      <c r="AL796">
        <f>VLOOKUP($A796,SurveyData!$1:$1048576,34,FALSE)</f>
        <v>4</v>
      </c>
      <c r="AM796">
        <f>VLOOKUP($A796,SurveyData!$1:$1048576,35,FALSE)</f>
        <v>3</v>
      </c>
      <c r="AN796">
        <f>VLOOKUP($A796,SurveyData!$1:$1048576,36,FALSE)</f>
        <v>3</v>
      </c>
      <c r="AO796">
        <f>VLOOKUP($A796,SurveyData!$1:$1048576,37,FALSE)</f>
        <v>3</v>
      </c>
      <c r="AP796">
        <f>VLOOKUP($A796,SurveyData!$1:$1048576,38,FALSE)</f>
        <v>4</v>
      </c>
      <c r="AQ796">
        <f>VLOOKUP($A796,SurveyData!$1:$1048576,39,FALSE)</f>
        <v>4</v>
      </c>
      <c r="AR796">
        <f>VLOOKUP($A796,SurveyData!$1:$1048576,40,FALSE)</f>
        <v>2</v>
      </c>
      <c r="AS796">
        <f>VLOOKUP($A796,SurveyData!$1:$1048576,41,FALSE)</f>
        <v>3</v>
      </c>
      <c r="AT796">
        <f>VLOOKUP($A796,SurveyData!$1:$1048576,42,FALSE)</f>
        <v>2</v>
      </c>
      <c r="AU796">
        <f>VLOOKUP($A796,SurveyData!$1:$1048576,43,FALSE)</f>
        <v>2</v>
      </c>
      <c r="AV796">
        <f>VLOOKUP($A796,SurveyData!$1:$1048576,44,FALSE)</f>
        <v>3</v>
      </c>
      <c r="AW796">
        <f>VLOOKUP($A796,SurveyData!$1:$1048576,45,FALSE)</f>
        <v>3</v>
      </c>
    </row>
    <row r="797" spans="1:49" hidden="1" x14ac:dyDescent="0.2">
      <c r="A797" s="2">
        <v>1018</v>
      </c>
      <c r="B797" s="11" t="s">
        <v>11</v>
      </c>
      <c r="C797" s="2"/>
      <c r="D797" s="3">
        <v>222</v>
      </c>
      <c r="E797" s="3">
        <v>17.100000000000001</v>
      </c>
      <c r="F797">
        <f>VLOOKUP($A797,SurveyData!$1:$1048576,3,FALSE)</f>
        <v>23</v>
      </c>
      <c r="G797">
        <f>VLOOKUP($A797,SurveyData!$1:$1048576,4,FALSE)</f>
        <v>1.72</v>
      </c>
      <c r="H797">
        <f>VLOOKUP($A797,SurveyData!$1:$1048576,5,FALSE)</f>
        <v>69</v>
      </c>
      <c r="I797" t="str">
        <f>VLOOKUP($A797,SurveyData!$1:$1048576,6,FALSE)</f>
        <v>Nil</v>
      </c>
      <c r="J797" t="str">
        <f>VLOOKUP($A797,SurveyData!$1:$1048576,7,FALSE)</f>
        <v>N.A.</v>
      </c>
      <c r="K797">
        <f>VLOOKUP($A797,SurveyData!$1:$1048576,8,FALSE)</f>
        <v>0</v>
      </c>
      <c r="L797">
        <f>VLOOKUP($A797,SurveyData!$1:$1048576,9,FALSE)</f>
        <v>0</v>
      </c>
      <c r="M797">
        <f>VLOOKUP($A797,SurveyData!$1:$1048576,10,FALSE)</f>
        <v>0</v>
      </c>
      <c r="N797">
        <f>VLOOKUP($A797,SurveyData!$1:$1048576,11,FALSE)</f>
        <v>0</v>
      </c>
      <c r="O797" t="str">
        <f>VLOOKUP($A797,SurveyData!$1:$1048576,12,FALSE)</f>
        <v>No answer</v>
      </c>
      <c r="P797" t="str">
        <f>VLOOKUP($A797,SurveyData!$1:$1048576,13,FALSE)</f>
        <v>N.A.</v>
      </c>
      <c r="Q797" t="str">
        <f>VLOOKUP($A797,SurveyData!$1:$1048576,14,FALSE)</f>
        <v>N.A.</v>
      </c>
      <c r="R797" t="str">
        <f>VLOOKUP($A797,SurveyData!$1:$1048576,15,FALSE)</f>
        <v>No</v>
      </c>
      <c r="S797" t="str">
        <f>VLOOKUP($A797,SurveyData!$1:$1048576,16,FALSE)</f>
        <v>No</v>
      </c>
      <c r="T797" t="str">
        <f>VLOOKUP($A797,SurveyData!$1:$1048576,17,FALSE)</f>
        <v>No</v>
      </c>
      <c r="U797" t="str">
        <f>VLOOKUP($A797,SurveyData!$1:$1048576,18,FALSE)</f>
        <v>No</v>
      </c>
      <c r="V797" t="str">
        <f>VLOOKUP($A797,SurveyData!$1:$1048576,19,FALSE)</f>
        <v>No</v>
      </c>
      <c r="W797" t="str">
        <f>VLOOKUP($A797,SurveyData!$1:$1048576,20,FALSE)</f>
        <v>No</v>
      </c>
      <c r="X797" t="str">
        <f>VLOOKUP($A797,SurveyData!$1:$1048576,21,FALSE)</f>
        <v>N.A.</v>
      </c>
      <c r="Y797" t="str">
        <f>VLOOKUP($A797,SurveyData!$1:$1048576,22,FALSE)</f>
        <v>N.A.</v>
      </c>
      <c r="Z797" t="str">
        <f>VLOOKUP($A797,SurveyData!$1:$1048576,23,FALSE)</f>
        <v>N.A.</v>
      </c>
      <c r="AA797" t="str">
        <f>VLOOKUP($A797,SurveyData!$1:$1048576,24,FALSE)</f>
        <v>N.A.</v>
      </c>
      <c r="AB797" t="s">
        <v>0</v>
      </c>
      <c r="AC797" t="str">
        <f>VLOOKUP($A797,SurveyData!$1:$1048576,25,FALSE)</f>
        <v>N.A.</v>
      </c>
      <c r="AD797">
        <f>VLOOKUP($A797,SurveyData!$1:$1048576,26,FALSE)</f>
        <v>3</v>
      </c>
      <c r="AE797">
        <f>VLOOKUP($A797,SurveyData!$1:$1048576,27,FALSE)</f>
        <v>3</v>
      </c>
      <c r="AF797">
        <f>VLOOKUP($A797,SurveyData!$1:$1048576,28,FALSE)</f>
        <v>3</v>
      </c>
      <c r="AG797">
        <f>VLOOKUP($A797,SurveyData!$1:$1048576,29,FALSE)</f>
        <v>3</v>
      </c>
      <c r="AH797">
        <f>VLOOKUP($A797,SurveyData!$1:$1048576,30,FALSE)</f>
        <v>3</v>
      </c>
      <c r="AI797">
        <f>VLOOKUP($A797,SurveyData!$1:$1048576,31,FALSE)</f>
        <v>3</v>
      </c>
      <c r="AJ797">
        <f>VLOOKUP($A797,SurveyData!$1:$1048576,32,FALSE)</f>
        <v>3</v>
      </c>
      <c r="AK797">
        <f>VLOOKUP($A797,SurveyData!$1:$1048576,33,FALSE)</f>
        <v>3</v>
      </c>
      <c r="AL797">
        <f>VLOOKUP($A797,SurveyData!$1:$1048576,34,FALSE)</f>
        <v>3</v>
      </c>
      <c r="AM797">
        <f>VLOOKUP($A797,SurveyData!$1:$1048576,35,FALSE)</f>
        <v>3</v>
      </c>
      <c r="AN797">
        <f>VLOOKUP($A797,SurveyData!$1:$1048576,36,FALSE)</f>
        <v>3</v>
      </c>
      <c r="AO797">
        <f>VLOOKUP($A797,SurveyData!$1:$1048576,37,FALSE)</f>
        <v>3</v>
      </c>
      <c r="AP797">
        <f>VLOOKUP($A797,SurveyData!$1:$1048576,38,FALSE)</f>
        <v>3</v>
      </c>
      <c r="AQ797">
        <f>VLOOKUP($A797,SurveyData!$1:$1048576,39,FALSE)</f>
        <v>3</v>
      </c>
      <c r="AR797">
        <f>VLOOKUP($A797,SurveyData!$1:$1048576,40,FALSE)</f>
        <v>3</v>
      </c>
      <c r="AS797">
        <f>VLOOKUP($A797,SurveyData!$1:$1048576,41,FALSE)</f>
        <v>3</v>
      </c>
      <c r="AT797">
        <f>VLOOKUP($A797,SurveyData!$1:$1048576,42,FALSE)</f>
        <v>3</v>
      </c>
      <c r="AU797">
        <f>VLOOKUP($A797,SurveyData!$1:$1048576,43,FALSE)</f>
        <v>3</v>
      </c>
      <c r="AV797">
        <f>VLOOKUP($A797,SurveyData!$1:$1048576,44,FALSE)</f>
        <v>3</v>
      </c>
      <c r="AW797">
        <f>VLOOKUP($A797,SurveyData!$1:$1048576,45,FALSE)</f>
        <v>3</v>
      </c>
    </row>
    <row r="798" spans="1:49" hidden="1" x14ac:dyDescent="0.2">
      <c r="A798" s="2">
        <v>1019</v>
      </c>
      <c r="B798" s="11" t="s">
        <v>11</v>
      </c>
      <c r="C798" s="2"/>
      <c r="D798" s="2">
        <v>88</v>
      </c>
      <c r="E798" s="2">
        <v>13.4</v>
      </c>
      <c r="F798">
        <f>VLOOKUP($A798,SurveyData!$1:$1048576,3,FALSE)</f>
        <v>45</v>
      </c>
      <c r="G798" t="str">
        <f>VLOOKUP($A798,SurveyData!$1:$1048576,4,FALSE)</f>
        <v>-</v>
      </c>
      <c r="H798">
        <f>VLOOKUP($A798,SurveyData!$1:$1048576,5,FALSE)</f>
        <v>70</v>
      </c>
      <c r="I798" t="str">
        <f>VLOOKUP($A798,SurveyData!$1:$1048576,6,FALSE)</f>
        <v>Nil</v>
      </c>
      <c r="J798" t="str">
        <f>VLOOKUP($A798,SurveyData!$1:$1048576,7,FALSE)</f>
        <v>N.A.</v>
      </c>
      <c r="K798">
        <f>VLOOKUP($A798,SurveyData!$1:$1048576,8,FALSE)</f>
        <v>0</v>
      </c>
      <c r="L798">
        <f>VLOOKUP($A798,SurveyData!$1:$1048576,9,FALSE)</f>
        <v>0</v>
      </c>
      <c r="M798">
        <f>VLOOKUP($A798,SurveyData!$1:$1048576,10,FALSE)</f>
        <v>0</v>
      </c>
      <c r="N798">
        <f>VLOOKUP($A798,SurveyData!$1:$1048576,11,FALSE)</f>
        <v>0</v>
      </c>
      <c r="O798">
        <f>VLOOKUP($A798,SurveyData!$1:$1048576,12,FALSE)</f>
        <v>1</v>
      </c>
      <c r="P798" t="str">
        <f>VLOOKUP($A798,SurveyData!$1:$1048576,13,FALSE)</f>
        <v>N.A.</v>
      </c>
      <c r="Q798" t="str">
        <f>VLOOKUP($A798,SurveyData!$1:$1048576,14,FALSE)</f>
        <v>N.A.</v>
      </c>
      <c r="R798" t="str">
        <f>VLOOKUP($A798,SurveyData!$1:$1048576,15,FALSE)</f>
        <v>No</v>
      </c>
      <c r="S798" t="str">
        <f>VLOOKUP($A798,SurveyData!$1:$1048576,16,FALSE)</f>
        <v>No</v>
      </c>
      <c r="T798" t="str">
        <f>VLOOKUP($A798,SurveyData!$1:$1048576,17,FALSE)</f>
        <v>No</v>
      </c>
      <c r="U798" t="str">
        <f>VLOOKUP($A798,SurveyData!$1:$1048576,18,FALSE)</f>
        <v>No</v>
      </c>
      <c r="V798" t="str">
        <f>VLOOKUP($A798,SurveyData!$1:$1048576,19,FALSE)</f>
        <v>No</v>
      </c>
      <c r="W798" t="str">
        <f>VLOOKUP($A798,SurveyData!$1:$1048576,20,FALSE)</f>
        <v>No</v>
      </c>
      <c r="X798" t="str">
        <f>VLOOKUP($A798,SurveyData!$1:$1048576,21,FALSE)</f>
        <v>N.A.</v>
      </c>
      <c r="Y798" t="str">
        <f>VLOOKUP($A798,SurveyData!$1:$1048576,22,FALSE)</f>
        <v>N.A.</v>
      </c>
      <c r="Z798" t="str">
        <f>VLOOKUP($A798,SurveyData!$1:$1048576,23,FALSE)</f>
        <v>N.A.</v>
      </c>
      <c r="AA798" t="str">
        <f>VLOOKUP($A798,SurveyData!$1:$1048576,24,FALSE)</f>
        <v>N.A.</v>
      </c>
      <c r="AB798" t="s">
        <v>0</v>
      </c>
      <c r="AC798" t="str">
        <f>VLOOKUP($A798,SurveyData!$1:$1048576,25,FALSE)</f>
        <v>N.A.</v>
      </c>
      <c r="AD798">
        <f>VLOOKUP($A798,SurveyData!$1:$1048576,26,FALSE)</f>
        <v>3</v>
      </c>
      <c r="AE798">
        <f>VLOOKUP($A798,SurveyData!$1:$1048576,27,FALSE)</f>
        <v>3</v>
      </c>
      <c r="AF798">
        <f>VLOOKUP($A798,SurveyData!$1:$1048576,28,FALSE)</f>
        <v>3</v>
      </c>
      <c r="AG798">
        <f>VLOOKUP($A798,SurveyData!$1:$1048576,29,FALSE)</f>
        <v>3</v>
      </c>
      <c r="AH798">
        <f>VLOOKUP($A798,SurveyData!$1:$1048576,30,FALSE)</f>
        <v>3</v>
      </c>
      <c r="AI798">
        <f>VLOOKUP($A798,SurveyData!$1:$1048576,31,FALSE)</f>
        <v>3</v>
      </c>
      <c r="AJ798">
        <f>VLOOKUP($A798,SurveyData!$1:$1048576,32,FALSE)</f>
        <v>3</v>
      </c>
      <c r="AK798">
        <f>VLOOKUP($A798,SurveyData!$1:$1048576,33,FALSE)</f>
        <v>3</v>
      </c>
      <c r="AL798">
        <f>VLOOKUP($A798,SurveyData!$1:$1048576,34,FALSE)</f>
        <v>3</v>
      </c>
      <c r="AM798">
        <f>VLOOKUP($A798,SurveyData!$1:$1048576,35,FALSE)</f>
        <v>3</v>
      </c>
      <c r="AN798">
        <f>VLOOKUP($A798,SurveyData!$1:$1048576,36,FALSE)</f>
        <v>3</v>
      </c>
      <c r="AO798">
        <f>VLOOKUP($A798,SurveyData!$1:$1048576,37,FALSE)</f>
        <v>3</v>
      </c>
      <c r="AP798">
        <f>VLOOKUP($A798,SurveyData!$1:$1048576,38,FALSE)</f>
        <v>3</v>
      </c>
      <c r="AQ798">
        <f>VLOOKUP($A798,SurveyData!$1:$1048576,39,FALSE)</f>
        <v>3</v>
      </c>
      <c r="AR798">
        <f>VLOOKUP($A798,SurveyData!$1:$1048576,40,FALSE)</f>
        <v>3</v>
      </c>
      <c r="AS798">
        <f>VLOOKUP($A798,SurveyData!$1:$1048576,41,FALSE)</f>
        <v>3</v>
      </c>
      <c r="AT798">
        <f>VLOOKUP($A798,SurveyData!$1:$1048576,42,FALSE)</f>
        <v>3</v>
      </c>
      <c r="AU798">
        <f>VLOOKUP($A798,SurveyData!$1:$1048576,43,FALSE)</f>
        <v>3</v>
      </c>
      <c r="AV798">
        <f>VLOOKUP($A798,SurveyData!$1:$1048576,44,FALSE)</f>
        <v>3</v>
      </c>
      <c r="AW798">
        <f>VLOOKUP($A798,SurveyData!$1:$1048576,45,FALSE)</f>
        <v>3</v>
      </c>
    </row>
    <row r="799" spans="1:49" hidden="1" x14ac:dyDescent="0.2">
      <c r="A799" s="2">
        <v>1020</v>
      </c>
      <c r="B799" s="11" t="s">
        <v>11</v>
      </c>
      <c r="C799" s="2"/>
      <c r="D799" s="2">
        <v>86</v>
      </c>
      <c r="E799" s="2">
        <v>15.1</v>
      </c>
      <c r="F799">
        <f>VLOOKUP($A799,SurveyData!$1:$1048576,3,FALSE)</f>
        <v>44</v>
      </c>
      <c r="G799">
        <f>VLOOKUP($A799,SurveyData!$1:$1048576,4,FALSE)</f>
        <v>1.63</v>
      </c>
      <c r="H799">
        <f>VLOOKUP($A799,SurveyData!$1:$1048576,5,FALSE)</f>
        <v>67</v>
      </c>
      <c r="I799" t="str">
        <f>VLOOKUP($A799,SurveyData!$1:$1048576,6,FALSE)</f>
        <v>Nil</v>
      </c>
      <c r="J799" t="str">
        <f>VLOOKUP($A799,SurveyData!$1:$1048576,7,FALSE)</f>
        <v>N.A.</v>
      </c>
      <c r="K799">
        <f>VLOOKUP($A799,SurveyData!$1:$1048576,8,FALSE)</f>
        <v>0</v>
      </c>
      <c r="L799">
        <f>VLOOKUP($A799,SurveyData!$1:$1048576,9,FALSE)</f>
        <v>0</v>
      </c>
      <c r="M799">
        <f>VLOOKUP($A799,SurveyData!$1:$1048576,10,FALSE)</f>
        <v>0</v>
      </c>
      <c r="N799">
        <f>VLOOKUP($A799,SurveyData!$1:$1048576,11,FALSE)</f>
        <v>0</v>
      </c>
      <c r="O799" t="str">
        <f>VLOOKUP($A799,SurveyData!$1:$1048576,12,FALSE)</f>
        <v>No answer</v>
      </c>
      <c r="P799" t="str">
        <f>VLOOKUP($A799,SurveyData!$1:$1048576,13,FALSE)</f>
        <v>N.A.</v>
      </c>
      <c r="Q799" t="str">
        <f>VLOOKUP($A799,SurveyData!$1:$1048576,14,FALSE)</f>
        <v>N.A.</v>
      </c>
      <c r="R799" t="str">
        <f>VLOOKUP($A799,SurveyData!$1:$1048576,15,FALSE)</f>
        <v>No</v>
      </c>
      <c r="S799" t="str">
        <f>VLOOKUP($A799,SurveyData!$1:$1048576,16,FALSE)</f>
        <v>No</v>
      </c>
      <c r="T799" t="str">
        <f>VLOOKUP($A799,SurveyData!$1:$1048576,17,FALSE)</f>
        <v>No</v>
      </c>
      <c r="U799" t="str">
        <f>VLOOKUP($A799,SurveyData!$1:$1048576,18,FALSE)</f>
        <v>No</v>
      </c>
      <c r="V799" t="str">
        <f>VLOOKUP($A799,SurveyData!$1:$1048576,19,FALSE)</f>
        <v>No</v>
      </c>
      <c r="W799" t="str">
        <f>VLOOKUP($A799,SurveyData!$1:$1048576,20,FALSE)</f>
        <v>No</v>
      </c>
      <c r="X799" t="str">
        <f>VLOOKUP($A799,SurveyData!$1:$1048576,21,FALSE)</f>
        <v>N.A.</v>
      </c>
      <c r="Y799" t="str">
        <f>VLOOKUP($A799,SurveyData!$1:$1048576,22,FALSE)</f>
        <v>N.A.</v>
      </c>
      <c r="Z799" t="str">
        <f>VLOOKUP($A799,SurveyData!$1:$1048576,23,FALSE)</f>
        <v>N.A.</v>
      </c>
      <c r="AA799" t="str">
        <f>VLOOKUP($A799,SurveyData!$1:$1048576,24,FALSE)</f>
        <v>N.A.</v>
      </c>
      <c r="AB799" t="s">
        <v>0</v>
      </c>
      <c r="AC799" t="str">
        <f>VLOOKUP($A799,SurveyData!$1:$1048576,25,FALSE)</f>
        <v>N.A.</v>
      </c>
      <c r="AD799">
        <f>VLOOKUP($A799,SurveyData!$1:$1048576,26,FALSE)</f>
        <v>3</v>
      </c>
      <c r="AE799">
        <f>VLOOKUP($A799,SurveyData!$1:$1048576,27,FALSE)</f>
        <v>3</v>
      </c>
      <c r="AF799">
        <f>VLOOKUP($A799,SurveyData!$1:$1048576,28,FALSE)</f>
        <v>3</v>
      </c>
      <c r="AG799">
        <f>VLOOKUP($A799,SurveyData!$1:$1048576,29,FALSE)</f>
        <v>3</v>
      </c>
      <c r="AH799">
        <f>VLOOKUP($A799,SurveyData!$1:$1048576,30,FALSE)</f>
        <v>3</v>
      </c>
      <c r="AI799">
        <f>VLOOKUP($A799,SurveyData!$1:$1048576,31,FALSE)</f>
        <v>3</v>
      </c>
      <c r="AJ799">
        <f>VLOOKUP($A799,SurveyData!$1:$1048576,32,FALSE)</f>
        <v>3</v>
      </c>
      <c r="AK799">
        <f>VLOOKUP($A799,SurveyData!$1:$1048576,33,FALSE)</f>
        <v>3</v>
      </c>
      <c r="AL799">
        <f>VLOOKUP($A799,SurveyData!$1:$1048576,34,FALSE)</f>
        <v>3</v>
      </c>
      <c r="AM799">
        <f>VLOOKUP($A799,SurveyData!$1:$1048576,35,FALSE)</f>
        <v>3</v>
      </c>
      <c r="AN799">
        <f>VLOOKUP($A799,SurveyData!$1:$1048576,36,FALSE)</f>
        <v>3</v>
      </c>
      <c r="AO799">
        <f>VLOOKUP($A799,SurveyData!$1:$1048576,37,FALSE)</f>
        <v>3</v>
      </c>
      <c r="AP799">
        <f>VLOOKUP($A799,SurveyData!$1:$1048576,38,FALSE)</f>
        <v>3</v>
      </c>
      <c r="AQ799">
        <f>VLOOKUP($A799,SurveyData!$1:$1048576,39,FALSE)</f>
        <v>3</v>
      </c>
      <c r="AR799">
        <f>VLOOKUP($A799,SurveyData!$1:$1048576,40,FALSE)</f>
        <v>3</v>
      </c>
      <c r="AS799">
        <f>VLOOKUP($A799,SurveyData!$1:$1048576,41,FALSE)</f>
        <v>3</v>
      </c>
      <c r="AT799">
        <f>VLOOKUP($A799,SurveyData!$1:$1048576,42,FALSE)</f>
        <v>3</v>
      </c>
      <c r="AU799">
        <f>VLOOKUP($A799,SurveyData!$1:$1048576,43,FALSE)</f>
        <v>3</v>
      </c>
      <c r="AV799">
        <f>VLOOKUP($A799,SurveyData!$1:$1048576,44,FALSE)</f>
        <v>3</v>
      </c>
      <c r="AW799">
        <f>VLOOKUP($A799,SurveyData!$1:$1048576,45,FALSE)</f>
        <v>3</v>
      </c>
    </row>
    <row r="800" spans="1:49" hidden="1" x14ac:dyDescent="0.2">
      <c r="A800" s="2">
        <v>1021</v>
      </c>
      <c r="B800" s="11" t="s">
        <v>11</v>
      </c>
      <c r="C800" s="2"/>
      <c r="D800" s="3">
        <v>734</v>
      </c>
      <c r="E800" s="2">
        <v>16</v>
      </c>
      <c r="F800">
        <f>VLOOKUP($A800,SurveyData!$1:$1048576,3,FALSE)</f>
        <v>35</v>
      </c>
      <c r="G800">
        <f>VLOOKUP($A800,SurveyData!$1:$1048576,4,FALSE)</f>
        <v>1.73</v>
      </c>
      <c r="H800">
        <f>VLOOKUP($A800,SurveyData!$1:$1048576,5,FALSE)</f>
        <v>95</v>
      </c>
      <c r="I800" t="str">
        <f>VLOOKUP($A800,SurveyData!$1:$1048576,6,FALSE)</f>
        <v>Nil</v>
      </c>
      <c r="J800" t="str">
        <f>VLOOKUP($A800,SurveyData!$1:$1048576,7,FALSE)</f>
        <v>N.A.</v>
      </c>
      <c r="K800">
        <f>VLOOKUP($A800,SurveyData!$1:$1048576,8,FALSE)</f>
        <v>0</v>
      </c>
      <c r="L800">
        <f>VLOOKUP($A800,SurveyData!$1:$1048576,9,FALSE)</f>
        <v>0</v>
      </c>
      <c r="M800">
        <f>VLOOKUP($A800,SurveyData!$1:$1048576,10,FALSE)</f>
        <v>0</v>
      </c>
      <c r="N800">
        <f>VLOOKUP($A800,SurveyData!$1:$1048576,11,FALSE)</f>
        <v>0</v>
      </c>
      <c r="O800" t="str">
        <f>VLOOKUP($A800,SurveyData!$1:$1048576,12,FALSE)</f>
        <v>No answer</v>
      </c>
      <c r="P800" t="str">
        <f>VLOOKUP($A800,SurveyData!$1:$1048576,13,FALSE)</f>
        <v>N.A.</v>
      </c>
      <c r="Q800" t="str">
        <f>VLOOKUP($A800,SurveyData!$1:$1048576,14,FALSE)</f>
        <v>N.A.</v>
      </c>
      <c r="R800" t="str">
        <f>VLOOKUP($A800,SurveyData!$1:$1048576,15,FALSE)</f>
        <v>No</v>
      </c>
      <c r="S800" t="str">
        <f>VLOOKUP($A800,SurveyData!$1:$1048576,16,FALSE)</f>
        <v>No</v>
      </c>
      <c r="T800" t="str">
        <f>VLOOKUP($A800,SurveyData!$1:$1048576,17,FALSE)</f>
        <v>No</v>
      </c>
      <c r="U800" t="str">
        <f>VLOOKUP($A800,SurveyData!$1:$1048576,18,FALSE)</f>
        <v>No</v>
      </c>
      <c r="V800" t="str">
        <f>VLOOKUP($A800,SurveyData!$1:$1048576,19,FALSE)</f>
        <v>No</v>
      </c>
      <c r="W800" t="str">
        <f>VLOOKUP($A800,SurveyData!$1:$1048576,20,FALSE)</f>
        <v>No</v>
      </c>
      <c r="X800" t="str">
        <f>VLOOKUP($A800,SurveyData!$1:$1048576,21,FALSE)</f>
        <v>N.A.</v>
      </c>
      <c r="Y800" t="str">
        <f>VLOOKUP($A800,SurveyData!$1:$1048576,22,FALSE)</f>
        <v>N.A.</v>
      </c>
      <c r="Z800" t="str">
        <f>VLOOKUP($A800,SurveyData!$1:$1048576,23,FALSE)</f>
        <v>N.A.</v>
      </c>
      <c r="AA800" t="str">
        <f>VLOOKUP($A800,SurveyData!$1:$1048576,24,FALSE)</f>
        <v>N.A.</v>
      </c>
      <c r="AB800" t="s">
        <v>0</v>
      </c>
      <c r="AC800" t="str">
        <f>VLOOKUP($A800,SurveyData!$1:$1048576,25,FALSE)</f>
        <v>N.A.</v>
      </c>
      <c r="AD800">
        <f>VLOOKUP($A800,SurveyData!$1:$1048576,26,FALSE)</f>
        <v>3</v>
      </c>
      <c r="AE800">
        <f>VLOOKUP($A800,SurveyData!$1:$1048576,27,FALSE)</f>
        <v>3</v>
      </c>
      <c r="AF800">
        <f>VLOOKUP($A800,SurveyData!$1:$1048576,28,FALSE)</f>
        <v>3</v>
      </c>
      <c r="AG800">
        <f>VLOOKUP($A800,SurveyData!$1:$1048576,29,FALSE)</f>
        <v>3</v>
      </c>
      <c r="AH800">
        <f>VLOOKUP($A800,SurveyData!$1:$1048576,30,FALSE)</f>
        <v>3</v>
      </c>
      <c r="AI800">
        <f>VLOOKUP($A800,SurveyData!$1:$1048576,31,FALSE)</f>
        <v>3</v>
      </c>
      <c r="AJ800">
        <f>VLOOKUP($A800,SurveyData!$1:$1048576,32,FALSE)</f>
        <v>3</v>
      </c>
      <c r="AK800">
        <f>VLOOKUP($A800,SurveyData!$1:$1048576,33,FALSE)</f>
        <v>3</v>
      </c>
      <c r="AL800">
        <f>VLOOKUP($A800,SurveyData!$1:$1048576,34,FALSE)</f>
        <v>3</v>
      </c>
      <c r="AM800">
        <f>VLOOKUP($A800,SurveyData!$1:$1048576,35,FALSE)</f>
        <v>3</v>
      </c>
      <c r="AN800">
        <f>VLOOKUP($A800,SurveyData!$1:$1048576,36,FALSE)</f>
        <v>3</v>
      </c>
      <c r="AO800">
        <f>VLOOKUP($A800,SurveyData!$1:$1048576,37,FALSE)</f>
        <v>3</v>
      </c>
      <c r="AP800">
        <f>VLOOKUP($A800,SurveyData!$1:$1048576,38,FALSE)</f>
        <v>3</v>
      </c>
      <c r="AQ800">
        <f>VLOOKUP($A800,SurveyData!$1:$1048576,39,FALSE)</f>
        <v>3</v>
      </c>
      <c r="AR800">
        <f>VLOOKUP($A800,SurveyData!$1:$1048576,40,FALSE)</f>
        <v>3</v>
      </c>
      <c r="AS800">
        <f>VLOOKUP($A800,SurveyData!$1:$1048576,41,FALSE)</f>
        <v>3</v>
      </c>
      <c r="AT800">
        <f>VLOOKUP($A800,SurveyData!$1:$1048576,42,FALSE)</f>
        <v>3</v>
      </c>
      <c r="AU800">
        <f>VLOOKUP($A800,SurveyData!$1:$1048576,43,FALSE)</f>
        <v>3</v>
      </c>
      <c r="AV800">
        <f>VLOOKUP($A800,SurveyData!$1:$1048576,44,FALSE)</f>
        <v>3</v>
      </c>
      <c r="AW800">
        <f>VLOOKUP($A800,SurveyData!$1:$1048576,45,FALSE)</f>
        <v>3</v>
      </c>
    </row>
    <row r="801" spans="1:49" hidden="1" x14ac:dyDescent="0.2">
      <c r="A801" s="2">
        <v>1022</v>
      </c>
      <c r="B801" s="11" t="s">
        <v>11</v>
      </c>
      <c r="C801" s="2"/>
      <c r="D801" s="3">
        <v>614</v>
      </c>
      <c r="E801" s="2">
        <v>16</v>
      </c>
      <c r="F801">
        <f>VLOOKUP($A801,SurveyData!$1:$1048576,3,FALSE)</f>
        <v>52</v>
      </c>
      <c r="G801">
        <f>VLOOKUP($A801,SurveyData!$1:$1048576,4,FALSE)</f>
        <v>1.65</v>
      </c>
      <c r="H801">
        <f>VLOOKUP($A801,SurveyData!$1:$1048576,5,FALSE)</f>
        <v>62</v>
      </c>
      <c r="I801" t="str">
        <f>VLOOKUP($A801,SurveyData!$1:$1048576,6,FALSE)</f>
        <v>Nil</v>
      </c>
      <c r="J801" t="str">
        <f>VLOOKUP($A801,SurveyData!$1:$1048576,7,FALSE)</f>
        <v>N.A.</v>
      </c>
      <c r="K801">
        <f>VLOOKUP($A801,SurveyData!$1:$1048576,8,FALSE)</f>
        <v>0</v>
      </c>
      <c r="L801">
        <f>VLOOKUP($A801,SurveyData!$1:$1048576,9,FALSE)</f>
        <v>0</v>
      </c>
      <c r="M801">
        <f>VLOOKUP($A801,SurveyData!$1:$1048576,10,FALSE)</f>
        <v>0</v>
      </c>
      <c r="N801" t="str">
        <f>VLOOKUP($A801,SurveyData!$1:$1048576,11,FALSE)</f>
        <v>Badminton (360)</v>
      </c>
      <c r="O801">
        <f>VLOOKUP($A801,SurveyData!$1:$1048576,12,FALSE)</f>
        <v>2</v>
      </c>
      <c r="P801" t="str">
        <f>VLOOKUP($A801,SurveyData!$1:$1048576,13,FALSE)</f>
        <v>N.A.</v>
      </c>
      <c r="Q801" t="str">
        <f>VLOOKUP($A801,SurveyData!$1:$1048576,14,FALSE)</f>
        <v>N.A.</v>
      </c>
      <c r="R801" t="str">
        <f>VLOOKUP($A801,SurveyData!$1:$1048576,15,FALSE)</f>
        <v>No</v>
      </c>
      <c r="S801" t="str">
        <f>VLOOKUP($A801,SurveyData!$1:$1048576,16,FALSE)</f>
        <v>No</v>
      </c>
      <c r="T801" t="str">
        <f>VLOOKUP($A801,SurveyData!$1:$1048576,17,FALSE)</f>
        <v>No</v>
      </c>
      <c r="U801" t="str">
        <f>VLOOKUP($A801,SurveyData!$1:$1048576,18,FALSE)</f>
        <v>No</v>
      </c>
      <c r="V801" t="str">
        <f>VLOOKUP($A801,SurveyData!$1:$1048576,19,FALSE)</f>
        <v>No</v>
      </c>
      <c r="W801" t="str">
        <f>VLOOKUP($A801,SurveyData!$1:$1048576,20,FALSE)</f>
        <v>No</v>
      </c>
      <c r="X801" t="str">
        <f>VLOOKUP($A801,SurveyData!$1:$1048576,21,FALSE)</f>
        <v>N.A.</v>
      </c>
      <c r="Y801" t="str">
        <f>VLOOKUP($A801,SurveyData!$1:$1048576,22,FALSE)</f>
        <v>N.A.</v>
      </c>
      <c r="Z801" t="str">
        <f>VLOOKUP($A801,SurveyData!$1:$1048576,23,FALSE)</f>
        <v>N.A.</v>
      </c>
      <c r="AA801" t="str">
        <f>VLOOKUP($A801,SurveyData!$1:$1048576,24,FALSE)</f>
        <v>N.A.</v>
      </c>
      <c r="AB801" t="s">
        <v>0</v>
      </c>
      <c r="AC801" t="str">
        <f>VLOOKUP($A801,SurveyData!$1:$1048576,25,FALSE)</f>
        <v>N.A.</v>
      </c>
      <c r="AD801">
        <f>VLOOKUP($A801,SurveyData!$1:$1048576,26,FALSE)</f>
        <v>2</v>
      </c>
      <c r="AE801">
        <f>VLOOKUP($A801,SurveyData!$1:$1048576,27,FALSE)</f>
        <v>4</v>
      </c>
      <c r="AF801">
        <f>VLOOKUP($A801,SurveyData!$1:$1048576,28,FALSE)</f>
        <v>3</v>
      </c>
      <c r="AG801">
        <f>VLOOKUP($A801,SurveyData!$1:$1048576,29,FALSE)</f>
        <v>2</v>
      </c>
      <c r="AH801">
        <f>VLOOKUP($A801,SurveyData!$1:$1048576,30,FALSE)</f>
        <v>3</v>
      </c>
      <c r="AI801">
        <f>VLOOKUP($A801,SurveyData!$1:$1048576,31,FALSE)</f>
        <v>2</v>
      </c>
      <c r="AJ801">
        <f>VLOOKUP($A801,SurveyData!$1:$1048576,32,FALSE)</f>
        <v>2</v>
      </c>
      <c r="AK801">
        <f>VLOOKUP($A801,SurveyData!$1:$1048576,33,FALSE)</f>
        <v>2</v>
      </c>
      <c r="AL801">
        <f>VLOOKUP($A801,SurveyData!$1:$1048576,34,FALSE)</f>
        <v>3</v>
      </c>
      <c r="AM801">
        <f>VLOOKUP($A801,SurveyData!$1:$1048576,35,FALSE)</f>
        <v>3</v>
      </c>
      <c r="AN801">
        <f>VLOOKUP($A801,SurveyData!$1:$1048576,36,FALSE)</f>
        <v>3</v>
      </c>
      <c r="AO801">
        <f>VLOOKUP($A801,SurveyData!$1:$1048576,37,FALSE)</f>
        <v>2</v>
      </c>
      <c r="AP801">
        <f>VLOOKUP($A801,SurveyData!$1:$1048576,38,FALSE)</f>
        <v>3</v>
      </c>
      <c r="AQ801">
        <f>VLOOKUP($A801,SurveyData!$1:$1048576,39,FALSE)</f>
        <v>4</v>
      </c>
      <c r="AR801">
        <f>VLOOKUP($A801,SurveyData!$1:$1048576,40,FALSE)</f>
        <v>3</v>
      </c>
      <c r="AS801">
        <f>VLOOKUP($A801,SurveyData!$1:$1048576,41,FALSE)</f>
        <v>3</v>
      </c>
      <c r="AT801">
        <f>VLOOKUP($A801,SurveyData!$1:$1048576,42,FALSE)</f>
        <v>4</v>
      </c>
      <c r="AU801">
        <f>VLOOKUP($A801,SurveyData!$1:$1048576,43,FALSE)</f>
        <v>4</v>
      </c>
      <c r="AV801">
        <f>VLOOKUP($A801,SurveyData!$1:$1048576,44,FALSE)</f>
        <v>3</v>
      </c>
      <c r="AW801">
        <f>VLOOKUP($A801,SurveyData!$1:$1048576,45,FALSE)</f>
        <v>3</v>
      </c>
    </row>
    <row r="802" spans="1:49" hidden="1" x14ac:dyDescent="0.2">
      <c r="A802" s="2">
        <v>1023</v>
      </c>
      <c r="B802" s="11" t="s">
        <v>11</v>
      </c>
      <c r="C802" s="2"/>
      <c r="D802" s="3">
        <v>139</v>
      </c>
      <c r="E802" s="2">
        <v>16.2</v>
      </c>
      <c r="F802">
        <f>VLOOKUP($A802,SurveyData!$1:$1048576,3,FALSE)</f>
        <v>46</v>
      </c>
      <c r="G802">
        <f>VLOOKUP($A802,SurveyData!$1:$1048576,4,FALSE)</f>
        <v>1.8</v>
      </c>
      <c r="H802">
        <f>VLOOKUP($A802,SurveyData!$1:$1048576,5,FALSE)</f>
        <v>83</v>
      </c>
      <c r="I802" t="str">
        <f>VLOOKUP($A802,SurveyData!$1:$1048576,6,FALSE)</f>
        <v>Nil</v>
      </c>
      <c r="J802" t="str">
        <f>VLOOKUP($A802,SurveyData!$1:$1048576,7,FALSE)</f>
        <v>N.A.</v>
      </c>
      <c r="K802">
        <f>VLOOKUP($A802,SurveyData!$1:$1048576,8,FALSE)</f>
        <v>120</v>
      </c>
      <c r="L802">
        <f>VLOOKUP($A802,SurveyData!$1:$1048576,9,FALSE)</f>
        <v>0</v>
      </c>
      <c r="M802">
        <f>VLOOKUP($A802,SurveyData!$1:$1048576,10,FALSE)</f>
        <v>0</v>
      </c>
      <c r="N802">
        <f>VLOOKUP($A802,SurveyData!$1:$1048576,11,FALSE)</f>
        <v>0</v>
      </c>
      <c r="O802" t="str">
        <f>VLOOKUP($A802,SurveyData!$1:$1048576,12,FALSE)</f>
        <v>No answer</v>
      </c>
      <c r="P802" t="str">
        <f>VLOOKUP($A802,SurveyData!$1:$1048576,13,FALSE)</f>
        <v>N.A.</v>
      </c>
      <c r="Q802" t="str">
        <f>VLOOKUP($A802,SurveyData!$1:$1048576,14,FALSE)</f>
        <v>N.A.</v>
      </c>
      <c r="R802" t="str">
        <f>VLOOKUP($A802,SurveyData!$1:$1048576,15,FALSE)</f>
        <v>No</v>
      </c>
      <c r="S802" t="str">
        <f>VLOOKUP($A802,SurveyData!$1:$1048576,16,FALSE)</f>
        <v>Nil</v>
      </c>
      <c r="T802" t="str">
        <f>VLOOKUP($A802,SurveyData!$1:$1048576,17,FALSE)</f>
        <v>No</v>
      </c>
      <c r="U802" t="str">
        <f>VLOOKUP($A802,SurveyData!$1:$1048576,18,FALSE)</f>
        <v>Nil</v>
      </c>
      <c r="V802" t="str">
        <f>VLOOKUP($A802,SurveyData!$1:$1048576,19,FALSE)</f>
        <v>No</v>
      </c>
      <c r="W802" t="str">
        <f>VLOOKUP($A802,SurveyData!$1:$1048576,20,FALSE)</f>
        <v>Nil</v>
      </c>
      <c r="X802" t="str">
        <f>VLOOKUP($A802,SurveyData!$1:$1048576,21,FALSE)</f>
        <v>N.A.</v>
      </c>
      <c r="Y802" t="str">
        <f>VLOOKUP($A802,SurveyData!$1:$1048576,22,FALSE)</f>
        <v>N.A.</v>
      </c>
      <c r="Z802" t="str">
        <f>VLOOKUP($A802,SurveyData!$1:$1048576,23,FALSE)</f>
        <v>N.A.</v>
      </c>
      <c r="AA802" t="str">
        <f>VLOOKUP($A802,SurveyData!$1:$1048576,24,FALSE)</f>
        <v>N.A.</v>
      </c>
      <c r="AB802" t="s">
        <v>0</v>
      </c>
      <c r="AC802" t="str">
        <f>VLOOKUP($A802,SurveyData!$1:$1048576,25,FALSE)</f>
        <v>N.A.</v>
      </c>
      <c r="AD802">
        <f>VLOOKUP($A802,SurveyData!$1:$1048576,26,FALSE)</f>
        <v>1</v>
      </c>
      <c r="AE802">
        <f>VLOOKUP($A802,SurveyData!$1:$1048576,27,FALSE)</f>
        <v>1</v>
      </c>
      <c r="AF802">
        <f>VLOOKUP($A802,SurveyData!$1:$1048576,28,FALSE)</f>
        <v>1</v>
      </c>
      <c r="AG802">
        <f>VLOOKUP($A802,SurveyData!$1:$1048576,29,FALSE)</f>
        <v>1</v>
      </c>
      <c r="AH802">
        <f>VLOOKUP($A802,SurveyData!$1:$1048576,30,FALSE)</f>
        <v>1</v>
      </c>
      <c r="AI802">
        <f>VLOOKUP($A802,SurveyData!$1:$1048576,31,FALSE)</f>
        <v>1</v>
      </c>
      <c r="AJ802">
        <f>VLOOKUP($A802,SurveyData!$1:$1048576,32,FALSE)</f>
        <v>1</v>
      </c>
      <c r="AK802">
        <f>VLOOKUP($A802,SurveyData!$1:$1048576,33,FALSE)</f>
        <v>1</v>
      </c>
      <c r="AL802">
        <f>VLOOKUP($A802,SurveyData!$1:$1048576,34,FALSE)</f>
        <v>1</v>
      </c>
      <c r="AM802">
        <f>VLOOKUP($A802,SurveyData!$1:$1048576,35,FALSE)</f>
        <v>1</v>
      </c>
      <c r="AN802">
        <f>VLOOKUP($A802,SurveyData!$1:$1048576,36,FALSE)</f>
        <v>1</v>
      </c>
      <c r="AO802">
        <f>VLOOKUP($A802,SurveyData!$1:$1048576,37,FALSE)</f>
        <v>1</v>
      </c>
      <c r="AP802">
        <f>VLOOKUP($A802,SurveyData!$1:$1048576,38,FALSE)</f>
        <v>1</v>
      </c>
      <c r="AQ802">
        <f>VLOOKUP($A802,SurveyData!$1:$1048576,39,FALSE)</f>
        <v>5</v>
      </c>
      <c r="AR802">
        <f>VLOOKUP($A802,SurveyData!$1:$1048576,40,FALSE)</f>
        <v>3</v>
      </c>
      <c r="AS802">
        <f>VLOOKUP($A802,SurveyData!$1:$1048576,41,FALSE)</f>
        <v>5</v>
      </c>
      <c r="AT802">
        <f>VLOOKUP($A802,SurveyData!$1:$1048576,42,FALSE)</f>
        <v>1</v>
      </c>
      <c r="AU802">
        <f>VLOOKUP($A802,SurveyData!$1:$1048576,43,FALSE)</f>
        <v>4</v>
      </c>
      <c r="AV802">
        <f>VLOOKUP($A802,SurveyData!$1:$1048576,44,FALSE)</f>
        <v>2</v>
      </c>
      <c r="AW802">
        <f>VLOOKUP($A802,SurveyData!$1:$1048576,45,FALSE)</f>
        <v>1</v>
      </c>
    </row>
    <row r="803" spans="1:49" hidden="1" x14ac:dyDescent="0.2">
      <c r="A803" s="2">
        <v>1024</v>
      </c>
      <c r="B803" s="11" t="s">
        <v>11</v>
      </c>
      <c r="C803" s="2"/>
      <c r="D803" s="3">
        <v>237</v>
      </c>
      <c r="E803" s="2">
        <v>14.9</v>
      </c>
      <c r="F803">
        <f>VLOOKUP($A803,SurveyData!$1:$1048576,3,FALSE)</f>
        <v>40</v>
      </c>
      <c r="G803">
        <f>VLOOKUP($A803,SurveyData!$1:$1048576,4,FALSE)</f>
        <v>1.69</v>
      </c>
      <c r="H803">
        <f>VLOOKUP($A803,SurveyData!$1:$1048576,5,FALSE)</f>
        <v>80</v>
      </c>
      <c r="I803" t="str">
        <f>VLOOKUP($A803,SurveyData!$1:$1048576,6,FALSE)</f>
        <v>Nil</v>
      </c>
      <c r="J803" t="str">
        <f>VLOOKUP($A803,SurveyData!$1:$1048576,7,FALSE)</f>
        <v>N.A.</v>
      </c>
      <c r="K803">
        <f>VLOOKUP($A803,SurveyData!$1:$1048576,8,FALSE)</f>
        <v>0</v>
      </c>
      <c r="L803">
        <f>VLOOKUP($A803,SurveyData!$1:$1048576,9,FALSE)</f>
        <v>0</v>
      </c>
      <c r="M803">
        <f>VLOOKUP($A803,SurveyData!$1:$1048576,10,FALSE)</f>
        <v>0</v>
      </c>
      <c r="N803">
        <f>VLOOKUP($A803,SurveyData!$1:$1048576,11,FALSE)</f>
        <v>0</v>
      </c>
      <c r="O803">
        <f>VLOOKUP($A803,SurveyData!$1:$1048576,12,FALSE)</f>
        <v>1</v>
      </c>
      <c r="P803" t="str">
        <f>VLOOKUP($A803,SurveyData!$1:$1048576,13,FALSE)</f>
        <v>N.A.</v>
      </c>
      <c r="Q803" t="str">
        <f>VLOOKUP($A803,SurveyData!$1:$1048576,14,FALSE)</f>
        <v>N.A.</v>
      </c>
      <c r="R803" t="str">
        <f>VLOOKUP($A803,SurveyData!$1:$1048576,15,FALSE)</f>
        <v>Yes</v>
      </c>
      <c r="S803" t="str">
        <f>VLOOKUP($A803,SurveyData!$1:$1048576,16,FALSE)</f>
        <v>No</v>
      </c>
      <c r="T803" t="str">
        <f>VLOOKUP($A803,SurveyData!$1:$1048576,17,FALSE)</f>
        <v>No</v>
      </c>
      <c r="U803" t="str">
        <f>VLOOKUP($A803,SurveyData!$1:$1048576,18,FALSE)</f>
        <v>Nil</v>
      </c>
      <c r="V803" t="str">
        <f>VLOOKUP($A803,SurveyData!$1:$1048576,19,FALSE)</f>
        <v>No</v>
      </c>
      <c r="W803" t="str">
        <f>VLOOKUP($A803,SurveyData!$1:$1048576,20,FALSE)</f>
        <v>Nil</v>
      </c>
      <c r="X803" t="str">
        <f>VLOOKUP($A803,SurveyData!$1:$1048576,21,FALSE)</f>
        <v>N.A.</v>
      </c>
      <c r="Y803" t="str">
        <f>VLOOKUP($A803,SurveyData!$1:$1048576,22,FALSE)</f>
        <v>N.A.</v>
      </c>
      <c r="Z803" t="str">
        <f>VLOOKUP($A803,SurveyData!$1:$1048576,23,FALSE)</f>
        <v>N.A.</v>
      </c>
      <c r="AA803" t="str">
        <f>VLOOKUP($A803,SurveyData!$1:$1048576,24,FALSE)</f>
        <v>N.A.</v>
      </c>
      <c r="AB803" t="s">
        <v>0</v>
      </c>
      <c r="AC803" t="str">
        <f>VLOOKUP($A803,SurveyData!$1:$1048576,25,FALSE)</f>
        <v>N.A.</v>
      </c>
      <c r="AD803">
        <f>VLOOKUP($A803,SurveyData!$1:$1048576,26,FALSE)</f>
        <v>3</v>
      </c>
      <c r="AE803">
        <f>VLOOKUP($A803,SurveyData!$1:$1048576,27,FALSE)</f>
        <v>3</v>
      </c>
      <c r="AF803">
        <f>VLOOKUP($A803,SurveyData!$1:$1048576,28,FALSE)</f>
        <v>4</v>
      </c>
      <c r="AG803">
        <f>VLOOKUP($A803,SurveyData!$1:$1048576,29,FALSE)</f>
        <v>3</v>
      </c>
      <c r="AH803">
        <f>VLOOKUP($A803,SurveyData!$1:$1048576,30,FALSE)</f>
        <v>3</v>
      </c>
      <c r="AI803">
        <f>VLOOKUP($A803,SurveyData!$1:$1048576,31,FALSE)</f>
        <v>4</v>
      </c>
      <c r="AJ803">
        <f>VLOOKUP($A803,SurveyData!$1:$1048576,32,FALSE)</f>
        <v>3</v>
      </c>
      <c r="AK803">
        <f>VLOOKUP($A803,SurveyData!$1:$1048576,33,FALSE)</f>
        <v>3</v>
      </c>
      <c r="AL803">
        <f>VLOOKUP($A803,SurveyData!$1:$1048576,34,FALSE)</f>
        <v>3</v>
      </c>
      <c r="AM803">
        <f>VLOOKUP($A803,SurveyData!$1:$1048576,35,FALSE)</f>
        <v>3</v>
      </c>
      <c r="AN803">
        <f>VLOOKUP($A803,SurveyData!$1:$1048576,36,FALSE)</f>
        <v>2</v>
      </c>
      <c r="AO803">
        <f>VLOOKUP($A803,SurveyData!$1:$1048576,37,FALSE)</f>
        <v>2</v>
      </c>
      <c r="AP803">
        <f>VLOOKUP($A803,SurveyData!$1:$1048576,38,FALSE)</f>
        <v>2</v>
      </c>
      <c r="AQ803">
        <f>VLOOKUP($A803,SurveyData!$1:$1048576,39,FALSE)</f>
        <v>3</v>
      </c>
      <c r="AR803">
        <f>VLOOKUP($A803,SurveyData!$1:$1048576,40,FALSE)</f>
        <v>3</v>
      </c>
      <c r="AS803">
        <f>VLOOKUP($A803,SurveyData!$1:$1048576,41,FALSE)</f>
        <v>3</v>
      </c>
      <c r="AT803">
        <f>VLOOKUP($A803,SurveyData!$1:$1048576,42,FALSE)</f>
        <v>3</v>
      </c>
      <c r="AU803">
        <f>VLOOKUP($A803,SurveyData!$1:$1048576,43,FALSE)</f>
        <v>3</v>
      </c>
      <c r="AV803">
        <f>VLOOKUP($A803,SurveyData!$1:$1048576,44,FALSE)</f>
        <v>3</v>
      </c>
      <c r="AW803">
        <f>VLOOKUP($A803,SurveyData!$1:$1048576,45,FALSE)</f>
        <v>3</v>
      </c>
    </row>
    <row r="804" spans="1:49" hidden="1" x14ac:dyDescent="0.2">
      <c r="A804" s="2">
        <v>1025</v>
      </c>
      <c r="B804" s="11" t="s">
        <v>11</v>
      </c>
      <c r="C804" s="2"/>
      <c r="D804" s="3">
        <v>425</v>
      </c>
      <c r="E804" s="2">
        <v>15.5</v>
      </c>
      <c r="F804">
        <f>VLOOKUP($A804,SurveyData!$1:$1048576,3,FALSE)</f>
        <v>30</v>
      </c>
      <c r="G804">
        <f>VLOOKUP($A804,SurveyData!$1:$1048576,4,FALSE)</f>
        <v>1.82</v>
      </c>
      <c r="H804">
        <f>VLOOKUP($A804,SurveyData!$1:$1048576,5,FALSE)</f>
        <v>83</v>
      </c>
      <c r="I804" t="str">
        <f>VLOOKUP($A804,SurveyData!$1:$1048576,6,FALSE)</f>
        <v>Nil</v>
      </c>
      <c r="J804" t="str">
        <f>VLOOKUP($A804,SurveyData!$1:$1048576,7,FALSE)</f>
        <v>N.A.</v>
      </c>
      <c r="K804">
        <f>VLOOKUP($A804,SurveyData!$1:$1048576,8,FALSE)</f>
        <v>30</v>
      </c>
      <c r="L804">
        <f>VLOOKUP($A804,SurveyData!$1:$1048576,9,FALSE)</f>
        <v>0</v>
      </c>
      <c r="M804">
        <f>VLOOKUP($A804,SurveyData!$1:$1048576,10,FALSE)</f>
        <v>0</v>
      </c>
      <c r="N804">
        <f>VLOOKUP($A804,SurveyData!$1:$1048576,11,FALSE)</f>
        <v>0</v>
      </c>
      <c r="O804" t="str">
        <f>VLOOKUP($A804,SurveyData!$1:$1048576,12,FALSE)</f>
        <v>No answer</v>
      </c>
      <c r="P804" t="str">
        <f>VLOOKUP($A804,SurveyData!$1:$1048576,13,FALSE)</f>
        <v>N.A.</v>
      </c>
      <c r="Q804" t="str">
        <f>VLOOKUP($A804,SurveyData!$1:$1048576,14,FALSE)</f>
        <v>N.A.</v>
      </c>
      <c r="R804" t="str">
        <f>VLOOKUP($A804,SurveyData!$1:$1048576,15,FALSE)</f>
        <v>No</v>
      </c>
      <c r="S804" t="str">
        <f>VLOOKUP($A804,SurveyData!$1:$1048576,16,FALSE)</f>
        <v>No</v>
      </c>
      <c r="T804" t="str">
        <f>VLOOKUP($A804,SurveyData!$1:$1048576,17,FALSE)</f>
        <v>No</v>
      </c>
      <c r="U804" t="str">
        <f>VLOOKUP($A804,SurveyData!$1:$1048576,18,FALSE)</f>
        <v>No</v>
      </c>
      <c r="V804" t="str">
        <f>VLOOKUP($A804,SurveyData!$1:$1048576,19,FALSE)</f>
        <v>No</v>
      </c>
      <c r="W804" t="str">
        <f>VLOOKUP($A804,SurveyData!$1:$1048576,20,FALSE)</f>
        <v>No</v>
      </c>
      <c r="X804" t="str">
        <f>VLOOKUP($A804,SurveyData!$1:$1048576,21,FALSE)</f>
        <v>N.A.</v>
      </c>
      <c r="Y804" t="str">
        <f>VLOOKUP($A804,SurveyData!$1:$1048576,22,FALSE)</f>
        <v>N.A.</v>
      </c>
      <c r="Z804" t="str">
        <f>VLOOKUP($A804,SurveyData!$1:$1048576,23,FALSE)</f>
        <v>N.A.</v>
      </c>
      <c r="AA804" t="str">
        <f>VLOOKUP($A804,SurveyData!$1:$1048576,24,FALSE)</f>
        <v>N.A.</v>
      </c>
      <c r="AB804" t="s">
        <v>0</v>
      </c>
      <c r="AC804" t="str">
        <f>VLOOKUP($A804,SurveyData!$1:$1048576,25,FALSE)</f>
        <v>N.A.</v>
      </c>
      <c r="AD804">
        <f>VLOOKUP($A804,SurveyData!$1:$1048576,26,FALSE)</f>
        <v>3</v>
      </c>
      <c r="AE804">
        <f>VLOOKUP($A804,SurveyData!$1:$1048576,27,FALSE)</f>
        <v>3</v>
      </c>
      <c r="AF804">
        <f>VLOOKUP($A804,SurveyData!$1:$1048576,28,FALSE)</f>
        <v>3</v>
      </c>
      <c r="AG804">
        <f>VLOOKUP($A804,SurveyData!$1:$1048576,29,FALSE)</f>
        <v>3</v>
      </c>
      <c r="AH804">
        <f>VLOOKUP($A804,SurveyData!$1:$1048576,30,FALSE)</f>
        <v>3</v>
      </c>
      <c r="AI804">
        <f>VLOOKUP($A804,SurveyData!$1:$1048576,31,FALSE)</f>
        <v>3</v>
      </c>
      <c r="AJ804">
        <f>VLOOKUP($A804,SurveyData!$1:$1048576,32,FALSE)</f>
        <v>3</v>
      </c>
      <c r="AK804">
        <f>VLOOKUP($A804,SurveyData!$1:$1048576,33,FALSE)</f>
        <v>3</v>
      </c>
      <c r="AL804">
        <f>VLOOKUP($A804,SurveyData!$1:$1048576,34,FALSE)</f>
        <v>3</v>
      </c>
      <c r="AM804">
        <f>VLOOKUP($A804,SurveyData!$1:$1048576,35,FALSE)</f>
        <v>3</v>
      </c>
      <c r="AN804">
        <f>VLOOKUP($A804,SurveyData!$1:$1048576,36,FALSE)</f>
        <v>3</v>
      </c>
      <c r="AO804">
        <f>VLOOKUP($A804,SurveyData!$1:$1048576,37,FALSE)</f>
        <v>3</v>
      </c>
      <c r="AP804">
        <f>VLOOKUP($A804,SurveyData!$1:$1048576,38,FALSE)</f>
        <v>3</v>
      </c>
      <c r="AQ804">
        <f>VLOOKUP($A804,SurveyData!$1:$1048576,39,FALSE)</f>
        <v>3</v>
      </c>
      <c r="AR804">
        <f>VLOOKUP($A804,SurveyData!$1:$1048576,40,FALSE)</f>
        <v>3</v>
      </c>
      <c r="AS804">
        <f>VLOOKUP($A804,SurveyData!$1:$1048576,41,FALSE)</f>
        <v>3</v>
      </c>
      <c r="AT804">
        <f>VLOOKUP($A804,SurveyData!$1:$1048576,42,FALSE)</f>
        <v>3</v>
      </c>
      <c r="AU804">
        <f>VLOOKUP($A804,SurveyData!$1:$1048576,43,FALSE)</f>
        <v>3</v>
      </c>
      <c r="AV804">
        <f>VLOOKUP($A804,SurveyData!$1:$1048576,44,FALSE)</f>
        <v>3</v>
      </c>
      <c r="AW804">
        <f>VLOOKUP($A804,SurveyData!$1:$1048576,45,FALSE)</f>
        <v>3</v>
      </c>
    </row>
    <row r="805" spans="1:49" hidden="1" x14ac:dyDescent="0.2">
      <c r="A805" s="2">
        <v>1026</v>
      </c>
      <c r="B805" s="11" t="s">
        <v>11</v>
      </c>
      <c r="C805" s="2"/>
      <c r="D805" s="2">
        <v>41</v>
      </c>
      <c r="E805" s="2">
        <v>14.4</v>
      </c>
      <c r="F805">
        <f>VLOOKUP($A805,SurveyData!$1:$1048576,3,FALSE)</f>
        <v>47</v>
      </c>
      <c r="G805">
        <f>VLOOKUP($A805,SurveyData!$1:$1048576,4,FALSE)</f>
        <v>1.75</v>
      </c>
      <c r="H805">
        <f>VLOOKUP($A805,SurveyData!$1:$1048576,5,FALSE)</f>
        <v>52</v>
      </c>
      <c r="I805" t="str">
        <f>VLOOKUP($A805,SurveyData!$1:$1048576,6,FALSE)</f>
        <v>Nil</v>
      </c>
      <c r="J805" t="str">
        <f>VLOOKUP($A805,SurveyData!$1:$1048576,7,FALSE)</f>
        <v>N.A.</v>
      </c>
      <c r="K805">
        <f>VLOOKUP($A805,SurveyData!$1:$1048576,8,FALSE)</f>
        <v>0</v>
      </c>
      <c r="L805">
        <f>VLOOKUP($A805,SurveyData!$1:$1048576,9,FALSE)</f>
        <v>0</v>
      </c>
      <c r="M805">
        <f>VLOOKUP($A805,SurveyData!$1:$1048576,10,FALSE)</f>
        <v>0</v>
      </c>
      <c r="N805">
        <f>VLOOKUP($A805,SurveyData!$1:$1048576,11,FALSE)</f>
        <v>0</v>
      </c>
      <c r="O805">
        <f>VLOOKUP($A805,SurveyData!$1:$1048576,12,FALSE)</f>
        <v>2</v>
      </c>
      <c r="P805" t="str">
        <f>VLOOKUP($A805,SurveyData!$1:$1048576,13,FALSE)</f>
        <v>N.A.</v>
      </c>
      <c r="Q805" t="str">
        <f>VLOOKUP($A805,SurveyData!$1:$1048576,14,FALSE)</f>
        <v>N.A.</v>
      </c>
      <c r="R805" t="str">
        <f>VLOOKUP($A805,SurveyData!$1:$1048576,15,FALSE)</f>
        <v>No</v>
      </c>
      <c r="S805" t="str">
        <f>VLOOKUP($A805,SurveyData!$1:$1048576,16,FALSE)</f>
        <v>No</v>
      </c>
      <c r="T805" t="str">
        <f>VLOOKUP($A805,SurveyData!$1:$1048576,17,FALSE)</f>
        <v>No</v>
      </c>
      <c r="U805" t="str">
        <f>VLOOKUP($A805,SurveyData!$1:$1048576,18,FALSE)</f>
        <v>No</v>
      </c>
      <c r="V805" t="str">
        <f>VLOOKUP($A805,SurveyData!$1:$1048576,19,FALSE)</f>
        <v>Yes</v>
      </c>
      <c r="W805" t="str">
        <f>VLOOKUP($A805,SurveyData!$1:$1048576,20,FALSE)</f>
        <v>Yes</v>
      </c>
      <c r="X805" t="str">
        <f>VLOOKUP($A805,SurveyData!$1:$1048576,21,FALSE)</f>
        <v>N.A.</v>
      </c>
      <c r="Y805" t="str">
        <f>VLOOKUP($A805,SurveyData!$1:$1048576,22,FALSE)</f>
        <v>N.A.</v>
      </c>
      <c r="Z805" t="str">
        <f>VLOOKUP($A805,SurveyData!$1:$1048576,23,FALSE)</f>
        <v>N.A.</v>
      </c>
      <c r="AA805" t="str">
        <f>VLOOKUP($A805,SurveyData!$1:$1048576,24,FALSE)</f>
        <v>N.A.</v>
      </c>
      <c r="AB805" t="s">
        <v>0</v>
      </c>
      <c r="AC805" t="str">
        <f>VLOOKUP($A805,SurveyData!$1:$1048576,25,FALSE)</f>
        <v>N.A.</v>
      </c>
      <c r="AD805">
        <f>VLOOKUP($A805,SurveyData!$1:$1048576,26,FALSE)</f>
        <v>2</v>
      </c>
      <c r="AE805">
        <f>VLOOKUP($A805,SurveyData!$1:$1048576,27,FALSE)</f>
        <v>4</v>
      </c>
      <c r="AF805">
        <f>VLOOKUP($A805,SurveyData!$1:$1048576,28,FALSE)</f>
        <v>2</v>
      </c>
      <c r="AG805">
        <f>VLOOKUP($A805,SurveyData!$1:$1048576,29,FALSE)</f>
        <v>2</v>
      </c>
      <c r="AH805">
        <f>VLOOKUP($A805,SurveyData!$1:$1048576,30,FALSE)</f>
        <v>4</v>
      </c>
      <c r="AI805">
        <f>VLOOKUP($A805,SurveyData!$1:$1048576,31,FALSE)</f>
        <v>3</v>
      </c>
      <c r="AJ805">
        <f>VLOOKUP($A805,SurveyData!$1:$1048576,32,FALSE)</f>
        <v>2</v>
      </c>
      <c r="AK805">
        <f>VLOOKUP($A805,SurveyData!$1:$1048576,33,FALSE)</f>
        <v>2</v>
      </c>
      <c r="AL805">
        <f>VLOOKUP($A805,SurveyData!$1:$1048576,34,FALSE)</f>
        <v>2</v>
      </c>
      <c r="AM805">
        <f>VLOOKUP($A805,SurveyData!$1:$1048576,35,FALSE)</f>
        <v>3</v>
      </c>
      <c r="AN805">
        <f>VLOOKUP($A805,SurveyData!$1:$1048576,36,FALSE)</f>
        <v>2</v>
      </c>
      <c r="AO805">
        <f>VLOOKUP($A805,SurveyData!$1:$1048576,37,FALSE)</f>
        <v>2</v>
      </c>
      <c r="AP805">
        <f>VLOOKUP($A805,SurveyData!$1:$1048576,38,FALSE)</f>
        <v>4</v>
      </c>
      <c r="AQ805">
        <f>VLOOKUP($A805,SurveyData!$1:$1048576,39,FALSE)</f>
        <v>4</v>
      </c>
      <c r="AR805">
        <f>VLOOKUP($A805,SurveyData!$1:$1048576,40,FALSE)</f>
        <v>2</v>
      </c>
      <c r="AS805">
        <f>VLOOKUP($A805,SurveyData!$1:$1048576,41,FALSE)</f>
        <v>3</v>
      </c>
      <c r="AT805">
        <f>VLOOKUP($A805,SurveyData!$1:$1048576,42,FALSE)</f>
        <v>3</v>
      </c>
      <c r="AU805">
        <f>VLOOKUP($A805,SurveyData!$1:$1048576,43,FALSE)</f>
        <v>4</v>
      </c>
      <c r="AV805">
        <f>VLOOKUP($A805,SurveyData!$1:$1048576,44,FALSE)</f>
        <v>2</v>
      </c>
      <c r="AW805">
        <f>VLOOKUP($A805,SurveyData!$1:$1048576,45,FALSE)</f>
        <v>2</v>
      </c>
    </row>
    <row r="806" spans="1:49" hidden="1" x14ac:dyDescent="0.2">
      <c r="A806" s="2">
        <v>1027</v>
      </c>
      <c r="B806" s="11" t="s">
        <v>11</v>
      </c>
      <c r="C806" s="2"/>
      <c r="D806" s="2">
        <v>80</v>
      </c>
      <c r="E806" s="2">
        <v>14.4</v>
      </c>
      <c r="F806">
        <f>VLOOKUP($A806,SurveyData!$1:$1048576,3,FALSE)</f>
        <v>46</v>
      </c>
      <c r="G806">
        <f>VLOOKUP($A806,SurveyData!$1:$1048576,4,FALSE)</f>
        <v>1.6</v>
      </c>
      <c r="H806">
        <f>VLOOKUP($A806,SurveyData!$1:$1048576,5,FALSE)</f>
        <v>77</v>
      </c>
      <c r="I806" t="str">
        <f>VLOOKUP($A806,SurveyData!$1:$1048576,6,FALSE)</f>
        <v>Nil</v>
      </c>
      <c r="J806" t="str">
        <f>VLOOKUP($A806,SurveyData!$1:$1048576,7,FALSE)</f>
        <v>N.A.</v>
      </c>
      <c r="K806">
        <f>VLOOKUP($A806,SurveyData!$1:$1048576,8,FALSE)</f>
        <v>10</v>
      </c>
      <c r="L806">
        <f>VLOOKUP($A806,SurveyData!$1:$1048576,9,FALSE)</f>
        <v>0</v>
      </c>
      <c r="M806">
        <f>VLOOKUP($A806,SurveyData!$1:$1048576,10,FALSE)</f>
        <v>0</v>
      </c>
      <c r="N806">
        <f>VLOOKUP($A806,SurveyData!$1:$1048576,11,FALSE)</f>
        <v>0</v>
      </c>
      <c r="O806">
        <f>VLOOKUP($A806,SurveyData!$1:$1048576,12,FALSE)</f>
        <v>2</v>
      </c>
      <c r="P806" t="str">
        <f>VLOOKUP($A806,SurveyData!$1:$1048576,13,FALSE)</f>
        <v>N.A.</v>
      </c>
      <c r="Q806" t="str">
        <f>VLOOKUP($A806,SurveyData!$1:$1048576,14,FALSE)</f>
        <v>N.A.</v>
      </c>
      <c r="R806" t="str">
        <f>VLOOKUP($A806,SurveyData!$1:$1048576,15,FALSE)</f>
        <v>No</v>
      </c>
      <c r="S806" t="str">
        <f>VLOOKUP($A806,SurveyData!$1:$1048576,16,FALSE)</f>
        <v>Nil</v>
      </c>
      <c r="T806" t="str">
        <f>VLOOKUP($A806,SurveyData!$1:$1048576,17,FALSE)</f>
        <v>DK</v>
      </c>
      <c r="U806" t="str">
        <f>VLOOKUP($A806,SurveyData!$1:$1048576,18,FALSE)</f>
        <v>Nil</v>
      </c>
      <c r="V806" t="str">
        <f>VLOOKUP($A806,SurveyData!$1:$1048576,19,FALSE)</f>
        <v>Yes</v>
      </c>
      <c r="W806" t="str">
        <f>VLOOKUP($A806,SurveyData!$1:$1048576,20,FALSE)</f>
        <v>No</v>
      </c>
      <c r="X806" t="str">
        <f>VLOOKUP($A806,SurveyData!$1:$1048576,21,FALSE)</f>
        <v>N.A.</v>
      </c>
      <c r="Y806" t="str">
        <f>VLOOKUP($A806,SurveyData!$1:$1048576,22,FALSE)</f>
        <v>N.A.</v>
      </c>
      <c r="Z806" t="str">
        <f>VLOOKUP($A806,SurveyData!$1:$1048576,23,FALSE)</f>
        <v>N.A.</v>
      </c>
      <c r="AA806" t="str">
        <f>VLOOKUP($A806,SurveyData!$1:$1048576,24,FALSE)</f>
        <v>N.A.</v>
      </c>
      <c r="AB806" t="s">
        <v>0</v>
      </c>
      <c r="AC806" t="str">
        <f>VLOOKUP($A806,SurveyData!$1:$1048576,25,FALSE)</f>
        <v>N.A.</v>
      </c>
      <c r="AD806">
        <f>VLOOKUP($A806,SurveyData!$1:$1048576,26,FALSE)</f>
        <v>3</v>
      </c>
      <c r="AE806">
        <f>VLOOKUP($A806,SurveyData!$1:$1048576,27,FALSE)</f>
        <v>3</v>
      </c>
      <c r="AF806">
        <f>VLOOKUP($A806,SurveyData!$1:$1048576,28,FALSE)</f>
        <v>4</v>
      </c>
      <c r="AG806">
        <f>VLOOKUP($A806,SurveyData!$1:$1048576,29,FALSE)</f>
        <v>4</v>
      </c>
      <c r="AH806">
        <f>VLOOKUP($A806,SurveyData!$1:$1048576,30,FALSE)</f>
        <v>3</v>
      </c>
      <c r="AI806">
        <f>VLOOKUP($A806,SurveyData!$1:$1048576,31,FALSE)</f>
        <v>3</v>
      </c>
      <c r="AJ806">
        <f>VLOOKUP($A806,SurveyData!$1:$1048576,32,FALSE)</f>
        <v>3</v>
      </c>
      <c r="AK806">
        <f>VLOOKUP($A806,SurveyData!$1:$1048576,33,FALSE)</f>
        <v>4</v>
      </c>
      <c r="AL806">
        <f>VLOOKUP($A806,SurveyData!$1:$1048576,34,FALSE)</f>
        <v>3</v>
      </c>
      <c r="AM806">
        <f>VLOOKUP($A806,SurveyData!$1:$1048576,35,FALSE)</f>
        <v>4</v>
      </c>
      <c r="AN806">
        <f>VLOOKUP($A806,SurveyData!$1:$1048576,36,FALSE)</f>
        <v>3</v>
      </c>
      <c r="AO806">
        <f>VLOOKUP($A806,SurveyData!$1:$1048576,37,FALSE)</f>
        <v>4</v>
      </c>
      <c r="AP806">
        <f>VLOOKUP($A806,SurveyData!$1:$1048576,38,FALSE)</f>
        <v>3</v>
      </c>
      <c r="AQ806">
        <f>VLOOKUP($A806,SurveyData!$1:$1048576,39,FALSE)</f>
        <v>2</v>
      </c>
      <c r="AR806">
        <f>VLOOKUP($A806,SurveyData!$1:$1048576,40,FALSE)</f>
        <v>2</v>
      </c>
      <c r="AS806">
        <f>VLOOKUP($A806,SurveyData!$1:$1048576,41,FALSE)</f>
        <v>2</v>
      </c>
      <c r="AT806">
        <f>VLOOKUP($A806,SurveyData!$1:$1048576,42,FALSE)</f>
        <v>3</v>
      </c>
      <c r="AU806">
        <f>VLOOKUP($A806,SurveyData!$1:$1048576,43,FALSE)</f>
        <v>4</v>
      </c>
      <c r="AV806">
        <f>VLOOKUP($A806,SurveyData!$1:$1048576,44,FALSE)</f>
        <v>4</v>
      </c>
      <c r="AW806">
        <f>VLOOKUP($A806,SurveyData!$1:$1048576,45,FALSE)</f>
        <v>5</v>
      </c>
    </row>
    <row r="807" spans="1:49" hidden="1" x14ac:dyDescent="0.2">
      <c r="A807" s="2">
        <v>1028</v>
      </c>
      <c r="B807" s="11" t="s">
        <v>11</v>
      </c>
      <c r="C807" s="2"/>
      <c r="D807" s="3">
        <v>257</v>
      </c>
      <c r="E807" s="2">
        <v>12.5</v>
      </c>
      <c r="F807">
        <f>VLOOKUP($A807,SurveyData!$1:$1048576,3,FALSE)</f>
        <v>39</v>
      </c>
      <c r="G807">
        <f>VLOOKUP($A807,SurveyData!$1:$1048576,4,FALSE)</f>
        <v>1.65</v>
      </c>
      <c r="H807">
        <f>VLOOKUP($A807,SurveyData!$1:$1048576,5,FALSE)</f>
        <v>90</v>
      </c>
      <c r="I807" t="str">
        <f>VLOOKUP($A807,SurveyData!$1:$1048576,6,FALSE)</f>
        <v>Nil</v>
      </c>
      <c r="J807" t="str">
        <f>VLOOKUP($A807,SurveyData!$1:$1048576,7,FALSE)</f>
        <v>N.A.</v>
      </c>
      <c r="K807">
        <f>VLOOKUP($A807,SurveyData!$1:$1048576,8,FALSE)</f>
        <v>0</v>
      </c>
      <c r="L807">
        <f>VLOOKUP($A807,SurveyData!$1:$1048576,9,FALSE)</f>
        <v>0</v>
      </c>
      <c r="M807">
        <f>VLOOKUP($A807,SurveyData!$1:$1048576,10,FALSE)</f>
        <v>0</v>
      </c>
      <c r="N807">
        <f>VLOOKUP($A807,SurveyData!$1:$1048576,11,FALSE)</f>
        <v>0</v>
      </c>
      <c r="O807">
        <f>VLOOKUP($A807,SurveyData!$1:$1048576,12,FALSE)</f>
        <v>1</v>
      </c>
      <c r="P807" t="str">
        <f>VLOOKUP($A807,SurveyData!$1:$1048576,13,FALSE)</f>
        <v>N.A.</v>
      </c>
      <c r="Q807" t="str">
        <f>VLOOKUP($A807,SurveyData!$1:$1048576,14,FALSE)</f>
        <v>N.A.</v>
      </c>
      <c r="R807" t="str">
        <f>VLOOKUP($A807,SurveyData!$1:$1048576,15,FALSE)</f>
        <v>No</v>
      </c>
      <c r="S807" t="str">
        <f>VLOOKUP($A807,SurveyData!$1:$1048576,16,FALSE)</f>
        <v>No</v>
      </c>
      <c r="T807" t="str">
        <f>VLOOKUP($A807,SurveyData!$1:$1048576,17,FALSE)</f>
        <v>No</v>
      </c>
      <c r="U807" t="str">
        <f>VLOOKUP($A807,SurveyData!$1:$1048576,18,FALSE)</f>
        <v>No</v>
      </c>
      <c r="V807" t="str">
        <f>VLOOKUP($A807,SurveyData!$1:$1048576,19,FALSE)</f>
        <v>No</v>
      </c>
      <c r="W807" t="str">
        <f>VLOOKUP($A807,SurveyData!$1:$1048576,20,FALSE)</f>
        <v>No</v>
      </c>
      <c r="X807" t="str">
        <f>VLOOKUP($A807,SurveyData!$1:$1048576,21,FALSE)</f>
        <v>N.A.</v>
      </c>
      <c r="Y807" t="str">
        <f>VLOOKUP($A807,SurveyData!$1:$1048576,22,FALSE)</f>
        <v>N.A.</v>
      </c>
      <c r="Z807" t="str">
        <f>VLOOKUP($A807,SurveyData!$1:$1048576,23,FALSE)</f>
        <v>N.A.</v>
      </c>
      <c r="AA807" t="str">
        <f>VLOOKUP($A807,SurveyData!$1:$1048576,24,FALSE)</f>
        <v>N.A.</v>
      </c>
      <c r="AB807" t="s">
        <v>0</v>
      </c>
      <c r="AC807" t="str">
        <f>VLOOKUP($A807,SurveyData!$1:$1048576,25,FALSE)</f>
        <v>N.A.</v>
      </c>
      <c r="AD807">
        <f>VLOOKUP($A807,SurveyData!$1:$1048576,26,FALSE)</f>
        <v>3</v>
      </c>
      <c r="AE807">
        <f>VLOOKUP($A807,SurveyData!$1:$1048576,27,FALSE)</f>
        <v>3</v>
      </c>
      <c r="AF807">
        <f>VLOOKUP($A807,SurveyData!$1:$1048576,28,FALSE)</f>
        <v>3</v>
      </c>
      <c r="AG807">
        <f>VLOOKUP($A807,SurveyData!$1:$1048576,29,FALSE)</f>
        <v>3</v>
      </c>
      <c r="AH807">
        <f>VLOOKUP($A807,SurveyData!$1:$1048576,30,FALSE)</f>
        <v>3</v>
      </c>
      <c r="AI807">
        <f>VLOOKUP($A807,SurveyData!$1:$1048576,31,FALSE)</f>
        <v>3</v>
      </c>
      <c r="AJ807">
        <f>VLOOKUP($A807,SurveyData!$1:$1048576,32,FALSE)</f>
        <v>3</v>
      </c>
      <c r="AK807">
        <f>VLOOKUP($A807,SurveyData!$1:$1048576,33,FALSE)</f>
        <v>3</v>
      </c>
      <c r="AL807">
        <f>VLOOKUP($A807,SurveyData!$1:$1048576,34,FALSE)</f>
        <v>3</v>
      </c>
      <c r="AM807">
        <f>VLOOKUP($A807,SurveyData!$1:$1048576,35,FALSE)</f>
        <v>3</v>
      </c>
      <c r="AN807">
        <f>VLOOKUP($A807,SurveyData!$1:$1048576,36,FALSE)</f>
        <v>3</v>
      </c>
      <c r="AO807">
        <f>VLOOKUP($A807,SurveyData!$1:$1048576,37,FALSE)</f>
        <v>3</v>
      </c>
      <c r="AP807">
        <f>VLOOKUP($A807,SurveyData!$1:$1048576,38,FALSE)</f>
        <v>3</v>
      </c>
      <c r="AQ807">
        <f>VLOOKUP($A807,SurveyData!$1:$1048576,39,FALSE)</f>
        <v>3</v>
      </c>
      <c r="AR807">
        <f>VLOOKUP($A807,SurveyData!$1:$1048576,40,FALSE)</f>
        <v>3</v>
      </c>
      <c r="AS807">
        <f>VLOOKUP($A807,SurveyData!$1:$1048576,41,FALSE)</f>
        <v>3</v>
      </c>
      <c r="AT807">
        <f>VLOOKUP($A807,SurveyData!$1:$1048576,42,FALSE)</f>
        <v>3</v>
      </c>
      <c r="AU807">
        <f>VLOOKUP($A807,SurveyData!$1:$1048576,43,FALSE)</f>
        <v>3</v>
      </c>
      <c r="AV807">
        <f>VLOOKUP($A807,SurveyData!$1:$1048576,44,FALSE)</f>
        <v>3</v>
      </c>
      <c r="AW807">
        <f>VLOOKUP($A807,SurveyData!$1:$1048576,45,FALSE)</f>
        <v>3</v>
      </c>
    </row>
    <row r="808" spans="1:49" hidden="1" x14ac:dyDescent="0.2">
      <c r="A808" s="2">
        <v>1029</v>
      </c>
      <c r="B808" s="11" t="s">
        <v>11</v>
      </c>
      <c r="C808" s="2"/>
      <c r="D808" s="3">
        <v>145</v>
      </c>
      <c r="E808" s="2">
        <v>15.5</v>
      </c>
      <c r="F808">
        <f>VLOOKUP($A808,SurveyData!$1:$1048576,3,FALSE)</f>
        <v>25</v>
      </c>
      <c r="G808">
        <f>VLOOKUP($A808,SurveyData!$1:$1048576,4,FALSE)</f>
        <v>1.78</v>
      </c>
      <c r="H808">
        <f>VLOOKUP($A808,SurveyData!$1:$1048576,5,FALSE)</f>
        <v>85</v>
      </c>
      <c r="I808" t="str">
        <f>VLOOKUP($A808,SurveyData!$1:$1048576,6,FALSE)</f>
        <v>Nil</v>
      </c>
      <c r="J808" t="str">
        <f>VLOOKUP($A808,SurveyData!$1:$1048576,7,FALSE)</f>
        <v>N.A.</v>
      </c>
      <c r="K808">
        <f>VLOOKUP($A808,SurveyData!$1:$1048576,8,FALSE)</f>
        <v>0</v>
      </c>
      <c r="L808">
        <f>VLOOKUP($A808,SurveyData!$1:$1048576,9,FALSE)</f>
        <v>0</v>
      </c>
      <c r="M808">
        <f>VLOOKUP($A808,SurveyData!$1:$1048576,10,FALSE)</f>
        <v>0</v>
      </c>
      <c r="N808">
        <f>VLOOKUP($A808,SurveyData!$1:$1048576,11,FALSE)</f>
        <v>0</v>
      </c>
      <c r="O808" t="str">
        <f>VLOOKUP($A808,SurveyData!$1:$1048576,12,FALSE)</f>
        <v>No answer</v>
      </c>
      <c r="P808" t="str">
        <f>VLOOKUP($A808,SurveyData!$1:$1048576,13,FALSE)</f>
        <v>N.A.</v>
      </c>
      <c r="Q808" t="str">
        <f>VLOOKUP($A808,SurveyData!$1:$1048576,14,FALSE)</f>
        <v>N.A.</v>
      </c>
      <c r="R808" t="str">
        <f>VLOOKUP($A808,SurveyData!$1:$1048576,15,FALSE)</f>
        <v>No</v>
      </c>
      <c r="S808" t="str">
        <f>VLOOKUP($A808,SurveyData!$1:$1048576,16,FALSE)</f>
        <v>No</v>
      </c>
      <c r="T808" t="str">
        <f>VLOOKUP($A808,SurveyData!$1:$1048576,17,FALSE)</f>
        <v>No</v>
      </c>
      <c r="U808" t="str">
        <f>VLOOKUP($A808,SurveyData!$1:$1048576,18,FALSE)</f>
        <v>No</v>
      </c>
      <c r="V808" t="str">
        <f>VLOOKUP($A808,SurveyData!$1:$1048576,19,FALSE)</f>
        <v>No</v>
      </c>
      <c r="W808" t="str">
        <f>VLOOKUP($A808,SurveyData!$1:$1048576,20,FALSE)</f>
        <v>No</v>
      </c>
      <c r="X808" t="str">
        <f>VLOOKUP($A808,SurveyData!$1:$1048576,21,FALSE)</f>
        <v>N.A.</v>
      </c>
      <c r="Y808" t="str">
        <f>VLOOKUP($A808,SurveyData!$1:$1048576,22,FALSE)</f>
        <v>N.A.</v>
      </c>
      <c r="Z808" t="str">
        <f>VLOOKUP($A808,SurveyData!$1:$1048576,23,FALSE)</f>
        <v>N.A.</v>
      </c>
      <c r="AA808" t="str">
        <f>VLOOKUP($A808,SurveyData!$1:$1048576,24,FALSE)</f>
        <v>N.A.</v>
      </c>
      <c r="AB808" t="s">
        <v>0</v>
      </c>
      <c r="AC808" t="str">
        <f>VLOOKUP($A808,SurveyData!$1:$1048576,25,FALSE)</f>
        <v>N.A.</v>
      </c>
      <c r="AD808">
        <f>VLOOKUP($A808,SurveyData!$1:$1048576,26,FALSE)</f>
        <v>3</v>
      </c>
      <c r="AE808">
        <f>VLOOKUP($A808,SurveyData!$1:$1048576,27,FALSE)</f>
        <v>3</v>
      </c>
      <c r="AF808">
        <f>VLOOKUP($A808,SurveyData!$1:$1048576,28,FALSE)</f>
        <v>3</v>
      </c>
      <c r="AG808">
        <f>VLOOKUP($A808,SurveyData!$1:$1048576,29,FALSE)</f>
        <v>3</v>
      </c>
      <c r="AH808">
        <f>VLOOKUP($A808,SurveyData!$1:$1048576,30,FALSE)</f>
        <v>3</v>
      </c>
      <c r="AI808">
        <f>VLOOKUP($A808,SurveyData!$1:$1048576,31,FALSE)</f>
        <v>3</v>
      </c>
      <c r="AJ808">
        <f>VLOOKUP($A808,SurveyData!$1:$1048576,32,FALSE)</f>
        <v>3</v>
      </c>
      <c r="AK808">
        <f>VLOOKUP($A808,SurveyData!$1:$1048576,33,FALSE)</f>
        <v>3</v>
      </c>
      <c r="AL808">
        <f>VLOOKUP($A808,SurveyData!$1:$1048576,34,FALSE)</f>
        <v>3</v>
      </c>
      <c r="AM808">
        <f>VLOOKUP($A808,SurveyData!$1:$1048576,35,FALSE)</f>
        <v>3</v>
      </c>
      <c r="AN808">
        <f>VLOOKUP($A808,SurveyData!$1:$1048576,36,FALSE)</f>
        <v>3</v>
      </c>
      <c r="AO808">
        <f>VLOOKUP($A808,SurveyData!$1:$1048576,37,FALSE)</f>
        <v>3</v>
      </c>
      <c r="AP808">
        <f>VLOOKUP($A808,SurveyData!$1:$1048576,38,FALSE)</f>
        <v>3</v>
      </c>
      <c r="AQ808">
        <f>VLOOKUP($A808,SurveyData!$1:$1048576,39,FALSE)</f>
        <v>3</v>
      </c>
      <c r="AR808">
        <f>VLOOKUP($A808,SurveyData!$1:$1048576,40,FALSE)</f>
        <v>3</v>
      </c>
      <c r="AS808">
        <f>VLOOKUP($A808,SurveyData!$1:$1048576,41,FALSE)</f>
        <v>3</v>
      </c>
      <c r="AT808">
        <f>VLOOKUP($A808,SurveyData!$1:$1048576,42,FALSE)</f>
        <v>3</v>
      </c>
      <c r="AU808">
        <f>VLOOKUP($A808,SurveyData!$1:$1048576,43,FALSE)</f>
        <v>3</v>
      </c>
      <c r="AV808">
        <f>VLOOKUP($A808,SurveyData!$1:$1048576,44,FALSE)</f>
        <v>3</v>
      </c>
      <c r="AW808">
        <f>VLOOKUP($A808,SurveyData!$1:$1048576,45,FALSE)</f>
        <v>3</v>
      </c>
    </row>
    <row r="809" spans="1:49" hidden="1" x14ac:dyDescent="0.2">
      <c r="A809" s="2">
        <v>1030</v>
      </c>
      <c r="B809" s="11" t="s">
        <v>11</v>
      </c>
      <c r="C809" s="2"/>
      <c r="D809" s="3">
        <v>328</v>
      </c>
      <c r="E809" s="3">
        <v>16.8</v>
      </c>
      <c r="F809">
        <f>VLOOKUP($A809,SurveyData!$1:$1048576,3,FALSE)</f>
        <v>28</v>
      </c>
      <c r="G809" t="str">
        <f>VLOOKUP($A809,SurveyData!$1:$1048576,4,FALSE)</f>
        <v>-</v>
      </c>
      <c r="H809" t="str">
        <f>VLOOKUP($A809,SurveyData!$1:$1048576,5,FALSE)</f>
        <v>-</v>
      </c>
      <c r="I809" t="str">
        <f>VLOOKUP($A809,SurveyData!$1:$1048576,6,FALSE)</f>
        <v>Nil</v>
      </c>
      <c r="J809" t="str">
        <f>VLOOKUP($A809,SurveyData!$1:$1048576,7,FALSE)</f>
        <v>N.A.</v>
      </c>
      <c r="K809">
        <f>VLOOKUP($A809,SurveyData!$1:$1048576,8,FALSE)</f>
        <v>0</v>
      </c>
      <c r="L809">
        <f>VLOOKUP($A809,SurveyData!$1:$1048576,9,FALSE)</f>
        <v>0</v>
      </c>
      <c r="M809">
        <f>VLOOKUP($A809,SurveyData!$1:$1048576,10,FALSE)</f>
        <v>0</v>
      </c>
      <c r="N809" t="str">
        <f>VLOOKUP($A809,SurveyData!$1:$1048576,11,FALSE)</f>
        <v>Briskwalking (50)</v>
      </c>
      <c r="O809">
        <f>VLOOKUP($A809,SurveyData!$1:$1048576,12,FALSE)</f>
        <v>2</v>
      </c>
      <c r="P809" t="str">
        <f>VLOOKUP($A809,SurveyData!$1:$1048576,13,FALSE)</f>
        <v>N.A.</v>
      </c>
      <c r="Q809" t="str">
        <f>VLOOKUP($A809,SurveyData!$1:$1048576,14,FALSE)</f>
        <v>N.A.</v>
      </c>
      <c r="R809" t="str">
        <f>VLOOKUP($A809,SurveyData!$1:$1048576,15,FALSE)</f>
        <v>No</v>
      </c>
      <c r="S809" t="str">
        <f>VLOOKUP($A809,SurveyData!$1:$1048576,16,FALSE)</f>
        <v>Nil</v>
      </c>
      <c r="T809" t="str">
        <f>VLOOKUP($A809,SurveyData!$1:$1048576,17,FALSE)</f>
        <v>No</v>
      </c>
      <c r="U809" t="str">
        <f>VLOOKUP($A809,SurveyData!$1:$1048576,18,FALSE)</f>
        <v>Nil</v>
      </c>
      <c r="V809" t="str">
        <f>VLOOKUP($A809,SurveyData!$1:$1048576,19,FALSE)</f>
        <v>No</v>
      </c>
      <c r="W809" t="str">
        <f>VLOOKUP($A809,SurveyData!$1:$1048576,20,FALSE)</f>
        <v>Nil</v>
      </c>
      <c r="X809" t="str">
        <f>VLOOKUP($A809,SurveyData!$1:$1048576,21,FALSE)</f>
        <v>N.A.</v>
      </c>
      <c r="Y809" t="str">
        <f>VLOOKUP($A809,SurveyData!$1:$1048576,22,FALSE)</f>
        <v>N.A.</v>
      </c>
      <c r="Z809" t="str">
        <f>VLOOKUP($A809,SurveyData!$1:$1048576,23,FALSE)</f>
        <v>N.A.</v>
      </c>
      <c r="AA809" t="str">
        <f>VLOOKUP($A809,SurveyData!$1:$1048576,24,FALSE)</f>
        <v>N.A.</v>
      </c>
      <c r="AB809" t="s">
        <v>0</v>
      </c>
      <c r="AC809" t="str">
        <f>VLOOKUP($A809,SurveyData!$1:$1048576,25,FALSE)</f>
        <v>N.A.</v>
      </c>
      <c r="AD809">
        <f>VLOOKUP($A809,SurveyData!$1:$1048576,26,FALSE)</f>
        <v>4</v>
      </c>
      <c r="AE809">
        <f>VLOOKUP($A809,SurveyData!$1:$1048576,27,FALSE)</f>
        <v>3</v>
      </c>
      <c r="AF809">
        <f>VLOOKUP($A809,SurveyData!$1:$1048576,28,FALSE)</f>
        <v>3</v>
      </c>
      <c r="AG809">
        <f>VLOOKUP($A809,SurveyData!$1:$1048576,29,FALSE)</f>
        <v>3</v>
      </c>
      <c r="AH809">
        <f>VLOOKUP($A809,SurveyData!$1:$1048576,30,FALSE)</f>
        <v>4</v>
      </c>
      <c r="AI809">
        <f>VLOOKUP($A809,SurveyData!$1:$1048576,31,FALSE)</f>
        <v>3</v>
      </c>
      <c r="AJ809">
        <f>VLOOKUP($A809,SurveyData!$1:$1048576,32,FALSE)</f>
        <v>2</v>
      </c>
      <c r="AK809">
        <f>VLOOKUP($A809,SurveyData!$1:$1048576,33,FALSE)</f>
        <v>3</v>
      </c>
      <c r="AL809">
        <f>VLOOKUP($A809,SurveyData!$1:$1048576,34,FALSE)</f>
        <v>3</v>
      </c>
      <c r="AM809">
        <f>VLOOKUP($A809,SurveyData!$1:$1048576,35,FALSE)</f>
        <v>3</v>
      </c>
      <c r="AN809">
        <f>VLOOKUP($A809,SurveyData!$1:$1048576,36,FALSE)</f>
        <v>2</v>
      </c>
      <c r="AO809">
        <f>VLOOKUP($A809,SurveyData!$1:$1048576,37,FALSE)</f>
        <v>2</v>
      </c>
      <c r="AP809">
        <f>VLOOKUP($A809,SurveyData!$1:$1048576,38,FALSE)</f>
        <v>4</v>
      </c>
      <c r="AQ809">
        <f>VLOOKUP($A809,SurveyData!$1:$1048576,39,FALSE)</f>
        <v>3</v>
      </c>
      <c r="AR809">
        <f>VLOOKUP($A809,SurveyData!$1:$1048576,40,FALSE)</f>
        <v>2</v>
      </c>
      <c r="AS809">
        <f>VLOOKUP($A809,SurveyData!$1:$1048576,41,FALSE)</f>
        <v>3</v>
      </c>
      <c r="AT809">
        <f>VLOOKUP($A809,SurveyData!$1:$1048576,42,FALSE)</f>
        <v>3</v>
      </c>
      <c r="AU809">
        <f>VLOOKUP($A809,SurveyData!$1:$1048576,43,FALSE)</f>
        <v>2</v>
      </c>
      <c r="AV809">
        <f>VLOOKUP($A809,SurveyData!$1:$1048576,44,FALSE)</f>
        <v>3</v>
      </c>
      <c r="AW809">
        <f>VLOOKUP($A809,SurveyData!$1:$1048576,45,FALSE)</f>
        <v>4</v>
      </c>
    </row>
    <row r="810" spans="1:49" hidden="1" x14ac:dyDescent="0.2">
      <c r="A810" s="2">
        <v>1031</v>
      </c>
      <c r="B810" s="11" t="s">
        <v>11</v>
      </c>
      <c r="C810" s="2"/>
      <c r="D810" s="2">
        <v>109</v>
      </c>
      <c r="E810" s="2">
        <v>16.399999999999999</v>
      </c>
      <c r="F810">
        <f>VLOOKUP($A810,SurveyData!$1:$1048576,3,FALSE)</f>
        <v>39</v>
      </c>
      <c r="G810">
        <f>VLOOKUP($A810,SurveyData!$1:$1048576,4,FALSE)</f>
        <v>1.67</v>
      </c>
      <c r="H810">
        <f>VLOOKUP($A810,SurveyData!$1:$1048576,5,FALSE)</f>
        <v>62</v>
      </c>
      <c r="I810" t="str">
        <f>VLOOKUP($A810,SurveyData!$1:$1048576,6,FALSE)</f>
        <v>Nil</v>
      </c>
      <c r="J810" t="str">
        <f>VLOOKUP($A810,SurveyData!$1:$1048576,7,FALSE)</f>
        <v>N.A.</v>
      </c>
      <c r="K810">
        <f>VLOOKUP($A810,SurveyData!$1:$1048576,8,FALSE)</f>
        <v>0</v>
      </c>
      <c r="L810">
        <f>VLOOKUP($A810,SurveyData!$1:$1048576,9,FALSE)</f>
        <v>0</v>
      </c>
      <c r="M810">
        <f>VLOOKUP($A810,SurveyData!$1:$1048576,10,FALSE)</f>
        <v>120</v>
      </c>
      <c r="N810" t="str">
        <f>VLOOKUP($A810,SurveyData!$1:$1048576,11,FALSE)</f>
        <v>Badminton (240)</v>
      </c>
      <c r="O810">
        <f>VLOOKUP($A810,SurveyData!$1:$1048576,12,FALSE)</f>
        <v>3</v>
      </c>
      <c r="P810" t="str">
        <f>VLOOKUP($A810,SurveyData!$1:$1048576,13,FALSE)</f>
        <v>N.A.</v>
      </c>
      <c r="Q810" t="str">
        <f>VLOOKUP($A810,SurveyData!$1:$1048576,14,FALSE)</f>
        <v>N.A.</v>
      </c>
      <c r="R810" t="str">
        <f>VLOOKUP($A810,SurveyData!$1:$1048576,15,FALSE)</f>
        <v>No</v>
      </c>
      <c r="S810" t="str">
        <f>VLOOKUP($A810,SurveyData!$1:$1048576,16,FALSE)</f>
        <v>No</v>
      </c>
      <c r="T810" t="str">
        <f>VLOOKUP($A810,SurveyData!$1:$1048576,17,FALSE)</f>
        <v>No</v>
      </c>
      <c r="U810" t="str">
        <f>VLOOKUP($A810,SurveyData!$1:$1048576,18,FALSE)</f>
        <v>No</v>
      </c>
      <c r="V810" t="str">
        <f>VLOOKUP($A810,SurveyData!$1:$1048576,19,FALSE)</f>
        <v>No</v>
      </c>
      <c r="W810" t="str">
        <f>VLOOKUP($A810,SurveyData!$1:$1048576,20,FALSE)</f>
        <v>No</v>
      </c>
      <c r="X810" t="str">
        <f>VLOOKUP($A810,SurveyData!$1:$1048576,21,FALSE)</f>
        <v>N.A.</v>
      </c>
      <c r="Y810" t="str">
        <f>VLOOKUP($A810,SurveyData!$1:$1048576,22,FALSE)</f>
        <v>N.A.</v>
      </c>
      <c r="Z810" t="str">
        <f>VLOOKUP($A810,SurveyData!$1:$1048576,23,FALSE)</f>
        <v>N.A.</v>
      </c>
      <c r="AA810" t="str">
        <f>VLOOKUP($A810,SurveyData!$1:$1048576,24,FALSE)</f>
        <v>N.A.</v>
      </c>
      <c r="AB810" t="s">
        <v>0</v>
      </c>
      <c r="AC810" t="str">
        <f>VLOOKUP($A810,SurveyData!$1:$1048576,25,FALSE)</f>
        <v>N.A.</v>
      </c>
      <c r="AD810">
        <f>VLOOKUP($A810,SurveyData!$1:$1048576,26,FALSE)</f>
        <v>4</v>
      </c>
      <c r="AE810">
        <f>VLOOKUP($A810,SurveyData!$1:$1048576,27,FALSE)</f>
        <v>5</v>
      </c>
      <c r="AF810">
        <f>VLOOKUP($A810,SurveyData!$1:$1048576,28,FALSE)</f>
        <v>4</v>
      </c>
      <c r="AG810">
        <f>VLOOKUP($A810,SurveyData!$1:$1048576,29,FALSE)</f>
        <v>1</v>
      </c>
      <c r="AH810">
        <f>VLOOKUP($A810,SurveyData!$1:$1048576,30,FALSE)</f>
        <v>4</v>
      </c>
      <c r="AI810">
        <f>VLOOKUP($A810,SurveyData!$1:$1048576,31,FALSE)</f>
        <v>1</v>
      </c>
      <c r="AJ810">
        <f>VLOOKUP($A810,SurveyData!$1:$1048576,32,FALSE)</f>
        <v>1</v>
      </c>
      <c r="AK810">
        <f>VLOOKUP($A810,SurveyData!$1:$1048576,33,FALSE)</f>
        <v>1</v>
      </c>
      <c r="AL810">
        <f>VLOOKUP($A810,SurveyData!$1:$1048576,34,FALSE)</f>
        <v>1</v>
      </c>
      <c r="AM810">
        <f>VLOOKUP($A810,SurveyData!$1:$1048576,35,FALSE)</f>
        <v>5</v>
      </c>
      <c r="AN810">
        <f>VLOOKUP($A810,SurveyData!$1:$1048576,36,FALSE)</f>
        <v>1</v>
      </c>
      <c r="AO810">
        <f>VLOOKUP($A810,SurveyData!$1:$1048576,37,FALSE)</f>
        <v>5</v>
      </c>
      <c r="AP810">
        <f>VLOOKUP($A810,SurveyData!$1:$1048576,38,FALSE)</f>
        <v>1</v>
      </c>
      <c r="AQ810">
        <f>VLOOKUP($A810,SurveyData!$1:$1048576,39,FALSE)</f>
        <v>5</v>
      </c>
      <c r="AR810">
        <f>VLOOKUP($A810,SurveyData!$1:$1048576,40,FALSE)</f>
        <v>1</v>
      </c>
      <c r="AS810">
        <f>VLOOKUP($A810,SurveyData!$1:$1048576,41,FALSE)</f>
        <v>5</v>
      </c>
      <c r="AT810">
        <f>VLOOKUP($A810,SurveyData!$1:$1048576,42,FALSE)</f>
        <v>5</v>
      </c>
      <c r="AU810">
        <f>VLOOKUP($A810,SurveyData!$1:$1048576,43,FALSE)</f>
        <v>5</v>
      </c>
      <c r="AV810">
        <f>VLOOKUP($A810,SurveyData!$1:$1048576,44,FALSE)</f>
        <v>5</v>
      </c>
      <c r="AW810">
        <f>VLOOKUP($A810,SurveyData!$1:$1048576,45,FALSE)</f>
        <v>1</v>
      </c>
    </row>
    <row r="811" spans="1:49" hidden="1" x14ac:dyDescent="0.2">
      <c r="A811" s="2">
        <v>1032</v>
      </c>
      <c r="B811" s="11" t="s">
        <v>11</v>
      </c>
      <c r="C811" s="2"/>
      <c r="D811" s="3">
        <v>215</v>
      </c>
      <c r="E811" s="2">
        <v>14.9</v>
      </c>
      <c r="F811">
        <f>VLOOKUP($A811,SurveyData!$1:$1048576,3,FALSE)</f>
        <v>46</v>
      </c>
      <c r="G811">
        <f>VLOOKUP($A811,SurveyData!$1:$1048576,4,FALSE)</f>
        <v>1.8</v>
      </c>
      <c r="H811">
        <f>VLOOKUP($A811,SurveyData!$1:$1048576,5,FALSE)</f>
        <v>64</v>
      </c>
      <c r="I811" t="str">
        <f>VLOOKUP($A811,SurveyData!$1:$1048576,6,FALSE)</f>
        <v>Nil</v>
      </c>
      <c r="J811" t="str">
        <f>VLOOKUP($A811,SurveyData!$1:$1048576,7,FALSE)</f>
        <v>N.A.</v>
      </c>
      <c r="K811">
        <f>VLOOKUP($A811,SurveyData!$1:$1048576,8,FALSE)</f>
        <v>60</v>
      </c>
      <c r="L811">
        <f>VLOOKUP($A811,SurveyData!$1:$1048576,9,FALSE)</f>
        <v>0</v>
      </c>
      <c r="M811">
        <f>VLOOKUP($A811,SurveyData!$1:$1048576,10,FALSE)</f>
        <v>0</v>
      </c>
      <c r="N811">
        <f>VLOOKUP($A811,SurveyData!$1:$1048576,11,FALSE)</f>
        <v>0</v>
      </c>
      <c r="O811" t="str">
        <f>VLOOKUP($A811,SurveyData!$1:$1048576,12,FALSE)</f>
        <v>No answer</v>
      </c>
      <c r="P811" t="str">
        <f>VLOOKUP($A811,SurveyData!$1:$1048576,13,FALSE)</f>
        <v>N.A.</v>
      </c>
      <c r="Q811" t="str">
        <f>VLOOKUP($A811,SurveyData!$1:$1048576,14,FALSE)</f>
        <v>N.A.</v>
      </c>
      <c r="R811" t="str">
        <f>VLOOKUP($A811,SurveyData!$1:$1048576,15,FALSE)</f>
        <v>DK</v>
      </c>
      <c r="S811" t="str">
        <f>VLOOKUP($A811,SurveyData!$1:$1048576,16,FALSE)</f>
        <v>No</v>
      </c>
      <c r="T811" t="str">
        <f>VLOOKUP($A811,SurveyData!$1:$1048576,17,FALSE)</f>
        <v>DK</v>
      </c>
      <c r="U811" t="str">
        <f>VLOOKUP($A811,SurveyData!$1:$1048576,18,FALSE)</f>
        <v>No</v>
      </c>
      <c r="V811" t="str">
        <f>VLOOKUP($A811,SurveyData!$1:$1048576,19,FALSE)</f>
        <v>DK</v>
      </c>
      <c r="W811" t="str">
        <f>VLOOKUP($A811,SurveyData!$1:$1048576,20,FALSE)</f>
        <v>No</v>
      </c>
      <c r="X811" t="str">
        <f>VLOOKUP($A811,SurveyData!$1:$1048576,21,FALSE)</f>
        <v>N.A.</v>
      </c>
      <c r="Y811" t="str">
        <f>VLOOKUP($A811,SurveyData!$1:$1048576,22,FALSE)</f>
        <v>N.A.</v>
      </c>
      <c r="Z811" t="str">
        <f>VLOOKUP($A811,SurveyData!$1:$1048576,23,FALSE)</f>
        <v>N.A.</v>
      </c>
      <c r="AA811" t="str">
        <f>VLOOKUP($A811,SurveyData!$1:$1048576,24,FALSE)</f>
        <v>N.A.</v>
      </c>
      <c r="AB811" t="s">
        <v>0</v>
      </c>
      <c r="AC811" t="str">
        <f>VLOOKUP($A811,SurveyData!$1:$1048576,25,FALSE)</f>
        <v>N.A.</v>
      </c>
      <c r="AD811">
        <f>VLOOKUP($A811,SurveyData!$1:$1048576,26,FALSE)</f>
        <v>1</v>
      </c>
      <c r="AE811">
        <f>VLOOKUP($A811,SurveyData!$1:$1048576,27,FALSE)</f>
        <v>5</v>
      </c>
      <c r="AF811">
        <f>VLOOKUP($A811,SurveyData!$1:$1048576,28,FALSE)</f>
        <v>2</v>
      </c>
      <c r="AG811">
        <f>VLOOKUP($A811,SurveyData!$1:$1048576,29,FALSE)</f>
        <v>2</v>
      </c>
      <c r="AH811">
        <f>VLOOKUP($A811,SurveyData!$1:$1048576,30,FALSE)</f>
        <v>5</v>
      </c>
      <c r="AI811">
        <f>VLOOKUP($A811,SurveyData!$1:$1048576,31,FALSE)</f>
        <v>2</v>
      </c>
      <c r="AJ811">
        <f>VLOOKUP($A811,SurveyData!$1:$1048576,32,FALSE)</f>
        <v>1</v>
      </c>
      <c r="AK811">
        <f>VLOOKUP($A811,SurveyData!$1:$1048576,33,FALSE)</f>
        <v>1</v>
      </c>
      <c r="AL811">
        <f>VLOOKUP($A811,SurveyData!$1:$1048576,34,FALSE)</f>
        <v>1</v>
      </c>
      <c r="AM811">
        <f>VLOOKUP($A811,SurveyData!$1:$1048576,35,FALSE)</f>
        <v>4</v>
      </c>
      <c r="AN811">
        <f>VLOOKUP($A811,SurveyData!$1:$1048576,36,FALSE)</f>
        <v>1</v>
      </c>
      <c r="AO811">
        <f>VLOOKUP($A811,SurveyData!$1:$1048576,37,FALSE)</f>
        <v>1</v>
      </c>
      <c r="AP811">
        <f>VLOOKUP($A811,SurveyData!$1:$1048576,38,FALSE)</f>
        <v>1</v>
      </c>
      <c r="AQ811">
        <f>VLOOKUP($A811,SurveyData!$1:$1048576,39,FALSE)</f>
        <v>5</v>
      </c>
      <c r="AR811">
        <f>VLOOKUP($A811,SurveyData!$1:$1048576,40,FALSE)</f>
        <v>2</v>
      </c>
      <c r="AS811">
        <f>VLOOKUP($A811,SurveyData!$1:$1048576,41,FALSE)</f>
        <v>5</v>
      </c>
      <c r="AT811">
        <f>VLOOKUP($A811,SurveyData!$1:$1048576,42,FALSE)</f>
        <v>5</v>
      </c>
      <c r="AU811">
        <f>VLOOKUP($A811,SurveyData!$1:$1048576,43,FALSE)</f>
        <v>5</v>
      </c>
      <c r="AV811">
        <f>VLOOKUP($A811,SurveyData!$1:$1048576,44,FALSE)</f>
        <v>5</v>
      </c>
      <c r="AW811">
        <f>VLOOKUP($A811,SurveyData!$1:$1048576,45,FALSE)</f>
        <v>2</v>
      </c>
    </row>
    <row r="812" spans="1:49" hidden="1" x14ac:dyDescent="0.2">
      <c r="A812" s="2">
        <v>1033</v>
      </c>
      <c r="B812" s="11" t="s">
        <v>11</v>
      </c>
      <c r="C812" s="2"/>
      <c r="D812" s="2">
        <v>110</v>
      </c>
      <c r="E812" s="2">
        <v>13.4</v>
      </c>
      <c r="F812">
        <f>VLOOKUP($A812,SurveyData!$1:$1048576,3,FALSE)</f>
        <v>52</v>
      </c>
      <c r="G812">
        <f>VLOOKUP($A812,SurveyData!$1:$1048576,4,FALSE)</f>
        <v>1.67</v>
      </c>
      <c r="H812">
        <f>VLOOKUP($A812,SurveyData!$1:$1048576,5,FALSE)</f>
        <v>56</v>
      </c>
      <c r="I812" t="str">
        <f>VLOOKUP($A812,SurveyData!$1:$1048576,6,FALSE)</f>
        <v>Cervical spinal cord nerve compression</v>
      </c>
      <c r="J812" t="str">
        <f>VLOOKUP($A812,SurveyData!$1:$1048576,7,FALSE)</f>
        <v>N.A.</v>
      </c>
      <c r="K812">
        <f>VLOOKUP($A812,SurveyData!$1:$1048576,8,FALSE)</f>
        <v>0</v>
      </c>
      <c r="L812">
        <f>VLOOKUP($A812,SurveyData!$1:$1048576,9,FALSE)</f>
        <v>0</v>
      </c>
      <c r="M812">
        <f>VLOOKUP($A812,SurveyData!$1:$1048576,10,FALSE)</f>
        <v>0</v>
      </c>
      <c r="N812" t="str">
        <f>VLOOKUP($A812,SurveyData!$1:$1048576,11,FALSE)</f>
        <v>Neck exercise (10)</v>
      </c>
      <c r="O812">
        <f>VLOOKUP($A812,SurveyData!$1:$1048576,12,FALSE)</f>
        <v>1</v>
      </c>
      <c r="P812" t="str">
        <f>VLOOKUP($A812,SurveyData!$1:$1048576,13,FALSE)</f>
        <v>N.A.</v>
      </c>
      <c r="Q812" t="str">
        <f>VLOOKUP($A812,SurveyData!$1:$1048576,14,FALSE)</f>
        <v>N.A.</v>
      </c>
      <c r="R812" t="str">
        <f>VLOOKUP($A812,SurveyData!$1:$1048576,15,FALSE)</f>
        <v>Yes</v>
      </c>
      <c r="S812" t="str">
        <f>VLOOKUP($A812,SurveyData!$1:$1048576,16,FALSE)</f>
        <v>No</v>
      </c>
      <c r="T812" t="str">
        <f>VLOOKUP($A812,SurveyData!$1:$1048576,17,FALSE)</f>
        <v>DK</v>
      </c>
      <c r="U812" t="str">
        <f>VLOOKUP($A812,SurveyData!$1:$1048576,18,FALSE)</f>
        <v>DK</v>
      </c>
      <c r="V812" t="str">
        <f>VLOOKUP($A812,SurveyData!$1:$1048576,19,FALSE)</f>
        <v>DK</v>
      </c>
      <c r="W812" t="str">
        <f>VLOOKUP($A812,SurveyData!$1:$1048576,20,FALSE)</f>
        <v>DK</v>
      </c>
      <c r="X812" t="str">
        <f>VLOOKUP($A812,SurveyData!$1:$1048576,21,FALSE)</f>
        <v>N.A.</v>
      </c>
      <c r="Y812" t="str">
        <f>VLOOKUP($A812,SurveyData!$1:$1048576,22,FALSE)</f>
        <v>N.A.</v>
      </c>
      <c r="Z812" t="str">
        <f>VLOOKUP($A812,SurveyData!$1:$1048576,23,FALSE)</f>
        <v>N.A.</v>
      </c>
      <c r="AA812" t="str">
        <f>VLOOKUP($A812,SurveyData!$1:$1048576,24,FALSE)</f>
        <v>N.A.</v>
      </c>
      <c r="AB812" t="s">
        <v>0</v>
      </c>
      <c r="AC812" t="str">
        <f>VLOOKUP($A812,SurveyData!$1:$1048576,25,FALSE)</f>
        <v>N.A.</v>
      </c>
      <c r="AD812">
        <f>VLOOKUP($A812,SurveyData!$1:$1048576,26,FALSE)</f>
        <v>4</v>
      </c>
      <c r="AE812">
        <f>VLOOKUP($A812,SurveyData!$1:$1048576,27,FALSE)</f>
        <v>4</v>
      </c>
      <c r="AF812">
        <f>VLOOKUP($A812,SurveyData!$1:$1048576,28,FALSE)</f>
        <v>4</v>
      </c>
      <c r="AG812">
        <f>VLOOKUP($A812,SurveyData!$1:$1048576,29,FALSE)</f>
        <v>3</v>
      </c>
      <c r="AH812">
        <f>VLOOKUP($A812,SurveyData!$1:$1048576,30,FALSE)</f>
        <v>1</v>
      </c>
      <c r="AI812">
        <f>VLOOKUP($A812,SurveyData!$1:$1048576,31,FALSE)</f>
        <v>1</v>
      </c>
      <c r="AJ812">
        <f>VLOOKUP($A812,SurveyData!$1:$1048576,32,FALSE)</f>
        <v>1</v>
      </c>
      <c r="AK812">
        <f>VLOOKUP($A812,SurveyData!$1:$1048576,33,FALSE)</f>
        <v>3</v>
      </c>
      <c r="AL812">
        <f>VLOOKUP($A812,SurveyData!$1:$1048576,34,FALSE)</f>
        <v>3</v>
      </c>
      <c r="AM812">
        <f>VLOOKUP($A812,SurveyData!$1:$1048576,35,FALSE)</f>
        <v>5</v>
      </c>
      <c r="AN812">
        <f>VLOOKUP($A812,SurveyData!$1:$1048576,36,FALSE)</f>
        <v>3</v>
      </c>
      <c r="AO812">
        <f>VLOOKUP($A812,SurveyData!$1:$1048576,37,FALSE)</f>
        <v>5</v>
      </c>
      <c r="AP812">
        <f>VLOOKUP($A812,SurveyData!$1:$1048576,38,FALSE)</f>
        <v>2</v>
      </c>
      <c r="AQ812">
        <f>VLOOKUP($A812,SurveyData!$1:$1048576,39,FALSE)</f>
        <v>2</v>
      </c>
      <c r="AR812">
        <f>VLOOKUP($A812,SurveyData!$1:$1048576,40,FALSE)</f>
        <v>4</v>
      </c>
      <c r="AS812">
        <f>VLOOKUP($A812,SurveyData!$1:$1048576,41,FALSE)</f>
        <v>2</v>
      </c>
      <c r="AT812">
        <f>VLOOKUP($A812,SurveyData!$1:$1048576,42,FALSE)</f>
        <v>2</v>
      </c>
      <c r="AU812">
        <f>VLOOKUP($A812,SurveyData!$1:$1048576,43,FALSE)</f>
        <v>4</v>
      </c>
      <c r="AV812">
        <f>VLOOKUP($A812,SurveyData!$1:$1048576,44,FALSE)</f>
        <v>2</v>
      </c>
      <c r="AW812">
        <f>VLOOKUP($A812,SurveyData!$1:$1048576,45,FALSE)</f>
        <v>4</v>
      </c>
    </row>
    <row r="813" spans="1:49" hidden="1" x14ac:dyDescent="0.2">
      <c r="A813" s="2">
        <v>1034</v>
      </c>
      <c r="B813" s="11" t="s">
        <v>11</v>
      </c>
      <c r="C813" s="2"/>
      <c r="D813" s="3">
        <v>194</v>
      </c>
      <c r="E813" s="2">
        <v>16.100000000000001</v>
      </c>
      <c r="F813">
        <f>VLOOKUP($A813,SurveyData!$1:$1048576,3,FALSE)</f>
        <v>28</v>
      </c>
      <c r="G813">
        <f>VLOOKUP($A813,SurveyData!$1:$1048576,4,FALSE)</f>
        <v>1.72</v>
      </c>
      <c r="H813">
        <f>VLOOKUP($A813,SurveyData!$1:$1048576,5,FALSE)</f>
        <v>58</v>
      </c>
      <c r="I813" t="str">
        <f>VLOOKUP($A813,SurveyData!$1:$1048576,6,FALSE)</f>
        <v>Nil</v>
      </c>
      <c r="J813" t="str">
        <f>VLOOKUP($A813,SurveyData!$1:$1048576,7,FALSE)</f>
        <v>N.A.</v>
      </c>
      <c r="K813">
        <f>VLOOKUP($A813,SurveyData!$1:$1048576,8,FALSE)</f>
        <v>90</v>
      </c>
      <c r="L813">
        <f>VLOOKUP($A813,SurveyData!$1:$1048576,9,FALSE)</f>
        <v>0</v>
      </c>
      <c r="M813">
        <f>VLOOKUP($A813,SurveyData!$1:$1048576,10,FALSE)</f>
        <v>0</v>
      </c>
      <c r="N813">
        <f>VLOOKUP($A813,SurveyData!$1:$1048576,11,FALSE)</f>
        <v>0</v>
      </c>
      <c r="O813">
        <f>VLOOKUP($A813,SurveyData!$1:$1048576,12,FALSE)</f>
        <v>2</v>
      </c>
      <c r="P813" t="str">
        <f>VLOOKUP($A813,SurveyData!$1:$1048576,13,FALSE)</f>
        <v>N.A.</v>
      </c>
      <c r="Q813" t="str">
        <f>VLOOKUP($A813,SurveyData!$1:$1048576,14,FALSE)</f>
        <v>N.A.</v>
      </c>
      <c r="R813" t="str">
        <f>VLOOKUP($A813,SurveyData!$1:$1048576,15,FALSE)</f>
        <v>No</v>
      </c>
      <c r="S813" t="str">
        <f>VLOOKUP($A813,SurveyData!$1:$1048576,16,FALSE)</f>
        <v>No</v>
      </c>
      <c r="T813" t="str">
        <f>VLOOKUP($A813,SurveyData!$1:$1048576,17,FALSE)</f>
        <v>No</v>
      </c>
      <c r="U813" t="str">
        <f>VLOOKUP($A813,SurveyData!$1:$1048576,18,FALSE)</f>
        <v>No</v>
      </c>
      <c r="V813" t="str">
        <f>VLOOKUP($A813,SurveyData!$1:$1048576,19,FALSE)</f>
        <v>DK</v>
      </c>
      <c r="W813" t="str">
        <f>VLOOKUP($A813,SurveyData!$1:$1048576,20,FALSE)</f>
        <v>DK</v>
      </c>
      <c r="X813" t="str">
        <f>VLOOKUP($A813,SurveyData!$1:$1048576,21,FALSE)</f>
        <v>N.A.</v>
      </c>
      <c r="Y813" t="str">
        <f>VLOOKUP($A813,SurveyData!$1:$1048576,22,FALSE)</f>
        <v>N.A.</v>
      </c>
      <c r="Z813" t="str">
        <f>VLOOKUP($A813,SurveyData!$1:$1048576,23,FALSE)</f>
        <v>N.A.</v>
      </c>
      <c r="AA813" t="str">
        <f>VLOOKUP($A813,SurveyData!$1:$1048576,24,FALSE)</f>
        <v>N.A.</v>
      </c>
      <c r="AB813" t="s">
        <v>0</v>
      </c>
      <c r="AC813" t="str">
        <f>VLOOKUP($A813,SurveyData!$1:$1048576,25,FALSE)</f>
        <v>N.A.</v>
      </c>
      <c r="AD813">
        <f>VLOOKUP($A813,SurveyData!$1:$1048576,26,FALSE)</f>
        <v>1</v>
      </c>
      <c r="AE813">
        <f>VLOOKUP($A813,SurveyData!$1:$1048576,27,FALSE)</f>
        <v>2</v>
      </c>
      <c r="AF813">
        <f>VLOOKUP($A813,SurveyData!$1:$1048576,28,FALSE)</f>
        <v>2</v>
      </c>
      <c r="AG813">
        <f>VLOOKUP($A813,SurveyData!$1:$1048576,29,FALSE)</f>
        <v>1</v>
      </c>
      <c r="AH813">
        <f>VLOOKUP($A813,SurveyData!$1:$1048576,30,FALSE)</f>
        <v>1</v>
      </c>
      <c r="AI813">
        <f>VLOOKUP($A813,SurveyData!$1:$1048576,31,FALSE)</f>
        <v>2</v>
      </c>
      <c r="AJ813">
        <f>VLOOKUP($A813,SurveyData!$1:$1048576,32,FALSE)</f>
        <v>1</v>
      </c>
      <c r="AK813">
        <f>VLOOKUP($A813,SurveyData!$1:$1048576,33,FALSE)</f>
        <v>1</v>
      </c>
      <c r="AL813">
        <f>VLOOKUP($A813,SurveyData!$1:$1048576,34,FALSE)</f>
        <v>3</v>
      </c>
      <c r="AM813">
        <f>VLOOKUP($A813,SurveyData!$1:$1048576,35,FALSE)</f>
        <v>3</v>
      </c>
      <c r="AN813">
        <f>VLOOKUP($A813,SurveyData!$1:$1048576,36,FALSE)</f>
        <v>3</v>
      </c>
      <c r="AO813">
        <f>VLOOKUP($A813,SurveyData!$1:$1048576,37,FALSE)</f>
        <v>1</v>
      </c>
      <c r="AP813">
        <f>VLOOKUP($A813,SurveyData!$1:$1048576,38,FALSE)</f>
        <v>1</v>
      </c>
      <c r="AQ813">
        <f>VLOOKUP($A813,SurveyData!$1:$1048576,39,FALSE)</f>
        <v>4</v>
      </c>
      <c r="AR813">
        <f>VLOOKUP($A813,SurveyData!$1:$1048576,40,FALSE)</f>
        <v>1</v>
      </c>
      <c r="AS813">
        <f>VLOOKUP($A813,SurveyData!$1:$1048576,41,FALSE)</f>
        <v>2</v>
      </c>
      <c r="AT813">
        <f>VLOOKUP($A813,SurveyData!$1:$1048576,42,FALSE)</f>
        <v>1</v>
      </c>
      <c r="AU813">
        <f>VLOOKUP($A813,SurveyData!$1:$1048576,43,FALSE)</f>
        <v>5</v>
      </c>
      <c r="AV813">
        <f>VLOOKUP($A813,SurveyData!$1:$1048576,44,FALSE)</f>
        <v>2</v>
      </c>
      <c r="AW813">
        <f>VLOOKUP($A813,SurveyData!$1:$1048576,45,FALSE)</f>
        <v>3</v>
      </c>
    </row>
    <row r="814" spans="1:49" hidden="1" x14ac:dyDescent="0.2">
      <c r="A814" s="2">
        <v>1035</v>
      </c>
      <c r="B814" s="11" t="s">
        <v>11</v>
      </c>
      <c r="C814" s="2"/>
      <c r="D814" s="2">
        <v>103</v>
      </c>
      <c r="E814" s="2">
        <v>14.6</v>
      </c>
      <c r="F814">
        <f>VLOOKUP($A814,SurveyData!$1:$1048576,3,FALSE)</f>
        <v>45</v>
      </c>
      <c r="G814">
        <f>VLOOKUP($A814,SurveyData!$1:$1048576,4,FALSE)</f>
        <v>1.73</v>
      </c>
      <c r="H814">
        <f>VLOOKUP($A814,SurveyData!$1:$1048576,5,FALSE)</f>
        <v>45</v>
      </c>
      <c r="I814" t="str">
        <f>VLOOKUP($A814,SurveyData!$1:$1048576,6,FALSE)</f>
        <v>Nil</v>
      </c>
      <c r="J814" t="str">
        <f>VLOOKUP($A814,SurveyData!$1:$1048576,7,FALSE)</f>
        <v>N.A.</v>
      </c>
      <c r="K814">
        <f>VLOOKUP($A814,SurveyData!$1:$1048576,8,FALSE)</f>
        <v>0</v>
      </c>
      <c r="L814">
        <f>VLOOKUP($A814,SurveyData!$1:$1048576,9,FALSE)</f>
        <v>0</v>
      </c>
      <c r="M814">
        <f>VLOOKUP($A814,SurveyData!$1:$1048576,10,FALSE)</f>
        <v>0</v>
      </c>
      <c r="N814" t="str">
        <f>VLOOKUP($A814,SurveyData!$1:$1048576,11,FALSE)</f>
        <v>Badminton (60)</v>
      </c>
      <c r="O814">
        <f>VLOOKUP($A814,SurveyData!$1:$1048576,12,FALSE)</f>
        <v>2</v>
      </c>
      <c r="P814" t="str">
        <f>VLOOKUP($A814,SurveyData!$1:$1048576,13,FALSE)</f>
        <v>N.A.</v>
      </c>
      <c r="Q814" t="str">
        <f>VLOOKUP($A814,SurveyData!$1:$1048576,14,FALSE)</f>
        <v>N.A.</v>
      </c>
      <c r="R814" t="str">
        <f>VLOOKUP($A814,SurveyData!$1:$1048576,15,FALSE)</f>
        <v>No</v>
      </c>
      <c r="S814" t="str">
        <f>VLOOKUP($A814,SurveyData!$1:$1048576,16,FALSE)</f>
        <v>No</v>
      </c>
      <c r="T814" t="str">
        <f>VLOOKUP($A814,SurveyData!$1:$1048576,17,FALSE)</f>
        <v>No</v>
      </c>
      <c r="U814" t="str">
        <f>VLOOKUP($A814,SurveyData!$1:$1048576,18,FALSE)</f>
        <v>No</v>
      </c>
      <c r="V814" t="str">
        <f>VLOOKUP($A814,SurveyData!$1:$1048576,19,FALSE)</f>
        <v>No</v>
      </c>
      <c r="W814" t="str">
        <f>VLOOKUP($A814,SurveyData!$1:$1048576,20,FALSE)</f>
        <v>No</v>
      </c>
      <c r="X814" t="str">
        <f>VLOOKUP($A814,SurveyData!$1:$1048576,21,FALSE)</f>
        <v>N.A.</v>
      </c>
      <c r="Y814" t="str">
        <f>VLOOKUP($A814,SurveyData!$1:$1048576,22,FALSE)</f>
        <v>N.A.</v>
      </c>
      <c r="Z814" t="str">
        <f>VLOOKUP($A814,SurveyData!$1:$1048576,23,FALSE)</f>
        <v>N.A.</v>
      </c>
      <c r="AA814" t="str">
        <f>VLOOKUP($A814,SurveyData!$1:$1048576,24,FALSE)</f>
        <v>N.A.</v>
      </c>
      <c r="AB814" t="s">
        <v>0</v>
      </c>
      <c r="AC814" t="str">
        <f>VLOOKUP($A814,SurveyData!$1:$1048576,25,FALSE)</f>
        <v>N.A.</v>
      </c>
      <c r="AD814">
        <f>VLOOKUP($A814,SurveyData!$1:$1048576,26,FALSE)</f>
        <v>1</v>
      </c>
      <c r="AE814">
        <f>VLOOKUP($A814,SurveyData!$1:$1048576,27,FALSE)</f>
        <v>5</v>
      </c>
      <c r="AF814">
        <f>VLOOKUP($A814,SurveyData!$1:$1048576,28,FALSE)</f>
        <v>2</v>
      </c>
      <c r="AG814">
        <f>VLOOKUP($A814,SurveyData!$1:$1048576,29,FALSE)</f>
        <v>1</v>
      </c>
      <c r="AH814">
        <f>VLOOKUP($A814,SurveyData!$1:$1048576,30,FALSE)</f>
        <v>4</v>
      </c>
      <c r="AI814">
        <f>VLOOKUP($A814,SurveyData!$1:$1048576,31,FALSE)</f>
        <v>1</v>
      </c>
      <c r="AJ814">
        <f>VLOOKUP($A814,SurveyData!$1:$1048576,32,FALSE)</f>
        <v>1</v>
      </c>
      <c r="AK814">
        <f>VLOOKUP($A814,SurveyData!$1:$1048576,33,FALSE)</f>
        <v>1</v>
      </c>
      <c r="AL814">
        <f>VLOOKUP($A814,SurveyData!$1:$1048576,34,FALSE)</f>
        <v>5</v>
      </c>
      <c r="AM814">
        <f>VLOOKUP($A814,SurveyData!$1:$1048576,35,FALSE)</f>
        <v>4</v>
      </c>
      <c r="AN814">
        <f>VLOOKUP($A814,SurveyData!$1:$1048576,36,FALSE)</f>
        <v>1</v>
      </c>
      <c r="AO814">
        <f>VLOOKUP($A814,SurveyData!$1:$1048576,37,FALSE)</f>
        <v>1</v>
      </c>
      <c r="AP814">
        <f>VLOOKUP($A814,SurveyData!$1:$1048576,38,FALSE)</f>
        <v>5</v>
      </c>
      <c r="AQ814">
        <f>VLOOKUP($A814,SurveyData!$1:$1048576,39,FALSE)</f>
        <v>5</v>
      </c>
      <c r="AR814">
        <f>VLOOKUP($A814,SurveyData!$1:$1048576,40,FALSE)</f>
        <v>1</v>
      </c>
      <c r="AS814">
        <f>VLOOKUP($A814,SurveyData!$1:$1048576,41,FALSE)</f>
        <v>5</v>
      </c>
      <c r="AT814">
        <f>VLOOKUP($A814,SurveyData!$1:$1048576,42,FALSE)</f>
        <v>5</v>
      </c>
      <c r="AU814">
        <f>VLOOKUP($A814,SurveyData!$1:$1048576,43,FALSE)</f>
        <v>5</v>
      </c>
      <c r="AV814">
        <f>VLOOKUP($A814,SurveyData!$1:$1048576,44,FALSE)</f>
        <v>5</v>
      </c>
      <c r="AW814">
        <f>VLOOKUP($A814,SurveyData!$1:$1048576,45,FALSE)</f>
        <v>1</v>
      </c>
    </row>
    <row r="815" spans="1:49" hidden="1" x14ac:dyDescent="0.2">
      <c r="A815" s="2">
        <v>1036</v>
      </c>
      <c r="B815" s="11" t="s">
        <v>11</v>
      </c>
      <c r="C815" s="2"/>
      <c r="D815" s="3">
        <v>343</v>
      </c>
      <c r="E815" s="2">
        <v>15.9</v>
      </c>
      <c r="F815">
        <f>VLOOKUP($A815,SurveyData!$1:$1048576,3,FALSE)</f>
        <v>38</v>
      </c>
      <c r="G815">
        <f>VLOOKUP($A815,SurveyData!$1:$1048576,4,FALSE)</f>
        <v>1.73</v>
      </c>
      <c r="H815">
        <f>VLOOKUP($A815,SurveyData!$1:$1048576,5,FALSE)</f>
        <v>66</v>
      </c>
      <c r="I815" t="str">
        <f>VLOOKUP($A815,SurveyData!$1:$1048576,6,FALSE)</f>
        <v>Nil</v>
      </c>
      <c r="J815" t="str">
        <f>VLOOKUP($A815,SurveyData!$1:$1048576,7,FALSE)</f>
        <v>N.A.</v>
      </c>
      <c r="K815">
        <f>VLOOKUP($A815,SurveyData!$1:$1048576,8,FALSE)</f>
        <v>15</v>
      </c>
      <c r="L815">
        <f>VLOOKUP($A815,SurveyData!$1:$1048576,9,FALSE)</f>
        <v>0</v>
      </c>
      <c r="M815">
        <f>VLOOKUP($A815,SurveyData!$1:$1048576,10,FALSE)</f>
        <v>0</v>
      </c>
      <c r="N815">
        <f>VLOOKUP($A815,SurveyData!$1:$1048576,11,FALSE)</f>
        <v>0</v>
      </c>
      <c r="O815">
        <f>VLOOKUP($A815,SurveyData!$1:$1048576,12,FALSE)</f>
        <v>1</v>
      </c>
      <c r="P815" t="str">
        <f>VLOOKUP($A815,SurveyData!$1:$1048576,13,FALSE)</f>
        <v>N.A.</v>
      </c>
      <c r="Q815" t="str">
        <f>VLOOKUP($A815,SurveyData!$1:$1048576,14,FALSE)</f>
        <v>N.A.</v>
      </c>
      <c r="R815" t="str">
        <f>VLOOKUP($A815,SurveyData!$1:$1048576,15,FALSE)</f>
        <v>DK</v>
      </c>
      <c r="S815" t="str">
        <f>VLOOKUP($A815,SurveyData!$1:$1048576,16,FALSE)</f>
        <v>NIl</v>
      </c>
      <c r="T815" t="str">
        <f>VLOOKUP($A815,SurveyData!$1:$1048576,17,FALSE)</f>
        <v>DK</v>
      </c>
      <c r="U815" t="str">
        <f>VLOOKUP($A815,SurveyData!$1:$1048576,18,FALSE)</f>
        <v>Nil</v>
      </c>
      <c r="V815" t="str">
        <f>VLOOKUP($A815,SurveyData!$1:$1048576,19,FALSE)</f>
        <v>DK</v>
      </c>
      <c r="W815" t="str">
        <f>VLOOKUP($A815,SurveyData!$1:$1048576,20,FALSE)</f>
        <v>Nil</v>
      </c>
      <c r="X815" t="str">
        <f>VLOOKUP($A815,SurveyData!$1:$1048576,21,FALSE)</f>
        <v>N.A.</v>
      </c>
      <c r="Y815" t="str">
        <f>VLOOKUP($A815,SurveyData!$1:$1048576,22,FALSE)</f>
        <v>N.A.</v>
      </c>
      <c r="Z815" t="str">
        <f>VLOOKUP($A815,SurveyData!$1:$1048576,23,FALSE)</f>
        <v>N.A.</v>
      </c>
      <c r="AA815" t="str">
        <f>VLOOKUP($A815,SurveyData!$1:$1048576,24,FALSE)</f>
        <v>N.A.</v>
      </c>
      <c r="AB815" t="s">
        <v>0</v>
      </c>
      <c r="AC815" t="str">
        <f>VLOOKUP($A815,SurveyData!$1:$1048576,25,FALSE)</f>
        <v>N.A.</v>
      </c>
      <c r="AD815">
        <f>VLOOKUP($A815,SurveyData!$1:$1048576,26,FALSE)</f>
        <v>3</v>
      </c>
      <c r="AE815">
        <f>VLOOKUP($A815,SurveyData!$1:$1048576,27,FALSE)</f>
        <v>3</v>
      </c>
      <c r="AF815">
        <f>VLOOKUP($A815,SurveyData!$1:$1048576,28,FALSE)</f>
        <v>4</v>
      </c>
      <c r="AG815">
        <f>VLOOKUP($A815,SurveyData!$1:$1048576,29,FALSE)</f>
        <v>3</v>
      </c>
      <c r="AH815">
        <f>VLOOKUP($A815,SurveyData!$1:$1048576,30,FALSE)</f>
        <v>3</v>
      </c>
      <c r="AI815">
        <f>VLOOKUP($A815,SurveyData!$1:$1048576,31,FALSE)</f>
        <v>4</v>
      </c>
      <c r="AJ815">
        <f>VLOOKUP($A815,SurveyData!$1:$1048576,32,FALSE)</f>
        <v>3</v>
      </c>
      <c r="AK815">
        <f>VLOOKUP($A815,SurveyData!$1:$1048576,33,FALSE)</f>
        <v>3</v>
      </c>
      <c r="AL815">
        <f>VLOOKUP($A815,SurveyData!$1:$1048576,34,FALSE)</f>
        <v>3</v>
      </c>
      <c r="AM815">
        <f>VLOOKUP($A815,SurveyData!$1:$1048576,35,FALSE)</f>
        <v>3</v>
      </c>
      <c r="AN815">
        <f>VLOOKUP($A815,SurveyData!$1:$1048576,36,FALSE)</f>
        <v>3</v>
      </c>
      <c r="AO815">
        <f>VLOOKUP($A815,SurveyData!$1:$1048576,37,FALSE)</f>
        <v>3</v>
      </c>
      <c r="AP815">
        <f>VLOOKUP($A815,SurveyData!$1:$1048576,38,FALSE)</f>
        <v>3</v>
      </c>
      <c r="AQ815">
        <f>VLOOKUP($A815,SurveyData!$1:$1048576,39,FALSE)</f>
        <v>4</v>
      </c>
      <c r="AR815">
        <f>VLOOKUP($A815,SurveyData!$1:$1048576,40,FALSE)</f>
        <v>3</v>
      </c>
      <c r="AS815">
        <f>VLOOKUP($A815,SurveyData!$1:$1048576,41,FALSE)</f>
        <v>3</v>
      </c>
      <c r="AT815">
        <f>VLOOKUP($A815,SurveyData!$1:$1048576,42,FALSE)</f>
        <v>3</v>
      </c>
      <c r="AU815">
        <f>VLOOKUP($A815,SurveyData!$1:$1048576,43,FALSE)</f>
        <v>3</v>
      </c>
      <c r="AV815">
        <f>VLOOKUP($A815,SurveyData!$1:$1048576,44,FALSE)</f>
        <v>3</v>
      </c>
      <c r="AW815">
        <f>VLOOKUP($A815,SurveyData!$1:$1048576,45,FALSE)</f>
        <v>4</v>
      </c>
    </row>
    <row r="816" spans="1:49" hidden="1" x14ac:dyDescent="0.2">
      <c r="A816" s="2">
        <v>1037</v>
      </c>
      <c r="B816" s="11" t="s">
        <v>11</v>
      </c>
      <c r="C816" s="2"/>
      <c r="D816" s="3">
        <v>306</v>
      </c>
      <c r="E816" s="2">
        <v>12.2</v>
      </c>
      <c r="F816">
        <f>VLOOKUP($A816,SurveyData!$1:$1048576,3,FALSE)</f>
        <v>35</v>
      </c>
      <c r="G816">
        <f>VLOOKUP($A816,SurveyData!$1:$1048576,4,FALSE)</f>
        <v>1.7</v>
      </c>
      <c r="H816">
        <f>VLOOKUP($A816,SurveyData!$1:$1048576,5,FALSE)</f>
        <v>72</v>
      </c>
      <c r="I816" t="str">
        <f>VLOOKUP($A816,SurveyData!$1:$1048576,6,FALSE)</f>
        <v>Nil</v>
      </c>
      <c r="J816" t="str">
        <f>VLOOKUP($A816,SurveyData!$1:$1048576,7,FALSE)</f>
        <v>N.A.</v>
      </c>
      <c r="K816">
        <f>VLOOKUP($A816,SurveyData!$1:$1048576,8,FALSE)</f>
        <v>0</v>
      </c>
      <c r="L816">
        <f>VLOOKUP($A816,SurveyData!$1:$1048576,9,FALSE)</f>
        <v>0</v>
      </c>
      <c r="M816">
        <f>VLOOKUP($A816,SurveyData!$1:$1048576,10,FALSE)</f>
        <v>0</v>
      </c>
      <c r="N816">
        <f>VLOOKUP($A816,SurveyData!$1:$1048576,11,FALSE)</f>
        <v>0</v>
      </c>
      <c r="O816">
        <f>VLOOKUP($A816,SurveyData!$1:$1048576,12,FALSE)</f>
        <v>1</v>
      </c>
      <c r="P816" t="str">
        <f>VLOOKUP($A816,SurveyData!$1:$1048576,13,FALSE)</f>
        <v>N.A.</v>
      </c>
      <c r="Q816" t="str">
        <f>VLOOKUP($A816,SurveyData!$1:$1048576,14,FALSE)</f>
        <v>N.A.</v>
      </c>
      <c r="R816" t="str">
        <f>VLOOKUP($A816,SurveyData!$1:$1048576,15,FALSE)</f>
        <v>No</v>
      </c>
      <c r="S816" t="str">
        <f>VLOOKUP($A816,SurveyData!$1:$1048576,16,FALSE)</f>
        <v>Nil</v>
      </c>
      <c r="T816" t="str">
        <f>VLOOKUP($A816,SurveyData!$1:$1048576,17,FALSE)</f>
        <v>No</v>
      </c>
      <c r="U816" t="str">
        <f>VLOOKUP($A816,SurveyData!$1:$1048576,18,FALSE)</f>
        <v>Nil</v>
      </c>
      <c r="V816" t="str">
        <f>VLOOKUP($A816,SurveyData!$1:$1048576,19,FALSE)</f>
        <v>No</v>
      </c>
      <c r="W816" t="str">
        <f>VLOOKUP($A816,SurveyData!$1:$1048576,20,FALSE)</f>
        <v>Nil</v>
      </c>
      <c r="X816" t="str">
        <f>VLOOKUP($A816,SurveyData!$1:$1048576,21,FALSE)</f>
        <v>N.A.</v>
      </c>
      <c r="Y816" t="str">
        <f>VLOOKUP($A816,SurveyData!$1:$1048576,22,FALSE)</f>
        <v>N.A.</v>
      </c>
      <c r="Z816" t="str">
        <f>VLOOKUP($A816,SurveyData!$1:$1048576,23,FALSE)</f>
        <v>N.A.</v>
      </c>
      <c r="AA816" t="str">
        <f>VLOOKUP($A816,SurveyData!$1:$1048576,24,FALSE)</f>
        <v>N.A.</v>
      </c>
      <c r="AB816" t="s">
        <v>0</v>
      </c>
      <c r="AC816" t="str">
        <f>VLOOKUP($A816,SurveyData!$1:$1048576,25,FALSE)</f>
        <v>N.A.</v>
      </c>
      <c r="AD816">
        <f>VLOOKUP($A816,SurveyData!$1:$1048576,26,FALSE)</f>
        <v>4</v>
      </c>
      <c r="AE816">
        <f>VLOOKUP($A816,SurveyData!$1:$1048576,27,FALSE)</f>
        <v>4</v>
      </c>
      <c r="AF816">
        <f>VLOOKUP($A816,SurveyData!$1:$1048576,28,FALSE)</f>
        <v>4</v>
      </c>
      <c r="AG816">
        <f>VLOOKUP($A816,SurveyData!$1:$1048576,29,FALSE)</f>
        <v>3</v>
      </c>
      <c r="AH816">
        <f>VLOOKUP($A816,SurveyData!$1:$1048576,30,FALSE)</f>
        <v>2</v>
      </c>
      <c r="AI816">
        <f>VLOOKUP($A816,SurveyData!$1:$1048576,31,FALSE)</f>
        <v>3</v>
      </c>
      <c r="AJ816">
        <f>VLOOKUP($A816,SurveyData!$1:$1048576,32,FALSE)</f>
        <v>3</v>
      </c>
      <c r="AK816">
        <f>VLOOKUP($A816,SurveyData!$1:$1048576,33,FALSE)</f>
        <v>2</v>
      </c>
      <c r="AL816">
        <f>VLOOKUP($A816,SurveyData!$1:$1048576,34,FALSE)</f>
        <v>3</v>
      </c>
      <c r="AM816">
        <f>VLOOKUP($A816,SurveyData!$1:$1048576,35,FALSE)</f>
        <v>2</v>
      </c>
      <c r="AN816">
        <f>VLOOKUP($A816,SurveyData!$1:$1048576,36,FALSE)</f>
        <v>2</v>
      </c>
      <c r="AO816">
        <f>VLOOKUP($A816,SurveyData!$1:$1048576,37,FALSE)</f>
        <v>3</v>
      </c>
      <c r="AP816">
        <f>VLOOKUP($A816,SurveyData!$1:$1048576,38,FALSE)</f>
        <v>2</v>
      </c>
      <c r="AQ816">
        <f>VLOOKUP($A816,SurveyData!$1:$1048576,39,FALSE)</f>
        <v>2</v>
      </c>
      <c r="AR816">
        <f>VLOOKUP($A816,SurveyData!$1:$1048576,40,FALSE)</f>
        <v>3</v>
      </c>
      <c r="AS816">
        <f>VLOOKUP($A816,SurveyData!$1:$1048576,41,FALSE)</f>
        <v>3</v>
      </c>
      <c r="AT816">
        <f>VLOOKUP($A816,SurveyData!$1:$1048576,42,FALSE)</f>
        <v>3</v>
      </c>
      <c r="AU816">
        <f>VLOOKUP($A816,SurveyData!$1:$1048576,43,FALSE)</f>
        <v>2</v>
      </c>
      <c r="AV816">
        <f>VLOOKUP($A816,SurveyData!$1:$1048576,44,FALSE)</f>
        <v>2</v>
      </c>
      <c r="AW816">
        <f>VLOOKUP($A816,SurveyData!$1:$1048576,45,FALSE)</f>
        <v>4</v>
      </c>
    </row>
    <row r="817" spans="1:49" hidden="1" x14ac:dyDescent="0.2">
      <c r="A817" s="2">
        <v>1038</v>
      </c>
      <c r="B817" s="11" t="s">
        <v>11</v>
      </c>
      <c r="C817" s="2"/>
      <c r="D817" s="3">
        <v>194</v>
      </c>
      <c r="E817" s="2">
        <v>15.8</v>
      </c>
      <c r="F817">
        <f>VLOOKUP($A817,SurveyData!$1:$1048576,3,FALSE)</f>
        <v>41</v>
      </c>
      <c r="G817">
        <f>VLOOKUP($A817,SurveyData!$1:$1048576,4,FALSE)</f>
        <v>1.68</v>
      </c>
      <c r="H817">
        <f>VLOOKUP($A817,SurveyData!$1:$1048576,5,FALSE)</f>
        <v>70</v>
      </c>
      <c r="I817" t="str">
        <f>VLOOKUP($A817,SurveyData!$1:$1048576,6,FALSE)</f>
        <v>Nil</v>
      </c>
      <c r="J817" t="str">
        <f>VLOOKUP($A817,SurveyData!$1:$1048576,7,FALSE)</f>
        <v>N.A.</v>
      </c>
      <c r="K817">
        <f>VLOOKUP($A817,SurveyData!$1:$1048576,8,FALSE)</f>
        <v>30</v>
      </c>
      <c r="L817">
        <f>VLOOKUP($A817,SurveyData!$1:$1048576,9,FALSE)</f>
        <v>0</v>
      </c>
      <c r="M817">
        <f>VLOOKUP($A817,SurveyData!$1:$1048576,10,FALSE)</f>
        <v>120</v>
      </c>
      <c r="N817">
        <f>VLOOKUP($A817,SurveyData!$1:$1048576,11,FALSE)</f>
        <v>0</v>
      </c>
      <c r="O817" t="str">
        <f>VLOOKUP($A817,SurveyData!$1:$1048576,12,FALSE)</f>
        <v>No answer</v>
      </c>
      <c r="P817" t="str">
        <f>VLOOKUP($A817,SurveyData!$1:$1048576,13,FALSE)</f>
        <v>N.A.</v>
      </c>
      <c r="Q817" t="str">
        <f>VLOOKUP($A817,SurveyData!$1:$1048576,14,FALSE)</f>
        <v>N.A.</v>
      </c>
      <c r="R817" t="str">
        <f>VLOOKUP($A817,SurveyData!$1:$1048576,15,FALSE)</f>
        <v>No</v>
      </c>
      <c r="S817" t="str">
        <f>VLOOKUP($A817,SurveyData!$1:$1048576,16,FALSE)</f>
        <v>Nil</v>
      </c>
      <c r="T817" t="str">
        <f>VLOOKUP($A817,SurveyData!$1:$1048576,17,FALSE)</f>
        <v>No</v>
      </c>
      <c r="U817" t="str">
        <f>VLOOKUP($A817,SurveyData!$1:$1048576,18,FALSE)</f>
        <v>Nil</v>
      </c>
      <c r="V817" t="str">
        <f>VLOOKUP($A817,SurveyData!$1:$1048576,19,FALSE)</f>
        <v>No</v>
      </c>
      <c r="W817" t="str">
        <f>VLOOKUP($A817,SurveyData!$1:$1048576,20,FALSE)</f>
        <v>Nil</v>
      </c>
      <c r="X817" t="str">
        <f>VLOOKUP($A817,SurveyData!$1:$1048576,21,FALSE)</f>
        <v>N.A.</v>
      </c>
      <c r="Y817" t="str">
        <f>VLOOKUP($A817,SurveyData!$1:$1048576,22,FALSE)</f>
        <v>N.A.</v>
      </c>
      <c r="Z817" t="str">
        <f>VLOOKUP($A817,SurveyData!$1:$1048576,23,FALSE)</f>
        <v>N.A.</v>
      </c>
      <c r="AA817" t="str">
        <f>VLOOKUP($A817,SurveyData!$1:$1048576,24,FALSE)</f>
        <v>N.A.</v>
      </c>
      <c r="AB817" t="s">
        <v>0</v>
      </c>
      <c r="AC817" t="str">
        <f>VLOOKUP($A817,SurveyData!$1:$1048576,25,FALSE)</f>
        <v>N.A.</v>
      </c>
      <c r="AD817">
        <f>VLOOKUP($A817,SurveyData!$1:$1048576,26,FALSE)</f>
        <v>2</v>
      </c>
      <c r="AE817">
        <f>VLOOKUP($A817,SurveyData!$1:$1048576,27,FALSE)</f>
        <v>5</v>
      </c>
      <c r="AF817">
        <f>VLOOKUP($A817,SurveyData!$1:$1048576,28,FALSE)</f>
        <v>2</v>
      </c>
      <c r="AG817">
        <f>VLOOKUP($A817,SurveyData!$1:$1048576,29,FALSE)</f>
        <v>2</v>
      </c>
      <c r="AH817">
        <f>VLOOKUP($A817,SurveyData!$1:$1048576,30,FALSE)</f>
        <v>3</v>
      </c>
      <c r="AI817">
        <f>VLOOKUP($A817,SurveyData!$1:$1048576,31,FALSE)</f>
        <v>3</v>
      </c>
      <c r="AJ817">
        <f>VLOOKUP($A817,SurveyData!$1:$1048576,32,FALSE)</f>
        <v>2</v>
      </c>
      <c r="AK817">
        <f>VLOOKUP($A817,SurveyData!$1:$1048576,33,FALSE)</f>
        <v>2</v>
      </c>
      <c r="AL817">
        <f>VLOOKUP($A817,SurveyData!$1:$1048576,34,FALSE)</f>
        <v>2</v>
      </c>
      <c r="AM817">
        <f>VLOOKUP($A817,SurveyData!$1:$1048576,35,FALSE)</f>
        <v>3</v>
      </c>
      <c r="AN817">
        <f>VLOOKUP($A817,SurveyData!$1:$1048576,36,FALSE)</f>
        <v>2</v>
      </c>
      <c r="AO817">
        <f>VLOOKUP($A817,SurveyData!$1:$1048576,37,FALSE)</f>
        <v>3</v>
      </c>
      <c r="AP817">
        <f>VLOOKUP($A817,SurveyData!$1:$1048576,38,FALSE)</f>
        <v>3</v>
      </c>
      <c r="AQ817">
        <f>VLOOKUP($A817,SurveyData!$1:$1048576,39,FALSE)</f>
        <v>4</v>
      </c>
      <c r="AR817">
        <f>VLOOKUP($A817,SurveyData!$1:$1048576,40,FALSE)</f>
        <v>3</v>
      </c>
      <c r="AS817">
        <f>VLOOKUP($A817,SurveyData!$1:$1048576,41,FALSE)</f>
        <v>4</v>
      </c>
      <c r="AT817">
        <f>VLOOKUP($A817,SurveyData!$1:$1048576,42,FALSE)</f>
        <v>3</v>
      </c>
      <c r="AU817">
        <f>VLOOKUP($A817,SurveyData!$1:$1048576,43,FALSE)</f>
        <v>4</v>
      </c>
      <c r="AV817">
        <f>VLOOKUP($A817,SurveyData!$1:$1048576,44,FALSE)</f>
        <v>5</v>
      </c>
      <c r="AW817">
        <f>VLOOKUP($A817,SurveyData!$1:$1048576,45,FALSE)</f>
        <v>2</v>
      </c>
    </row>
    <row r="818" spans="1:49" hidden="1" x14ac:dyDescent="0.2">
      <c r="A818" s="2">
        <v>1039</v>
      </c>
      <c r="B818" s="11" t="s">
        <v>11</v>
      </c>
      <c r="C818" s="2"/>
      <c r="D818" s="3">
        <v>361</v>
      </c>
      <c r="E818" s="2">
        <v>16.2</v>
      </c>
      <c r="F818">
        <f>VLOOKUP($A818,SurveyData!$1:$1048576,3,FALSE)</f>
        <v>26</v>
      </c>
      <c r="G818">
        <f>VLOOKUP($A818,SurveyData!$1:$1048576,4,FALSE)</f>
        <v>1.7</v>
      </c>
      <c r="H818">
        <f>VLOOKUP($A818,SurveyData!$1:$1048576,5,FALSE)</f>
        <v>61</v>
      </c>
      <c r="I818" t="str">
        <f>VLOOKUP($A818,SurveyData!$1:$1048576,6,FALSE)</f>
        <v>Nil</v>
      </c>
      <c r="J818" t="str">
        <f>VLOOKUP($A818,SurveyData!$1:$1048576,7,FALSE)</f>
        <v>N.A.</v>
      </c>
      <c r="K818">
        <f>VLOOKUP($A818,SurveyData!$1:$1048576,8,FALSE)</f>
        <v>0</v>
      </c>
      <c r="L818">
        <f>VLOOKUP($A818,SurveyData!$1:$1048576,9,FALSE)</f>
        <v>0</v>
      </c>
      <c r="M818">
        <f>VLOOKUP($A818,SurveyData!$1:$1048576,10,FALSE)</f>
        <v>0</v>
      </c>
      <c r="N818">
        <f>VLOOKUP($A818,SurveyData!$1:$1048576,11,FALSE)</f>
        <v>0</v>
      </c>
      <c r="O818" t="str">
        <f>VLOOKUP($A818,SurveyData!$1:$1048576,12,FALSE)</f>
        <v>No answer</v>
      </c>
      <c r="P818" t="str">
        <f>VLOOKUP($A818,SurveyData!$1:$1048576,13,FALSE)</f>
        <v>N.A.</v>
      </c>
      <c r="Q818" t="str">
        <f>VLOOKUP($A818,SurveyData!$1:$1048576,14,FALSE)</f>
        <v>N.A.</v>
      </c>
      <c r="R818" t="str">
        <f>VLOOKUP($A818,SurveyData!$1:$1048576,15,FALSE)</f>
        <v>No</v>
      </c>
      <c r="S818" t="str">
        <f>VLOOKUP($A818,SurveyData!$1:$1048576,16,FALSE)</f>
        <v>No</v>
      </c>
      <c r="T818" t="str">
        <f>VLOOKUP($A818,SurveyData!$1:$1048576,17,FALSE)</f>
        <v>No</v>
      </c>
      <c r="U818" t="str">
        <f>VLOOKUP($A818,SurveyData!$1:$1048576,18,FALSE)</f>
        <v>No</v>
      </c>
      <c r="V818" t="str">
        <f>VLOOKUP($A818,SurveyData!$1:$1048576,19,FALSE)</f>
        <v>No</v>
      </c>
      <c r="W818" t="str">
        <f>VLOOKUP($A818,SurveyData!$1:$1048576,20,FALSE)</f>
        <v>No</v>
      </c>
      <c r="X818" t="str">
        <f>VLOOKUP($A818,SurveyData!$1:$1048576,21,FALSE)</f>
        <v>N.A.</v>
      </c>
      <c r="Y818" t="str">
        <f>VLOOKUP($A818,SurveyData!$1:$1048576,22,FALSE)</f>
        <v>N.A.</v>
      </c>
      <c r="Z818" t="str">
        <f>VLOOKUP($A818,SurveyData!$1:$1048576,23,FALSE)</f>
        <v>N.A.</v>
      </c>
      <c r="AA818" t="str">
        <f>VLOOKUP($A818,SurveyData!$1:$1048576,24,FALSE)</f>
        <v>N.A.</v>
      </c>
      <c r="AB818" t="s">
        <v>0</v>
      </c>
      <c r="AC818" t="str">
        <f>VLOOKUP($A818,SurveyData!$1:$1048576,25,FALSE)</f>
        <v>N.A.</v>
      </c>
      <c r="AD818">
        <f>VLOOKUP($A818,SurveyData!$1:$1048576,26,FALSE)</f>
        <v>3</v>
      </c>
      <c r="AE818">
        <f>VLOOKUP($A818,SurveyData!$1:$1048576,27,FALSE)</f>
        <v>3</v>
      </c>
      <c r="AF818">
        <f>VLOOKUP($A818,SurveyData!$1:$1048576,28,FALSE)</f>
        <v>3</v>
      </c>
      <c r="AG818">
        <f>VLOOKUP($A818,SurveyData!$1:$1048576,29,FALSE)</f>
        <v>3</v>
      </c>
      <c r="AH818">
        <f>VLOOKUP($A818,SurveyData!$1:$1048576,30,FALSE)</f>
        <v>3</v>
      </c>
      <c r="AI818">
        <f>VLOOKUP($A818,SurveyData!$1:$1048576,31,FALSE)</f>
        <v>3</v>
      </c>
      <c r="AJ818">
        <f>VLOOKUP($A818,SurveyData!$1:$1048576,32,FALSE)</f>
        <v>3</v>
      </c>
      <c r="AK818">
        <f>VLOOKUP($A818,SurveyData!$1:$1048576,33,FALSE)</f>
        <v>3</v>
      </c>
      <c r="AL818">
        <f>VLOOKUP($A818,SurveyData!$1:$1048576,34,FALSE)</f>
        <v>3</v>
      </c>
      <c r="AM818">
        <f>VLOOKUP($A818,SurveyData!$1:$1048576,35,FALSE)</f>
        <v>3</v>
      </c>
      <c r="AN818">
        <f>VLOOKUP($A818,SurveyData!$1:$1048576,36,FALSE)</f>
        <v>3</v>
      </c>
      <c r="AO818">
        <f>VLOOKUP($A818,SurveyData!$1:$1048576,37,FALSE)</f>
        <v>3</v>
      </c>
      <c r="AP818">
        <f>VLOOKUP($A818,SurveyData!$1:$1048576,38,FALSE)</f>
        <v>3</v>
      </c>
      <c r="AQ818">
        <f>VLOOKUP($A818,SurveyData!$1:$1048576,39,FALSE)</f>
        <v>3</v>
      </c>
      <c r="AR818">
        <f>VLOOKUP($A818,SurveyData!$1:$1048576,40,FALSE)</f>
        <v>3</v>
      </c>
      <c r="AS818">
        <f>VLOOKUP($A818,SurveyData!$1:$1048576,41,FALSE)</f>
        <v>3</v>
      </c>
      <c r="AT818">
        <f>VLOOKUP($A818,SurveyData!$1:$1048576,42,FALSE)</f>
        <v>3</v>
      </c>
      <c r="AU818">
        <f>VLOOKUP($A818,SurveyData!$1:$1048576,43,FALSE)</f>
        <v>3</v>
      </c>
      <c r="AV818">
        <f>VLOOKUP($A818,SurveyData!$1:$1048576,44,FALSE)</f>
        <v>3</v>
      </c>
      <c r="AW818">
        <f>VLOOKUP($A818,SurveyData!$1:$1048576,45,FALSE)</f>
        <v>3</v>
      </c>
    </row>
    <row r="819" spans="1:49" hidden="1" x14ac:dyDescent="0.2">
      <c r="A819" s="2">
        <v>1040</v>
      </c>
      <c r="B819" s="11" t="s">
        <v>11</v>
      </c>
      <c r="C819" s="2"/>
      <c r="D819" s="3">
        <v>170</v>
      </c>
      <c r="E819" s="2">
        <v>16</v>
      </c>
      <c r="F819">
        <f>VLOOKUP($A819,SurveyData!$1:$1048576,3,FALSE)</f>
        <v>39</v>
      </c>
      <c r="G819">
        <f>VLOOKUP($A819,SurveyData!$1:$1048576,4,FALSE)</f>
        <v>1.65</v>
      </c>
      <c r="H819">
        <f>VLOOKUP($A819,SurveyData!$1:$1048576,5,FALSE)</f>
        <v>72</v>
      </c>
      <c r="I819" t="str">
        <f>VLOOKUP($A819,SurveyData!$1:$1048576,6,FALSE)</f>
        <v>Nil</v>
      </c>
      <c r="J819" t="str">
        <f>VLOOKUP($A819,SurveyData!$1:$1048576,7,FALSE)</f>
        <v>N.A.</v>
      </c>
      <c r="K819">
        <f>VLOOKUP($A819,SurveyData!$1:$1048576,8,FALSE)</f>
        <v>0</v>
      </c>
      <c r="L819">
        <f>VLOOKUP($A819,SurveyData!$1:$1048576,9,FALSE)</f>
        <v>0</v>
      </c>
      <c r="M819">
        <f>VLOOKUP($A819,SurveyData!$1:$1048576,10,FALSE)</f>
        <v>0</v>
      </c>
      <c r="N819">
        <f>VLOOKUP($A819,SurveyData!$1:$1048576,11,FALSE)</f>
        <v>0</v>
      </c>
      <c r="O819" t="str">
        <f>VLOOKUP($A819,SurveyData!$1:$1048576,12,FALSE)</f>
        <v>No answer</v>
      </c>
      <c r="P819" t="str">
        <f>VLOOKUP($A819,SurveyData!$1:$1048576,13,FALSE)</f>
        <v>N.A.</v>
      </c>
      <c r="Q819" t="str">
        <f>VLOOKUP($A819,SurveyData!$1:$1048576,14,FALSE)</f>
        <v>N.A.</v>
      </c>
      <c r="R819" t="str">
        <f>VLOOKUP($A819,SurveyData!$1:$1048576,15,FALSE)</f>
        <v>No</v>
      </c>
      <c r="S819" t="str">
        <f>VLOOKUP($A819,SurveyData!$1:$1048576,16,FALSE)</f>
        <v>No</v>
      </c>
      <c r="T819" t="str">
        <f>VLOOKUP($A819,SurveyData!$1:$1048576,17,FALSE)</f>
        <v>No</v>
      </c>
      <c r="U819" t="str">
        <f>VLOOKUP($A819,SurveyData!$1:$1048576,18,FALSE)</f>
        <v>No</v>
      </c>
      <c r="V819" t="str">
        <f>VLOOKUP($A819,SurveyData!$1:$1048576,19,FALSE)</f>
        <v>No</v>
      </c>
      <c r="W819" t="str">
        <f>VLOOKUP($A819,SurveyData!$1:$1048576,20,FALSE)</f>
        <v>No</v>
      </c>
      <c r="X819" t="str">
        <f>VLOOKUP($A819,SurveyData!$1:$1048576,21,FALSE)</f>
        <v>N.A.</v>
      </c>
      <c r="Y819" t="str">
        <f>VLOOKUP($A819,SurveyData!$1:$1048576,22,FALSE)</f>
        <v>N.A.</v>
      </c>
      <c r="Z819" t="str">
        <f>VLOOKUP($A819,SurveyData!$1:$1048576,23,FALSE)</f>
        <v>N.A.</v>
      </c>
      <c r="AA819" t="str">
        <f>VLOOKUP($A819,SurveyData!$1:$1048576,24,FALSE)</f>
        <v>N.A.</v>
      </c>
      <c r="AB819" t="s">
        <v>0</v>
      </c>
      <c r="AC819" t="str">
        <f>VLOOKUP($A819,SurveyData!$1:$1048576,25,FALSE)</f>
        <v>N.A.</v>
      </c>
      <c r="AD819">
        <f>VLOOKUP($A819,SurveyData!$1:$1048576,26,FALSE)</f>
        <v>3</v>
      </c>
      <c r="AE819">
        <f>VLOOKUP($A819,SurveyData!$1:$1048576,27,FALSE)</f>
        <v>3</v>
      </c>
      <c r="AF819">
        <f>VLOOKUP($A819,SurveyData!$1:$1048576,28,FALSE)</f>
        <v>3</v>
      </c>
      <c r="AG819">
        <f>VLOOKUP($A819,SurveyData!$1:$1048576,29,FALSE)</f>
        <v>3</v>
      </c>
      <c r="AH819">
        <f>VLOOKUP($A819,SurveyData!$1:$1048576,30,FALSE)</f>
        <v>3</v>
      </c>
      <c r="AI819">
        <f>VLOOKUP($A819,SurveyData!$1:$1048576,31,FALSE)</f>
        <v>3</v>
      </c>
      <c r="AJ819">
        <f>VLOOKUP($A819,SurveyData!$1:$1048576,32,FALSE)</f>
        <v>3</v>
      </c>
      <c r="AK819">
        <f>VLOOKUP($A819,SurveyData!$1:$1048576,33,FALSE)</f>
        <v>3</v>
      </c>
      <c r="AL819">
        <f>VLOOKUP($A819,SurveyData!$1:$1048576,34,FALSE)</f>
        <v>3</v>
      </c>
      <c r="AM819">
        <f>VLOOKUP($A819,SurveyData!$1:$1048576,35,FALSE)</f>
        <v>3</v>
      </c>
      <c r="AN819">
        <f>VLOOKUP($A819,SurveyData!$1:$1048576,36,FALSE)</f>
        <v>3</v>
      </c>
      <c r="AO819">
        <f>VLOOKUP($A819,SurveyData!$1:$1048576,37,FALSE)</f>
        <v>3</v>
      </c>
      <c r="AP819">
        <f>VLOOKUP($A819,SurveyData!$1:$1048576,38,FALSE)</f>
        <v>3</v>
      </c>
      <c r="AQ819">
        <f>VLOOKUP($A819,SurveyData!$1:$1048576,39,FALSE)</f>
        <v>3</v>
      </c>
      <c r="AR819">
        <f>VLOOKUP($A819,SurveyData!$1:$1048576,40,FALSE)</f>
        <v>3</v>
      </c>
      <c r="AS819">
        <f>VLOOKUP($A819,SurveyData!$1:$1048576,41,FALSE)</f>
        <v>3</v>
      </c>
      <c r="AT819">
        <f>VLOOKUP($A819,SurveyData!$1:$1048576,42,FALSE)</f>
        <v>3</v>
      </c>
      <c r="AU819">
        <f>VLOOKUP($A819,SurveyData!$1:$1048576,43,FALSE)</f>
        <v>3</v>
      </c>
      <c r="AV819">
        <f>VLOOKUP($A819,SurveyData!$1:$1048576,44,FALSE)</f>
        <v>3</v>
      </c>
      <c r="AW819">
        <f>VLOOKUP($A819,SurveyData!$1:$1048576,45,FALSE)</f>
        <v>3</v>
      </c>
    </row>
    <row r="820" spans="1:49" hidden="1" x14ac:dyDescent="0.2">
      <c r="A820" s="2">
        <v>1041</v>
      </c>
      <c r="B820" s="11" t="s">
        <v>11</v>
      </c>
      <c r="C820" s="2"/>
      <c r="D820" s="3">
        <v>261</v>
      </c>
      <c r="E820" s="2">
        <v>14.3</v>
      </c>
      <c r="F820">
        <f>VLOOKUP($A820,SurveyData!$1:$1048576,3,FALSE)</f>
        <v>45</v>
      </c>
      <c r="G820">
        <f>VLOOKUP($A820,SurveyData!$1:$1048576,4,FALSE)</f>
        <v>1.65</v>
      </c>
      <c r="H820">
        <f>VLOOKUP($A820,SurveyData!$1:$1048576,5,FALSE)</f>
        <v>63</v>
      </c>
      <c r="I820" t="str">
        <f>VLOOKUP($A820,SurveyData!$1:$1048576,6,FALSE)</f>
        <v>Nil</v>
      </c>
      <c r="J820" t="str">
        <f>VLOOKUP($A820,SurveyData!$1:$1048576,7,FALSE)</f>
        <v>N.A.</v>
      </c>
      <c r="K820">
        <f>VLOOKUP($A820,SurveyData!$1:$1048576,8,FALSE)</f>
        <v>240</v>
      </c>
      <c r="L820">
        <f>VLOOKUP($A820,SurveyData!$1:$1048576,9,FALSE)</f>
        <v>240</v>
      </c>
      <c r="M820">
        <f>VLOOKUP($A820,SurveyData!$1:$1048576,10,FALSE)</f>
        <v>0</v>
      </c>
      <c r="N820">
        <f>VLOOKUP($A820,SurveyData!$1:$1048576,11,FALSE)</f>
        <v>0</v>
      </c>
      <c r="O820">
        <f>VLOOKUP($A820,SurveyData!$1:$1048576,12,FALSE)</f>
        <v>3</v>
      </c>
      <c r="P820" t="str">
        <f>VLOOKUP($A820,SurveyData!$1:$1048576,13,FALSE)</f>
        <v>N.A.</v>
      </c>
      <c r="Q820" t="str">
        <f>VLOOKUP($A820,SurveyData!$1:$1048576,14,FALSE)</f>
        <v>N.A.</v>
      </c>
      <c r="R820" t="str">
        <f>VLOOKUP($A820,SurveyData!$1:$1048576,15,FALSE)</f>
        <v>No</v>
      </c>
      <c r="S820" t="str">
        <f>VLOOKUP($A820,SurveyData!$1:$1048576,16,FALSE)</f>
        <v>Nil</v>
      </c>
      <c r="T820" t="str">
        <f>VLOOKUP($A820,SurveyData!$1:$1048576,17,FALSE)</f>
        <v>No</v>
      </c>
      <c r="U820" t="str">
        <f>VLOOKUP($A820,SurveyData!$1:$1048576,18,FALSE)</f>
        <v>Nil</v>
      </c>
      <c r="V820" t="str">
        <f>VLOOKUP($A820,SurveyData!$1:$1048576,19,FALSE)</f>
        <v>No</v>
      </c>
      <c r="W820" t="str">
        <f>VLOOKUP($A820,SurveyData!$1:$1048576,20,FALSE)</f>
        <v>Nil</v>
      </c>
      <c r="X820" t="str">
        <f>VLOOKUP($A820,SurveyData!$1:$1048576,21,FALSE)</f>
        <v>N.A.</v>
      </c>
      <c r="Y820" t="str">
        <f>VLOOKUP($A820,SurveyData!$1:$1048576,22,FALSE)</f>
        <v>N.A.</v>
      </c>
      <c r="Z820" t="str">
        <f>VLOOKUP($A820,SurveyData!$1:$1048576,23,FALSE)</f>
        <v>N.A.</v>
      </c>
      <c r="AA820" t="str">
        <f>VLOOKUP($A820,SurveyData!$1:$1048576,24,FALSE)</f>
        <v>N.A.</v>
      </c>
      <c r="AB820" t="s">
        <v>0</v>
      </c>
      <c r="AC820" t="str">
        <f>VLOOKUP($A820,SurveyData!$1:$1048576,25,FALSE)</f>
        <v>N.A.</v>
      </c>
      <c r="AD820">
        <f>VLOOKUP($A820,SurveyData!$1:$1048576,26,FALSE)</f>
        <v>2</v>
      </c>
      <c r="AE820">
        <f>VLOOKUP($A820,SurveyData!$1:$1048576,27,FALSE)</f>
        <v>4</v>
      </c>
      <c r="AF820">
        <f>VLOOKUP($A820,SurveyData!$1:$1048576,28,FALSE)</f>
        <v>2</v>
      </c>
      <c r="AG820">
        <f>VLOOKUP($A820,SurveyData!$1:$1048576,29,FALSE)</f>
        <v>2</v>
      </c>
      <c r="AH820">
        <f>VLOOKUP($A820,SurveyData!$1:$1048576,30,FALSE)</f>
        <v>4</v>
      </c>
      <c r="AI820">
        <f>VLOOKUP($A820,SurveyData!$1:$1048576,31,FALSE)</f>
        <v>3</v>
      </c>
      <c r="AJ820">
        <f>VLOOKUP($A820,SurveyData!$1:$1048576,32,FALSE)</f>
        <v>1</v>
      </c>
      <c r="AK820">
        <f>VLOOKUP($A820,SurveyData!$1:$1048576,33,FALSE)</f>
        <v>1</v>
      </c>
      <c r="AL820">
        <f>VLOOKUP($A820,SurveyData!$1:$1048576,34,FALSE)</f>
        <v>4</v>
      </c>
      <c r="AM820">
        <f>VLOOKUP($A820,SurveyData!$1:$1048576,35,FALSE)</f>
        <v>4</v>
      </c>
      <c r="AN820">
        <f>VLOOKUP($A820,SurveyData!$1:$1048576,36,FALSE)</f>
        <v>1</v>
      </c>
      <c r="AO820">
        <f>VLOOKUP($A820,SurveyData!$1:$1048576,37,FALSE)</f>
        <v>1</v>
      </c>
      <c r="AP820">
        <f>VLOOKUP($A820,SurveyData!$1:$1048576,38,FALSE)</f>
        <v>4</v>
      </c>
      <c r="AQ820">
        <f>VLOOKUP($A820,SurveyData!$1:$1048576,39,FALSE)</f>
        <v>5</v>
      </c>
      <c r="AR820">
        <f>VLOOKUP($A820,SurveyData!$1:$1048576,40,FALSE)</f>
        <v>3</v>
      </c>
      <c r="AS820">
        <f>VLOOKUP($A820,SurveyData!$1:$1048576,41,FALSE)</f>
        <v>5</v>
      </c>
      <c r="AT820">
        <f>VLOOKUP($A820,SurveyData!$1:$1048576,42,FALSE)</f>
        <v>5</v>
      </c>
      <c r="AU820">
        <f>VLOOKUP($A820,SurveyData!$1:$1048576,43,FALSE)</f>
        <v>5</v>
      </c>
      <c r="AV820">
        <f>VLOOKUP($A820,SurveyData!$1:$1048576,44,FALSE)</f>
        <v>4</v>
      </c>
      <c r="AW820">
        <f>VLOOKUP($A820,SurveyData!$1:$1048576,45,FALSE)</f>
        <v>1</v>
      </c>
    </row>
    <row r="821" spans="1:49" hidden="1" x14ac:dyDescent="0.2">
      <c r="A821" s="2">
        <v>1042</v>
      </c>
      <c r="B821" s="11" t="s">
        <v>11</v>
      </c>
      <c r="C821" s="2"/>
      <c r="D821" s="3">
        <v>408</v>
      </c>
      <c r="E821" s="2">
        <v>16</v>
      </c>
      <c r="F821">
        <f>VLOOKUP($A821,SurveyData!$1:$1048576,3,FALSE)</f>
        <v>52</v>
      </c>
      <c r="G821">
        <f>VLOOKUP($A821,SurveyData!$1:$1048576,4,FALSE)</f>
        <v>1.74</v>
      </c>
      <c r="H821">
        <f>VLOOKUP($A821,SurveyData!$1:$1048576,5,FALSE)</f>
        <v>72</v>
      </c>
      <c r="I821" t="str">
        <f>VLOOKUP($A821,SurveyData!$1:$1048576,6,FALSE)</f>
        <v>Nil</v>
      </c>
      <c r="J821" t="str">
        <f>VLOOKUP($A821,SurveyData!$1:$1048576,7,FALSE)</f>
        <v>N.A.</v>
      </c>
      <c r="K821">
        <f>VLOOKUP($A821,SurveyData!$1:$1048576,8,FALSE)</f>
        <v>180</v>
      </c>
      <c r="L821">
        <f>VLOOKUP($A821,SurveyData!$1:$1048576,9,FALSE)</f>
        <v>0</v>
      </c>
      <c r="M821">
        <f>VLOOKUP($A821,SurveyData!$1:$1048576,10,FALSE)</f>
        <v>0</v>
      </c>
      <c r="N821">
        <f>VLOOKUP($A821,SurveyData!$1:$1048576,11,FALSE)</f>
        <v>0</v>
      </c>
      <c r="O821">
        <f>VLOOKUP($A821,SurveyData!$1:$1048576,12,FALSE)</f>
        <v>2</v>
      </c>
      <c r="P821" t="str">
        <f>VLOOKUP($A821,SurveyData!$1:$1048576,13,FALSE)</f>
        <v>N.A.</v>
      </c>
      <c r="Q821" t="str">
        <f>VLOOKUP($A821,SurveyData!$1:$1048576,14,FALSE)</f>
        <v>N.A.</v>
      </c>
      <c r="R821" t="str">
        <f>VLOOKUP($A821,SurveyData!$1:$1048576,15,FALSE)</f>
        <v>No</v>
      </c>
      <c r="S821" t="str">
        <f>VLOOKUP($A821,SurveyData!$1:$1048576,16,FALSE)</f>
        <v>Nil</v>
      </c>
      <c r="T821" t="str">
        <f>VLOOKUP($A821,SurveyData!$1:$1048576,17,FALSE)</f>
        <v>No</v>
      </c>
      <c r="U821" t="str">
        <f>VLOOKUP($A821,SurveyData!$1:$1048576,18,FALSE)</f>
        <v>Nil</v>
      </c>
      <c r="V821" t="str">
        <f>VLOOKUP($A821,SurveyData!$1:$1048576,19,FALSE)</f>
        <v>No</v>
      </c>
      <c r="W821" t="str">
        <f>VLOOKUP($A821,SurveyData!$1:$1048576,20,FALSE)</f>
        <v>Nil</v>
      </c>
      <c r="X821" t="str">
        <f>VLOOKUP($A821,SurveyData!$1:$1048576,21,FALSE)</f>
        <v>N.A.</v>
      </c>
      <c r="Y821" t="str">
        <f>VLOOKUP($A821,SurveyData!$1:$1048576,22,FALSE)</f>
        <v>N.A.</v>
      </c>
      <c r="Z821" t="str">
        <f>VLOOKUP($A821,SurveyData!$1:$1048576,23,FALSE)</f>
        <v>N.A.</v>
      </c>
      <c r="AA821" t="str">
        <f>VLOOKUP($A821,SurveyData!$1:$1048576,24,FALSE)</f>
        <v>N.A.</v>
      </c>
      <c r="AB821" t="s">
        <v>0</v>
      </c>
      <c r="AC821" t="str">
        <f>VLOOKUP($A821,SurveyData!$1:$1048576,25,FALSE)</f>
        <v>N.A.</v>
      </c>
      <c r="AD821">
        <f>VLOOKUP($A821,SurveyData!$1:$1048576,26,FALSE)</f>
        <v>3</v>
      </c>
      <c r="AE821">
        <f>VLOOKUP($A821,SurveyData!$1:$1048576,27,FALSE)</f>
        <v>3</v>
      </c>
      <c r="AF821">
        <f>VLOOKUP($A821,SurveyData!$1:$1048576,28,FALSE)</f>
        <v>2</v>
      </c>
      <c r="AG821">
        <f>VLOOKUP($A821,SurveyData!$1:$1048576,29,FALSE)</f>
        <v>3</v>
      </c>
      <c r="AH821">
        <f>VLOOKUP($A821,SurveyData!$1:$1048576,30,FALSE)</f>
        <v>4</v>
      </c>
      <c r="AI821">
        <f>VLOOKUP($A821,SurveyData!$1:$1048576,31,FALSE)</f>
        <v>3</v>
      </c>
      <c r="AJ821">
        <f>VLOOKUP($A821,SurveyData!$1:$1048576,32,FALSE)</f>
        <v>2</v>
      </c>
      <c r="AK821">
        <f>VLOOKUP($A821,SurveyData!$1:$1048576,33,FALSE)</f>
        <v>3</v>
      </c>
      <c r="AL821">
        <f>VLOOKUP($A821,SurveyData!$1:$1048576,34,FALSE)</f>
        <v>4</v>
      </c>
      <c r="AM821">
        <f>VLOOKUP($A821,SurveyData!$1:$1048576,35,FALSE)</f>
        <v>4</v>
      </c>
      <c r="AN821">
        <f>VLOOKUP($A821,SurveyData!$1:$1048576,36,FALSE)</f>
        <v>2</v>
      </c>
      <c r="AO821">
        <f>VLOOKUP($A821,SurveyData!$1:$1048576,37,FALSE)</f>
        <v>3</v>
      </c>
      <c r="AP821">
        <f>VLOOKUP($A821,SurveyData!$1:$1048576,38,FALSE)</f>
        <v>3</v>
      </c>
      <c r="AQ821">
        <f>VLOOKUP($A821,SurveyData!$1:$1048576,39,FALSE)</f>
        <v>4</v>
      </c>
      <c r="AR821">
        <f>VLOOKUP($A821,SurveyData!$1:$1048576,40,FALSE)</f>
        <v>3</v>
      </c>
      <c r="AS821">
        <f>VLOOKUP($A821,SurveyData!$1:$1048576,41,FALSE)</f>
        <v>4</v>
      </c>
      <c r="AT821">
        <f>VLOOKUP($A821,SurveyData!$1:$1048576,42,FALSE)</f>
        <v>4</v>
      </c>
      <c r="AU821">
        <f>VLOOKUP($A821,SurveyData!$1:$1048576,43,FALSE)</f>
        <v>4</v>
      </c>
      <c r="AV821">
        <f>VLOOKUP($A821,SurveyData!$1:$1048576,44,FALSE)</f>
        <v>4</v>
      </c>
      <c r="AW821">
        <f>VLOOKUP($A821,SurveyData!$1:$1048576,45,FALSE)</f>
        <v>3</v>
      </c>
    </row>
    <row r="822" spans="1:49" hidden="1" x14ac:dyDescent="0.2">
      <c r="A822" s="2">
        <v>1043</v>
      </c>
      <c r="B822" s="11" t="s">
        <v>11</v>
      </c>
      <c r="C822" s="2"/>
      <c r="D822" s="2">
        <v>63</v>
      </c>
      <c r="E822" s="2">
        <v>14.5</v>
      </c>
      <c r="F822">
        <f>VLOOKUP($A822,SurveyData!$1:$1048576,3,FALSE)</f>
        <v>55</v>
      </c>
      <c r="G822">
        <f>VLOOKUP($A822,SurveyData!$1:$1048576,4,FALSE)</f>
        <v>1.7</v>
      </c>
      <c r="H822">
        <f>VLOOKUP($A822,SurveyData!$1:$1048576,5,FALSE)</f>
        <v>86</v>
      </c>
      <c r="I822" t="str">
        <f>VLOOKUP($A822,SurveyData!$1:$1048576,6,FALSE)</f>
        <v>Nil</v>
      </c>
      <c r="J822" t="str">
        <f>VLOOKUP($A822,SurveyData!$1:$1048576,7,FALSE)</f>
        <v>N.A.</v>
      </c>
      <c r="K822">
        <f>VLOOKUP($A822,SurveyData!$1:$1048576,8,FALSE)</f>
        <v>0</v>
      </c>
      <c r="L822">
        <f>VLOOKUP($A822,SurveyData!$1:$1048576,9,FALSE)</f>
        <v>0</v>
      </c>
      <c r="M822">
        <f>VLOOKUP($A822,SurveyData!$1:$1048576,10,FALSE)</f>
        <v>0</v>
      </c>
      <c r="N822">
        <f>VLOOKUP($A822,SurveyData!$1:$1048576,11,FALSE)</f>
        <v>0</v>
      </c>
      <c r="O822">
        <f>VLOOKUP($A822,SurveyData!$1:$1048576,12,FALSE)</f>
        <v>1</v>
      </c>
      <c r="P822" t="str">
        <f>VLOOKUP($A822,SurveyData!$1:$1048576,13,FALSE)</f>
        <v>N.A.</v>
      </c>
      <c r="Q822" t="str">
        <f>VLOOKUP($A822,SurveyData!$1:$1048576,14,FALSE)</f>
        <v>N.A.</v>
      </c>
      <c r="R822" t="str">
        <f>VLOOKUP($A822,SurveyData!$1:$1048576,15,FALSE)</f>
        <v>No</v>
      </c>
      <c r="S822" t="str">
        <f>VLOOKUP($A822,SurveyData!$1:$1048576,16,FALSE)</f>
        <v>No</v>
      </c>
      <c r="T822" t="str">
        <f>VLOOKUP($A822,SurveyData!$1:$1048576,17,FALSE)</f>
        <v>No</v>
      </c>
      <c r="U822" t="str">
        <f>VLOOKUP($A822,SurveyData!$1:$1048576,18,FALSE)</f>
        <v>No</v>
      </c>
      <c r="V822" t="str">
        <f>VLOOKUP($A822,SurveyData!$1:$1048576,19,FALSE)</f>
        <v>No</v>
      </c>
      <c r="W822" t="str">
        <f>VLOOKUP($A822,SurveyData!$1:$1048576,20,FALSE)</f>
        <v>No</v>
      </c>
      <c r="X822" t="str">
        <f>VLOOKUP($A822,SurveyData!$1:$1048576,21,FALSE)</f>
        <v>N.A.</v>
      </c>
      <c r="Y822" t="str">
        <f>VLOOKUP($A822,SurveyData!$1:$1048576,22,FALSE)</f>
        <v>N.A.</v>
      </c>
      <c r="Z822" t="str">
        <f>VLOOKUP($A822,SurveyData!$1:$1048576,23,FALSE)</f>
        <v>N.A.</v>
      </c>
      <c r="AA822" t="str">
        <f>VLOOKUP($A822,SurveyData!$1:$1048576,24,FALSE)</f>
        <v>N.A.</v>
      </c>
      <c r="AB822" t="s">
        <v>0</v>
      </c>
      <c r="AC822" t="str">
        <f>VLOOKUP($A822,SurveyData!$1:$1048576,25,FALSE)</f>
        <v>N.A.</v>
      </c>
      <c r="AD822">
        <f>VLOOKUP($A822,SurveyData!$1:$1048576,26,FALSE)</f>
        <v>3</v>
      </c>
      <c r="AE822">
        <f>VLOOKUP($A822,SurveyData!$1:$1048576,27,FALSE)</f>
        <v>3</v>
      </c>
      <c r="AF822">
        <f>VLOOKUP($A822,SurveyData!$1:$1048576,28,FALSE)</f>
        <v>3</v>
      </c>
      <c r="AG822">
        <f>VLOOKUP($A822,SurveyData!$1:$1048576,29,FALSE)</f>
        <v>3</v>
      </c>
      <c r="AH822">
        <f>VLOOKUP($A822,SurveyData!$1:$1048576,30,FALSE)</f>
        <v>4</v>
      </c>
      <c r="AI822">
        <f>VLOOKUP($A822,SurveyData!$1:$1048576,31,FALSE)</f>
        <v>4</v>
      </c>
      <c r="AJ822">
        <f>VLOOKUP($A822,SurveyData!$1:$1048576,32,FALSE)</f>
        <v>2</v>
      </c>
      <c r="AK822">
        <f>VLOOKUP($A822,SurveyData!$1:$1048576,33,FALSE)</f>
        <v>5</v>
      </c>
      <c r="AL822">
        <f>VLOOKUP($A822,SurveyData!$1:$1048576,34,FALSE)</f>
        <v>5</v>
      </c>
      <c r="AM822">
        <f>VLOOKUP($A822,SurveyData!$1:$1048576,35,FALSE)</f>
        <v>4</v>
      </c>
      <c r="AN822">
        <f>VLOOKUP($A822,SurveyData!$1:$1048576,36,FALSE)</f>
        <v>2</v>
      </c>
      <c r="AO822">
        <f>VLOOKUP($A822,SurveyData!$1:$1048576,37,FALSE)</f>
        <v>3</v>
      </c>
      <c r="AP822">
        <f>VLOOKUP($A822,SurveyData!$1:$1048576,38,FALSE)</f>
        <v>3</v>
      </c>
      <c r="AQ822">
        <f>VLOOKUP($A822,SurveyData!$1:$1048576,39,FALSE)</f>
        <v>5</v>
      </c>
      <c r="AR822">
        <f>VLOOKUP($A822,SurveyData!$1:$1048576,40,FALSE)</f>
        <v>1</v>
      </c>
      <c r="AS822">
        <f>VLOOKUP($A822,SurveyData!$1:$1048576,41,FALSE)</f>
        <v>3</v>
      </c>
      <c r="AT822">
        <f>VLOOKUP($A822,SurveyData!$1:$1048576,42,FALSE)</f>
        <v>2</v>
      </c>
      <c r="AU822">
        <f>VLOOKUP($A822,SurveyData!$1:$1048576,43,FALSE)</f>
        <v>3</v>
      </c>
      <c r="AV822">
        <f>VLOOKUP($A822,SurveyData!$1:$1048576,44,FALSE)</f>
        <v>3</v>
      </c>
      <c r="AW822">
        <f>VLOOKUP($A822,SurveyData!$1:$1048576,45,FALSE)</f>
        <v>4</v>
      </c>
    </row>
    <row r="823" spans="1:49" hidden="1" x14ac:dyDescent="0.2">
      <c r="A823" s="2">
        <v>1044</v>
      </c>
      <c r="B823" s="11" t="s">
        <v>11</v>
      </c>
      <c r="C823" s="2"/>
      <c r="D823" s="2">
        <v>73</v>
      </c>
      <c r="E823" s="2">
        <v>13.3</v>
      </c>
      <c r="F823">
        <f>VLOOKUP($A823,SurveyData!$1:$1048576,3,FALSE)</f>
        <v>28</v>
      </c>
      <c r="G823">
        <f>VLOOKUP($A823,SurveyData!$1:$1048576,4,FALSE)</f>
        <v>1.74</v>
      </c>
      <c r="H823">
        <f>VLOOKUP($A823,SurveyData!$1:$1048576,5,FALSE)</f>
        <v>71</v>
      </c>
      <c r="I823" t="str">
        <f>VLOOKUP($A823,SurveyData!$1:$1048576,6,FALSE)</f>
        <v>Nil</v>
      </c>
      <c r="J823" t="str">
        <f>VLOOKUP($A823,SurveyData!$1:$1048576,7,FALSE)</f>
        <v>N.A.</v>
      </c>
      <c r="K823">
        <f>VLOOKUP($A823,SurveyData!$1:$1048576,8,FALSE)</f>
        <v>10</v>
      </c>
      <c r="L823">
        <f>VLOOKUP($A823,SurveyData!$1:$1048576,9,FALSE)</f>
        <v>0</v>
      </c>
      <c r="M823">
        <f>VLOOKUP($A823,SurveyData!$1:$1048576,10,FALSE)</f>
        <v>0</v>
      </c>
      <c r="N823" t="str">
        <f>VLOOKUP($A823,SurveyData!$1:$1048576,11,FALSE)</f>
        <v>Yoga (30)</v>
      </c>
      <c r="O823">
        <f>VLOOKUP($A823,SurveyData!$1:$1048576,12,FALSE)</f>
        <v>2</v>
      </c>
      <c r="P823" t="str">
        <f>VLOOKUP($A823,SurveyData!$1:$1048576,13,FALSE)</f>
        <v>N.A.</v>
      </c>
      <c r="Q823" t="str">
        <f>VLOOKUP($A823,SurveyData!$1:$1048576,14,FALSE)</f>
        <v>N.A.</v>
      </c>
      <c r="R823" t="str">
        <f>VLOOKUP($A823,SurveyData!$1:$1048576,15,FALSE)</f>
        <v>No</v>
      </c>
      <c r="S823" t="str">
        <f>VLOOKUP($A823,SurveyData!$1:$1048576,16,FALSE)</f>
        <v>No</v>
      </c>
      <c r="T823" t="str">
        <f>VLOOKUP($A823,SurveyData!$1:$1048576,17,FALSE)</f>
        <v>No</v>
      </c>
      <c r="U823" t="str">
        <f>VLOOKUP($A823,SurveyData!$1:$1048576,18,FALSE)</f>
        <v>No</v>
      </c>
      <c r="V823" t="str">
        <f>VLOOKUP($A823,SurveyData!$1:$1048576,19,FALSE)</f>
        <v>No</v>
      </c>
      <c r="W823" t="str">
        <f>VLOOKUP($A823,SurveyData!$1:$1048576,20,FALSE)</f>
        <v>No</v>
      </c>
      <c r="X823" t="str">
        <f>VLOOKUP($A823,SurveyData!$1:$1048576,21,FALSE)</f>
        <v>N.A.</v>
      </c>
      <c r="Y823" t="str">
        <f>VLOOKUP($A823,SurveyData!$1:$1048576,22,FALSE)</f>
        <v>N.A.</v>
      </c>
      <c r="Z823" t="str">
        <f>VLOOKUP($A823,SurveyData!$1:$1048576,23,FALSE)</f>
        <v>N.A.</v>
      </c>
      <c r="AA823" t="str">
        <f>VLOOKUP($A823,SurveyData!$1:$1048576,24,FALSE)</f>
        <v>N.A.</v>
      </c>
      <c r="AB823" t="s">
        <v>0</v>
      </c>
      <c r="AC823" t="str">
        <f>VLOOKUP($A823,SurveyData!$1:$1048576,25,FALSE)</f>
        <v>N.A.</v>
      </c>
      <c r="AD823" t="str">
        <f>VLOOKUP($A823,SurveyData!$1:$1048576,26,FALSE)</f>
        <v>Nil</v>
      </c>
      <c r="AE823" t="str">
        <f>VLOOKUP($A823,SurveyData!$1:$1048576,27,FALSE)</f>
        <v>Nil</v>
      </c>
      <c r="AF823" t="str">
        <f>VLOOKUP($A823,SurveyData!$1:$1048576,28,FALSE)</f>
        <v>Nil</v>
      </c>
      <c r="AG823" t="str">
        <f>VLOOKUP($A823,SurveyData!$1:$1048576,29,FALSE)</f>
        <v>Nil</v>
      </c>
      <c r="AH823" t="str">
        <f>VLOOKUP($A823,SurveyData!$1:$1048576,30,FALSE)</f>
        <v>Nil</v>
      </c>
      <c r="AI823" t="str">
        <f>VLOOKUP($A823,SurveyData!$1:$1048576,31,FALSE)</f>
        <v>Nil</v>
      </c>
      <c r="AJ823" t="str">
        <f>VLOOKUP($A823,SurveyData!$1:$1048576,32,FALSE)</f>
        <v>Nil</v>
      </c>
      <c r="AK823" t="str">
        <f>VLOOKUP($A823,SurveyData!$1:$1048576,33,FALSE)</f>
        <v>Nil</v>
      </c>
      <c r="AL823" t="str">
        <f>VLOOKUP($A823,SurveyData!$1:$1048576,34,FALSE)</f>
        <v>Nil</v>
      </c>
      <c r="AM823" t="str">
        <f>VLOOKUP($A823,SurveyData!$1:$1048576,35,FALSE)</f>
        <v>Nil</v>
      </c>
      <c r="AN823" t="str">
        <f>VLOOKUP($A823,SurveyData!$1:$1048576,36,FALSE)</f>
        <v>Nil</v>
      </c>
      <c r="AO823" t="str">
        <f>VLOOKUP($A823,SurveyData!$1:$1048576,37,FALSE)</f>
        <v>Nil</v>
      </c>
      <c r="AP823" t="str">
        <f>VLOOKUP($A823,SurveyData!$1:$1048576,38,FALSE)</f>
        <v>Nil</v>
      </c>
      <c r="AQ823" t="str">
        <f>VLOOKUP($A823,SurveyData!$1:$1048576,39,FALSE)</f>
        <v>Nil</v>
      </c>
      <c r="AR823" t="str">
        <f>VLOOKUP($A823,SurveyData!$1:$1048576,40,FALSE)</f>
        <v>Nil</v>
      </c>
      <c r="AS823" t="str">
        <f>VLOOKUP($A823,SurveyData!$1:$1048576,41,FALSE)</f>
        <v>Nil</v>
      </c>
      <c r="AT823" t="str">
        <f>VLOOKUP($A823,SurveyData!$1:$1048576,42,FALSE)</f>
        <v>Nil</v>
      </c>
      <c r="AU823" t="str">
        <f>VLOOKUP($A823,SurveyData!$1:$1048576,43,FALSE)</f>
        <v>Nil</v>
      </c>
      <c r="AV823" t="str">
        <f>VLOOKUP($A823,SurveyData!$1:$1048576,44,FALSE)</f>
        <v>Nil</v>
      </c>
      <c r="AW823" t="str">
        <f>VLOOKUP($A823,SurveyData!$1:$1048576,45,FALSE)</f>
        <v>Nil</v>
      </c>
    </row>
    <row r="824" spans="1:49" hidden="1" x14ac:dyDescent="0.2">
      <c r="A824" s="2">
        <v>1045</v>
      </c>
      <c r="B824" s="11" t="s">
        <v>11</v>
      </c>
      <c r="C824" s="2"/>
      <c r="D824" s="3">
        <v>151</v>
      </c>
      <c r="E824" s="2">
        <v>14.4</v>
      </c>
      <c r="F824">
        <f>VLOOKUP($A824,SurveyData!$1:$1048576,3,FALSE)</f>
        <v>35</v>
      </c>
      <c r="G824">
        <f>VLOOKUP($A824,SurveyData!$1:$1048576,4,FALSE)</f>
        <v>1.75</v>
      </c>
      <c r="H824">
        <f>VLOOKUP($A824,SurveyData!$1:$1048576,5,FALSE)</f>
        <v>70</v>
      </c>
      <c r="I824" t="str">
        <f>VLOOKUP($A824,SurveyData!$1:$1048576,6,FALSE)</f>
        <v>Nil</v>
      </c>
      <c r="J824" t="str">
        <f>VLOOKUP($A824,SurveyData!$1:$1048576,7,FALSE)</f>
        <v>N.A.</v>
      </c>
      <c r="K824">
        <f>VLOOKUP($A824,SurveyData!$1:$1048576,8,FALSE)</f>
        <v>0</v>
      </c>
      <c r="L824">
        <f>VLOOKUP($A824,SurveyData!$1:$1048576,9,FALSE)</f>
        <v>0</v>
      </c>
      <c r="M824">
        <f>VLOOKUP($A824,SurveyData!$1:$1048576,10,FALSE)</f>
        <v>0</v>
      </c>
      <c r="N824">
        <f>VLOOKUP($A824,SurveyData!$1:$1048576,11,FALSE)</f>
        <v>0</v>
      </c>
      <c r="O824" t="str">
        <f>VLOOKUP($A824,SurveyData!$1:$1048576,12,FALSE)</f>
        <v>No answer</v>
      </c>
      <c r="P824" t="str">
        <f>VLOOKUP($A824,SurveyData!$1:$1048576,13,FALSE)</f>
        <v>N.A.</v>
      </c>
      <c r="Q824" t="str">
        <f>VLOOKUP($A824,SurveyData!$1:$1048576,14,FALSE)</f>
        <v>N.A.</v>
      </c>
      <c r="R824" t="str">
        <f>VLOOKUP($A824,SurveyData!$1:$1048576,15,FALSE)</f>
        <v>No</v>
      </c>
      <c r="S824" t="str">
        <f>VLOOKUP($A824,SurveyData!$1:$1048576,16,FALSE)</f>
        <v>No</v>
      </c>
      <c r="T824" t="str">
        <f>VLOOKUP($A824,SurveyData!$1:$1048576,17,FALSE)</f>
        <v>No</v>
      </c>
      <c r="U824" t="str">
        <f>VLOOKUP($A824,SurveyData!$1:$1048576,18,FALSE)</f>
        <v>No</v>
      </c>
      <c r="V824" t="str">
        <f>VLOOKUP($A824,SurveyData!$1:$1048576,19,FALSE)</f>
        <v>No</v>
      </c>
      <c r="W824" t="str">
        <f>VLOOKUP($A824,SurveyData!$1:$1048576,20,FALSE)</f>
        <v>No</v>
      </c>
      <c r="X824" t="str">
        <f>VLOOKUP($A824,SurveyData!$1:$1048576,21,FALSE)</f>
        <v>N.A.</v>
      </c>
      <c r="Y824" t="str">
        <f>VLOOKUP($A824,SurveyData!$1:$1048576,22,FALSE)</f>
        <v>N.A.</v>
      </c>
      <c r="Z824" t="str">
        <f>VLOOKUP($A824,SurveyData!$1:$1048576,23,FALSE)</f>
        <v>N.A.</v>
      </c>
      <c r="AA824" t="str">
        <f>VLOOKUP($A824,SurveyData!$1:$1048576,24,FALSE)</f>
        <v>N.A.</v>
      </c>
      <c r="AB824" t="s">
        <v>0</v>
      </c>
      <c r="AC824" t="str">
        <f>VLOOKUP($A824,SurveyData!$1:$1048576,25,FALSE)</f>
        <v>N.A.</v>
      </c>
      <c r="AD824">
        <f>VLOOKUP($A824,SurveyData!$1:$1048576,26,FALSE)</f>
        <v>3</v>
      </c>
      <c r="AE824">
        <f>VLOOKUP($A824,SurveyData!$1:$1048576,27,FALSE)</f>
        <v>3</v>
      </c>
      <c r="AF824">
        <f>VLOOKUP($A824,SurveyData!$1:$1048576,28,FALSE)</f>
        <v>3</v>
      </c>
      <c r="AG824">
        <f>VLOOKUP($A824,SurveyData!$1:$1048576,29,FALSE)</f>
        <v>3</v>
      </c>
      <c r="AH824">
        <f>VLOOKUP($A824,SurveyData!$1:$1048576,30,FALSE)</f>
        <v>3</v>
      </c>
      <c r="AI824">
        <f>VLOOKUP($A824,SurveyData!$1:$1048576,31,FALSE)</f>
        <v>3</v>
      </c>
      <c r="AJ824">
        <f>VLOOKUP($A824,SurveyData!$1:$1048576,32,FALSE)</f>
        <v>3</v>
      </c>
      <c r="AK824">
        <f>VLOOKUP($A824,SurveyData!$1:$1048576,33,FALSE)</f>
        <v>3</v>
      </c>
      <c r="AL824">
        <f>VLOOKUP($A824,SurveyData!$1:$1048576,34,FALSE)</f>
        <v>3</v>
      </c>
      <c r="AM824">
        <f>VLOOKUP($A824,SurveyData!$1:$1048576,35,FALSE)</f>
        <v>3</v>
      </c>
      <c r="AN824">
        <f>VLOOKUP($A824,SurveyData!$1:$1048576,36,FALSE)</f>
        <v>3</v>
      </c>
      <c r="AO824">
        <f>VLOOKUP($A824,SurveyData!$1:$1048576,37,FALSE)</f>
        <v>3</v>
      </c>
      <c r="AP824">
        <f>VLOOKUP($A824,SurveyData!$1:$1048576,38,FALSE)</f>
        <v>3</v>
      </c>
      <c r="AQ824">
        <f>VLOOKUP($A824,SurveyData!$1:$1048576,39,FALSE)</f>
        <v>3</v>
      </c>
      <c r="AR824">
        <f>VLOOKUP($A824,SurveyData!$1:$1048576,40,FALSE)</f>
        <v>3</v>
      </c>
      <c r="AS824">
        <f>VLOOKUP($A824,SurveyData!$1:$1048576,41,FALSE)</f>
        <v>3</v>
      </c>
      <c r="AT824">
        <f>VLOOKUP($A824,SurveyData!$1:$1048576,42,FALSE)</f>
        <v>3</v>
      </c>
      <c r="AU824">
        <f>VLOOKUP($A824,SurveyData!$1:$1048576,43,FALSE)</f>
        <v>3</v>
      </c>
      <c r="AV824">
        <f>VLOOKUP($A824,SurveyData!$1:$1048576,44,FALSE)</f>
        <v>3</v>
      </c>
      <c r="AW824">
        <f>VLOOKUP($A824,SurveyData!$1:$1048576,45,FALSE)</f>
        <v>3</v>
      </c>
    </row>
    <row r="825" spans="1:49" hidden="1" x14ac:dyDescent="0.2">
      <c r="A825" s="2">
        <v>1046</v>
      </c>
      <c r="B825" s="11" t="s">
        <v>11</v>
      </c>
      <c r="C825" s="2"/>
      <c r="D825" s="3">
        <v>232</v>
      </c>
      <c r="E825" s="2">
        <v>16.3</v>
      </c>
      <c r="F825">
        <f>VLOOKUP($A825,SurveyData!$1:$1048576,3,FALSE)</f>
        <v>21</v>
      </c>
      <c r="G825">
        <f>VLOOKUP($A825,SurveyData!$1:$1048576,4,FALSE)</f>
        <v>1.72</v>
      </c>
      <c r="H825">
        <f>VLOOKUP($A825,SurveyData!$1:$1048576,5,FALSE)</f>
        <v>55</v>
      </c>
      <c r="I825" t="str">
        <f>VLOOKUP($A825,SurveyData!$1:$1048576,6,FALSE)</f>
        <v>Nil</v>
      </c>
      <c r="J825" t="str">
        <f>VLOOKUP($A825,SurveyData!$1:$1048576,7,FALSE)</f>
        <v>N.A.</v>
      </c>
      <c r="K825">
        <f>VLOOKUP($A825,SurveyData!$1:$1048576,8,FALSE)</f>
        <v>0</v>
      </c>
      <c r="L825">
        <f>VLOOKUP($A825,SurveyData!$1:$1048576,9,FALSE)</f>
        <v>0</v>
      </c>
      <c r="M825">
        <f>VLOOKUP($A825,SurveyData!$1:$1048576,10,FALSE)</f>
        <v>0</v>
      </c>
      <c r="N825">
        <f>VLOOKUP($A825,SurveyData!$1:$1048576,11,FALSE)</f>
        <v>0</v>
      </c>
      <c r="O825" t="str">
        <f>VLOOKUP($A825,SurveyData!$1:$1048576,12,FALSE)</f>
        <v>No answer</v>
      </c>
      <c r="P825" t="str">
        <f>VLOOKUP($A825,SurveyData!$1:$1048576,13,FALSE)</f>
        <v>N.A.</v>
      </c>
      <c r="Q825" t="str">
        <f>VLOOKUP($A825,SurveyData!$1:$1048576,14,FALSE)</f>
        <v>N.A.</v>
      </c>
      <c r="R825" t="str">
        <f>VLOOKUP($A825,SurveyData!$1:$1048576,15,FALSE)</f>
        <v>No</v>
      </c>
      <c r="S825" t="str">
        <f>VLOOKUP($A825,SurveyData!$1:$1048576,16,FALSE)</f>
        <v>No</v>
      </c>
      <c r="T825" t="str">
        <f>VLOOKUP($A825,SurveyData!$1:$1048576,17,FALSE)</f>
        <v>No</v>
      </c>
      <c r="U825" t="str">
        <f>VLOOKUP($A825,SurveyData!$1:$1048576,18,FALSE)</f>
        <v>No</v>
      </c>
      <c r="V825" t="str">
        <f>VLOOKUP($A825,SurveyData!$1:$1048576,19,FALSE)</f>
        <v>No</v>
      </c>
      <c r="W825" t="str">
        <f>VLOOKUP($A825,SurveyData!$1:$1048576,20,FALSE)</f>
        <v>No</v>
      </c>
      <c r="X825" t="str">
        <f>VLOOKUP($A825,SurveyData!$1:$1048576,21,FALSE)</f>
        <v>N.A.</v>
      </c>
      <c r="Y825" t="str">
        <f>VLOOKUP($A825,SurveyData!$1:$1048576,22,FALSE)</f>
        <v>N.A.</v>
      </c>
      <c r="Z825" t="str">
        <f>VLOOKUP($A825,SurveyData!$1:$1048576,23,FALSE)</f>
        <v>N.A.</v>
      </c>
      <c r="AA825" t="str">
        <f>VLOOKUP($A825,SurveyData!$1:$1048576,24,FALSE)</f>
        <v>N.A.</v>
      </c>
      <c r="AB825" t="s">
        <v>0</v>
      </c>
      <c r="AC825" t="str">
        <f>VLOOKUP($A825,SurveyData!$1:$1048576,25,FALSE)</f>
        <v>N.A.</v>
      </c>
      <c r="AD825">
        <f>VLOOKUP($A825,SurveyData!$1:$1048576,26,FALSE)</f>
        <v>3</v>
      </c>
      <c r="AE825">
        <f>VLOOKUP($A825,SurveyData!$1:$1048576,27,FALSE)</f>
        <v>3</v>
      </c>
      <c r="AF825">
        <f>VLOOKUP($A825,SurveyData!$1:$1048576,28,FALSE)</f>
        <v>3</v>
      </c>
      <c r="AG825">
        <f>VLOOKUP($A825,SurveyData!$1:$1048576,29,FALSE)</f>
        <v>3</v>
      </c>
      <c r="AH825">
        <f>VLOOKUP($A825,SurveyData!$1:$1048576,30,FALSE)</f>
        <v>3</v>
      </c>
      <c r="AI825">
        <f>VLOOKUP($A825,SurveyData!$1:$1048576,31,FALSE)</f>
        <v>3</v>
      </c>
      <c r="AJ825">
        <f>VLOOKUP($A825,SurveyData!$1:$1048576,32,FALSE)</f>
        <v>3</v>
      </c>
      <c r="AK825">
        <f>VLOOKUP($A825,SurveyData!$1:$1048576,33,FALSE)</f>
        <v>3</v>
      </c>
      <c r="AL825">
        <f>VLOOKUP($A825,SurveyData!$1:$1048576,34,FALSE)</f>
        <v>3</v>
      </c>
      <c r="AM825">
        <f>VLOOKUP($A825,SurveyData!$1:$1048576,35,FALSE)</f>
        <v>3</v>
      </c>
      <c r="AN825">
        <f>VLOOKUP($A825,SurveyData!$1:$1048576,36,FALSE)</f>
        <v>3</v>
      </c>
      <c r="AO825">
        <f>VLOOKUP($A825,SurveyData!$1:$1048576,37,FALSE)</f>
        <v>3</v>
      </c>
      <c r="AP825">
        <f>VLOOKUP($A825,SurveyData!$1:$1048576,38,FALSE)</f>
        <v>3</v>
      </c>
      <c r="AQ825">
        <f>VLOOKUP($A825,SurveyData!$1:$1048576,39,FALSE)</f>
        <v>3</v>
      </c>
      <c r="AR825">
        <f>VLOOKUP($A825,SurveyData!$1:$1048576,40,FALSE)</f>
        <v>3</v>
      </c>
      <c r="AS825">
        <f>VLOOKUP($A825,SurveyData!$1:$1048576,41,FALSE)</f>
        <v>3</v>
      </c>
      <c r="AT825">
        <f>VLOOKUP($A825,SurveyData!$1:$1048576,42,FALSE)</f>
        <v>3</v>
      </c>
      <c r="AU825">
        <f>VLOOKUP($A825,SurveyData!$1:$1048576,43,FALSE)</f>
        <v>3</v>
      </c>
      <c r="AV825">
        <f>VLOOKUP($A825,SurveyData!$1:$1048576,44,FALSE)</f>
        <v>3</v>
      </c>
      <c r="AW825">
        <f>VLOOKUP($A825,SurveyData!$1:$1048576,45,FALSE)</f>
        <v>3</v>
      </c>
    </row>
    <row r="826" spans="1:49" hidden="1" x14ac:dyDescent="0.2">
      <c r="A826" s="2">
        <v>1047</v>
      </c>
      <c r="B826" s="11" t="s">
        <v>11</v>
      </c>
      <c r="C826" s="2"/>
      <c r="D826" s="3">
        <v>317</v>
      </c>
      <c r="E826" s="2">
        <v>14.8</v>
      </c>
      <c r="F826">
        <f>VLOOKUP($A826,SurveyData!$1:$1048576,3,FALSE)</f>
        <v>49</v>
      </c>
      <c r="G826" t="str">
        <f>VLOOKUP($A826,SurveyData!$1:$1048576,4,FALSE)</f>
        <v>-</v>
      </c>
      <c r="H826" t="str">
        <f>VLOOKUP($A826,SurveyData!$1:$1048576,5,FALSE)</f>
        <v>-</v>
      </c>
      <c r="I826" t="str">
        <f>VLOOKUP($A826,SurveyData!$1:$1048576,6,FALSE)</f>
        <v>Mild Hypertension</v>
      </c>
      <c r="J826" t="str">
        <f>VLOOKUP($A826,SurveyData!$1:$1048576,7,FALSE)</f>
        <v>N.A.</v>
      </c>
      <c r="K826">
        <f>VLOOKUP($A826,SurveyData!$1:$1048576,8,FALSE)</f>
        <v>120</v>
      </c>
      <c r="L826">
        <f>VLOOKUP($A826,SurveyData!$1:$1048576,9,FALSE)</f>
        <v>60</v>
      </c>
      <c r="M826">
        <f>VLOOKUP($A826,SurveyData!$1:$1048576,10,FALSE)</f>
        <v>0</v>
      </c>
      <c r="N826">
        <f>VLOOKUP($A826,SurveyData!$1:$1048576,11,FALSE)</f>
        <v>0</v>
      </c>
      <c r="O826">
        <f>VLOOKUP($A826,SurveyData!$1:$1048576,12,FALSE)</f>
        <v>2</v>
      </c>
      <c r="P826" t="str">
        <f>VLOOKUP($A826,SurveyData!$1:$1048576,13,FALSE)</f>
        <v>N.A.</v>
      </c>
      <c r="Q826" t="str">
        <f>VLOOKUP($A826,SurveyData!$1:$1048576,14,FALSE)</f>
        <v>N.A.</v>
      </c>
      <c r="R826" t="str">
        <f>VLOOKUP($A826,SurveyData!$1:$1048576,15,FALSE)</f>
        <v>No</v>
      </c>
      <c r="S826" t="str">
        <f>VLOOKUP($A826,SurveyData!$1:$1048576,16,FALSE)</f>
        <v>Nil</v>
      </c>
      <c r="T826" t="str">
        <f>VLOOKUP($A826,SurveyData!$1:$1048576,17,FALSE)</f>
        <v>No</v>
      </c>
      <c r="U826" t="str">
        <f>VLOOKUP($A826,SurveyData!$1:$1048576,18,FALSE)</f>
        <v>Nil</v>
      </c>
      <c r="V826" t="str">
        <f>VLOOKUP($A826,SurveyData!$1:$1048576,19,FALSE)</f>
        <v>No</v>
      </c>
      <c r="W826" t="str">
        <f>VLOOKUP($A826,SurveyData!$1:$1048576,20,FALSE)</f>
        <v>Nil</v>
      </c>
      <c r="X826" t="str">
        <f>VLOOKUP($A826,SurveyData!$1:$1048576,21,FALSE)</f>
        <v>N.A.</v>
      </c>
      <c r="Y826" t="str">
        <f>VLOOKUP($A826,SurveyData!$1:$1048576,22,FALSE)</f>
        <v>N.A.</v>
      </c>
      <c r="Z826" t="str">
        <f>VLOOKUP($A826,SurveyData!$1:$1048576,23,FALSE)</f>
        <v>N.A.</v>
      </c>
      <c r="AA826" t="str">
        <f>VLOOKUP($A826,SurveyData!$1:$1048576,24,FALSE)</f>
        <v>N.A.</v>
      </c>
      <c r="AB826" t="s">
        <v>0</v>
      </c>
      <c r="AC826" t="str">
        <f>VLOOKUP($A826,SurveyData!$1:$1048576,25,FALSE)</f>
        <v>N.A.</v>
      </c>
      <c r="AD826">
        <f>VLOOKUP($A826,SurveyData!$1:$1048576,26,FALSE)</f>
        <v>1</v>
      </c>
      <c r="AE826">
        <f>VLOOKUP($A826,SurveyData!$1:$1048576,27,FALSE)</f>
        <v>3</v>
      </c>
      <c r="AF826">
        <f>VLOOKUP($A826,SurveyData!$1:$1048576,28,FALSE)</f>
        <v>1</v>
      </c>
      <c r="AG826">
        <f>VLOOKUP($A826,SurveyData!$1:$1048576,29,FALSE)</f>
        <v>1</v>
      </c>
      <c r="AH826">
        <f>VLOOKUP($A826,SurveyData!$1:$1048576,30,FALSE)</f>
        <v>3</v>
      </c>
      <c r="AI826">
        <f>VLOOKUP($A826,SurveyData!$1:$1048576,31,FALSE)</f>
        <v>2</v>
      </c>
      <c r="AJ826">
        <f>VLOOKUP($A826,SurveyData!$1:$1048576,32,FALSE)</f>
        <v>1</v>
      </c>
      <c r="AK826">
        <f>VLOOKUP($A826,SurveyData!$1:$1048576,33,FALSE)</f>
        <v>2</v>
      </c>
      <c r="AL826">
        <f>VLOOKUP($A826,SurveyData!$1:$1048576,34,FALSE)</f>
        <v>5</v>
      </c>
      <c r="AM826">
        <f>VLOOKUP($A826,SurveyData!$1:$1048576,35,FALSE)</f>
        <v>5</v>
      </c>
      <c r="AN826">
        <f>VLOOKUP($A826,SurveyData!$1:$1048576,36,FALSE)</f>
        <v>1</v>
      </c>
      <c r="AO826">
        <f>VLOOKUP($A826,SurveyData!$1:$1048576,37,FALSE)</f>
        <v>1</v>
      </c>
      <c r="AP826">
        <f>VLOOKUP($A826,SurveyData!$1:$1048576,38,FALSE)</f>
        <v>5</v>
      </c>
      <c r="AQ826">
        <f>VLOOKUP($A826,SurveyData!$1:$1048576,39,FALSE)</f>
        <v>5</v>
      </c>
      <c r="AR826">
        <f>VLOOKUP($A826,SurveyData!$1:$1048576,40,FALSE)</f>
        <v>2</v>
      </c>
      <c r="AS826">
        <f>VLOOKUP($A826,SurveyData!$1:$1048576,41,FALSE)</f>
        <v>3</v>
      </c>
      <c r="AT826">
        <f>VLOOKUP($A826,SurveyData!$1:$1048576,42,FALSE)</f>
        <v>5</v>
      </c>
      <c r="AU826">
        <f>VLOOKUP($A826,SurveyData!$1:$1048576,43,FALSE)</f>
        <v>5</v>
      </c>
      <c r="AV826">
        <f>VLOOKUP($A826,SurveyData!$1:$1048576,44,FALSE)</f>
        <v>1</v>
      </c>
      <c r="AW826">
        <f>VLOOKUP($A826,SurveyData!$1:$1048576,45,FALSE)</f>
        <v>1</v>
      </c>
    </row>
    <row r="827" spans="1:49" hidden="1" x14ac:dyDescent="0.2">
      <c r="A827" s="2">
        <v>1048</v>
      </c>
      <c r="B827" s="11" t="s">
        <v>11</v>
      </c>
      <c r="C827" s="2"/>
      <c r="D827" s="3">
        <v>145</v>
      </c>
      <c r="E827" s="2">
        <v>15.2</v>
      </c>
      <c r="F827">
        <f>VLOOKUP($A827,SurveyData!$1:$1048576,3,FALSE)</f>
        <v>39</v>
      </c>
      <c r="G827">
        <f>VLOOKUP($A827,SurveyData!$1:$1048576,4,FALSE)</f>
        <v>1.6</v>
      </c>
      <c r="H827">
        <f>VLOOKUP($A827,SurveyData!$1:$1048576,5,FALSE)</f>
        <v>68</v>
      </c>
      <c r="I827" t="str">
        <f>VLOOKUP($A827,SurveyData!$1:$1048576,6,FALSE)</f>
        <v>Nil</v>
      </c>
      <c r="J827" t="str">
        <f>VLOOKUP($A827,SurveyData!$1:$1048576,7,FALSE)</f>
        <v>N.A.</v>
      </c>
      <c r="K827">
        <f>VLOOKUP($A827,SurveyData!$1:$1048576,8,FALSE)</f>
        <v>0</v>
      </c>
      <c r="L827">
        <f>VLOOKUP($A827,SurveyData!$1:$1048576,9,FALSE)</f>
        <v>0</v>
      </c>
      <c r="M827">
        <f>VLOOKUP($A827,SurveyData!$1:$1048576,10,FALSE)</f>
        <v>0</v>
      </c>
      <c r="N827">
        <f>VLOOKUP($A827,SurveyData!$1:$1048576,11,FALSE)</f>
        <v>0</v>
      </c>
      <c r="O827" t="str">
        <f>VLOOKUP($A827,SurveyData!$1:$1048576,12,FALSE)</f>
        <v>No answer</v>
      </c>
      <c r="P827" t="str">
        <f>VLOOKUP($A827,SurveyData!$1:$1048576,13,FALSE)</f>
        <v>N.A.</v>
      </c>
      <c r="Q827" t="str">
        <f>VLOOKUP($A827,SurveyData!$1:$1048576,14,FALSE)</f>
        <v>N.A.</v>
      </c>
      <c r="R827" t="str">
        <f>VLOOKUP($A827,SurveyData!$1:$1048576,15,FALSE)</f>
        <v>Nil</v>
      </c>
      <c r="S827" t="str">
        <f>VLOOKUP($A827,SurveyData!$1:$1048576,16,FALSE)</f>
        <v>Nil</v>
      </c>
      <c r="T827" t="str">
        <f>VLOOKUP($A827,SurveyData!$1:$1048576,17,FALSE)</f>
        <v>Nil</v>
      </c>
      <c r="U827" t="str">
        <f>VLOOKUP($A827,SurveyData!$1:$1048576,18,FALSE)</f>
        <v>Nil</v>
      </c>
      <c r="V827" t="str">
        <f>VLOOKUP($A827,SurveyData!$1:$1048576,19,FALSE)</f>
        <v>Nil</v>
      </c>
      <c r="W827" t="str">
        <f>VLOOKUP($A827,SurveyData!$1:$1048576,20,FALSE)</f>
        <v>Nil</v>
      </c>
      <c r="X827" t="str">
        <f>VLOOKUP($A827,SurveyData!$1:$1048576,21,FALSE)</f>
        <v>N.A.</v>
      </c>
      <c r="Y827" t="str">
        <f>VLOOKUP($A827,SurveyData!$1:$1048576,22,FALSE)</f>
        <v>N.A.</v>
      </c>
      <c r="Z827" t="str">
        <f>VLOOKUP($A827,SurveyData!$1:$1048576,23,FALSE)</f>
        <v>N.A.</v>
      </c>
      <c r="AA827" t="str">
        <f>VLOOKUP($A827,SurveyData!$1:$1048576,24,FALSE)</f>
        <v>N.A.</v>
      </c>
      <c r="AB827" t="s">
        <v>0</v>
      </c>
      <c r="AC827" t="str">
        <f>VLOOKUP($A827,SurveyData!$1:$1048576,25,FALSE)</f>
        <v>N.A.</v>
      </c>
      <c r="AD827">
        <f>VLOOKUP($A827,SurveyData!$1:$1048576,26,FALSE)</f>
        <v>3</v>
      </c>
      <c r="AE827">
        <f>VLOOKUP($A827,SurveyData!$1:$1048576,27,FALSE)</f>
        <v>3</v>
      </c>
      <c r="AF827">
        <f>VLOOKUP($A827,SurveyData!$1:$1048576,28,FALSE)</f>
        <v>3</v>
      </c>
      <c r="AG827">
        <f>VLOOKUP($A827,SurveyData!$1:$1048576,29,FALSE)</f>
        <v>3</v>
      </c>
      <c r="AH827">
        <f>VLOOKUP($A827,SurveyData!$1:$1048576,30,FALSE)</f>
        <v>3</v>
      </c>
      <c r="AI827">
        <f>VLOOKUP($A827,SurveyData!$1:$1048576,31,FALSE)</f>
        <v>3</v>
      </c>
      <c r="AJ827">
        <f>VLOOKUP($A827,SurveyData!$1:$1048576,32,FALSE)</f>
        <v>3</v>
      </c>
      <c r="AK827">
        <f>VLOOKUP($A827,SurveyData!$1:$1048576,33,FALSE)</f>
        <v>3</v>
      </c>
      <c r="AL827">
        <f>VLOOKUP($A827,SurveyData!$1:$1048576,34,FALSE)</f>
        <v>3</v>
      </c>
      <c r="AM827">
        <f>VLOOKUP($A827,SurveyData!$1:$1048576,35,FALSE)</f>
        <v>3</v>
      </c>
      <c r="AN827">
        <f>VLOOKUP($A827,SurveyData!$1:$1048576,36,FALSE)</f>
        <v>3</v>
      </c>
      <c r="AO827">
        <f>VLOOKUP($A827,SurveyData!$1:$1048576,37,FALSE)</f>
        <v>3</v>
      </c>
      <c r="AP827">
        <f>VLOOKUP($A827,SurveyData!$1:$1048576,38,FALSE)</f>
        <v>3</v>
      </c>
      <c r="AQ827">
        <f>VLOOKUP($A827,SurveyData!$1:$1048576,39,FALSE)</f>
        <v>3</v>
      </c>
      <c r="AR827">
        <f>VLOOKUP($A827,SurveyData!$1:$1048576,40,FALSE)</f>
        <v>3</v>
      </c>
      <c r="AS827">
        <f>VLOOKUP($A827,SurveyData!$1:$1048576,41,FALSE)</f>
        <v>3</v>
      </c>
      <c r="AT827">
        <f>VLOOKUP($A827,SurveyData!$1:$1048576,42,FALSE)</f>
        <v>3</v>
      </c>
      <c r="AU827">
        <f>VLOOKUP($A827,SurveyData!$1:$1048576,43,FALSE)</f>
        <v>3</v>
      </c>
      <c r="AV827">
        <f>VLOOKUP($A827,SurveyData!$1:$1048576,44,FALSE)</f>
        <v>3</v>
      </c>
      <c r="AW827">
        <f>VLOOKUP($A827,SurveyData!$1:$1048576,45,FALSE)</f>
        <v>3</v>
      </c>
    </row>
    <row r="828" spans="1:49" hidden="1" x14ac:dyDescent="0.2">
      <c r="A828" s="2">
        <v>1049</v>
      </c>
      <c r="B828" s="11" t="s">
        <v>11</v>
      </c>
      <c r="C828" s="2"/>
      <c r="D828" s="3">
        <v>166</v>
      </c>
      <c r="E828" s="2">
        <v>15.3</v>
      </c>
      <c r="F828">
        <f>VLOOKUP($A828,SurveyData!$1:$1048576,3,FALSE)</f>
        <v>35</v>
      </c>
      <c r="G828">
        <f>VLOOKUP($A828,SurveyData!$1:$1048576,4,FALSE)</f>
        <v>1.67</v>
      </c>
      <c r="H828">
        <f>VLOOKUP($A828,SurveyData!$1:$1048576,5,FALSE)</f>
        <v>67</v>
      </c>
      <c r="I828" t="str">
        <f>VLOOKUP($A828,SurveyData!$1:$1048576,6,FALSE)</f>
        <v>Nil</v>
      </c>
      <c r="J828" t="str">
        <f>VLOOKUP($A828,SurveyData!$1:$1048576,7,FALSE)</f>
        <v>N.A.</v>
      </c>
      <c r="K828">
        <f>VLOOKUP($A828,SurveyData!$1:$1048576,8,FALSE)</f>
        <v>0</v>
      </c>
      <c r="L828">
        <f>VLOOKUP($A828,SurveyData!$1:$1048576,9,FALSE)</f>
        <v>0</v>
      </c>
      <c r="M828">
        <f>VLOOKUP($A828,SurveyData!$1:$1048576,10,FALSE)</f>
        <v>5</v>
      </c>
      <c r="N828">
        <f>VLOOKUP($A828,SurveyData!$1:$1048576,11,FALSE)</f>
        <v>0</v>
      </c>
      <c r="O828" t="str">
        <f>VLOOKUP($A828,SurveyData!$1:$1048576,12,FALSE)</f>
        <v>No answer</v>
      </c>
      <c r="P828" t="str">
        <f>VLOOKUP($A828,SurveyData!$1:$1048576,13,FALSE)</f>
        <v>N.A.</v>
      </c>
      <c r="Q828" t="str">
        <f>VLOOKUP($A828,SurveyData!$1:$1048576,14,FALSE)</f>
        <v>N.A.</v>
      </c>
      <c r="R828" t="str">
        <f>VLOOKUP($A828,SurveyData!$1:$1048576,15,FALSE)</f>
        <v>No</v>
      </c>
      <c r="S828" t="str">
        <f>VLOOKUP($A828,SurveyData!$1:$1048576,16,FALSE)</f>
        <v>No</v>
      </c>
      <c r="T828" t="str">
        <f>VLOOKUP($A828,SurveyData!$1:$1048576,17,FALSE)</f>
        <v>No</v>
      </c>
      <c r="U828" t="str">
        <f>VLOOKUP($A828,SurveyData!$1:$1048576,18,FALSE)</f>
        <v>No</v>
      </c>
      <c r="V828" t="str">
        <f>VLOOKUP($A828,SurveyData!$1:$1048576,19,FALSE)</f>
        <v>No</v>
      </c>
      <c r="W828" t="str">
        <f>VLOOKUP($A828,SurveyData!$1:$1048576,20,FALSE)</f>
        <v>No</v>
      </c>
      <c r="X828" t="str">
        <f>VLOOKUP($A828,SurveyData!$1:$1048576,21,FALSE)</f>
        <v>N.A.</v>
      </c>
      <c r="Y828" t="str">
        <f>VLOOKUP($A828,SurveyData!$1:$1048576,22,FALSE)</f>
        <v>N.A.</v>
      </c>
      <c r="Z828" t="str">
        <f>VLOOKUP($A828,SurveyData!$1:$1048576,23,FALSE)</f>
        <v>N.A.</v>
      </c>
      <c r="AA828" t="str">
        <f>VLOOKUP($A828,SurveyData!$1:$1048576,24,FALSE)</f>
        <v>N.A.</v>
      </c>
      <c r="AB828" t="s">
        <v>0</v>
      </c>
      <c r="AC828" t="str">
        <f>VLOOKUP($A828,SurveyData!$1:$1048576,25,FALSE)</f>
        <v>N.A.</v>
      </c>
      <c r="AD828">
        <f>VLOOKUP($A828,SurveyData!$1:$1048576,26,FALSE)</f>
        <v>3</v>
      </c>
      <c r="AE828">
        <f>VLOOKUP($A828,SurveyData!$1:$1048576,27,FALSE)</f>
        <v>3</v>
      </c>
      <c r="AF828">
        <f>VLOOKUP($A828,SurveyData!$1:$1048576,28,FALSE)</f>
        <v>3</v>
      </c>
      <c r="AG828">
        <f>VLOOKUP($A828,SurveyData!$1:$1048576,29,FALSE)</f>
        <v>3</v>
      </c>
      <c r="AH828">
        <f>VLOOKUP($A828,SurveyData!$1:$1048576,30,FALSE)</f>
        <v>3</v>
      </c>
      <c r="AI828">
        <f>VLOOKUP($A828,SurveyData!$1:$1048576,31,FALSE)</f>
        <v>3</v>
      </c>
      <c r="AJ828">
        <f>VLOOKUP($A828,SurveyData!$1:$1048576,32,FALSE)</f>
        <v>3</v>
      </c>
      <c r="AK828">
        <f>VLOOKUP($A828,SurveyData!$1:$1048576,33,FALSE)</f>
        <v>3</v>
      </c>
      <c r="AL828">
        <f>VLOOKUP($A828,SurveyData!$1:$1048576,34,FALSE)</f>
        <v>3</v>
      </c>
      <c r="AM828">
        <f>VLOOKUP($A828,SurveyData!$1:$1048576,35,FALSE)</f>
        <v>3</v>
      </c>
      <c r="AN828">
        <f>VLOOKUP($A828,SurveyData!$1:$1048576,36,FALSE)</f>
        <v>3</v>
      </c>
      <c r="AO828">
        <f>VLOOKUP($A828,SurveyData!$1:$1048576,37,FALSE)</f>
        <v>3</v>
      </c>
      <c r="AP828">
        <f>VLOOKUP($A828,SurveyData!$1:$1048576,38,FALSE)</f>
        <v>3</v>
      </c>
      <c r="AQ828">
        <f>VLOOKUP($A828,SurveyData!$1:$1048576,39,FALSE)</f>
        <v>3</v>
      </c>
      <c r="AR828">
        <f>VLOOKUP($A828,SurveyData!$1:$1048576,40,FALSE)</f>
        <v>3</v>
      </c>
      <c r="AS828">
        <f>VLOOKUP($A828,SurveyData!$1:$1048576,41,FALSE)</f>
        <v>3</v>
      </c>
      <c r="AT828">
        <f>VLOOKUP($A828,SurveyData!$1:$1048576,42,FALSE)</f>
        <v>3</v>
      </c>
      <c r="AU828">
        <f>VLOOKUP($A828,SurveyData!$1:$1048576,43,FALSE)</f>
        <v>3</v>
      </c>
      <c r="AV828">
        <f>VLOOKUP($A828,SurveyData!$1:$1048576,44,FALSE)</f>
        <v>3</v>
      </c>
      <c r="AW828">
        <f>VLOOKUP($A828,SurveyData!$1:$1048576,45,FALSE)</f>
        <v>3</v>
      </c>
    </row>
    <row r="829" spans="1:49" hidden="1" x14ac:dyDescent="0.2">
      <c r="A829" s="2">
        <v>1050</v>
      </c>
      <c r="B829" s="11" t="s">
        <v>11</v>
      </c>
      <c r="C829" s="2"/>
      <c r="D829" s="2">
        <v>72</v>
      </c>
      <c r="E829" s="2">
        <v>13.2</v>
      </c>
      <c r="F829">
        <f>VLOOKUP($A829,SurveyData!$1:$1048576,3,FALSE)</f>
        <v>57</v>
      </c>
      <c r="G829">
        <f>VLOOKUP($A829,SurveyData!$1:$1048576,4,FALSE)</f>
        <v>1.7</v>
      </c>
      <c r="H829">
        <f>VLOOKUP($A829,SurveyData!$1:$1048576,5,FALSE)</f>
        <v>89</v>
      </c>
      <c r="I829" t="str">
        <f>VLOOKUP($A829,SurveyData!$1:$1048576,6,FALSE)</f>
        <v>Nil</v>
      </c>
      <c r="J829" t="str">
        <f>VLOOKUP($A829,SurveyData!$1:$1048576,7,FALSE)</f>
        <v>N.A.</v>
      </c>
      <c r="K829">
        <f>VLOOKUP($A829,SurveyData!$1:$1048576,8,FALSE)</f>
        <v>0</v>
      </c>
      <c r="L829">
        <f>VLOOKUP($A829,SurveyData!$1:$1048576,9,FALSE)</f>
        <v>0</v>
      </c>
      <c r="M829">
        <f>VLOOKUP($A829,SurveyData!$1:$1048576,10,FALSE)</f>
        <v>120</v>
      </c>
      <c r="N829">
        <f>VLOOKUP($A829,SurveyData!$1:$1048576,11,FALSE)</f>
        <v>0</v>
      </c>
      <c r="O829">
        <f>VLOOKUP($A829,SurveyData!$1:$1048576,12,FALSE)</f>
        <v>2</v>
      </c>
      <c r="P829" t="str">
        <f>VLOOKUP($A829,SurveyData!$1:$1048576,13,FALSE)</f>
        <v>N.A.</v>
      </c>
      <c r="Q829" t="str">
        <f>VLOOKUP($A829,SurveyData!$1:$1048576,14,FALSE)</f>
        <v>N.A.</v>
      </c>
      <c r="R829" t="str">
        <f>VLOOKUP($A829,SurveyData!$1:$1048576,15,FALSE)</f>
        <v>No</v>
      </c>
      <c r="S829" t="str">
        <f>VLOOKUP($A829,SurveyData!$1:$1048576,16,FALSE)</f>
        <v>Nil</v>
      </c>
      <c r="T829" t="str">
        <f>VLOOKUP($A829,SurveyData!$1:$1048576,17,FALSE)</f>
        <v>No</v>
      </c>
      <c r="U829" t="str">
        <f>VLOOKUP($A829,SurveyData!$1:$1048576,18,FALSE)</f>
        <v>No</v>
      </c>
      <c r="V829" t="str">
        <f>VLOOKUP($A829,SurveyData!$1:$1048576,19,FALSE)</f>
        <v>No</v>
      </c>
      <c r="W829" t="str">
        <f>VLOOKUP($A829,SurveyData!$1:$1048576,20,FALSE)</f>
        <v>Nil</v>
      </c>
      <c r="X829" t="str">
        <f>VLOOKUP($A829,SurveyData!$1:$1048576,21,FALSE)</f>
        <v>N.A.</v>
      </c>
      <c r="Y829" t="str">
        <f>VLOOKUP($A829,SurveyData!$1:$1048576,22,FALSE)</f>
        <v>N.A.</v>
      </c>
      <c r="Z829" t="str">
        <f>VLOOKUP($A829,SurveyData!$1:$1048576,23,FALSE)</f>
        <v>N.A.</v>
      </c>
      <c r="AA829" t="str">
        <f>VLOOKUP($A829,SurveyData!$1:$1048576,24,FALSE)</f>
        <v>N.A.</v>
      </c>
      <c r="AB829" t="s">
        <v>0</v>
      </c>
      <c r="AC829" t="str">
        <f>VLOOKUP($A829,SurveyData!$1:$1048576,25,FALSE)</f>
        <v>N.A.</v>
      </c>
      <c r="AD829">
        <f>VLOOKUP($A829,SurveyData!$1:$1048576,26,FALSE)</f>
        <v>3</v>
      </c>
      <c r="AE829">
        <f>VLOOKUP($A829,SurveyData!$1:$1048576,27,FALSE)</f>
        <v>2</v>
      </c>
      <c r="AF829">
        <f>VLOOKUP($A829,SurveyData!$1:$1048576,28,FALSE)</f>
        <v>3</v>
      </c>
      <c r="AG829">
        <f>VLOOKUP($A829,SurveyData!$1:$1048576,29,FALSE)</f>
        <v>3</v>
      </c>
      <c r="AH829">
        <f>VLOOKUP($A829,SurveyData!$1:$1048576,30,FALSE)</f>
        <v>2</v>
      </c>
      <c r="AI829">
        <f>VLOOKUP($A829,SurveyData!$1:$1048576,31,FALSE)</f>
        <v>2</v>
      </c>
      <c r="AJ829">
        <f>VLOOKUP($A829,SurveyData!$1:$1048576,32,FALSE)</f>
        <v>3</v>
      </c>
      <c r="AK829">
        <f>VLOOKUP($A829,SurveyData!$1:$1048576,33,FALSE)</f>
        <v>3</v>
      </c>
      <c r="AL829">
        <f>VLOOKUP($A829,SurveyData!$1:$1048576,34,FALSE)</f>
        <v>3</v>
      </c>
      <c r="AM829">
        <f>VLOOKUP($A829,SurveyData!$1:$1048576,35,FALSE)</f>
        <v>4</v>
      </c>
      <c r="AN829">
        <f>VLOOKUP($A829,SurveyData!$1:$1048576,36,FALSE)</f>
        <v>2</v>
      </c>
      <c r="AO829">
        <f>VLOOKUP($A829,SurveyData!$1:$1048576,37,FALSE)</f>
        <v>3</v>
      </c>
      <c r="AP829">
        <f>VLOOKUP($A829,SurveyData!$1:$1048576,38,FALSE)</f>
        <v>4</v>
      </c>
      <c r="AQ829">
        <f>VLOOKUP($A829,SurveyData!$1:$1048576,39,FALSE)</f>
        <v>4</v>
      </c>
      <c r="AR829">
        <f>VLOOKUP($A829,SurveyData!$1:$1048576,40,FALSE)</f>
        <v>3</v>
      </c>
      <c r="AS829">
        <f>VLOOKUP($A829,SurveyData!$1:$1048576,41,FALSE)</f>
        <v>2</v>
      </c>
      <c r="AT829">
        <f>VLOOKUP($A829,SurveyData!$1:$1048576,42,FALSE)</f>
        <v>3</v>
      </c>
      <c r="AU829">
        <f>VLOOKUP($A829,SurveyData!$1:$1048576,43,FALSE)</f>
        <v>4</v>
      </c>
      <c r="AV829">
        <f>VLOOKUP($A829,SurveyData!$1:$1048576,44,FALSE)</f>
        <v>4</v>
      </c>
      <c r="AW829">
        <f>VLOOKUP($A829,SurveyData!$1:$1048576,45,FALSE)</f>
        <v>3</v>
      </c>
    </row>
    <row r="830" spans="1:49" hidden="1" x14ac:dyDescent="0.2">
      <c r="A830" s="2">
        <v>1051</v>
      </c>
      <c r="B830" s="11" t="s">
        <v>11</v>
      </c>
      <c r="C830" s="2"/>
      <c r="D830" s="3">
        <v>521</v>
      </c>
      <c r="E830" s="2">
        <v>15.4</v>
      </c>
      <c r="F830">
        <f>VLOOKUP($A830,SurveyData!$1:$1048576,3,FALSE)</f>
        <v>49</v>
      </c>
      <c r="G830">
        <f>VLOOKUP($A830,SurveyData!$1:$1048576,4,FALSE)</f>
        <v>1.83</v>
      </c>
      <c r="H830">
        <f>VLOOKUP($A830,SurveyData!$1:$1048576,5,FALSE)</f>
        <v>104</v>
      </c>
      <c r="I830" t="str">
        <f>VLOOKUP($A830,SurveyData!$1:$1048576,6,FALSE)</f>
        <v>Nil</v>
      </c>
      <c r="J830" t="str">
        <f>VLOOKUP($A830,SurveyData!$1:$1048576,7,FALSE)</f>
        <v>N.A.</v>
      </c>
      <c r="K830">
        <f>VLOOKUP($A830,SurveyData!$1:$1048576,8,FALSE)</f>
        <v>0</v>
      </c>
      <c r="L830">
        <f>VLOOKUP($A830,SurveyData!$1:$1048576,9,FALSE)</f>
        <v>0</v>
      </c>
      <c r="M830">
        <f>VLOOKUP($A830,SurveyData!$1:$1048576,10,FALSE)</f>
        <v>0</v>
      </c>
      <c r="N830">
        <f>VLOOKUP($A830,SurveyData!$1:$1048576,11,FALSE)</f>
        <v>0</v>
      </c>
      <c r="O830">
        <f>VLOOKUP($A830,SurveyData!$1:$1048576,12,FALSE)</f>
        <v>2</v>
      </c>
      <c r="P830" t="str">
        <f>VLOOKUP($A830,SurveyData!$1:$1048576,13,FALSE)</f>
        <v>N.A.</v>
      </c>
      <c r="Q830" t="str">
        <f>VLOOKUP($A830,SurveyData!$1:$1048576,14,FALSE)</f>
        <v>N.A.</v>
      </c>
      <c r="R830" t="str">
        <f>VLOOKUP($A830,SurveyData!$1:$1048576,15,FALSE)</f>
        <v>No</v>
      </c>
      <c r="S830" t="str">
        <f>VLOOKUP($A830,SurveyData!$1:$1048576,16,FALSE)</f>
        <v>No</v>
      </c>
      <c r="T830" t="str">
        <f>VLOOKUP($A830,SurveyData!$1:$1048576,17,FALSE)</f>
        <v>No</v>
      </c>
      <c r="U830" t="str">
        <f>VLOOKUP($A830,SurveyData!$1:$1048576,18,FALSE)</f>
        <v>No</v>
      </c>
      <c r="V830" t="str">
        <f>VLOOKUP($A830,SurveyData!$1:$1048576,19,FALSE)</f>
        <v>No</v>
      </c>
      <c r="W830" t="str">
        <f>VLOOKUP($A830,SurveyData!$1:$1048576,20,FALSE)</f>
        <v>No</v>
      </c>
      <c r="X830" t="str">
        <f>VLOOKUP($A830,SurveyData!$1:$1048576,21,FALSE)</f>
        <v>N.A.</v>
      </c>
      <c r="Y830" t="str">
        <f>VLOOKUP($A830,SurveyData!$1:$1048576,22,FALSE)</f>
        <v>N.A.</v>
      </c>
      <c r="Z830" t="str">
        <f>VLOOKUP($A830,SurveyData!$1:$1048576,23,FALSE)</f>
        <v>N.A.</v>
      </c>
      <c r="AA830" t="str">
        <f>VLOOKUP($A830,SurveyData!$1:$1048576,24,FALSE)</f>
        <v>N.A.</v>
      </c>
      <c r="AB830" t="s">
        <v>0</v>
      </c>
      <c r="AC830" t="str">
        <f>VLOOKUP($A830,SurveyData!$1:$1048576,25,FALSE)</f>
        <v>N.A.</v>
      </c>
      <c r="AD830">
        <f>VLOOKUP($A830,SurveyData!$1:$1048576,26,FALSE)</f>
        <v>2</v>
      </c>
      <c r="AE830">
        <f>VLOOKUP($A830,SurveyData!$1:$1048576,27,FALSE)</f>
        <v>3</v>
      </c>
      <c r="AF830">
        <f>VLOOKUP($A830,SurveyData!$1:$1048576,28,FALSE)</f>
        <v>3</v>
      </c>
      <c r="AG830">
        <f>VLOOKUP($A830,SurveyData!$1:$1048576,29,FALSE)</f>
        <v>2</v>
      </c>
      <c r="AH830">
        <f>VLOOKUP($A830,SurveyData!$1:$1048576,30,FALSE)</f>
        <v>3</v>
      </c>
      <c r="AI830">
        <f>VLOOKUP($A830,SurveyData!$1:$1048576,31,FALSE)</f>
        <v>3</v>
      </c>
      <c r="AJ830">
        <f>VLOOKUP($A830,SurveyData!$1:$1048576,32,FALSE)</f>
        <v>2</v>
      </c>
      <c r="AK830">
        <f>VLOOKUP($A830,SurveyData!$1:$1048576,33,FALSE)</f>
        <v>3</v>
      </c>
      <c r="AL830">
        <f>VLOOKUP($A830,SurveyData!$1:$1048576,34,FALSE)</f>
        <v>3</v>
      </c>
      <c r="AM830">
        <f>VLOOKUP($A830,SurveyData!$1:$1048576,35,FALSE)</f>
        <v>3</v>
      </c>
      <c r="AN830">
        <f>VLOOKUP($A830,SurveyData!$1:$1048576,36,FALSE)</f>
        <v>2</v>
      </c>
      <c r="AO830">
        <f>VLOOKUP($A830,SurveyData!$1:$1048576,37,FALSE)</f>
        <v>2</v>
      </c>
      <c r="AP830">
        <f>VLOOKUP($A830,SurveyData!$1:$1048576,38,FALSE)</f>
        <v>4</v>
      </c>
      <c r="AQ830">
        <f>VLOOKUP($A830,SurveyData!$1:$1048576,39,FALSE)</f>
        <v>4</v>
      </c>
      <c r="AR830">
        <f>VLOOKUP($A830,SurveyData!$1:$1048576,40,FALSE)</f>
        <v>3</v>
      </c>
      <c r="AS830">
        <f>VLOOKUP($A830,SurveyData!$1:$1048576,41,FALSE)</f>
        <v>5</v>
      </c>
      <c r="AT830">
        <f>VLOOKUP($A830,SurveyData!$1:$1048576,42,FALSE)</f>
        <v>3</v>
      </c>
      <c r="AU830">
        <f>VLOOKUP($A830,SurveyData!$1:$1048576,43,FALSE)</f>
        <v>4</v>
      </c>
      <c r="AV830">
        <f>VLOOKUP($A830,SurveyData!$1:$1048576,44,FALSE)</f>
        <v>5</v>
      </c>
      <c r="AW830">
        <f>VLOOKUP($A830,SurveyData!$1:$1048576,45,FALSE)</f>
        <v>3</v>
      </c>
    </row>
    <row r="831" spans="1:49" hidden="1" x14ac:dyDescent="0.2">
      <c r="A831" s="2">
        <v>1052</v>
      </c>
      <c r="B831" s="11" t="s">
        <v>11</v>
      </c>
      <c r="C831" s="2"/>
      <c r="D831" s="2">
        <v>24</v>
      </c>
      <c r="E831" s="2">
        <v>14.6</v>
      </c>
      <c r="F831">
        <f>VLOOKUP($A831,SurveyData!$1:$1048576,3,FALSE)</f>
        <v>38</v>
      </c>
      <c r="G831">
        <f>VLOOKUP($A831,SurveyData!$1:$1048576,4,FALSE)</f>
        <v>1.77</v>
      </c>
      <c r="H831" t="str">
        <f>VLOOKUP($A831,SurveyData!$1:$1048576,5,FALSE)</f>
        <v>-</v>
      </c>
      <c r="I831" t="str">
        <f>VLOOKUP($A831,SurveyData!$1:$1048576,6,FALSE)</f>
        <v>Nil</v>
      </c>
      <c r="J831" t="str">
        <f>VLOOKUP($A831,SurveyData!$1:$1048576,7,FALSE)</f>
        <v>N.A.</v>
      </c>
      <c r="K831">
        <f>VLOOKUP($A831,SurveyData!$1:$1048576,8,FALSE)</f>
        <v>0</v>
      </c>
      <c r="L831">
        <f>VLOOKUP($A831,SurveyData!$1:$1048576,9,FALSE)</f>
        <v>0</v>
      </c>
      <c r="M831">
        <f>VLOOKUP($A831,SurveyData!$1:$1048576,10,FALSE)</f>
        <v>0</v>
      </c>
      <c r="N831" t="str">
        <f>VLOOKUP($A831,SurveyData!$1:$1048576,11,FALSE)</f>
        <v>Yoga</v>
      </c>
      <c r="O831" t="str">
        <f>VLOOKUP($A831,SurveyData!$1:$1048576,12,FALSE)</f>
        <v>No answer</v>
      </c>
      <c r="P831" t="str">
        <f>VLOOKUP($A831,SurveyData!$1:$1048576,13,FALSE)</f>
        <v>N.A.</v>
      </c>
      <c r="Q831" t="str">
        <f>VLOOKUP($A831,SurveyData!$1:$1048576,14,FALSE)</f>
        <v>N.A.</v>
      </c>
      <c r="R831" t="str">
        <f>VLOOKUP($A831,SurveyData!$1:$1048576,15,FALSE)</f>
        <v>No</v>
      </c>
      <c r="S831" t="str">
        <f>VLOOKUP($A831,SurveyData!$1:$1048576,16,FALSE)</f>
        <v>No</v>
      </c>
      <c r="T831" t="str">
        <f>VLOOKUP($A831,SurveyData!$1:$1048576,17,FALSE)</f>
        <v>No</v>
      </c>
      <c r="U831" t="str">
        <f>VLOOKUP($A831,SurveyData!$1:$1048576,18,FALSE)</f>
        <v>No</v>
      </c>
      <c r="V831" t="str">
        <f>VLOOKUP($A831,SurveyData!$1:$1048576,19,FALSE)</f>
        <v>No</v>
      </c>
      <c r="W831" t="str">
        <f>VLOOKUP($A831,SurveyData!$1:$1048576,20,FALSE)</f>
        <v>No</v>
      </c>
      <c r="X831" t="str">
        <f>VLOOKUP($A831,SurveyData!$1:$1048576,21,FALSE)</f>
        <v>N.A.</v>
      </c>
      <c r="Y831" t="str">
        <f>VLOOKUP($A831,SurveyData!$1:$1048576,22,FALSE)</f>
        <v>N.A.</v>
      </c>
      <c r="Z831" t="str">
        <f>VLOOKUP($A831,SurveyData!$1:$1048576,23,FALSE)</f>
        <v>N.A.</v>
      </c>
      <c r="AA831" t="str">
        <f>VLOOKUP($A831,SurveyData!$1:$1048576,24,FALSE)</f>
        <v>N.A.</v>
      </c>
      <c r="AB831" t="s">
        <v>0</v>
      </c>
      <c r="AC831" t="str">
        <f>VLOOKUP($A831,SurveyData!$1:$1048576,25,FALSE)</f>
        <v>N.A.</v>
      </c>
      <c r="AD831">
        <f>VLOOKUP($A831,SurveyData!$1:$1048576,26,FALSE)</f>
        <v>1</v>
      </c>
      <c r="AE831">
        <f>VLOOKUP($A831,SurveyData!$1:$1048576,27,FALSE)</f>
        <v>5</v>
      </c>
      <c r="AF831">
        <f>VLOOKUP($A831,SurveyData!$1:$1048576,28,FALSE)</f>
        <v>1</v>
      </c>
      <c r="AG831">
        <f>VLOOKUP($A831,SurveyData!$1:$1048576,29,FALSE)</f>
        <v>1</v>
      </c>
      <c r="AH831">
        <f>VLOOKUP($A831,SurveyData!$1:$1048576,30,FALSE)</f>
        <v>5</v>
      </c>
      <c r="AI831">
        <f>VLOOKUP($A831,SurveyData!$1:$1048576,31,FALSE)</f>
        <v>1</v>
      </c>
      <c r="AJ831">
        <f>VLOOKUP($A831,SurveyData!$1:$1048576,32,FALSE)</f>
        <v>1</v>
      </c>
      <c r="AK831">
        <f>VLOOKUP($A831,SurveyData!$1:$1048576,33,FALSE)</f>
        <v>1</v>
      </c>
      <c r="AL831">
        <f>VLOOKUP($A831,SurveyData!$1:$1048576,34,FALSE)</f>
        <v>5</v>
      </c>
      <c r="AM831">
        <f>VLOOKUP($A831,SurveyData!$1:$1048576,35,FALSE)</f>
        <v>5</v>
      </c>
      <c r="AN831">
        <f>VLOOKUP($A831,SurveyData!$1:$1048576,36,FALSE)</f>
        <v>1</v>
      </c>
      <c r="AO831">
        <f>VLOOKUP($A831,SurveyData!$1:$1048576,37,FALSE)</f>
        <v>1</v>
      </c>
      <c r="AP831">
        <f>VLOOKUP($A831,SurveyData!$1:$1048576,38,FALSE)</f>
        <v>4</v>
      </c>
      <c r="AQ831">
        <f>VLOOKUP($A831,SurveyData!$1:$1048576,39,FALSE)</f>
        <v>5</v>
      </c>
      <c r="AR831">
        <f>VLOOKUP($A831,SurveyData!$1:$1048576,40,FALSE)</f>
        <v>1</v>
      </c>
      <c r="AS831">
        <f>VLOOKUP($A831,SurveyData!$1:$1048576,41,FALSE)</f>
        <v>5</v>
      </c>
      <c r="AT831">
        <f>VLOOKUP($A831,SurveyData!$1:$1048576,42,FALSE)</f>
        <v>1</v>
      </c>
      <c r="AU831">
        <f>VLOOKUP($A831,SurveyData!$1:$1048576,43,FALSE)</f>
        <v>5</v>
      </c>
      <c r="AV831">
        <f>VLOOKUP($A831,SurveyData!$1:$1048576,44,FALSE)</f>
        <v>5</v>
      </c>
      <c r="AW831">
        <f>VLOOKUP($A831,SurveyData!$1:$1048576,45,FALSE)</f>
        <v>1</v>
      </c>
    </row>
    <row r="832" spans="1:49" hidden="1" x14ac:dyDescent="0.2">
      <c r="A832" s="2">
        <v>1053</v>
      </c>
      <c r="B832" s="11" t="s">
        <v>11</v>
      </c>
      <c r="C832" s="2"/>
      <c r="D832" s="3">
        <v>214</v>
      </c>
      <c r="E832" s="2">
        <v>16</v>
      </c>
      <c r="F832">
        <f>VLOOKUP($A832,SurveyData!$1:$1048576,3,FALSE)</f>
        <v>36</v>
      </c>
      <c r="G832">
        <f>VLOOKUP($A832,SurveyData!$1:$1048576,4,FALSE)</f>
        <v>1.68</v>
      </c>
      <c r="H832">
        <f>VLOOKUP($A832,SurveyData!$1:$1048576,5,FALSE)</f>
        <v>80</v>
      </c>
      <c r="I832" t="str">
        <f>VLOOKUP($A832,SurveyData!$1:$1048576,6,FALSE)</f>
        <v>Nil</v>
      </c>
      <c r="J832" t="str">
        <f>VLOOKUP($A832,SurveyData!$1:$1048576,7,FALSE)</f>
        <v>N.A.</v>
      </c>
      <c r="K832">
        <f>VLOOKUP($A832,SurveyData!$1:$1048576,8,FALSE)</f>
        <v>60</v>
      </c>
      <c r="L832">
        <f>VLOOKUP($A832,SurveyData!$1:$1048576,9,FALSE)</f>
        <v>0</v>
      </c>
      <c r="M832">
        <f>VLOOKUP($A832,SurveyData!$1:$1048576,10,FALSE)</f>
        <v>0</v>
      </c>
      <c r="N832">
        <f>VLOOKUP($A832,SurveyData!$1:$1048576,11,FALSE)</f>
        <v>0</v>
      </c>
      <c r="O832">
        <f>VLOOKUP($A832,SurveyData!$1:$1048576,12,FALSE)</f>
        <v>2</v>
      </c>
      <c r="P832" t="str">
        <f>VLOOKUP($A832,SurveyData!$1:$1048576,13,FALSE)</f>
        <v>N.A.</v>
      </c>
      <c r="Q832" t="str">
        <f>VLOOKUP($A832,SurveyData!$1:$1048576,14,FALSE)</f>
        <v>N.A.</v>
      </c>
      <c r="R832" t="str">
        <f>VLOOKUP($A832,SurveyData!$1:$1048576,15,FALSE)</f>
        <v>No</v>
      </c>
      <c r="S832" t="str">
        <f>VLOOKUP($A832,SurveyData!$1:$1048576,16,FALSE)</f>
        <v>No</v>
      </c>
      <c r="T832" t="str">
        <f>VLOOKUP($A832,SurveyData!$1:$1048576,17,FALSE)</f>
        <v>No</v>
      </c>
      <c r="U832" t="str">
        <f>VLOOKUP($A832,SurveyData!$1:$1048576,18,FALSE)</f>
        <v>No</v>
      </c>
      <c r="V832" t="str">
        <f>VLOOKUP($A832,SurveyData!$1:$1048576,19,FALSE)</f>
        <v>No</v>
      </c>
      <c r="W832" t="str">
        <f>VLOOKUP($A832,SurveyData!$1:$1048576,20,FALSE)</f>
        <v>No</v>
      </c>
      <c r="X832" t="str">
        <f>VLOOKUP($A832,SurveyData!$1:$1048576,21,FALSE)</f>
        <v>N.A.</v>
      </c>
      <c r="Y832" t="str">
        <f>VLOOKUP($A832,SurveyData!$1:$1048576,22,FALSE)</f>
        <v>N.A.</v>
      </c>
      <c r="Z832" t="str">
        <f>VLOOKUP($A832,SurveyData!$1:$1048576,23,FALSE)</f>
        <v>N.A.</v>
      </c>
      <c r="AA832" t="str">
        <f>VLOOKUP($A832,SurveyData!$1:$1048576,24,FALSE)</f>
        <v>N.A.</v>
      </c>
      <c r="AB832" t="s">
        <v>0</v>
      </c>
      <c r="AC832" t="str">
        <f>VLOOKUP($A832,SurveyData!$1:$1048576,25,FALSE)</f>
        <v>N.A.</v>
      </c>
      <c r="AD832">
        <f>VLOOKUP($A832,SurveyData!$1:$1048576,26,FALSE)</f>
        <v>1</v>
      </c>
      <c r="AE832">
        <f>VLOOKUP($A832,SurveyData!$1:$1048576,27,FALSE)</f>
        <v>5</v>
      </c>
      <c r="AF832">
        <f>VLOOKUP($A832,SurveyData!$1:$1048576,28,FALSE)</f>
        <v>1</v>
      </c>
      <c r="AG832">
        <f>VLOOKUP($A832,SurveyData!$1:$1048576,29,FALSE)</f>
        <v>1</v>
      </c>
      <c r="AH832">
        <f>VLOOKUP($A832,SurveyData!$1:$1048576,30,FALSE)</f>
        <v>4</v>
      </c>
      <c r="AI832">
        <f>VLOOKUP($A832,SurveyData!$1:$1048576,31,FALSE)</f>
        <v>1</v>
      </c>
      <c r="AJ832">
        <f>VLOOKUP($A832,SurveyData!$1:$1048576,32,FALSE)</f>
        <v>1</v>
      </c>
      <c r="AK832">
        <f>VLOOKUP($A832,SurveyData!$1:$1048576,33,FALSE)</f>
        <v>1</v>
      </c>
      <c r="AL832">
        <f>VLOOKUP($A832,SurveyData!$1:$1048576,34,FALSE)</f>
        <v>5</v>
      </c>
      <c r="AM832">
        <f>VLOOKUP($A832,SurveyData!$1:$1048576,35,FALSE)</f>
        <v>5</v>
      </c>
      <c r="AN832">
        <f>VLOOKUP($A832,SurveyData!$1:$1048576,36,FALSE)</f>
        <v>1</v>
      </c>
      <c r="AO832">
        <f>VLOOKUP($A832,SurveyData!$1:$1048576,37,FALSE)</f>
        <v>1</v>
      </c>
      <c r="AP832">
        <f>VLOOKUP($A832,SurveyData!$1:$1048576,38,FALSE)</f>
        <v>1</v>
      </c>
      <c r="AQ832">
        <f>VLOOKUP($A832,SurveyData!$1:$1048576,39,FALSE)</f>
        <v>5</v>
      </c>
      <c r="AR832">
        <f>VLOOKUP($A832,SurveyData!$1:$1048576,40,FALSE)</f>
        <v>1</v>
      </c>
      <c r="AS832">
        <f>VLOOKUP($A832,SurveyData!$1:$1048576,41,FALSE)</f>
        <v>1</v>
      </c>
      <c r="AT832">
        <f>VLOOKUP($A832,SurveyData!$1:$1048576,42,FALSE)</f>
        <v>5</v>
      </c>
      <c r="AU832">
        <f>VLOOKUP($A832,SurveyData!$1:$1048576,43,FALSE)</f>
        <v>5</v>
      </c>
      <c r="AV832">
        <f>VLOOKUP($A832,SurveyData!$1:$1048576,44,FALSE)</f>
        <v>5</v>
      </c>
      <c r="AW832">
        <f>VLOOKUP($A832,SurveyData!$1:$1048576,45,FALSE)</f>
        <v>1</v>
      </c>
    </row>
    <row r="833" spans="1:49" hidden="1" x14ac:dyDescent="0.2">
      <c r="A833" s="2">
        <v>1054</v>
      </c>
      <c r="B833" s="11" t="s">
        <v>11</v>
      </c>
      <c r="C833" s="2"/>
      <c r="D833" s="3">
        <v>288</v>
      </c>
      <c r="E833" s="2">
        <v>11.6</v>
      </c>
      <c r="F833">
        <f>VLOOKUP($A833,SurveyData!$1:$1048576,3,FALSE)</f>
        <v>73</v>
      </c>
      <c r="G833">
        <f>VLOOKUP($A833,SurveyData!$1:$1048576,4,FALSE)</f>
        <v>1.65</v>
      </c>
      <c r="H833">
        <f>VLOOKUP($A833,SurveyData!$1:$1048576,5,FALSE)</f>
        <v>72</v>
      </c>
      <c r="I833" t="str">
        <f>VLOOKUP($A833,SurveyData!$1:$1048576,6,FALSE)</f>
        <v>Nil</v>
      </c>
      <c r="J833" t="str">
        <f>VLOOKUP($A833,SurveyData!$1:$1048576,7,FALSE)</f>
        <v>N.A.</v>
      </c>
      <c r="K833">
        <f>VLOOKUP($A833,SurveyData!$1:$1048576,8,FALSE)</f>
        <v>0</v>
      </c>
      <c r="L833">
        <f>VLOOKUP($A833,SurveyData!$1:$1048576,9,FALSE)</f>
        <v>0</v>
      </c>
      <c r="M833">
        <f>VLOOKUP($A833,SurveyData!$1:$1048576,10,FALSE)</f>
        <v>0</v>
      </c>
      <c r="N833">
        <f>VLOOKUP($A833,SurveyData!$1:$1048576,11,FALSE)</f>
        <v>0</v>
      </c>
      <c r="O833" t="str">
        <f>VLOOKUP($A833,SurveyData!$1:$1048576,12,FALSE)</f>
        <v>No answer</v>
      </c>
      <c r="P833" t="str">
        <f>VLOOKUP($A833,SurveyData!$1:$1048576,13,FALSE)</f>
        <v>N.A.</v>
      </c>
      <c r="Q833" t="str">
        <f>VLOOKUP($A833,SurveyData!$1:$1048576,14,FALSE)</f>
        <v>N.A.</v>
      </c>
      <c r="R833" t="str">
        <f>VLOOKUP($A833,SurveyData!$1:$1048576,15,FALSE)</f>
        <v>DK</v>
      </c>
      <c r="S833" t="str">
        <f>VLOOKUP($A833,SurveyData!$1:$1048576,16,FALSE)</f>
        <v>Nil</v>
      </c>
      <c r="T833" t="str">
        <f>VLOOKUP($A833,SurveyData!$1:$1048576,17,FALSE)</f>
        <v>DK</v>
      </c>
      <c r="U833" t="str">
        <f>VLOOKUP($A833,SurveyData!$1:$1048576,18,FALSE)</f>
        <v>Nil</v>
      </c>
      <c r="V833" t="str">
        <f>VLOOKUP($A833,SurveyData!$1:$1048576,19,FALSE)</f>
        <v>DK</v>
      </c>
      <c r="W833" t="str">
        <f>VLOOKUP($A833,SurveyData!$1:$1048576,20,FALSE)</f>
        <v>Nil</v>
      </c>
      <c r="X833" t="str">
        <f>VLOOKUP($A833,SurveyData!$1:$1048576,21,FALSE)</f>
        <v>N.A.</v>
      </c>
      <c r="Y833" t="str">
        <f>VLOOKUP($A833,SurveyData!$1:$1048576,22,FALSE)</f>
        <v>N.A.</v>
      </c>
      <c r="Z833" t="str">
        <f>VLOOKUP($A833,SurveyData!$1:$1048576,23,FALSE)</f>
        <v>N.A.</v>
      </c>
      <c r="AA833" t="str">
        <f>VLOOKUP($A833,SurveyData!$1:$1048576,24,FALSE)</f>
        <v>N.A.</v>
      </c>
      <c r="AB833" t="s">
        <v>0</v>
      </c>
      <c r="AC833" t="str">
        <f>VLOOKUP($A833,SurveyData!$1:$1048576,25,FALSE)</f>
        <v>N.A.</v>
      </c>
      <c r="AD833">
        <f>VLOOKUP($A833,SurveyData!$1:$1048576,26,FALSE)</f>
        <v>3</v>
      </c>
      <c r="AE833">
        <f>VLOOKUP($A833,SurveyData!$1:$1048576,27,FALSE)</f>
        <v>3</v>
      </c>
      <c r="AF833">
        <f>VLOOKUP($A833,SurveyData!$1:$1048576,28,FALSE)</f>
        <v>3</v>
      </c>
      <c r="AG833">
        <f>VLOOKUP($A833,SurveyData!$1:$1048576,29,FALSE)</f>
        <v>3</v>
      </c>
      <c r="AH833">
        <f>VLOOKUP($A833,SurveyData!$1:$1048576,30,FALSE)</f>
        <v>2</v>
      </c>
      <c r="AI833">
        <f>VLOOKUP($A833,SurveyData!$1:$1048576,31,FALSE)</f>
        <v>3</v>
      </c>
      <c r="AJ833">
        <f>VLOOKUP($A833,SurveyData!$1:$1048576,32,FALSE)</f>
        <v>3</v>
      </c>
      <c r="AK833">
        <f>VLOOKUP($A833,SurveyData!$1:$1048576,33,FALSE)</f>
        <v>2</v>
      </c>
      <c r="AL833">
        <f>VLOOKUP($A833,SurveyData!$1:$1048576,34,FALSE)</f>
        <v>4</v>
      </c>
      <c r="AM833">
        <f>VLOOKUP($A833,SurveyData!$1:$1048576,35,FALSE)</f>
        <v>3</v>
      </c>
      <c r="AN833">
        <f>VLOOKUP($A833,SurveyData!$1:$1048576,36,FALSE)</f>
        <v>3</v>
      </c>
      <c r="AO833">
        <f>VLOOKUP($A833,SurveyData!$1:$1048576,37,FALSE)</f>
        <v>3</v>
      </c>
      <c r="AP833">
        <f>VLOOKUP($A833,SurveyData!$1:$1048576,38,FALSE)</f>
        <v>3</v>
      </c>
      <c r="AQ833">
        <f>VLOOKUP($A833,SurveyData!$1:$1048576,39,FALSE)</f>
        <v>2</v>
      </c>
      <c r="AR833">
        <f>VLOOKUP($A833,SurveyData!$1:$1048576,40,FALSE)</f>
        <v>3</v>
      </c>
      <c r="AS833">
        <f>VLOOKUP($A833,SurveyData!$1:$1048576,41,FALSE)</f>
        <v>3</v>
      </c>
      <c r="AT833">
        <f>VLOOKUP($A833,SurveyData!$1:$1048576,42,FALSE)</f>
        <v>3</v>
      </c>
      <c r="AU833">
        <f>VLOOKUP($A833,SurveyData!$1:$1048576,43,FALSE)</f>
        <v>4</v>
      </c>
      <c r="AV833">
        <f>VLOOKUP($A833,SurveyData!$1:$1048576,44,FALSE)</f>
        <v>3</v>
      </c>
      <c r="AW833">
        <f>VLOOKUP($A833,SurveyData!$1:$1048576,45,FALSE)</f>
        <v>3</v>
      </c>
    </row>
    <row r="834" spans="1:49" hidden="1" x14ac:dyDescent="0.2">
      <c r="A834" s="2">
        <v>1055</v>
      </c>
      <c r="B834" s="11" t="s">
        <v>11</v>
      </c>
      <c r="C834" s="2"/>
      <c r="D834" s="3">
        <v>469</v>
      </c>
      <c r="E834" s="2">
        <v>15.3</v>
      </c>
      <c r="F834">
        <f>VLOOKUP($A834,SurveyData!$1:$1048576,3,FALSE)</f>
        <v>50</v>
      </c>
      <c r="G834">
        <f>VLOOKUP($A834,SurveyData!$1:$1048576,4,FALSE)</f>
        <v>1.78</v>
      </c>
      <c r="H834">
        <f>VLOOKUP($A834,SurveyData!$1:$1048576,5,FALSE)</f>
        <v>90</v>
      </c>
      <c r="I834" t="str">
        <f>VLOOKUP($A834,SurveyData!$1:$1048576,6,FALSE)</f>
        <v>Nil</v>
      </c>
      <c r="J834" t="str">
        <f>VLOOKUP($A834,SurveyData!$1:$1048576,7,FALSE)</f>
        <v>N.A.</v>
      </c>
      <c r="K834">
        <f>VLOOKUP($A834,SurveyData!$1:$1048576,8,FALSE)</f>
        <v>0</v>
      </c>
      <c r="L834">
        <f>VLOOKUP($A834,SurveyData!$1:$1048576,9,FALSE)</f>
        <v>0</v>
      </c>
      <c r="M834">
        <f>VLOOKUP($A834,SurveyData!$1:$1048576,10,FALSE)</f>
        <v>0</v>
      </c>
      <c r="N834">
        <f>VLOOKUP($A834,SurveyData!$1:$1048576,11,FALSE)</f>
        <v>0</v>
      </c>
      <c r="O834">
        <f>VLOOKUP($A834,SurveyData!$1:$1048576,12,FALSE)</f>
        <v>1</v>
      </c>
      <c r="P834" t="str">
        <f>VLOOKUP($A834,SurveyData!$1:$1048576,13,FALSE)</f>
        <v>N.A.</v>
      </c>
      <c r="Q834" t="str">
        <f>VLOOKUP($A834,SurveyData!$1:$1048576,14,FALSE)</f>
        <v>N.A.</v>
      </c>
      <c r="R834" t="str">
        <f>VLOOKUP($A834,SurveyData!$1:$1048576,15,FALSE)</f>
        <v>No</v>
      </c>
      <c r="S834" t="str">
        <f>VLOOKUP($A834,SurveyData!$1:$1048576,16,FALSE)</f>
        <v>Nil</v>
      </c>
      <c r="T834" t="str">
        <f>VLOOKUP($A834,SurveyData!$1:$1048576,17,FALSE)</f>
        <v>No</v>
      </c>
      <c r="U834" t="str">
        <f>VLOOKUP($A834,SurveyData!$1:$1048576,18,FALSE)</f>
        <v>Nil</v>
      </c>
      <c r="V834" t="str">
        <f>VLOOKUP($A834,SurveyData!$1:$1048576,19,FALSE)</f>
        <v>No</v>
      </c>
      <c r="W834" t="str">
        <f>VLOOKUP($A834,SurveyData!$1:$1048576,20,FALSE)</f>
        <v>Nil</v>
      </c>
      <c r="X834" t="str">
        <f>VLOOKUP($A834,SurveyData!$1:$1048576,21,FALSE)</f>
        <v>N.A.</v>
      </c>
      <c r="Y834" t="str">
        <f>VLOOKUP($A834,SurveyData!$1:$1048576,22,FALSE)</f>
        <v>N.A.</v>
      </c>
      <c r="Z834" t="str">
        <f>VLOOKUP($A834,SurveyData!$1:$1048576,23,FALSE)</f>
        <v>N.A.</v>
      </c>
      <c r="AA834" t="str">
        <f>VLOOKUP($A834,SurveyData!$1:$1048576,24,FALSE)</f>
        <v>N.A.</v>
      </c>
      <c r="AB834" t="s">
        <v>0</v>
      </c>
      <c r="AC834" t="str">
        <f>VLOOKUP($A834,SurveyData!$1:$1048576,25,FALSE)</f>
        <v>N.A.</v>
      </c>
      <c r="AD834">
        <f>VLOOKUP($A834,SurveyData!$1:$1048576,26,FALSE)</f>
        <v>1</v>
      </c>
      <c r="AE834">
        <f>VLOOKUP($A834,SurveyData!$1:$1048576,27,FALSE)</f>
        <v>5</v>
      </c>
      <c r="AF834">
        <f>VLOOKUP($A834,SurveyData!$1:$1048576,28,FALSE)</f>
        <v>3</v>
      </c>
      <c r="AG834">
        <f>VLOOKUP($A834,SurveyData!$1:$1048576,29,FALSE)</f>
        <v>4</v>
      </c>
      <c r="AH834">
        <f>VLOOKUP($A834,SurveyData!$1:$1048576,30,FALSE)</f>
        <v>3</v>
      </c>
      <c r="AI834">
        <f>VLOOKUP($A834,SurveyData!$1:$1048576,31,FALSE)</f>
        <v>3</v>
      </c>
      <c r="AJ834">
        <f>VLOOKUP($A834,SurveyData!$1:$1048576,32,FALSE)</f>
        <v>2</v>
      </c>
      <c r="AK834">
        <f>VLOOKUP($A834,SurveyData!$1:$1048576,33,FALSE)</f>
        <v>4</v>
      </c>
      <c r="AL834">
        <f>VLOOKUP($A834,SurveyData!$1:$1048576,34,FALSE)</f>
        <v>1</v>
      </c>
      <c r="AM834">
        <f>VLOOKUP($A834,SurveyData!$1:$1048576,35,FALSE)</f>
        <v>2</v>
      </c>
      <c r="AN834">
        <f>VLOOKUP($A834,SurveyData!$1:$1048576,36,FALSE)</f>
        <v>3</v>
      </c>
      <c r="AO834">
        <f>VLOOKUP($A834,SurveyData!$1:$1048576,37,FALSE)</f>
        <v>4</v>
      </c>
      <c r="AP834">
        <f>VLOOKUP($A834,SurveyData!$1:$1048576,38,FALSE)</f>
        <v>3</v>
      </c>
      <c r="AQ834">
        <f>VLOOKUP($A834,SurveyData!$1:$1048576,39,FALSE)</f>
        <v>5</v>
      </c>
      <c r="AR834">
        <f>VLOOKUP($A834,SurveyData!$1:$1048576,40,FALSE)</f>
        <v>5</v>
      </c>
      <c r="AS834">
        <f>VLOOKUP($A834,SurveyData!$1:$1048576,41,FALSE)</f>
        <v>3</v>
      </c>
      <c r="AT834">
        <f>VLOOKUP($A834,SurveyData!$1:$1048576,42,FALSE)</f>
        <v>3</v>
      </c>
      <c r="AU834">
        <f>VLOOKUP($A834,SurveyData!$1:$1048576,43,FALSE)</f>
        <v>4</v>
      </c>
      <c r="AV834">
        <f>VLOOKUP($A834,SurveyData!$1:$1048576,44,FALSE)</f>
        <v>1</v>
      </c>
      <c r="AW834">
        <f>VLOOKUP($A834,SurveyData!$1:$1048576,45,FALSE)</f>
        <v>1</v>
      </c>
    </row>
    <row r="835" spans="1:49" hidden="1" x14ac:dyDescent="0.2">
      <c r="A835" s="2">
        <v>1056</v>
      </c>
      <c r="B835" s="11" t="s">
        <v>11</v>
      </c>
      <c r="C835" s="2"/>
      <c r="D835" s="3">
        <v>296</v>
      </c>
      <c r="E835" s="2">
        <v>15.5</v>
      </c>
      <c r="F835">
        <f>VLOOKUP($A835,SurveyData!$1:$1048576,3,FALSE)</f>
        <v>60</v>
      </c>
      <c r="G835">
        <f>VLOOKUP($A835,SurveyData!$1:$1048576,4,FALSE)</f>
        <v>1.75</v>
      </c>
      <c r="H835">
        <f>VLOOKUP($A835,SurveyData!$1:$1048576,5,FALSE)</f>
        <v>83</v>
      </c>
      <c r="I835" t="str">
        <f>VLOOKUP($A835,SurveyData!$1:$1048576,6,FALSE)</f>
        <v>Nil</v>
      </c>
      <c r="J835" t="str">
        <f>VLOOKUP($A835,SurveyData!$1:$1048576,7,FALSE)</f>
        <v>N.A.</v>
      </c>
      <c r="K835">
        <f>VLOOKUP($A835,SurveyData!$1:$1048576,8,FALSE)</f>
        <v>0</v>
      </c>
      <c r="L835">
        <f>VLOOKUP($A835,SurveyData!$1:$1048576,9,FALSE)</f>
        <v>0</v>
      </c>
      <c r="M835">
        <f>VLOOKUP($A835,SurveyData!$1:$1048576,10,FALSE)</f>
        <v>0</v>
      </c>
      <c r="N835" t="str">
        <f>VLOOKUP($A835,SurveyData!$1:$1048576,11,FALSE)</f>
        <v>Walking (40)</v>
      </c>
      <c r="O835">
        <f>VLOOKUP($A835,SurveyData!$1:$1048576,12,FALSE)</f>
        <v>2</v>
      </c>
      <c r="P835" t="str">
        <f>VLOOKUP($A835,SurveyData!$1:$1048576,13,FALSE)</f>
        <v>N.A.</v>
      </c>
      <c r="Q835" t="str">
        <f>VLOOKUP($A835,SurveyData!$1:$1048576,14,FALSE)</f>
        <v>N.A.</v>
      </c>
      <c r="R835" t="str">
        <f>VLOOKUP($A835,SurveyData!$1:$1048576,15,FALSE)</f>
        <v>No</v>
      </c>
      <c r="S835" t="str">
        <f>VLOOKUP($A835,SurveyData!$1:$1048576,16,FALSE)</f>
        <v>No</v>
      </c>
      <c r="T835" t="str">
        <f>VLOOKUP($A835,SurveyData!$1:$1048576,17,FALSE)</f>
        <v>DK</v>
      </c>
      <c r="U835" t="str">
        <f>VLOOKUP($A835,SurveyData!$1:$1048576,18,FALSE)</f>
        <v>DK</v>
      </c>
      <c r="V835" t="str">
        <f>VLOOKUP($A835,SurveyData!$1:$1048576,19,FALSE)</f>
        <v>No</v>
      </c>
      <c r="W835" t="str">
        <f>VLOOKUP($A835,SurveyData!$1:$1048576,20,FALSE)</f>
        <v>No</v>
      </c>
      <c r="X835" t="str">
        <f>VLOOKUP($A835,SurveyData!$1:$1048576,21,FALSE)</f>
        <v>N.A.</v>
      </c>
      <c r="Y835" t="str">
        <f>VLOOKUP($A835,SurveyData!$1:$1048576,22,FALSE)</f>
        <v>N.A.</v>
      </c>
      <c r="Z835" t="str">
        <f>VLOOKUP($A835,SurveyData!$1:$1048576,23,FALSE)</f>
        <v>N.A.</v>
      </c>
      <c r="AA835" t="str">
        <f>VLOOKUP($A835,SurveyData!$1:$1048576,24,FALSE)</f>
        <v>N.A.</v>
      </c>
      <c r="AB835" t="s">
        <v>0</v>
      </c>
      <c r="AC835" t="str">
        <f>VLOOKUP($A835,SurveyData!$1:$1048576,25,FALSE)</f>
        <v>N.A.</v>
      </c>
      <c r="AD835">
        <f>VLOOKUP($A835,SurveyData!$1:$1048576,26,FALSE)</f>
        <v>3</v>
      </c>
      <c r="AE835">
        <f>VLOOKUP($A835,SurveyData!$1:$1048576,27,FALSE)</f>
        <v>4</v>
      </c>
      <c r="AF835">
        <f>VLOOKUP($A835,SurveyData!$1:$1048576,28,FALSE)</f>
        <v>3</v>
      </c>
      <c r="AG835">
        <f>VLOOKUP($A835,SurveyData!$1:$1048576,29,FALSE)</f>
        <v>3</v>
      </c>
      <c r="AH835">
        <f>VLOOKUP($A835,SurveyData!$1:$1048576,30,FALSE)</f>
        <v>4</v>
      </c>
      <c r="AI835">
        <f>VLOOKUP($A835,SurveyData!$1:$1048576,31,FALSE)</f>
        <v>5</v>
      </c>
      <c r="AJ835">
        <f>VLOOKUP($A835,SurveyData!$1:$1048576,32,FALSE)</f>
        <v>3</v>
      </c>
      <c r="AK835">
        <f>VLOOKUP($A835,SurveyData!$1:$1048576,33,FALSE)</f>
        <v>3</v>
      </c>
      <c r="AL835">
        <f>VLOOKUP($A835,SurveyData!$1:$1048576,34,FALSE)</f>
        <v>3</v>
      </c>
      <c r="AM835">
        <f>VLOOKUP($A835,SurveyData!$1:$1048576,35,FALSE)</f>
        <v>5</v>
      </c>
      <c r="AN835">
        <f>VLOOKUP($A835,SurveyData!$1:$1048576,36,FALSE)</f>
        <v>3</v>
      </c>
      <c r="AO835">
        <f>VLOOKUP($A835,SurveyData!$1:$1048576,37,FALSE)</f>
        <v>3</v>
      </c>
      <c r="AP835">
        <f>VLOOKUP($A835,SurveyData!$1:$1048576,38,FALSE)</f>
        <v>2</v>
      </c>
      <c r="AQ835">
        <f>VLOOKUP($A835,SurveyData!$1:$1048576,39,FALSE)</f>
        <v>3</v>
      </c>
      <c r="AR835">
        <f>VLOOKUP($A835,SurveyData!$1:$1048576,40,FALSE)</f>
        <v>3</v>
      </c>
      <c r="AS835">
        <f>VLOOKUP($A835,SurveyData!$1:$1048576,41,FALSE)</f>
        <v>3</v>
      </c>
      <c r="AT835">
        <f>VLOOKUP($A835,SurveyData!$1:$1048576,42,FALSE)</f>
        <v>5</v>
      </c>
      <c r="AU835">
        <f>VLOOKUP($A835,SurveyData!$1:$1048576,43,FALSE)</f>
        <v>3</v>
      </c>
      <c r="AV835">
        <f>VLOOKUP($A835,SurveyData!$1:$1048576,44,FALSE)</f>
        <v>3</v>
      </c>
      <c r="AW835">
        <f>VLOOKUP($A835,SurveyData!$1:$1048576,45,FALSE)</f>
        <v>3</v>
      </c>
    </row>
    <row r="836" spans="1:49" hidden="1" x14ac:dyDescent="0.2">
      <c r="A836" s="2">
        <v>1057</v>
      </c>
      <c r="B836" s="11" t="s">
        <v>11</v>
      </c>
      <c r="C836" s="2"/>
      <c r="D836" s="3">
        <v>148</v>
      </c>
      <c r="E836" s="2">
        <v>16.3</v>
      </c>
      <c r="F836">
        <f>VLOOKUP($A836,SurveyData!$1:$1048576,3,FALSE)</f>
        <v>45</v>
      </c>
      <c r="G836">
        <f>VLOOKUP($A836,SurveyData!$1:$1048576,4,FALSE)</f>
        <v>1.67</v>
      </c>
      <c r="H836">
        <f>VLOOKUP($A836,SurveyData!$1:$1048576,5,FALSE)</f>
        <v>76</v>
      </c>
      <c r="I836" t="str">
        <f>VLOOKUP($A836,SurveyData!$1:$1048576,6,FALSE)</f>
        <v>Nil</v>
      </c>
      <c r="J836" t="str">
        <f>VLOOKUP($A836,SurveyData!$1:$1048576,7,FALSE)</f>
        <v>N.A.</v>
      </c>
      <c r="K836">
        <f>VLOOKUP($A836,SurveyData!$1:$1048576,8,FALSE)</f>
        <v>0</v>
      </c>
      <c r="L836">
        <f>VLOOKUP($A836,SurveyData!$1:$1048576,9,FALSE)</f>
        <v>0</v>
      </c>
      <c r="M836">
        <f>VLOOKUP($A836,SurveyData!$1:$1048576,10,FALSE)</f>
        <v>0</v>
      </c>
      <c r="N836">
        <f>VLOOKUP($A836,SurveyData!$1:$1048576,11,FALSE)</f>
        <v>0</v>
      </c>
      <c r="O836">
        <f>VLOOKUP($A836,SurveyData!$1:$1048576,12,FALSE)</f>
        <v>1</v>
      </c>
      <c r="P836" t="str">
        <f>VLOOKUP($A836,SurveyData!$1:$1048576,13,FALSE)</f>
        <v>N.A.</v>
      </c>
      <c r="Q836" t="str">
        <f>VLOOKUP($A836,SurveyData!$1:$1048576,14,FALSE)</f>
        <v>N.A.</v>
      </c>
      <c r="R836" t="str">
        <f>VLOOKUP($A836,SurveyData!$1:$1048576,15,FALSE)</f>
        <v>DK</v>
      </c>
      <c r="S836" t="str">
        <f>VLOOKUP($A836,SurveyData!$1:$1048576,16,FALSE)</f>
        <v>DK</v>
      </c>
      <c r="T836" t="str">
        <f>VLOOKUP($A836,SurveyData!$1:$1048576,17,FALSE)</f>
        <v>No</v>
      </c>
      <c r="U836" t="str">
        <f>VLOOKUP($A836,SurveyData!$1:$1048576,18,FALSE)</f>
        <v>No</v>
      </c>
      <c r="V836" t="str">
        <f>VLOOKUP($A836,SurveyData!$1:$1048576,19,FALSE)</f>
        <v>No</v>
      </c>
      <c r="W836" t="str">
        <f>VLOOKUP($A836,SurveyData!$1:$1048576,20,FALSE)</f>
        <v>No</v>
      </c>
      <c r="X836" t="str">
        <f>VLOOKUP($A836,SurveyData!$1:$1048576,21,FALSE)</f>
        <v>N.A.</v>
      </c>
      <c r="Y836" t="str">
        <f>VLOOKUP($A836,SurveyData!$1:$1048576,22,FALSE)</f>
        <v>N.A.</v>
      </c>
      <c r="Z836" t="str">
        <f>VLOOKUP($A836,SurveyData!$1:$1048576,23,FALSE)</f>
        <v>N.A.</v>
      </c>
      <c r="AA836" t="str">
        <f>VLOOKUP($A836,SurveyData!$1:$1048576,24,FALSE)</f>
        <v>N.A.</v>
      </c>
      <c r="AB836" t="s">
        <v>0</v>
      </c>
      <c r="AC836" t="str">
        <f>VLOOKUP($A836,SurveyData!$1:$1048576,25,FALSE)</f>
        <v>N.A.</v>
      </c>
      <c r="AD836">
        <f>VLOOKUP($A836,SurveyData!$1:$1048576,26,FALSE)</f>
        <v>3</v>
      </c>
      <c r="AE836">
        <f>VLOOKUP($A836,SurveyData!$1:$1048576,27,FALSE)</f>
        <v>3</v>
      </c>
      <c r="AF836">
        <f>VLOOKUP($A836,SurveyData!$1:$1048576,28,FALSE)</f>
        <v>3</v>
      </c>
      <c r="AG836">
        <f>VLOOKUP($A836,SurveyData!$1:$1048576,29,FALSE)</f>
        <v>3</v>
      </c>
      <c r="AH836">
        <f>VLOOKUP($A836,SurveyData!$1:$1048576,30,FALSE)</f>
        <v>1</v>
      </c>
      <c r="AI836">
        <f>VLOOKUP($A836,SurveyData!$1:$1048576,31,FALSE)</f>
        <v>1</v>
      </c>
      <c r="AJ836">
        <f>VLOOKUP($A836,SurveyData!$1:$1048576,32,FALSE)</f>
        <v>1</v>
      </c>
      <c r="AK836">
        <f>VLOOKUP($A836,SurveyData!$1:$1048576,33,FALSE)</f>
        <v>4</v>
      </c>
      <c r="AL836">
        <f>VLOOKUP($A836,SurveyData!$1:$1048576,34,FALSE)</f>
        <v>3</v>
      </c>
      <c r="AM836">
        <f>VLOOKUP($A836,SurveyData!$1:$1048576,35,FALSE)</f>
        <v>5</v>
      </c>
      <c r="AN836">
        <f>VLOOKUP($A836,SurveyData!$1:$1048576,36,FALSE)</f>
        <v>2</v>
      </c>
      <c r="AO836">
        <f>VLOOKUP($A836,SurveyData!$1:$1048576,37,FALSE)</f>
        <v>5</v>
      </c>
      <c r="AP836">
        <f>VLOOKUP($A836,SurveyData!$1:$1048576,38,FALSE)</f>
        <v>3</v>
      </c>
      <c r="AQ836">
        <f>VLOOKUP($A836,SurveyData!$1:$1048576,39,FALSE)</f>
        <v>3</v>
      </c>
      <c r="AR836">
        <f>VLOOKUP($A836,SurveyData!$1:$1048576,40,FALSE)</f>
        <v>3</v>
      </c>
      <c r="AS836">
        <f>VLOOKUP($A836,SurveyData!$1:$1048576,41,FALSE)</f>
        <v>3</v>
      </c>
      <c r="AT836">
        <f>VLOOKUP($A836,SurveyData!$1:$1048576,42,FALSE)</f>
        <v>5</v>
      </c>
      <c r="AU836">
        <f>VLOOKUP($A836,SurveyData!$1:$1048576,43,FALSE)</f>
        <v>3</v>
      </c>
      <c r="AV836">
        <f>VLOOKUP($A836,SurveyData!$1:$1048576,44,FALSE)</f>
        <v>3</v>
      </c>
      <c r="AW836">
        <f>VLOOKUP($A836,SurveyData!$1:$1048576,45,FALSE)</f>
        <v>4</v>
      </c>
    </row>
    <row r="837" spans="1:49" hidden="1" x14ac:dyDescent="0.2">
      <c r="A837" s="2">
        <v>1058</v>
      </c>
      <c r="B837" s="11" t="s">
        <v>11</v>
      </c>
      <c r="C837" s="2"/>
      <c r="D837" s="3">
        <v>254</v>
      </c>
      <c r="E837" s="2">
        <v>16.100000000000001</v>
      </c>
      <c r="F837">
        <f>VLOOKUP($A837,SurveyData!$1:$1048576,3,FALSE)</f>
        <v>52</v>
      </c>
      <c r="G837">
        <f>VLOOKUP($A837,SurveyData!$1:$1048576,4,FALSE)</f>
        <v>1.66</v>
      </c>
      <c r="H837">
        <f>VLOOKUP($A837,SurveyData!$1:$1048576,5,FALSE)</f>
        <v>84</v>
      </c>
      <c r="I837" t="str">
        <f>VLOOKUP($A837,SurveyData!$1:$1048576,6,FALSE)</f>
        <v>High Blood Pressure, High Cholestrol</v>
      </c>
      <c r="J837" t="str">
        <f>VLOOKUP($A837,SurveyData!$1:$1048576,7,FALSE)</f>
        <v>N.A.</v>
      </c>
      <c r="K837">
        <f>VLOOKUP($A837,SurveyData!$1:$1048576,8,FALSE)</f>
        <v>10</v>
      </c>
      <c r="L837">
        <f>VLOOKUP($A837,SurveyData!$1:$1048576,9,FALSE)</f>
        <v>0</v>
      </c>
      <c r="M837">
        <f>VLOOKUP($A837,SurveyData!$1:$1048576,10,FALSE)</f>
        <v>0</v>
      </c>
      <c r="N837">
        <f>VLOOKUP($A837,SurveyData!$1:$1048576,11,FALSE)</f>
        <v>0</v>
      </c>
      <c r="O837">
        <f>VLOOKUP($A837,SurveyData!$1:$1048576,12,FALSE)</f>
        <v>2</v>
      </c>
      <c r="P837" t="str">
        <f>VLOOKUP($A837,SurveyData!$1:$1048576,13,FALSE)</f>
        <v>N.A.</v>
      </c>
      <c r="Q837" t="str">
        <f>VLOOKUP($A837,SurveyData!$1:$1048576,14,FALSE)</f>
        <v>N.A.</v>
      </c>
      <c r="R837" t="str">
        <f>VLOOKUP($A837,SurveyData!$1:$1048576,15,FALSE)</f>
        <v>No</v>
      </c>
      <c r="S837" t="str">
        <f>VLOOKUP($A837,SurveyData!$1:$1048576,16,FALSE)</f>
        <v>No</v>
      </c>
      <c r="T837" t="str">
        <f>VLOOKUP($A837,SurveyData!$1:$1048576,17,FALSE)</f>
        <v>No</v>
      </c>
      <c r="U837" t="str">
        <f>VLOOKUP($A837,SurveyData!$1:$1048576,18,FALSE)</f>
        <v>Nil</v>
      </c>
      <c r="V837" t="str">
        <f>VLOOKUP($A837,SurveyData!$1:$1048576,19,FALSE)</f>
        <v>No</v>
      </c>
      <c r="W837" t="str">
        <f>VLOOKUP($A837,SurveyData!$1:$1048576,20,FALSE)</f>
        <v>Nil</v>
      </c>
      <c r="X837" t="str">
        <f>VLOOKUP($A837,SurveyData!$1:$1048576,21,FALSE)</f>
        <v>N.A.</v>
      </c>
      <c r="Y837" t="str">
        <f>VLOOKUP($A837,SurveyData!$1:$1048576,22,FALSE)</f>
        <v>N.A.</v>
      </c>
      <c r="Z837" t="str">
        <f>VLOOKUP($A837,SurveyData!$1:$1048576,23,FALSE)</f>
        <v>N.A.</v>
      </c>
      <c r="AA837" t="str">
        <f>VLOOKUP($A837,SurveyData!$1:$1048576,24,FALSE)</f>
        <v>N.A.</v>
      </c>
      <c r="AB837" t="s">
        <v>0</v>
      </c>
      <c r="AC837" t="str">
        <f>VLOOKUP($A837,SurveyData!$1:$1048576,25,FALSE)</f>
        <v>N.A.</v>
      </c>
      <c r="AD837">
        <f>VLOOKUP($A837,SurveyData!$1:$1048576,26,FALSE)</f>
        <v>3</v>
      </c>
      <c r="AE837">
        <f>VLOOKUP($A837,SurveyData!$1:$1048576,27,FALSE)</f>
        <v>4</v>
      </c>
      <c r="AF837">
        <f>VLOOKUP($A837,SurveyData!$1:$1048576,28,FALSE)</f>
        <v>2</v>
      </c>
      <c r="AG837">
        <f>VLOOKUP($A837,SurveyData!$1:$1048576,29,FALSE)</f>
        <v>2</v>
      </c>
      <c r="AH837">
        <f>VLOOKUP($A837,SurveyData!$1:$1048576,30,FALSE)</f>
        <v>2</v>
      </c>
      <c r="AI837">
        <f>VLOOKUP($A837,SurveyData!$1:$1048576,31,FALSE)</f>
        <v>2</v>
      </c>
      <c r="AJ837">
        <f>VLOOKUP($A837,SurveyData!$1:$1048576,32,FALSE)</f>
        <v>2</v>
      </c>
      <c r="AK837">
        <f>VLOOKUP($A837,SurveyData!$1:$1048576,33,FALSE)</f>
        <v>3</v>
      </c>
      <c r="AL837">
        <f>VLOOKUP($A837,SurveyData!$1:$1048576,34,FALSE)</f>
        <v>4</v>
      </c>
      <c r="AM837">
        <f>VLOOKUP($A837,SurveyData!$1:$1048576,35,FALSE)</f>
        <v>4</v>
      </c>
      <c r="AN837">
        <f>VLOOKUP($A837,SurveyData!$1:$1048576,36,FALSE)</f>
        <v>2</v>
      </c>
      <c r="AO837">
        <f>VLOOKUP($A837,SurveyData!$1:$1048576,37,FALSE)</f>
        <v>3</v>
      </c>
      <c r="AP837">
        <f>VLOOKUP($A837,SurveyData!$1:$1048576,38,FALSE)</f>
        <v>3</v>
      </c>
      <c r="AQ837">
        <f>VLOOKUP($A837,SurveyData!$1:$1048576,39,FALSE)</f>
        <v>3</v>
      </c>
      <c r="AR837">
        <f>VLOOKUP($A837,SurveyData!$1:$1048576,40,FALSE)</f>
        <v>3</v>
      </c>
      <c r="AS837">
        <f>VLOOKUP($A837,SurveyData!$1:$1048576,41,FALSE)</f>
        <v>3</v>
      </c>
      <c r="AT837">
        <f>VLOOKUP($A837,SurveyData!$1:$1048576,42,FALSE)</f>
        <v>3</v>
      </c>
      <c r="AU837">
        <f>VLOOKUP($A837,SurveyData!$1:$1048576,43,FALSE)</f>
        <v>4</v>
      </c>
      <c r="AV837">
        <f>VLOOKUP($A837,SurveyData!$1:$1048576,44,FALSE)</f>
        <v>3</v>
      </c>
      <c r="AW837">
        <f>VLOOKUP($A837,SurveyData!$1:$1048576,45,FALSE)</f>
        <v>3</v>
      </c>
    </row>
    <row r="838" spans="1:49" hidden="1" x14ac:dyDescent="0.2">
      <c r="A838" s="2">
        <v>1059</v>
      </c>
      <c r="B838" s="11" t="s">
        <v>11</v>
      </c>
      <c r="C838" s="2"/>
      <c r="D838" s="3">
        <v>128</v>
      </c>
      <c r="E838" s="2">
        <v>15.4</v>
      </c>
      <c r="F838">
        <f>VLOOKUP($A838,SurveyData!$1:$1048576,3,FALSE)</f>
        <v>44</v>
      </c>
      <c r="G838">
        <f>VLOOKUP($A838,SurveyData!$1:$1048576,4,FALSE)</f>
        <v>1.62</v>
      </c>
      <c r="H838">
        <f>VLOOKUP($A838,SurveyData!$1:$1048576,5,FALSE)</f>
        <v>67</v>
      </c>
      <c r="I838" t="str">
        <f>VLOOKUP($A838,SurveyData!$1:$1048576,6,FALSE)</f>
        <v>Nil</v>
      </c>
      <c r="J838" t="str">
        <f>VLOOKUP($A838,SurveyData!$1:$1048576,7,FALSE)</f>
        <v>N.A.</v>
      </c>
      <c r="K838">
        <f>VLOOKUP($A838,SurveyData!$1:$1048576,8,FALSE)</f>
        <v>0</v>
      </c>
      <c r="L838">
        <f>VLOOKUP($A838,SurveyData!$1:$1048576,9,FALSE)</f>
        <v>0</v>
      </c>
      <c r="M838">
        <f>VLOOKUP($A838,SurveyData!$1:$1048576,10,FALSE)</f>
        <v>0</v>
      </c>
      <c r="N838" t="str">
        <f>VLOOKUP($A838,SurveyData!$1:$1048576,11,FALSE)</f>
        <v>Sit up, push up (120)</v>
      </c>
      <c r="O838">
        <f>VLOOKUP($A838,SurveyData!$1:$1048576,12,FALSE)</f>
        <v>2</v>
      </c>
      <c r="P838" t="str">
        <f>VLOOKUP($A838,SurveyData!$1:$1048576,13,FALSE)</f>
        <v>N.A.</v>
      </c>
      <c r="Q838" t="str">
        <f>VLOOKUP($A838,SurveyData!$1:$1048576,14,FALSE)</f>
        <v>N.A.</v>
      </c>
      <c r="R838" t="str">
        <f>VLOOKUP($A838,SurveyData!$1:$1048576,15,FALSE)</f>
        <v>No</v>
      </c>
      <c r="S838" t="str">
        <f>VLOOKUP($A838,SurveyData!$1:$1048576,16,FALSE)</f>
        <v>No</v>
      </c>
      <c r="T838" t="str">
        <f>VLOOKUP($A838,SurveyData!$1:$1048576,17,FALSE)</f>
        <v>No</v>
      </c>
      <c r="U838" t="str">
        <f>VLOOKUP($A838,SurveyData!$1:$1048576,18,FALSE)</f>
        <v>No</v>
      </c>
      <c r="V838" t="str">
        <f>VLOOKUP($A838,SurveyData!$1:$1048576,19,FALSE)</f>
        <v>Nil</v>
      </c>
      <c r="W838" t="str">
        <f>VLOOKUP($A838,SurveyData!$1:$1048576,20,FALSE)</f>
        <v>Nil</v>
      </c>
      <c r="X838" t="str">
        <f>VLOOKUP($A838,SurveyData!$1:$1048576,21,FALSE)</f>
        <v>N.A.</v>
      </c>
      <c r="Y838" t="str">
        <f>VLOOKUP($A838,SurveyData!$1:$1048576,22,FALSE)</f>
        <v>N.A.</v>
      </c>
      <c r="Z838" t="str">
        <f>VLOOKUP($A838,SurveyData!$1:$1048576,23,FALSE)</f>
        <v>N.A.</v>
      </c>
      <c r="AA838" t="str">
        <f>VLOOKUP($A838,SurveyData!$1:$1048576,24,FALSE)</f>
        <v>N.A.</v>
      </c>
      <c r="AB838" t="s">
        <v>0</v>
      </c>
      <c r="AC838" t="str">
        <f>VLOOKUP($A838,SurveyData!$1:$1048576,25,FALSE)</f>
        <v>N.A.</v>
      </c>
      <c r="AD838">
        <f>VLOOKUP($A838,SurveyData!$1:$1048576,26,FALSE)</f>
        <v>1</v>
      </c>
      <c r="AE838">
        <f>VLOOKUP($A838,SurveyData!$1:$1048576,27,FALSE)</f>
        <v>1</v>
      </c>
      <c r="AF838">
        <f>VLOOKUP($A838,SurveyData!$1:$1048576,28,FALSE)</f>
        <v>1</v>
      </c>
      <c r="AG838">
        <f>VLOOKUP($A838,SurveyData!$1:$1048576,29,FALSE)</f>
        <v>1</v>
      </c>
      <c r="AH838">
        <f>VLOOKUP($A838,SurveyData!$1:$1048576,30,FALSE)</f>
        <v>1</v>
      </c>
      <c r="AI838">
        <f>VLOOKUP($A838,SurveyData!$1:$1048576,31,FALSE)</f>
        <v>3</v>
      </c>
      <c r="AJ838">
        <f>VLOOKUP($A838,SurveyData!$1:$1048576,32,FALSE)</f>
        <v>1</v>
      </c>
      <c r="AK838">
        <f>VLOOKUP($A838,SurveyData!$1:$1048576,33,FALSE)</f>
        <v>3</v>
      </c>
      <c r="AL838">
        <f>VLOOKUP($A838,SurveyData!$1:$1048576,34,FALSE)</f>
        <v>3</v>
      </c>
      <c r="AM838">
        <f>VLOOKUP($A838,SurveyData!$1:$1048576,35,FALSE)</f>
        <v>3</v>
      </c>
      <c r="AN838">
        <f>VLOOKUP($A838,SurveyData!$1:$1048576,36,FALSE)</f>
        <v>2</v>
      </c>
      <c r="AO838">
        <f>VLOOKUP($A838,SurveyData!$1:$1048576,37,FALSE)</f>
        <v>3</v>
      </c>
      <c r="AP838">
        <f>VLOOKUP($A838,SurveyData!$1:$1048576,38,FALSE)</f>
        <v>1</v>
      </c>
      <c r="AQ838">
        <f>VLOOKUP($A838,SurveyData!$1:$1048576,39,FALSE)</f>
        <v>5</v>
      </c>
      <c r="AR838">
        <f>VLOOKUP($A838,SurveyData!$1:$1048576,40,FALSE)</f>
        <v>3</v>
      </c>
      <c r="AS838">
        <f>VLOOKUP($A838,SurveyData!$1:$1048576,41,FALSE)</f>
        <v>2</v>
      </c>
      <c r="AT838">
        <f>VLOOKUP($A838,SurveyData!$1:$1048576,42,FALSE)</f>
        <v>3</v>
      </c>
      <c r="AU838">
        <f>VLOOKUP($A838,SurveyData!$1:$1048576,43,FALSE)</f>
        <v>2</v>
      </c>
      <c r="AV838">
        <f>VLOOKUP($A838,SurveyData!$1:$1048576,44,FALSE)</f>
        <v>2</v>
      </c>
      <c r="AW838">
        <f>VLOOKUP($A838,SurveyData!$1:$1048576,45,FALSE)</f>
        <v>2</v>
      </c>
    </row>
    <row r="839" spans="1:49" hidden="1" x14ac:dyDescent="0.2">
      <c r="A839" s="2">
        <v>1060</v>
      </c>
      <c r="B839" s="11" t="s">
        <v>11</v>
      </c>
      <c r="C839" s="2"/>
      <c r="D839" s="3">
        <v>235</v>
      </c>
      <c r="E839" s="2">
        <v>15</v>
      </c>
      <c r="F839">
        <f>VLOOKUP($A839,SurveyData!$1:$1048576,3,FALSE)</f>
        <v>39</v>
      </c>
      <c r="G839">
        <f>VLOOKUP($A839,SurveyData!$1:$1048576,4,FALSE)</f>
        <v>1.63</v>
      </c>
      <c r="H839">
        <f>VLOOKUP($A839,SurveyData!$1:$1048576,5,FALSE)</f>
        <v>74</v>
      </c>
      <c r="I839" t="str">
        <f>VLOOKUP($A839,SurveyData!$1:$1048576,6,FALSE)</f>
        <v>Nil</v>
      </c>
      <c r="J839" t="str">
        <f>VLOOKUP($A839,SurveyData!$1:$1048576,7,FALSE)</f>
        <v>N.A.</v>
      </c>
      <c r="K839">
        <f>VLOOKUP($A839,SurveyData!$1:$1048576,8,FALSE)</f>
        <v>0</v>
      </c>
      <c r="L839">
        <f>VLOOKUP($A839,SurveyData!$1:$1048576,9,FALSE)</f>
        <v>0</v>
      </c>
      <c r="M839">
        <f>VLOOKUP($A839,SurveyData!$1:$1048576,10,FALSE)</f>
        <v>0</v>
      </c>
      <c r="N839" t="str">
        <f>VLOOKUP($A839,SurveyData!$1:$1048576,11,FALSE)</f>
        <v>Soccer (90)</v>
      </c>
      <c r="O839">
        <f>VLOOKUP($A839,SurveyData!$1:$1048576,12,FALSE)</f>
        <v>2</v>
      </c>
      <c r="P839" t="str">
        <f>VLOOKUP($A839,SurveyData!$1:$1048576,13,FALSE)</f>
        <v>N.A.</v>
      </c>
      <c r="Q839" t="str">
        <f>VLOOKUP($A839,SurveyData!$1:$1048576,14,FALSE)</f>
        <v>N.A.</v>
      </c>
      <c r="R839" t="str">
        <f>VLOOKUP($A839,SurveyData!$1:$1048576,15,FALSE)</f>
        <v>No</v>
      </c>
      <c r="S839" t="str">
        <f>VLOOKUP($A839,SurveyData!$1:$1048576,16,FALSE)</f>
        <v>No</v>
      </c>
      <c r="T839" t="str">
        <f>VLOOKUP($A839,SurveyData!$1:$1048576,17,FALSE)</f>
        <v>No</v>
      </c>
      <c r="U839" t="str">
        <f>VLOOKUP($A839,SurveyData!$1:$1048576,18,FALSE)</f>
        <v>No</v>
      </c>
      <c r="V839" t="str">
        <f>VLOOKUP($A839,SurveyData!$1:$1048576,19,FALSE)</f>
        <v>No</v>
      </c>
      <c r="W839" t="str">
        <f>VLOOKUP($A839,SurveyData!$1:$1048576,20,FALSE)</f>
        <v>No</v>
      </c>
      <c r="X839" t="str">
        <f>VLOOKUP($A839,SurveyData!$1:$1048576,21,FALSE)</f>
        <v>N.A.</v>
      </c>
      <c r="Y839" t="str">
        <f>VLOOKUP($A839,SurveyData!$1:$1048576,22,FALSE)</f>
        <v>N.A.</v>
      </c>
      <c r="Z839" t="str">
        <f>VLOOKUP($A839,SurveyData!$1:$1048576,23,FALSE)</f>
        <v>N.A.</v>
      </c>
      <c r="AA839" t="str">
        <f>VLOOKUP($A839,SurveyData!$1:$1048576,24,FALSE)</f>
        <v>N.A.</v>
      </c>
      <c r="AB839" t="s">
        <v>0</v>
      </c>
      <c r="AC839" t="str">
        <f>VLOOKUP($A839,SurveyData!$1:$1048576,25,FALSE)</f>
        <v>N.A.</v>
      </c>
      <c r="AD839">
        <f>VLOOKUP($A839,SurveyData!$1:$1048576,26,FALSE)</f>
        <v>2</v>
      </c>
      <c r="AE839">
        <f>VLOOKUP($A839,SurveyData!$1:$1048576,27,FALSE)</f>
        <v>3</v>
      </c>
      <c r="AF839">
        <f>VLOOKUP($A839,SurveyData!$1:$1048576,28,FALSE)</f>
        <v>2</v>
      </c>
      <c r="AG839">
        <f>VLOOKUP($A839,SurveyData!$1:$1048576,29,FALSE)</f>
        <v>1</v>
      </c>
      <c r="AH839">
        <f>VLOOKUP($A839,SurveyData!$1:$1048576,30,FALSE)</f>
        <v>3</v>
      </c>
      <c r="AI839">
        <f>VLOOKUP($A839,SurveyData!$1:$1048576,31,FALSE)</f>
        <v>3</v>
      </c>
      <c r="AJ839">
        <f>VLOOKUP($A839,SurveyData!$1:$1048576,32,FALSE)</f>
        <v>4</v>
      </c>
      <c r="AK839">
        <f>VLOOKUP($A839,SurveyData!$1:$1048576,33,FALSE)</f>
        <v>3</v>
      </c>
      <c r="AL839">
        <f>VLOOKUP($A839,SurveyData!$1:$1048576,34,FALSE)</f>
        <v>2</v>
      </c>
      <c r="AM839">
        <f>VLOOKUP($A839,SurveyData!$1:$1048576,35,FALSE)</f>
        <v>3</v>
      </c>
      <c r="AN839">
        <f>VLOOKUP($A839,SurveyData!$1:$1048576,36,FALSE)</f>
        <v>3</v>
      </c>
      <c r="AO839">
        <f>VLOOKUP($A839,SurveyData!$1:$1048576,37,FALSE)</f>
        <v>4</v>
      </c>
      <c r="AP839">
        <f>VLOOKUP($A839,SurveyData!$1:$1048576,38,FALSE)</f>
        <v>3</v>
      </c>
      <c r="AQ839">
        <f>VLOOKUP($A839,SurveyData!$1:$1048576,39,FALSE)</f>
        <v>4</v>
      </c>
      <c r="AR839">
        <f>VLOOKUP($A839,SurveyData!$1:$1048576,40,FALSE)</f>
        <v>3</v>
      </c>
      <c r="AS839">
        <f>VLOOKUP($A839,SurveyData!$1:$1048576,41,FALSE)</f>
        <v>2</v>
      </c>
      <c r="AT839">
        <f>VLOOKUP($A839,SurveyData!$1:$1048576,42,FALSE)</f>
        <v>3</v>
      </c>
      <c r="AU839">
        <f>VLOOKUP($A839,SurveyData!$1:$1048576,43,FALSE)</f>
        <v>3</v>
      </c>
      <c r="AV839">
        <f>VLOOKUP($A839,SurveyData!$1:$1048576,44,FALSE)</f>
        <v>4</v>
      </c>
      <c r="AW839">
        <f>VLOOKUP($A839,SurveyData!$1:$1048576,45,FALSE)</f>
        <v>3</v>
      </c>
    </row>
    <row r="840" spans="1:49" hidden="1" x14ac:dyDescent="0.2">
      <c r="A840" s="2">
        <v>1061</v>
      </c>
      <c r="B840" s="11" t="s">
        <v>11</v>
      </c>
      <c r="C840" s="2"/>
      <c r="D840" s="3">
        <v>548</v>
      </c>
      <c r="E840" s="2">
        <v>16.100000000000001</v>
      </c>
      <c r="F840">
        <f>VLOOKUP($A840,SurveyData!$1:$1048576,3,FALSE)</f>
        <v>37</v>
      </c>
      <c r="G840">
        <f>VLOOKUP($A840,SurveyData!$1:$1048576,4,FALSE)</f>
        <v>1.76</v>
      </c>
      <c r="H840">
        <f>VLOOKUP($A840,SurveyData!$1:$1048576,5,FALSE)</f>
        <v>78</v>
      </c>
      <c r="I840" t="str">
        <f>VLOOKUP($A840,SurveyData!$1:$1048576,6,FALSE)</f>
        <v>High cholestrol</v>
      </c>
      <c r="J840" t="str">
        <f>VLOOKUP($A840,SurveyData!$1:$1048576,7,FALSE)</f>
        <v>N.A.</v>
      </c>
      <c r="K840">
        <f>VLOOKUP($A840,SurveyData!$1:$1048576,8,FALSE)</f>
        <v>0</v>
      </c>
      <c r="L840">
        <f>VLOOKUP($A840,SurveyData!$1:$1048576,9,FALSE)</f>
        <v>0</v>
      </c>
      <c r="M840">
        <f>VLOOKUP($A840,SurveyData!$1:$1048576,10,FALSE)</f>
        <v>0</v>
      </c>
      <c r="N840">
        <f>VLOOKUP($A840,SurveyData!$1:$1048576,11,FALSE)</f>
        <v>0</v>
      </c>
      <c r="O840" t="str">
        <f>VLOOKUP($A840,SurveyData!$1:$1048576,12,FALSE)</f>
        <v>No answer</v>
      </c>
      <c r="P840" t="str">
        <f>VLOOKUP($A840,SurveyData!$1:$1048576,13,FALSE)</f>
        <v>N.A.</v>
      </c>
      <c r="Q840" t="str">
        <f>VLOOKUP($A840,SurveyData!$1:$1048576,14,FALSE)</f>
        <v>N.A.</v>
      </c>
      <c r="R840" t="str">
        <f>VLOOKUP($A840,SurveyData!$1:$1048576,15,FALSE)</f>
        <v>No</v>
      </c>
      <c r="S840" t="str">
        <f>VLOOKUP($A840,SurveyData!$1:$1048576,16,FALSE)</f>
        <v>No</v>
      </c>
      <c r="T840" t="str">
        <f>VLOOKUP($A840,SurveyData!$1:$1048576,17,FALSE)</f>
        <v>No</v>
      </c>
      <c r="U840" t="str">
        <f>VLOOKUP($A840,SurveyData!$1:$1048576,18,FALSE)</f>
        <v>No</v>
      </c>
      <c r="V840" t="str">
        <f>VLOOKUP($A840,SurveyData!$1:$1048576,19,FALSE)</f>
        <v>No</v>
      </c>
      <c r="W840" t="str">
        <f>VLOOKUP($A840,SurveyData!$1:$1048576,20,FALSE)</f>
        <v>No</v>
      </c>
      <c r="X840" t="str">
        <f>VLOOKUP($A840,SurveyData!$1:$1048576,21,FALSE)</f>
        <v>N.A.</v>
      </c>
      <c r="Y840" t="str">
        <f>VLOOKUP($A840,SurveyData!$1:$1048576,22,FALSE)</f>
        <v>N.A.</v>
      </c>
      <c r="Z840" t="str">
        <f>VLOOKUP($A840,SurveyData!$1:$1048576,23,FALSE)</f>
        <v>N.A.</v>
      </c>
      <c r="AA840" t="str">
        <f>VLOOKUP($A840,SurveyData!$1:$1048576,24,FALSE)</f>
        <v>N.A.</v>
      </c>
      <c r="AB840" t="s">
        <v>0</v>
      </c>
      <c r="AC840" t="str">
        <f>VLOOKUP($A840,SurveyData!$1:$1048576,25,FALSE)</f>
        <v>N.A.</v>
      </c>
      <c r="AD840">
        <f>VLOOKUP($A840,SurveyData!$1:$1048576,26,FALSE)</f>
        <v>4</v>
      </c>
      <c r="AE840">
        <f>VLOOKUP($A840,SurveyData!$1:$1048576,27,FALSE)</f>
        <v>3</v>
      </c>
      <c r="AF840">
        <f>VLOOKUP($A840,SurveyData!$1:$1048576,28,FALSE)</f>
        <v>4</v>
      </c>
      <c r="AG840">
        <f>VLOOKUP($A840,SurveyData!$1:$1048576,29,FALSE)</f>
        <v>2</v>
      </c>
      <c r="AH840">
        <f>VLOOKUP($A840,SurveyData!$1:$1048576,30,FALSE)</f>
        <v>2</v>
      </c>
      <c r="AI840">
        <f>VLOOKUP($A840,SurveyData!$1:$1048576,31,FALSE)</f>
        <v>2</v>
      </c>
      <c r="AJ840">
        <f>VLOOKUP($A840,SurveyData!$1:$1048576,32,FALSE)</f>
        <v>4</v>
      </c>
      <c r="AK840">
        <f>VLOOKUP($A840,SurveyData!$1:$1048576,33,FALSE)</f>
        <v>3</v>
      </c>
      <c r="AL840">
        <f>VLOOKUP($A840,SurveyData!$1:$1048576,34,FALSE)</f>
        <v>2</v>
      </c>
      <c r="AM840">
        <f>VLOOKUP($A840,SurveyData!$1:$1048576,35,FALSE)</f>
        <v>2</v>
      </c>
      <c r="AN840">
        <f>VLOOKUP($A840,SurveyData!$1:$1048576,36,FALSE)</f>
        <v>4</v>
      </c>
      <c r="AO840">
        <f>VLOOKUP($A840,SurveyData!$1:$1048576,37,FALSE)</f>
        <v>3</v>
      </c>
      <c r="AP840">
        <f>VLOOKUP($A840,SurveyData!$1:$1048576,38,FALSE)</f>
        <v>1</v>
      </c>
      <c r="AQ840">
        <f>VLOOKUP($A840,SurveyData!$1:$1048576,39,FALSE)</f>
        <v>1</v>
      </c>
      <c r="AR840">
        <f>VLOOKUP($A840,SurveyData!$1:$1048576,40,FALSE)</f>
        <v>1</v>
      </c>
      <c r="AS840">
        <f>VLOOKUP($A840,SurveyData!$1:$1048576,41,FALSE)</f>
        <v>2</v>
      </c>
      <c r="AT840">
        <f>VLOOKUP($A840,SurveyData!$1:$1048576,42,FALSE)</f>
        <v>2</v>
      </c>
      <c r="AU840">
        <f>VLOOKUP($A840,SurveyData!$1:$1048576,43,FALSE)</f>
        <v>3</v>
      </c>
      <c r="AV840">
        <f>VLOOKUP($A840,SurveyData!$1:$1048576,44,FALSE)</f>
        <v>2</v>
      </c>
      <c r="AW840">
        <f>VLOOKUP($A840,SurveyData!$1:$1048576,45,FALSE)</f>
        <v>4</v>
      </c>
    </row>
    <row r="841" spans="1:49" hidden="1" x14ac:dyDescent="0.2">
      <c r="A841" s="2">
        <v>1062</v>
      </c>
      <c r="B841" s="11" t="s">
        <v>11</v>
      </c>
      <c r="C841" s="2"/>
      <c r="D841" s="3">
        <v>479</v>
      </c>
      <c r="E841" s="3">
        <v>16.8</v>
      </c>
      <c r="F841">
        <f>VLOOKUP($A841,SurveyData!$1:$1048576,3,FALSE)</f>
        <v>59</v>
      </c>
      <c r="G841">
        <f>VLOOKUP($A841,SurveyData!$1:$1048576,4,FALSE)</f>
        <v>1.78</v>
      </c>
      <c r="H841">
        <f>VLOOKUP($A841,SurveyData!$1:$1048576,5,FALSE)</f>
        <v>84</v>
      </c>
      <c r="I841" t="str">
        <f>VLOOKUP($A841,SurveyData!$1:$1048576,6,FALSE)</f>
        <v>Nil</v>
      </c>
      <c r="J841" t="str">
        <f>VLOOKUP($A841,SurveyData!$1:$1048576,7,FALSE)</f>
        <v>N.A.</v>
      </c>
      <c r="K841">
        <f>VLOOKUP($A841,SurveyData!$1:$1048576,8,FALSE)</f>
        <v>0</v>
      </c>
      <c r="L841">
        <f>VLOOKUP($A841,SurveyData!$1:$1048576,9,FALSE)</f>
        <v>0</v>
      </c>
      <c r="M841">
        <f>VLOOKUP($A841,SurveyData!$1:$1048576,10,FALSE)</f>
        <v>0</v>
      </c>
      <c r="N841" t="str">
        <f>VLOOKUP($A841,SurveyData!$1:$1048576,11,FALSE)</f>
        <v>Tennis (120)</v>
      </c>
      <c r="O841" t="str">
        <f>VLOOKUP($A841,SurveyData!$1:$1048576,12,FALSE)</f>
        <v>No answer</v>
      </c>
      <c r="P841" t="str">
        <f>VLOOKUP($A841,SurveyData!$1:$1048576,13,FALSE)</f>
        <v>N.A.</v>
      </c>
      <c r="Q841" t="str">
        <f>VLOOKUP($A841,SurveyData!$1:$1048576,14,FALSE)</f>
        <v>N.A.</v>
      </c>
      <c r="R841" t="str">
        <f>VLOOKUP($A841,SurveyData!$1:$1048576,15,FALSE)</f>
        <v>DK</v>
      </c>
      <c r="S841" t="str">
        <f>VLOOKUP($A841,SurveyData!$1:$1048576,16,FALSE)</f>
        <v>DK</v>
      </c>
      <c r="T841" t="str">
        <f>VLOOKUP($A841,SurveyData!$1:$1048576,17,FALSE)</f>
        <v>DK</v>
      </c>
      <c r="U841" t="str">
        <f>VLOOKUP($A841,SurveyData!$1:$1048576,18,FALSE)</f>
        <v>No</v>
      </c>
      <c r="V841" t="str">
        <f>VLOOKUP($A841,SurveyData!$1:$1048576,19,FALSE)</f>
        <v>No</v>
      </c>
      <c r="W841" t="str">
        <f>VLOOKUP($A841,SurveyData!$1:$1048576,20,FALSE)</f>
        <v>No</v>
      </c>
      <c r="X841" t="str">
        <f>VLOOKUP($A841,SurveyData!$1:$1048576,21,FALSE)</f>
        <v>N.A.</v>
      </c>
      <c r="Y841" t="str">
        <f>VLOOKUP($A841,SurveyData!$1:$1048576,22,FALSE)</f>
        <v>N.A.</v>
      </c>
      <c r="Z841" t="str">
        <f>VLOOKUP($A841,SurveyData!$1:$1048576,23,FALSE)</f>
        <v>N.A.</v>
      </c>
      <c r="AA841" t="str">
        <f>VLOOKUP($A841,SurveyData!$1:$1048576,24,FALSE)</f>
        <v>N.A.</v>
      </c>
      <c r="AB841" t="s">
        <v>0</v>
      </c>
      <c r="AC841" t="str">
        <f>VLOOKUP($A841,SurveyData!$1:$1048576,25,FALSE)</f>
        <v>N.A.</v>
      </c>
      <c r="AD841">
        <f>VLOOKUP($A841,SurveyData!$1:$1048576,26,FALSE)</f>
        <v>3</v>
      </c>
      <c r="AE841">
        <f>VLOOKUP($A841,SurveyData!$1:$1048576,27,FALSE)</f>
        <v>3</v>
      </c>
      <c r="AF841">
        <f>VLOOKUP($A841,SurveyData!$1:$1048576,28,FALSE)</f>
        <v>3</v>
      </c>
      <c r="AG841">
        <f>VLOOKUP($A841,SurveyData!$1:$1048576,29,FALSE)</f>
        <v>3</v>
      </c>
      <c r="AH841">
        <f>VLOOKUP($A841,SurveyData!$1:$1048576,30,FALSE)</f>
        <v>3</v>
      </c>
      <c r="AI841">
        <f>VLOOKUP($A841,SurveyData!$1:$1048576,31,FALSE)</f>
        <v>3</v>
      </c>
      <c r="AJ841">
        <f>VLOOKUP($A841,SurveyData!$1:$1048576,32,FALSE)</f>
        <v>3</v>
      </c>
      <c r="AK841">
        <f>VLOOKUP($A841,SurveyData!$1:$1048576,33,FALSE)</f>
        <v>3</v>
      </c>
      <c r="AL841">
        <f>VLOOKUP($A841,SurveyData!$1:$1048576,34,FALSE)</f>
        <v>3</v>
      </c>
      <c r="AM841">
        <f>VLOOKUP($A841,SurveyData!$1:$1048576,35,FALSE)</f>
        <v>3</v>
      </c>
      <c r="AN841">
        <f>VLOOKUP($A841,SurveyData!$1:$1048576,36,FALSE)</f>
        <v>3</v>
      </c>
      <c r="AO841">
        <f>VLOOKUP($A841,SurveyData!$1:$1048576,37,FALSE)</f>
        <v>3</v>
      </c>
      <c r="AP841">
        <f>VLOOKUP($A841,SurveyData!$1:$1048576,38,FALSE)</f>
        <v>3</v>
      </c>
      <c r="AQ841">
        <f>VLOOKUP($A841,SurveyData!$1:$1048576,39,FALSE)</f>
        <v>3</v>
      </c>
      <c r="AR841">
        <f>VLOOKUP($A841,SurveyData!$1:$1048576,40,FALSE)</f>
        <v>3</v>
      </c>
      <c r="AS841">
        <f>VLOOKUP($A841,SurveyData!$1:$1048576,41,FALSE)</f>
        <v>3</v>
      </c>
      <c r="AT841">
        <f>VLOOKUP($A841,SurveyData!$1:$1048576,42,FALSE)</f>
        <v>3</v>
      </c>
      <c r="AU841">
        <f>VLOOKUP($A841,SurveyData!$1:$1048576,43,FALSE)</f>
        <v>3</v>
      </c>
      <c r="AV841">
        <f>VLOOKUP($A841,SurveyData!$1:$1048576,44,FALSE)</f>
        <v>3</v>
      </c>
      <c r="AW841">
        <f>VLOOKUP($A841,SurveyData!$1:$1048576,45,FALSE)</f>
        <v>3</v>
      </c>
    </row>
    <row r="842" spans="1:49" hidden="1" x14ac:dyDescent="0.2">
      <c r="A842" s="2">
        <v>1063</v>
      </c>
      <c r="B842" s="11" t="s">
        <v>11</v>
      </c>
      <c r="C842" s="2"/>
      <c r="D842" s="3">
        <v>164</v>
      </c>
      <c r="E842" s="2">
        <v>14.8</v>
      </c>
      <c r="F842">
        <f>VLOOKUP($A842,SurveyData!$1:$1048576,3,FALSE)</f>
        <v>33</v>
      </c>
      <c r="G842">
        <f>VLOOKUP($A842,SurveyData!$1:$1048576,4,FALSE)</f>
        <v>1.8</v>
      </c>
      <c r="H842">
        <f>VLOOKUP($A842,SurveyData!$1:$1048576,5,FALSE)</f>
        <v>80</v>
      </c>
      <c r="I842" t="str">
        <f>VLOOKUP($A842,SurveyData!$1:$1048576,6,FALSE)</f>
        <v>Nil</v>
      </c>
      <c r="J842" t="str">
        <f>VLOOKUP($A842,SurveyData!$1:$1048576,7,FALSE)</f>
        <v>N.A.</v>
      </c>
      <c r="K842">
        <f>VLOOKUP($A842,SurveyData!$1:$1048576,8,FALSE)</f>
        <v>0</v>
      </c>
      <c r="L842">
        <f>VLOOKUP($A842,SurveyData!$1:$1048576,9,FALSE)</f>
        <v>0</v>
      </c>
      <c r="M842">
        <f>VLOOKUP($A842,SurveyData!$1:$1048576,10,FALSE)</f>
        <v>0</v>
      </c>
      <c r="N842">
        <f>VLOOKUP($A842,SurveyData!$1:$1048576,11,FALSE)</f>
        <v>0</v>
      </c>
      <c r="O842">
        <f>VLOOKUP($A842,SurveyData!$1:$1048576,12,FALSE)</f>
        <v>1</v>
      </c>
      <c r="P842" t="str">
        <f>VLOOKUP($A842,SurveyData!$1:$1048576,13,FALSE)</f>
        <v>N.A.</v>
      </c>
      <c r="Q842" t="str">
        <f>VLOOKUP($A842,SurveyData!$1:$1048576,14,FALSE)</f>
        <v>N.A.</v>
      </c>
      <c r="R842" t="str">
        <f>VLOOKUP($A842,SurveyData!$1:$1048576,15,FALSE)</f>
        <v>No</v>
      </c>
      <c r="S842" t="str">
        <f>VLOOKUP($A842,SurveyData!$1:$1048576,16,FALSE)</f>
        <v>No</v>
      </c>
      <c r="T842" t="str">
        <f>VLOOKUP($A842,SurveyData!$1:$1048576,17,FALSE)</f>
        <v>DK</v>
      </c>
      <c r="U842" t="str">
        <f>VLOOKUP($A842,SurveyData!$1:$1048576,18,FALSE)</f>
        <v>DK</v>
      </c>
      <c r="V842" t="str">
        <f>VLOOKUP($A842,SurveyData!$1:$1048576,19,FALSE)</f>
        <v>No</v>
      </c>
      <c r="W842" t="str">
        <f>VLOOKUP($A842,SurveyData!$1:$1048576,20,FALSE)</f>
        <v>No</v>
      </c>
      <c r="X842" t="str">
        <f>VLOOKUP($A842,SurveyData!$1:$1048576,21,FALSE)</f>
        <v>N.A.</v>
      </c>
      <c r="Y842" t="str">
        <f>VLOOKUP($A842,SurveyData!$1:$1048576,22,FALSE)</f>
        <v>N.A.</v>
      </c>
      <c r="Z842" t="str">
        <f>VLOOKUP($A842,SurveyData!$1:$1048576,23,FALSE)</f>
        <v>N.A.</v>
      </c>
      <c r="AA842" t="str">
        <f>VLOOKUP($A842,SurveyData!$1:$1048576,24,FALSE)</f>
        <v>N.A.</v>
      </c>
      <c r="AB842" t="s">
        <v>0</v>
      </c>
      <c r="AC842" t="str">
        <f>VLOOKUP($A842,SurveyData!$1:$1048576,25,FALSE)</f>
        <v>N.A.</v>
      </c>
      <c r="AD842">
        <f>VLOOKUP($A842,SurveyData!$1:$1048576,26,FALSE)</f>
        <v>4</v>
      </c>
      <c r="AE842">
        <f>VLOOKUP($A842,SurveyData!$1:$1048576,27,FALSE)</f>
        <v>3</v>
      </c>
      <c r="AF842">
        <f>VLOOKUP($A842,SurveyData!$1:$1048576,28,FALSE)</f>
        <v>3</v>
      </c>
      <c r="AG842">
        <f>VLOOKUP($A842,SurveyData!$1:$1048576,29,FALSE)</f>
        <v>2</v>
      </c>
      <c r="AH842">
        <f>VLOOKUP($A842,SurveyData!$1:$1048576,30,FALSE)</f>
        <v>3</v>
      </c>
      <c r="AI842">
        <f>VLOOKUP($A842,SurveyData!$1:$1048576,31,FALSE)</f>
        <v>2</v>
      </c>
      <c r="AJ842">
        <f>VLOOKUP($A842,SurveyData!$1:$1048576,32,FALSE)</f>
        <v>2</v>
      </c>
      <c r="AK842">
        <f>VLOOKUP($A842,SurveyData!$1:$1048576,33,FALSE)</f>
        <v>3</v>
      </c>
      <c r="AL842">
        <f>VLOOKUP($A842,SurveyData!$1:$1048576,34,FALSE)</f>
        <v>2</v>
      </c>
      <c r="AM842">
        <f>VLOOKUP($A842,SurveyData!$1:$1048576,35,FALSE)</f>
        <v>3</v>
      </c>
      <c r="AN842">
        <f>VLOOKUP($A842,SurveyData!$1:$1048576,36,FALSE)</f>
        <v>3</v>
      </c>
      <c r="AO842">
        <f>VLOOKUP($A842,SurveyData!$1:$1048576,37,FALSE)</f>
        <v>2</v>
      </c>
      <c r="AP842">
        <f>VLOOKUP($A842,SurveyData!$1:$1048576,38,FALSE)</f>
        <v>3</v>
      </c>
      <c r="AQ842">
        <f>VLOOKUP($A842,SurveyData!$1:$1048576,39,FALSE)</f>
        <v>3</v>
      </c>
      <c r="AR842">
        <f>VLOOKUP($A842,SurveyData!$1:$1048576,40,FALSE)</f>
        <v>4</v>
      </c>
      <c r="AS842">
        <f>VLOOKUP($A842,SurveyData!$1:$1048576,41,FALSE)</f>
        <v>3</v>
      </c>
      <c r="AT842">
        <f>VLOOKUP($A842,SurveyData!$1:$1048576,42,FALSE)</f>
        <v>3</v>
      </c>
      <c r="AU842">
        <f>VLOOKUP($A842,SurveyData!$1:$1048576,43,FALSE)</f>
        <v>3</v>
      </c>
      <c r="AV842">
        <f>VLOOKUP($A842,SurveyData!$1:$1048576,44,FALSE)</f>
        <v>4</v>
      </c>
      <c r="AW842">
        <f>VLOOKUP($A842,SurveyData!$1:$1048576,45,FALSE)</f>
        <v>3</v>
      </c>
    </row>
    <row r="843" spans="1:49" hidden="1" x14ac:dyDescent="0.2">
      <c r="A843" s="2">
        <v>1064</v>
      </c>
      <c r="B843" s="11" t="s">
        <v>11</v>
      </c>
      <c r="C843" s="2"/>
      <c r="D843" s="3">
        <v>321</v>
      </c>
      <c r="E843" s="2">
        <v>15.1</v>
      </c>
      <c r="F843">
        <f>VLOOKUP($A843,SurveyData!$1:$1048576,3,FALSE)</f>
        <v>41</v>
      </c>
      <c r="G843">
        <f>VLOOKUP($A843,SurveyData!$1:$1048576,4,FALSE)</f>
        <v>1.9</v>
      </c>
      <c r="H843">
        <f>VLOOKUP($A843,SurveyData!$1:$1048576,5,FALSE)</f>
        <v>125</v>
      </c>
      <c r="I843" t="str">
        <f>VLOOKUP($A843,SurveyData!$1:$1048576,6,FALSE)</f>
        <v>Nil</v>
      </c>
      <c r="J843" t="str">
        <f>VLOOKUP($A843,SurveyData!$1:$1048576,7,FALSE)</f>
        <v>N.A.</v>
      </c>
      <c r="K843">
        <f>VLOOKUP($A843,SurveyData!$1:$1048576,8,FALSE)</f>
        <v>25</v>
      </c>
      <c r="L843">
        <f>VLOOKUP($A843,SurveyData!$1:$1048576,9,FALSE)</f>
        <v>0</v>
      </c>
      <c r="M843">
        <f>VLOOKUP($A843,SurveyData!$1:$1048576,10,FALSE)</f>
        <v>25</v>
      </c>
      <c r="N843">
        <f>VLOOKUP($A843,SurveyData!$1:$1048576,11,FALSE)</f>
        <v>0</v>
      </c>
      <c r="O843">
        <f>VLOOKUP($A843,SurveyData!$1:$1048576,12,FALSE)</f>
        <v>2</v>
      </c>
      <c r="P843" t="str">
        <f>VLOOKUP($A843,SurveyData!$1:$1048576,13,FALSE)</f>
        <v>N.A.</v>
      </c>
      <c r="Q843" t="str">
        <f>VLOOKUP($A843,SurveyData!$1:$1048576,14,FALSE)</f>
        <v>N.A.</v>
      </c>
      <c r="R843" t="str">
        <f>VLOOKUP($A843,SurveyData!$1:$1048576,15,FALSE)</f>
        <v>No</v>
      </c>
      <c r="S843" t="str">
        <f>VLOOKUP($A843,SurveyData!$1:$1048576,16,FALSE)</f>
        <v>Nil</v>
      </c>
      <c r="T843" t="str">
        <f>VLOOKUP($A843,SurveyData!$1:$1048576,17,FALSE)</f>
        <v>No</v>
      </c>
      <c r="U843" t="str">
        <f>VLOOKUP($A843,SurveyData!$1:$1048576,18,FALSE)</f>
        <v>Nil</v>
      </c>
      <c r="V843" t="str">
        <f>VLOOKUP($A843,SurveyData!$1:$1048576,19,FALSE)</f>
        <v>No</v>
      </c>
      <c r="W843" t="str">
        <f>VLOOKUP($A843,SurveyData!$1:$1048576,20,FALSE)</f>
        <v>Nil</v>
      </c>
      <c r="X843" t="str">
        <f>VLOOKUP($A843,SurveyData!$1:$1048576,21,FALSE)</f>
        <v>N.A.</v>
      </c>
      <c r="Y843" t="str">
        <f>VLOOKUP($A843,SurveyData!$1:$1048576,22,FALSE)</f>
        <v>N.A.</v>
      </c>
      <c r="Z843" t="str">
        <f>VLOOKUP($A843,SurveyData!$1:$1048576,23,FALSE)</f>
        <v>N.A.</v>
      </c>
      <c r="AA843" t="str">
        <f>VLOOKUP($A843,SurveyData!$1:$1048576,24,FALSE)</f>
        <v>N.A.</v>
      </c>
      <c r="AB843" t="s">
        <v>0</v>
      </c>
      <c r="AC843" t="str">
        <f>VLOOKUP($A843,SurveyData!$1:$1048576,25,FALSE)</f>
        <v>N.A.</v>
      </c>
      <c r="AD843">
        <f>VLOOKUP($A843,SurveyData!$1:$1048576,26,FALSE)</f>
        <v>1</v>
      </c>
      <c r="AE843">
        <f>VLOOKUP($A843,SurveyData!$1:$1048576,27,FALSE)</f>
        <v>4</v>
      </c>
      <c r="AF843">
        <f>VLOOKUP($A843,SurveyData!$1:$1048576,28,FALSE)</f>
        <v>1</v>
      </c>
      <c r="AG843">
        <f>VLOOKUP($A843,SurveyData!$1:$1048576,29,FALSE)</f>
        <v>1</v>
      </c>
      <c r="AH843">
        <f>VLOOKUP($A843,SurveyData!$1:$1048576,30,FALSE)</f>
        <v>4</v>
      </c>
      <c r="AI843" t="str">
        <f>VLOOKUP($A843,SurveyData!$1:$1048576,31,FALSE)</f>
        <v>Nil</v>
      </c>
      <c r="AJ843">
        <f>VLOOKUP($A843,SurveyData!$1:$1048576,32,FALSE)</f>
        <v>3</v>
      </c>
      <c r="AK843" t="str">
        <f>VLOOKUP($A843,SurveyData!$1:$1048576,33,FALSE)</f>
        <v>Nil</v>
      </c>
      <c r="AL843">
        <f>VLOOKUP($A843,SurveyData!$1:$1048576,34,FALSE)</f>
        <v>3</v>
      </c>
      <c r="AM843">
        <f>VLOOKUP($A843,SurveyData!$1:$1048576,35,FALSE)</f>
        <v>5</v>
      </c>
      <c r="AN843">
        <f>VLOOKUP($A843,SurveyData!$1:$1048576,36,FALSE)</f>
        <v>3</v>
      </c>
      <c r="AO843">
        <f>VLOOKUP($A843,SurveyData!$1:$1048576,37,FALSE)</f>
        <v>3</v>
      </c>
      <c r="AP843">
        <f>VLOOKUP($A843,SurveyData!$1:$1048576,38,FALSE)</f>
        <v>3</v>
      </c>
      <c r="AQ843">
        <f>VLOOKUP($A843,SurveyData!$1:$1048576,39,FALSE)</f>
        <v>4</v>
      </c>
      <c r="AR843">
        <f>VLOOKUP($A843,SurveyData!$1:$1048576,40,FALSE)</f>
        <v>3</v>
      </c>
      <c r="AS843">
        <f>VLOOKUP($A843,SurveyData!$1:$1048576,41,FALSE)</f>
        <v>4</v>
      </c>
      <c r="AT843">
        <f>VLOOKUP($A843,SurveyData!$1:$1048576,42,FALSE)</f>
        <v>4</v>
      </c>
      <c r="AU843">
        <f>VLOOKUP($A843,SurveyData!$1:$1048576,43,FALSE)</f>
        <v>2</v>
      </c>
      <c r="AV843">
        <f>VLOOKUP($A843,SurveyData!$1:$1048576,44,FALSE)</f>
        <v>3</v>
      </c>
      <c r="AW843">
        <f>VLOOKUP($A843,SurveyData!$1:$1048576,45,FALSE)</f>
        <v>1</v>
      </c>
    </row>
    <row r="844" spans="1:49" hidden="1" x14ac:dyDescent="0.2">
      <c r="A844" s="2">
        <v>1065</v>
      </c>
      <c r="B844" s="11" t="s">
        <v>11</v>
      </c>
      <c r="C844" s="2"/>
      <c r="D844" s="3">
        <v>338</v>
      </c>
      <c r="E844" s="2">
        <v>14.5</v>
      </c>
      <c r="F844">
        <f>VLOOKUP($A844,SurveyData!$1:$1048576,3,FALSE)</f>
        <v>45</v>
      </c>
      <c r="G844">
        <f>VLOOKUP($A844,SurveyData!$1:$1048576,4,FALSE)</f>
        <v>1.7</v>
      </c>
      <c r="H844">
        <f>VLOOKUP($A844,SurveyData!$1:$1048576,5,FALSE)</f>
        <v>49</v>
      </c>
      <c r="I844" t="str">
        <f>VLOOKUP($A844,SurveyData!$1:$1048576,6,FALSE)</f>
        <v>Nil</v>
      </c>
      <c r="J844" t="str">
        <f>VLOOKUP($A844,SurveyData!$1:$1048576,7,FALSE)</f>
        <v>N.A.</v>
      </c>
      <c r="K844">
        <f>VLOOKUP($A844,SurveyData!$1:$1048576,8,FALSE)</f>
        <v>0</v>
      </c>
      <c r="L844">
        <f>VLOOKUP($A844,SurveyData!$1:$1048576,9,FALSE)</f>
        <v>0</v>
      </c>
      <c r="M844">
        <f>VLOOKUP($A844,SurveyData!$1:$1048576,10,FALSE)</f>
        <v>0</v>
      </c>
      <c r="N844" t="str">
        <f>VLOOKUP($A844,SurveyData!$1:$1048576,11,FALSE)</f>
        <v>Walking (30)</v>
      </c>
      <c r="O844">
        <f>VLOOKUP($A844,SurveyData!$1:$1048576,12,FALSE)</f>
        <v>2</v>
      </c>
      <c r="P844" t="str">
        <f>VLOOKUP($A844,SurveyData!$1:$1048576,13,FALSE)</f>
        <v>N.A.</v>
      </c>
      <c r="Q844" t="str">
        <f>VLOOKUP($A844,SurveyData!$1:$1048576,14,FALSE)</f>
        <v>N.A.</v>
      </c>
      <c r="R844" t="str">
        <f>VLOOKUP($A844,SurveyData!$1:$1048576,15,FALSE)</f>
        <v>No</v>
      </c>
      <c r="S844" t="str">
        <f>VLOOKUP($A844,SurveyData!$1:$1048576,16,FALSE)</f>
        <v>No</v>
      </c>
      <c r="T844" t="str">
        <f>VLOOKUP($A844,SurveyData!$1:$1048576,17,FALSE)</f>
        <v>No</v>
      </c>
      <c r="U844" t="str">
        <f>VLOOKUP($A844,SurveyData!$1:$1048576,18,FALSE)</f>
        <v>No</v>
      </c>
      <c r="V844" t="str">
        <f>VLOOKUP($A844,SurveyData!$1:$1048576,19,FALSE)</f>
        <v>No</v>
      </c>
      <c r="W844" t="str">
        <f>VLOOKUP($A844,SurveyData!$1:$1048576,20,FALSE)</f>
        <v>No</v>
      </c>
      <c r="X844" t="str">
        <f>VLOOKUP($A844,SurveyData!$1:$1048576,21,FALSE)</f>
        <v>N.A.</v>
      </c>
      <c r="Y844" t="str">
        <f>VLOOKUP($A844,SurveyData!$1:$1048576,22,FALSE)</f>
        <v>N.A.</v>
      </c>
      <c r="Z844" t="str">
        <f>VLOOKUP($A844,SurveyData!$1:$1048576,23,FALSE)</f>
        <v>N.A.</v>
      </c>
      <c r="AA844" t="str">
        <f>VLOOKUP($A844,SurveyData!$1:$1048576,24,FALSE)</f>
        <v>N.A.</v>
      </c>
      <c r="AB844" t="s">
        <v>0</v>
      </c>
      <c r="AC844" t="str">
        <f>VLOOKUP($A844,SurveyData!$1:$1048576,25,FALSE)</f>
        <v>N.A.</v>
      </c>
      <c r="AD844">
        <f>VLOOKUP($A844,SurveyData!$1:$1048576,26,FALSE)</f>
        <v>3</v>
      </c>
      <c r="AE844">
        <f>VLOOKUP($A844,SurveyData!$1:$1048576,27,FALSE)</f>
        <v>2</v>
      </c>
      <c r="AF844">
        <f>VLOOKUP($A844,SurveyData!$1:$1048576,28,FALSE)</f>
        <v>3</v>
      </c>
      <c r="AG844">
        <f>VLOOKUP($A844,SurveyData!$1:$1048576,29,FALSE)</f>
        <v>2</v>
      </c>
      <c r="AH844">
        <f>VLOOKUP($A844,SurveyData!$1:$1048576,30,FALSE)</f>
        <v>2</v>
      </c>
      <c r="AI844">
        <f>VLOOKUP($A844,SurveyData!$1:$1048576,31,FALSE)</f>
        <v>3</v>
      </c>
      <c r="AJ844">
        <f>VLOOKUP($A844,SurveyData!$1:$1048576,32,FALSE)</f>
        <v>4</v>
      </c>
      <c r="AK844">
        <f>VLOOKUP($A844,SurveyData!$1:$1048576,33,FALSE)</f>
        <v>3</v>
      </c>
      <c r="AL844">
        <f>VLOOKUP($A844,SurveyData!$1:$1048576,34,FALSE)</f>
        <v>3</v>
      </c>
      <c r="AM844">
        <f>VLOOKUP($A844,SurveyData!$1:$1048576,35,FALSE)</f>
        <v>2</v>
      </c>
      <c r="AN844">
        <f>VLOOKUP($A844,SurveyData!$1:$1048576,36,FALSE)</f>
        <v>3</v>
      </c>
      <c r="AO844">
        <f>VLOOKUP($A844,SurveyData!$1:$1048576,37,FALSE)</f>
        <v>4</v>
      </c>
      <c r="AP844">
        <f>VLOOKUP($A844,SurveyData!$1:$1048576,38,FALSE)</f>
        <v>2</v>
      </c>
      <c r="AQ844">
        <f>VLOOKUP($A844,SurveyData!$1:$1048576,39,FALSE)</f>
        <v>3</v>
      </c>
      <c r="AR844">
        <f>VLOOKUP($A844,SurveyData!$1:$1048576,40,FALSE)</f>
        <v>4</v>
      </c>
      <c r="AS844">
        <f>VLOOKUP($A844,SurveyData!$1:$1048576,41,FALSE)</f>
        <v>2</v>
      </c>
      <c r="AT844">
        <f>VLOOKUP($A844,SurveyData!$1:$1048576,42,FALSE)</f>
        <v>2</v>
      </c>
      <c r="AU844">
        <f>VLOOKUP($A844,SurveyData!$1:$1048576,43,FALSE)</f>
        <v>3</v>
      </c>
      <c r="AV844">
        <f>VLOOKUP($A844,SurveyData!$1:$1048576,44,FALSE)</f>
        <v>2</v>
      </c>
      <c r="AW844">
        <f>VLOOKUP($A844,SurveyData!$1:$1048576,45,FALSE)</f>
        <v>3</v>
      </c>
    </row>
    <row r="845" spans="1:49" hidden="1" x14ac:dyDescent="0.2">
      <c r="A845" s="2">
        <v>1066</v>
      </c>
      <c r="B845" s="11" t="s">
        <v>11</v>
      </c>
      <c r="C845" s="2"/>
      <c r="D845" s="2">
        <v>106</v>
      </c>
      <c r="E845" s="2">
        <v>15.8</v>
      </c>
      <c r="F845">
        <f>VLOOKUP($A845,SurveyData!$1:$1048576,3,FALSE)</f>
        <v>42</v>
      </c>
      <c r="G845">
        <f>VLOOKUP($A845,SurveyData!$1:$1048576,4,FALSE)</f>
        <v>1.79</v>
      </c>
      <c r="H845">
        <f>VLOOKUP($A845,SurveyData!$1:$1048576,5,FALSE)</f>
        <v>68</v>
      </c>
      <c r="I845" t="str">
        <f>VLOOKUP($A845,SurveyData!$1:$1048576,6,FALSE)</f>
        <v>Nil</v>
      </c>
      <c r="J845" t="str">
        <f>VLOOKUP($A845,SurveyData!$1:$1048576,7,FALSE)</f>
        <v>N.A.</v>
      </c>
      <c r="K845">
        <f>VLOOKUP($A845,SurveyData!$1:$1048576,8,FALSE)</f>
        <v>90</v>
      </c>
      <c r="L845">
        <f>VLOOKUP($A845,SurveyData!$1:$1048576,9,FALSE)</f>
        <v>60</v>
      </c>
      <c r="M845">
        <f>VLOOKUP($A845,SurveyData!$1:$1048576,10,FALSE)</f>
        <v>30</v>
      </c>
      <c r="N845" t="str">
        <f>VLOOKUP($A845,SurveyData!$1:$1048576,11,FALSE)</f>
        <v>Gym</v>
      </c>
      <c r="O845">
        <f>VLOOKUP($A845,SurveyData!$1:$1048576,12,FALSE)</f>
        <v>5</v>
      </c>
      <c r="P845" t="str">
        <f>VLOOKUP($A845,SurveyData!$1:$1048576,13,FALSE)</f>
        <v>N.A.</v>
      </c>
      <c r="Q845" t="str">
        <f>VLOOKUP($A845,SurveyData!$1:$1048576,14,FALSE)</f>
        <v>N.A.</v>
      </c>
      <c r="R845" t="str">
        <f>VLOOKUP($A845,SurveyData!$1:$1048576,15,FALSE)</f>
        <v>No</v>
      </c>
      <c r="S845" t="str">
        <f>VLOOKUP($A845,SurveyData!$1:$1048576,16,FALSE)</f>
        <v>Nil</v>
      </c>
      <c r="T845" t="str">
        <f>VLOOKUP($A845,SurveyData!$1:$1048576,17,FALSE)</f>
        <v>No</v>
      </c>
      <c r="U845" t="str">
        <f>VLOOKUP($A845,SurveyData!$1:$1048576,18,FALSE)</f>
        <v>No</v>
      </c>
      <c r="V845" t="str">
        <f>VLOOKUP($A845,SurveyData!$1:$1048576,19,FALSE)</f>
        <v>Yes</v>
      </c>
      <c r="W845" t="str">
        <f>VLOOKUP($A845,SurveyData!$1:$1048576,20,FALSE)</f>
        <v>No</v>
      </c>
      <c r="X845" t="str">
        <f>VLOOKUP($A845,SurveyData!$1:$1048576,21,FALSE)</f>
        <v>N.A.</v>
      </c>
      <c r="Y845" t="str">
        <f>VLOOKUP($A845,SurveyData!$1:$1048576,22,FALSE)</f>
        <v>N.A.</v>
      </c>
      <c r="Z845" t="str">
        <f>VLOOKUP($A845,SurveyData!$1:$1048576,23,FALSE)</f>
        <v>N.A.</v>
      </c>
      <c r="AA845" t="str">
        <f>VLOOKUP($A845,SurveyData!$1:$1048576,24,FALSE)</f>
        <v>N.A.</v>
      </c>
      <c r="AB845" t="s">
        <v>0</v>
      </c>
      <c r="AC845" t="str">
        <f>VLOOKUP($A845,SurveyData!$1:$1048576,25,FALSE)</f>
        <v>N.A.</v>
      </c>
      <c r="AD845">
        <f>VLOOKUP($A845,SurveyData!$1:$1048576,26,FALSE)</f>
        <v>1</v>
      </c>
      <c r="AE845">
        <f>VLOOKUP($A845,SurveyData!$1:$1048576,27,FALSE)</f>
        <v>5</v>
      </c>
      <c r="AF845">
        <f>VLOOKUP($A845,SurveyData!$1:$1048576,28,FALSE)</f>
        <v>1</v>
      </c>
      <c r="AG845">
        <f>VLOOKUP($A845,SurveyData!$1:$1048576,29,FALSE)</f>
        <v>1</v>
      </c>
      <c r="AH845">
        <f>VLOOKUP($A845,SurveyData!$1:$1048576,30,FALSE)</f>
        <v>4</v>
      </c>
      <c r="AI845">
        <f>VLOOKUP($A845,SurveyData!$1:$1048576,31,FALSE)</f>
        <v>3</v>
      </c>
      <c r="AJ845">
        <f>VLOOKUP($A845,SurveyData!$1:$1048576,32,FALSE)</f>
        <v>2</v>
      </c>
      <c r="AK845">
        <f>VLOOKUP($A845,SurveyData!$1:$1048576,33,FALSE)</f>
        <v>1</v>
      </c>
      <c r="AL845">
        <f>VLOOKUP($A845,SurveyData!$1:$1048576,34,FALSE)</f>
        <v>4</v>
      </c>
      <c r="AM845">
        <f>VLOOKUP($A845,SurveyData!$1:$1048576,35,FALSE)</f>
        <v>4</v>
      </c>
      <c r="AN845">
        <f>VLOOKUP($A845,SurveyData!$1:$1048576,36,FALSE)</f>
        <v>2</v>
      </c>
      <c r="AO845">
        <f>VLOOKUP($A845,SurveyData!$1:$1048576,37,FALSE)</f>
        <v>2</v>
      </c>
      <c r="AP845">
        <f>VLOOKUP($A845,SurveyData!$1:$1048576,38,FALSE)</f>
        <v>4</v>
      </c>
      <c r="AQ845">
        <f>VLOOKUP($A845,SurveyData!$1:$1048576,39,FALSE)</f>
        <v>5</v>
      </c>
      <c r="AR845">
        <f>VLOOKUP($A845,SurveyData!$1:$1048576,40,FALSE)</f>
        <v>2</v>
      </c>
      <c r="AS845">
        <f>VLOOKUP($A845,SurveyData!$1:$1048576,41,FALSE)</f>
        <v>4</v>
      </c>
      <c r="AT845">
        <f>VLOOKUP($A845,SurveyData!$1:$1048576,42,FALSE)</f>
        <v>2</v>
      </c>
      <c r="AU845">
        <f>VLOOKUP($A845,SurveyData!$1:$1048576,43,FALSE)</f>
        <v>5</v>
      </c>
      <c r="AV845">
        <f>VLOOKUP($A845,SurveyData!$1:$1048576,44,FALSE)</f>
        <v>3</v>
      </c>
      <c r="AW845">
        <f>VLOOKUP($A845,SurveyData!$1:$1048576,45,FALSE)</f>
        <v>1</v>
      </c>
    </row>
    <row r="846" spans="1:49" hidden="1" x14ac:dyDescent="0.2">
      <c r="A846" s="2">
        <v>1067</v>
      </c>
      <c r="B846" s="11" t="s">
        <v>11</v>
      </c>
      <c r="C846" s="2"/>
      <c r="D846" s="3">
        <v>202</v>
      </c>
      <c r="E846" s="2">
        <v>16.5</v>
      </c>
      <c r="F846">
        <f>VLOOKUP($A846,SurveyData!$1:$1048576,3,FALSE)</f>
        <v>52</v>
      </c>
      <c r="G846">
        <f>VLOOKUP($A846,SurveyData!$1:$1048576,4,FALSE)</f>
        <v>1.64</v>
      </c>
      <c r="H846">
        <f>VLOOKUP($A846,SurveyData!$1:$1048576,5,FALSE)</f>
        <v>82</v>
      </c>
      <c r="I846" t="str">
        <f>VLOOKUP($A846,SurveyData!$1:$1048576,6,FALSE)</f>
        <v>Nil</v>
      </c>
      <c r="J846" t="str">
        <f>VLOOKUP($A846,SurveyData!$1:$1048576,7,FALSE)</f>
        <v>N.A.</v>
      </c>
      <c r="K846">
        <f>VLOOKUP($A846,SurveyData!$1:$1048576,8,FALSE)</f>
        <v>15</v>
      </c>
      <c r="L846">
        <f>VLOOKUP($A846,SurveyData!$1:$1048576,9,FALSE)</f>
        <v>0</v>
      </c>
      <c r="M846">
        <f>VLOOKUP($A846,SurveyData!$1:$1048576,10,FALSE)</f>
        <v>0</v>
      </c>
      <c r="N846">
        <f>VLOOKUP($A846,SurveyData!$1:$1048576,11,FALSE)</f>
        <v>0</v>
      </c>
      <c r="O846">
        <f>VLOOKUP($A846,SurveyData!$1:$1048576,12,FALSE)</f>
        <v>2</v>
      </c>
      <c r="P846" t="str">
        <f>VLOOKUP($A846,SurveyData!$1:$1048576,13,FALSE)</f>
        <v>N.A.</v>
      </c>
      <c r="Q846" t="str">
        <f>VLOOKUP($A846,SurveyData!$1:$1048576,14,FALSE)</f>
        <v>N.A.</v>
      </c>
      <c r="R846" t="str">
        <f>VLOOKUP($A846,SurveyData!$1:$1048576,15,FALSE)</f>
        <v>No</v>
      </c>
      <c r="S846" t="str">
        <f>VLOOKUP($A846,SurveyData!$1:$1048576,16,FALSE)</f>
        <v>No</v>
      </c>
      <c r="T846" t="str">
        <f>VLOOKUP($A846,SurveyData!$1:$1048576,17,FALSE)</f>
        <v>DK</v>
      </c>
      <c r="U846" t="str">
        <f>VLOOKUP($A846,SurveyData!$1:$1048576,18,FALSE)</f>
        <v>DK</v>
      </c>
      <c r="V846" t="str">
        <f>VLOOKUP($A846,SurveyData!$1:$1048576,19,FALSE)</f>
        <v>DK</v>
      </c>
      <c r="W846" t="str">
        <f>VLOOKUP($A846,SurveyData!$1:$1048576,20,FALSE)</f>
        <v>DK</v>
      </c>
      <c r="X846" t="str">
        <f>VLOOKUP($A846,SurveyData!$1:$1048576,21,FALSE)</f>
        <v>N.A.</v>
      </c>
      <c r="Y846" t="str">
        <f>VLOOKUP($A846,SurveyData!$1:$1048576,22,FALSE)</f>
        <v>N.A.</v>
      </c>
      <c r="Z846" t="str">
        <f>VLOOKUP($A846,SurveyData!$1:$1048576,23,FALSE)</f>
        <v>N.A.</v>
      </c>
      <c r="AA846" t="str">
        <f>VLOOKUP($A846,SurveyData!$1:$1048576,24,FALSE)</f>
        <v>N.A.</v>
      </c>
      <c r="AB846" t="s">
        <v>0</v>
      </c>
      <c r="AC846" t="str">
        <f>VLOOKUP($A846,SurveyData!$1:$1048576,25,FALSE)</f>
        <v>N.A.</v>
      </c>
      <c r="AD846">
        <f>VLOOKUP($A846,SurveyData!$1:$1048576,26,FALSE)</f>
        <v>3</v>
      </c>
      <c r="AE846">
        <f>VLOOKUP($A846,SurveyData!$1:$1048576,27,FALSE)</f>
        <v>3</v>
      </c>
      <c r="AF846">
        <f>VLOOKUP($A846,SurveyData!$1:$1048576,28,FALSE)</f>
        <v>3</v>
      </c>
      <c r="AG846">
        <f>VLOOKUP($A846,SurveyData!$1:$1048576,29,FALSE)</f>
        <v>3</v>
      </c>
      <c r="AH846">
        <f>VLOOKUP($A846,SurveyData!$1:$1048576,30,FALSE)</f>
        <v>3</v>
      </c>
      <c r="AI846">
        <f>VLOOKUP($A846,SurveyData!$1:$1048576,31,FALSE)</f>
        <v>3</v>
      </c>
      <c r="AJ846">
        <f>VLOOKUP($A846,SurveyData!$1:$1048576,32,FALSE)</f>
        <v>3</v>
      </c>
      <c r="AK846">
        <f>VLOOKUP($A846,SurveyData!$1:$1048576,33,FALSE)</f>
        <v>3</v>
      </c>
      <c r="AL846">
        <f>VLOOKUP($A846,SurveyData!$1:$1048576,34,FALSE)</f>
        <v>3</v>
      </c>
      <c r="AM846">
        <f>VLOOKUP($A846,SurveyData!$1:$1048576,35,FALSE)</f>
        <v>3</v>
      </c>
      <c r="AN846">
        <f>VLOOKUP($A846,SurveyData!$1:$1048576,36,FALSE)</f>
        <v>3</v>
      </c>
      <c r="AO846">
        <f>VLOOKUP($A846,SurveyData!$1:$1048576,37,FALSE)</f>
        <v>3</v>
      </c>
      <c r="AP846">
        <f>VLOOKUP($A846,SurveyData!$1:$1048576,38,FALSE)</f>
        <v>3</v>
      </c>
      <c r="AQ846">
        <f>VLOOKUP($A846,SurveyData!$1:$1048576,39,FALSE)</f>
        <v>3</v>
      </c>
      <c r="AR846">
        <f>VLOOKUP($A846,SurveyData!$1:$1048576,40,FALSE)</f>
        <v>3</v>
      </c>
      <c r="AS846">
        <f>VLOOKUP($A846,SurveyData!$1:$1048576,41,FALSE)</f>
        <v>3</v>
      </c>
      <c r="AT846">
        <f>VLOOKUP($A846,SurveyData!$1:$1048576,42,FALSE)</f>
        <v>4</v>
      </c>
      <c r="AU846">
        <f>VLOOKUP($A846,SurveyData!$1:$1048576,43,FALSE)</f>
        <v>4</v>
      </c>
      <c r="AV846">
        <f>VLOOKUP($A846,SurveyData!$1:$1048576,44,FALSE)</f>
        <v>4</v>
      </c>
      <c r="AW846">
        <f>VLOOKUP($A846,SurveyData!$1:$1048576,45,FALSE)</f>
        <v>3</v>
      </c>
    </row>
    <row r="847" spans="1:49" hidden="1" x14ac:dyDescent="0.2">
      <c r="A847" s="2">
        <v>1068</v>
      </c>
      <c r="B847" s="11" t="s">
        <v>11</v>
      </c>
      <c r="C847" s="2"/>
      <c r="D847" s="3">
        <v>456</v>
      </c>
      <c r="E847" s="2">
        <v>14</v>
      </c>
      <c r="F847">
        <f>VLOOKUP($A847,SurveyData!$1:$1048576,3,FALSE)</f>
        <v>31</v>
      </c>
      <c r="G847">
        <f>VLOOKUP($A847,SurveyData!$1:$1048576,4,FALSE)</f>
        <v>1.7</v>
      </c>
      <c r="H847">
        <f>VLOOKUP($A847,SurveyData!$1:$1048576,5,FALSE)</f>
        <v>62</v>
      </c>
      <c r="I847" t="str">
        <f>VLOOKUP($A847,SurveyData!$1:$1048576,6,FALSE)</f>
        <v>VSD</v>
      </c>
      <c r="J847" t="str">
        <f>VLOOKUP($A847,SurveyData!$1:$1048576,7,FALSE)</f>
        <v>N.A.</v>
      </c>
      <c r="K847">
        <f>VLOOKUP($A847,SurveyData!$1:$1048576,8,FALSE)</f>
        <v>30</v>
      </c>
      <c r="L847">
        <f>VLOOKUP($A847,SurveyData!$1:$1048576,9,FALSE)</f>
        <v>30</v>
      </c>
      <c r="M847">
        <f>VLOOKUP($A847,SurveyData!$1:$1048576,10,FALSE)</f>
        <v>30</v>
      </c>
      <c r="N847">
        <f>VLOOKUP($A847,SurveyData!$1:$1048576,11,FALSE)</f>
        <v>0</v>
      </c>
      <c r="O847">
        <f>VLOOKUP($A847,SurveyData!$1:$1048576,12,FALSE)</f>
        <v>2</v>
      </c>
      <c r="P847" t="str">
        <f>VLOOKUP($A847,SurveyData!$1:$1048576,13,FALSE)</f>
        <v>N.A.</v>
      </c>
      <c r="Q847" t="str">
        <f>VLOOKUP($A847,SurveyData!$1:$1048576,14,FALSE)</f>
        <v>N.A.</v>
      </c>
      <c r="R847" t="str">
        <f>VLOOKUP($A847,SurveyData!$1:$1048576,15,FALSE)</f>
        <v>DK</v>
      </c>
      <c r="S847" t="str">
        <f>VLOOKUP($A847,SurveyData!$1:$1048576,16,FALSE)</f>
        <v>DK</v>
      </c>
      <c r="T847" t="str">
        <f>VLOOKUP($A847,SurveyData!$1:$1048576,17,FALSE)</f>
        <v>DK</v>
      </c>
      <c r="U847" t="str">
        <f>VLOOKUP($A847,SurveyData!$1:$1048576,18,FALSE)</f>
        <v>DK</v>
      </c>
      <c r="V847" t="str">
        <f>VLOOKUP($A847,SurveyData!$1:$1048576,19,FALSE)</f>
        <v>DK</v>
      </c>
      <c r="W847" t="str">
        <f>VLOOKUP($A847,SurveyData!$1:$1048576,20,FALSE)</f>
        <v>DK</v>
      </c>
      <c r="X847" t="str">
        <f>VLOOKUP($A847,SurveyData!$1:$1048576,21,FALSE)</f>
        <v>N.A.</v>
      </c>
      <c r="Y847" t="str">
        <f>VLOOKUP($A847,SurveyData!$1:$1048576,22,FALSE)</f>
        <v>N.A.</v>
      </c>
      <c r="Z847" t="str">
        <f>VLOOKUP($A847,SurveyData!$1:$1048576,23,FALSE)</f>
        <v>N.A.</v>
      </c>
      <c r="AA847" t="str">
        <f>VLOOKUP($A847,SurveyData!$1:$1048576,24,FALSE)</f>
        <v>N.A.</v>
      </c>
      <c r="AB847" t="s">
        <v>0</v>
      </c>
      <c r="AC847" t="str">
        <f>VLOOKUP($A847,SurveyData!$1:$1048576,25,FALSE)</f>
        <v>N.A.</v>
      </c>
      <c r="AD847">
        <f>VLOOKUP($A847,SurveyData!$1:$1048576,26,FALSE)</f>
        <v>2</v>
      </c>
      <c r="AE847">
        <f>VLOOKUP($A847,SurveyData!$1:$1048576,27,FALSE)</f>
        <v>3</v>
      </c>
      <c r="AF847">
        <f>VLOOKUP($A847,SurveyData!$1:$1048576,28,FALSE)</f>
        <v>2</v>
      </c>
      <c r="AG847">
        <f>VLOOKUP($A847,SurveyData!$1:$1048576,29,FALSE)</f>
        <v>2</v>
      </c>
      <c r="AH847">
        <f>VLOOKUP($A847,SurveyData!$1:$1048576,30,FALSE)</f>
        <v>2</v>
      </c>
      <c r="AI847">
        <f>VLOOKUP($A847,SurveyData!$1:$1048576,31,FALSE)</f>
        <v>3</v>
      </c>
      <c r="AJ847">
        <f>VLOOKUP($A847,SurveyData!$1:$1048576,32,FALSE)</f>
        <v>2</v>
      </c>
      <c r="AK847">
        <f>VLOOKUP($A847,SurveyData!$1:$1048576,33,FALSE)</f>
        <v>2</v>
      </c>
      <c r="AL847">
        <f>VLOOKUP($A847,SurveyData!$1:$1048576,34,FALSE)</f>
        <v>2</v>
      </c>
      <c r="AM847">
        <f>VLOOKUP($A847,SurveyData!$1:$1048576,35,FALSE)</f>
        <v>2</v>
      </c>
      <c r="AN847">
        <f>VLOOKUP($A847,SurveyData!$1:$1048576,36,FALSE)</f>
        <v>3</v>
      </c>
      <c r="AO847">
        <f>VLOOKUP($A847,SurveyData!$1:$1048576,37,FALSE)</f>
        <v>3</v>
      </c>
      <c r="AP847">
        <f>VLOOKUP($A847,SurveyData!$1:$1048576,38,FALSE)</f>
        <v>1</v>
      </c>
      <c r="AQ847">
        <f>VLOOKUP($A847,SurveyData!$1:$1048576,39,FALSE)</f>
        <v>4</v>
      </c>
      <c r="AR847">
        <f>VLOOKUP($A847,SurveyData!$1:$1048576,40,FALSE)</f>
        <v>2</v>
      </c>
      <c r="AS847">
        <f>VLOOKUP($A847,SurveyData!$1:$1048576,41,FALSE)</f>
        <v>2</v>
      </c>
      <c r="AT847">
        <f>VLOOKUP($A847,SurveyData!$1:$1048576,42,FALSE)</f>
        <v>4</v>
      </c>
      <c r="AU847">
        <f>VLOOKUP($A847,SurveyData!$1:$1048576,43,FALSE)</f>
        <v>3</v>
      </c>
      <c r="AV847">
        <f>VLOOKUP($A847,SurveyData!$1:$1048576,44,FALSE)</f>
        <v>3</v>
      </c>
      <c r="AW847">
        <f>VLOOKUP($A847,SurveyData!$1:$1048576,45,FALSE)</f>
        <v>3</v>
      </c>
    </row>
    <row r="848" spans="1:49" hidden="1" x14ac:dyDescent="0.2">
      <c r="A848" s="2">
        <v>1069</v>
      </c>
      <c r="B848" s="11" t="s">
        <v>11</v>
      </c>
      <c r="C848" s="2"/>
      <c r="D848" s="3">
        <v>550</v>
      </c>
      <c r="E848" s="2">
        <v>14.6</v>
      </c>
      <c r="F848">
        <f>VLOOKUP($A848,SurveyData!$1:$1048576,3,FALSE)</f>
        <v>38</v>
      </c>
      <c r="G848">
        <f>VLOOKUP($A848,SurveyData!$1:$1048576,4,FALSE)</f>
        <v>1.82</v>
      </c>
      <c r="H848">
        <f>VLOOKUP($A848,SurveyData!$1:$1048576,5,FALSE)</f>
        <v>87</v>
      </c>
      <c r="I848" t="str">
        <f>VLOOKUP($A848,SurveyData!$1:$1048576,6,FALSE)</f>
        <v>Nil</v>
      </c>
      <c r="J848" t="str">
        <f>VLOOKUP($A848,SurveyData!$1:$1048576,7,FALSE)</f>
        <v>N.A.</v>
      </c>
      <c r="K848">
        <f>VLOOKUP($A848,SurveyData!$1:$1048576,8,FALSE)</f>
        <v>0</v>
      </c>
      <c r="L848">
        <f>VLOOKUP($A848,SurveyData!$1:$1048576,9,FALSE)</f>
        <v>0</v>
      </c>
      <c r="M848">
        <f>VLOOKUP($A848,SurveyData!$1:$1048576,10,FALSE)</f>
        <v>0</v>
      </c>
      <c r="N848" t="str">
        <f>VLOOKUP($A848,SurveyData!$1:$1048576,11,FALSE)</f>
        <v>Soccer (45)</v>
      </c>
      <c r="O848">
        <f>VLOOKUP($A848,SurveyData!$1:$1048576,12,FALSE)</f>
        <v>2</v>
      </c>
      <c r="P848" t="str">
        <f>VLOOKUP($A848,SurveyData!$1:$1048576,13,FALSE)</f>
        <v>N.A.</v>
      </c>
      <c r="Q848" t="str">
        <f>VLOOKUP($A848,SurveyData!$1:$1048576,14,FALSE)</f>
        <v>N.A.</v>
      </c>
      <c r="R848" t="str">
        <f>VLOOKUP($A848,SurveyData!$1:$1048576,15,FALSE)</f>
        <v>No</v>
      </c>
      <c r="S848" t="str">
        <f>VLOOKUP($A848,SurveyData!$1:$1048576,16,FALSE)</f>
        <v>No</v>
      </c>
      <c r="T848" t="str">
        <f>VLOOKUP($A848,SurveyData!$1:$1048576,17,FALSE)</f>
        <v>No</v>
      </c>
      <c r="U848" t="str">
        <f>VLOOKUP($A848,SurveyData!$1:$1048576,18,FALSE)</f>
        <v>No</v>
      </c>
      <c r="V848" t="str">
        <f>VLOOKUP($A848,SurveyData!$1:$1048576,19,FALSE)</f>
        <v>Yes</v>
      </c>
      <c r="W848" t="str">
        <f>VLOOKUP($A848,SurveyData!$1:$1048576,20,FALSE)</f>
        <v>No</v>
      </c>
      <c r="X848" t="str">
        <f>VLOOKUP($A848,SurveyData!$1:$1048576,21,FALSE)</f>
        <v>N.A.</v>
      </c>
      <c r="Y848" t="str">
        <f>VLOOKUP($A848,SurveyData!$1:$1048576,22,FALSE)</f>
        <v>N.A.</v>
      </c>
      <c r="Z848" t="str">
        <f>VLOOKUP($A848,SurveyData!$1:$1048576,23,FALSE)</f>
        <v>N.A.</v>
      </c>
      <c r="AA848" t="str">
        <f>VLOOKUP($A848,SurveyData!$1:$1048576,24,FALSE)</f>
        <v>N.A.</v>
      </c>
      <c r="AB848" t="s">
        <v>0</v>
      </c>
      <c r="AC848" t="str">
        <f>VLOOKUP($A848,SurveyData!$1:$1048576,25,FALSE)</f>
        <v>N.A.</v>
      </c>
      <c r="AD848">
        <f>VLOOKUP($A848,SurveyData!$1:$1048576,26,FALSE)</f>
        <v>1</v>
      </c>
      <c r="AE848">
        <f>VLOOKUP($A848,SurveyData!$1:$1048576,27,FALSE)</f>
        <v>2</v>
      </c>
      <c r="AF848">
        <f>VLOOKUP($A848,SurveyData!$1:$1048576,28,FALSE)</f>
        <v>2</v>
      </c>
      <c r="AG848">
        <f>VLOOKUP($A848,SurveyData!$1:$1048576,29,FALSE)</f>
        <v>1</v>
      </c>
      <c r="AH848">
        <f>VLOOKUP($A848,SurveyData!$1:$1048576,30,FALSE)</f>
        <v>3</v>
      </c>
      <c r="AI848">
        <f>VLOOKUP($A848,SurveyData!$1:$1048576,31,FALSE)</f>
        <v>4</v>
      </c>
      <c r="AJ848">
        <f>VLOOKUP($A848,SurveyData!$1:$1048576,32,FALSE)</f>
        <v>3</v>
      </c>
      <c r="AK848">
        <f>VLOOKUP($A848,SurveyData!$1:$1048576,33,FALSE)</f>
        <v>2</v>
      </c>
      <c r="AL848">
        <f>VLOOKUP($A848,SurveyData!$1:$1048576,34,FALSE)</f>
        <v>3</v>
      </c>
      <c r="AM848">
        <f>VLOOKUP($A848,SurveyData!$1:$1048576,35,FALSE)</f>
        <v>3</v>
      </c>
      <c r="AN848">
        <f>VLOOKUP($A848,SurveyData!$1:$1048576,36,FALSE)</f>
        <v>2</v>
      </c>
      <c r="AO848">
        <f>VLOOKUP($A848,SurveyData!$1:$1048576,37,FALSE)</f>
        <v>4</v>
      </c>
      <c r="AP848">
        <f>VLOOKUP($A848,SurveyData!$1:$1048576,38,FALSE)</f>
        <v>1</v>
      </c>
      <c r="AQ848">
        <f>VLOOKUP($A848,SurveyData!$1:$1048576,39,FALSE)</f>
        <v>2</v>
      </c>
      <c r="AR848">
        <f>VLOOKUP($A848,SurveyData!$1:$1048576,40,FALSE)</f>
        <v>2</v>
      </c>
      <c r="AS848">
        <f>VLOOKUP($A848,SurveyData!$1:$1048576,41,FALSE)</f>
        <v>2</v>
      </c>
      <c r="AT848">
        <f>VLOOKUP($A848,SurveyData!$1:$1048576,42,FALSE)</f>
        <v>3</v>
      </c>
      <c r="AU848">
        <f>VLOOKUP($A848,SurveyData!$1:$1048576,43,FALSE)</f>
        <v>3</v>
      </c>
      <c r="AV848">
        <f>VLOOKUP($A848,SurveyData!$1:$1048576,44,FALSE)</f>
        <v>2</v>
      </c>
      <c r="AW848">
        <f>VLOOKUP($A848,SurveyData!$1:$1048576,45,FALSE)</f>
        <v>2</v>
      </c>
    </row>
    <row r="849" spans="1:49" hidden="1" x14ac:dyDescent="0.2">
      <c r="A849" s="2">
        <v>1070</v>
      </c>
      <c r="B849" s="11" t="s">
        <v>11</v>
      </c>
      <c r="C849" s="2"/>
      <c r="D849" s="3">
        <v>178</v>
      </c>
      <c r="E849" s="2">
        <v>13.9</v>
      </c>
      <c r="F849">
        <f>VLOOKUP($A849,SurveyData!$1:$1048576,3,FALSE)</f>
        <v>45</v>
      </c>
      <c r="G849">
        <f>VLOOKUP($A849,SurveyData!$1:$1048576,4,FALSE)</f>
        <v>1.73</v>
      </c>
      <c r="H849">
        <f>VLOOKUP($A849,SurveyData!$1:$1048576,5,FALSE)</f>
        <v>70</v>
      </c>
      <c r="I849" t="str">
        <f>VLOOKUP($A849,SurveyData!$1:$1048576,6,FALSE)</f>
        <v>Nil</v>
      </c>
      <c r="J849" t="str">
        <f>VLOOKUP($A849,SurveyData!$1:$1048576,7,FALSE)</f>
        <v>N.A.</v>
      </c>
      <c r="K849">
        <f>VLOOKUP($A849,SurveyData!$1:$1048576,8,FALSE)</f>
        <v>60</v>
      </c>
      <c r="L849">
        <f>VLOOKUP($A849,SurveyData!$1:$1048576,9,FALSE)</f>
        <v>180</v>
      </c>
      <c r="M849">
        <f>VLOOKUP($A849,SurveyData!$1:$1048576,10,FALSE)</f>
        <v>60</v>
      </c>
      <c r="N849" t="str">
        <f>VLOOKUP($A849,SurveyData!$1:$1048576,11,FALSE)</f>
        <v>Gym (240)</v>
      </c>
      <c r="O849">
        <f>VLOOKUP($A849,SurveyData!$1:$1048576,12,FALSE)</f>
        <v>3</v>
      </c>
      <c r="P849" t="str">
        <f>VLOOKUP($A849,SurveyData!$1:$1048576,13,FALSE)</f>
        <v>N.A.</v>
      </c>
      <c r="Q849" t="str">
        <f>VLOOKUP($A849,SurveyData!$1:$1048576,14,FALSE)</f>
        <v>N.A.</v>
      </c>
      <c r="R849" t="str">
        <f>VLOOKUP($A849,SurveyData!$1:$1048576,15,FALSE)</f>
        <v>No</v>
      </c>
      <c r="S849" t="str">
        <f>VLOOKUP($A849,SurveyData!$1:$1048576,16,FALSE)</f>
        <v>Nil</v>
      </c>
      <c r="T849" t="str">
        <f>VLOOKUP($A849,SurveyData!$1:$1048576,17,FALSE)</f>
        <v>Yes</v>
      </c>
      <c r="U849" t="str">
        <f>VLOOKUP($A849,SurveyData!$1:$1048576,18,FALSE)</f>
        <v>DK</v>
      </c>
      <c r="V849" t="str">
        <f>VLOOKUP($A849,SurveyData!$1:$1048576,19,FALSE)</f>
        <v>Yes</v>
      </c>
      <c r="W849" t="str">
        <f>VLOOKUP($A849,SurveyData!$1:$1048576,20,FALSE)</f>
        <v>No</v>
      </c>
      <c r="X849" t="str">
        <f>VLOOKUP($A849,SurveyData!$1:$1048576,21,FALSE)</f>
        <v>N.A.</v>
      </c>
      <c r="Y849" t="str">
        <f>VLOOKUP($A849,SurveyData!$1:$1048576,22,FALSE)</f>
        <v>N.A.</v>
      </c>
      <c r="Z849" t="str">
        <f>VLOOKUP($A849,SurveyData!$1:$1048576,23,FALSE)</f>
        <v>N.A.</v>
      </c>
      <c r="AA849" t="str">
        <f>VLOOKUP($A849,SurveyData!$1:$1048576,24,FALSE)</f>
        <v>N.A.</v>
      </c>
      <c r="AB849" t="s">
        <v>0</v>
      </c>
      <c r="AC849" t="str">
        <f>VLOOKUP($A849,SurveyData!$1:$1048576,25,FALSE)</f>
        <v>N.A.</v>
      </c>
      <c r="AD849">
        <f>VLOOKUP($A849,SurveyData!$1:$1048576,26,FALSE)</f>
        <v>1</v>
      </c>
      <c r="AE849">
        <f>VLOOKUP($A849,SurveyData!$1:$1048576,27,FALSE)</f>
        <v>5</v>
      </c>
      <c r="AF849">
        <f>VLOOKUP($A849,SurveyData!$1:$1048576,28,FALSE)</f>
        <v>1</v>
      </c>
      <c r="AG849">
        <f>VLOOKUP($A849,SurveyData!$1:$1048576,29,FALSE)</f>
        <v>1</v>
      </c>
      <c r="AH849">
        <f>VLOOKUP($A849,SurveyData!$1:$1048576,30,FALSE)</f>
        <v>5</v>
      </c>
      <c r="AI849">
        <f>VLOOKUP($A849,SurveyData!$1:$1048576,31,FALSE)</f>
        <v>1</v>
      </c>
      <c r="AJ849">
        <f>VLOOKUP($A849,SurveyData!$1:$1048576,32,FALSE)</f>
        <v>1</v>
      </c>
      <c r="AK849">
        <f>VLOOKUP($A849,SurveyData!$1:$1048576,33,FALSE)</f>
        <v>1</v>
      </c>
      <c r="AL849">
        <f>VLOOKUP($A849,SurveyData!$1:$1048576,34,FALSE)</f>
        <v>5</v>
      </c>
      <c r="AM849">
        <f>VLOOKUP($A849,SurveyData!$1:$1048576,35,FALSE)</f>
        <v>5</v>
      </c>
      <c r="AN849">
        <f>VLOOKUP($A849,SurveyData!$1:$1048576,36,FALSE)</f>
        <v>1</v>
      </c>
      <c r="AO849">
        <f>VLOOKUP($A849,SurveyData!$1:$1048576,37,FALSE)</f>
        <v>1</v>
      </c>
      <c r="AP849">
        <f>VLOOKUP($A849,SurveyData!$1:$1048576,38,FALSE)</f>
        <v>4</v>
      </c>
      <c r="AQ849">
        <f>VLOOKUP($A849,SurveyData!$1:$1048576,39,FALSE)</f>
        <v>5</v>
      </c>
      <c r="AR849">
        <f>VLOOKUP($A849,SurveyData!$1:$1048576,40,FALSE)</f>
        <v>1</v>
      </c>
      <c r="AS849">
        <f>VLOOKUP($A849,SurveyData!$1:$1048576,41,FALSE)</f>
        <v>5</v>
      </c>
      <c r="AT849">
        <f>VLOOKUP($A849,SurveyData!$1:$1048576,42,FALSE)</f>
        <v>5</v>
      </c>
      <c r="AU849">
        <f>VLOOKUP($A849,SurveyData!$1:$1048576,43,FALSE)</f>
        <v>5</v>
      </c>
      <c r="AV849">
        <f>VLOOKUP($A849,SurveyData!$1:$1048576,44,FALSE)</f>
        <v>4</v>
      </c>
      <c r="AW849">
        <f>VLOOKUP($A849,SurveyData!$1:$1048576,45,FALSE)</f>
        <v>1</v>
      </c>
    </row>
    <row r="850" spans="1:49" hidden="1" x14ac:dyDescent="0.2">
      <c r="A850" s="2">
        <v>1071</v>
      </c>
      <c r="B850" s="11" t="s">
        <v>11</v>
      </c>
      <c r="C850" s="2"/>
      <c r="D850" s="3">
        <v>1038</v>
      </c>
      <c r="E850" s="3">
        <v>17</v>
      </c>
      <c r="F850">
        <f>VLOOKUP($A850,SurveyData!$1:$1048576,3,FALSE)</f>
        <v>59</v>
      </c>
      <c r="G850">
        <f>VLOOKUP($A850,SurveyData!$1:$1048576,4,FALSE)</f>
        <v>1.62</v>
      </c>
      <c r="H850">
        <f>VLOOKUP($A850,SurveyData!$1:$1048576,5,FALSE)</f>
        <v>84</v>
      </c>
      <c r="I850" t="str">
        <f>VLOOKUP($A850,SurveyData!$1:$1048576,6,FALSE)</f>
        <v>Nil</v>
      </c>
      <c r="J850" t="str">
        <f>VLOOKUP($A850,SurveyData!$1:$1048576,7,FALSE)</f>
        <v>N.A.</v>
      </c>
      <c r="K850">
        <f>VLOOKUP($A850,SurveyData!$1:$1048576,8,FALSE)</f>
        <v>0</v>
      </c>
      <c r="L850">
        <f>VLOOKUP($A850,SurveyData!$1:$1048576,9,FALSE)</f>
        <v>0</v>
      </c>
      <c r="M850">
        <f>VLOOKUP($A850,SurveyData!$1:$1048576,10,FALSE)</f>
        <v>0</v>
      </c>
      <c r="N850" t="str">
        <f>VLOOKUP($A850,SurveyData!$1:$1048576,11,FALSE)</f>
        <v>Walk/jog</v>
      </c>
      <c r="O850">
        <f>VLOOKUP($A850,SurveyData!$1:$1048576,12,FALSE)</f>
        <v>2</v>
      </c>
      <c r="P850" t="str">
        <f>VLOOKUP($A850,SurveyData!$1:$1048576,13,FALSE)</f>
        <v>N.A.</v>
      </c>
      <c r="Q850" t="str">
        <f>VLOOKUP($A850,SurveyData!$1:$1048576,14,FALSE)</f>
        <v>N.A.</v>
      </c>
      <c r="R850" t="str">
        <f>VLOOKUP($A850,SurveyData!$1:$1048576,15,FALSE)</f>
        <v>No</v>
      </c>
      <c r="S850" t="str">
        <f>VLOOKUP($A850,SurveyData!$1:$1048576,16,FALSE)</f>
        <v>No</v>
      </c>
      <c r="T850" t="str">
        <f>VLOOKUP($A850,SurveyData!$1:$1048576,17,FALSE)</f>
        <v>No</v>
      </c>
      <c r="U850" t="str">
        <f>VLOOKUP($A850,SurveyData!$1:$1048576,18,FALSE)</f>
        <v>No</v>
      </c>
      <c r="V850" t="str">
        <f>VLOOKUP($A850,SurveyData!$1:$1048576,19,FALSE)</f>
        <v>No</v>
      </c>
      <c r="W850" t="str">
        <f>VLOOKUP($A850,SurveyData!$1:$1048576,20,FALSE)</f>
        <v>No</v>
      </c>
      <c r="X850" t="str">
        <f>VLOOKUP($A850,SurveyData!$1:$1048576,21,FALSE)</f>
        <v>N.A.</v>
      </c>
      <c r="Y850" t="str">
        <f>VLOOKUP($A850,SurveyData!$1:$1048576,22,FALSE)</f>
        <v>N.A.</v>
      </c>
      <c r="Z850" t="str">
        <f>VLOOKUP($A850,SurveyData!$1:$1048576,23,FALSE)</f>
        <v>N.A.</v>
      </c>
      <c r="AA850" t="str">
        <f>VLOOKUP($A850,SurveyData!$1:$1048576,24,FALSE)</f>
        <v>N.A.</v>
      </c>
      <c r="AB850" t="s">
        <v>0</v>
      </c>
      <c r="AC850" t="str">
        <f>VLOOKUP($A850,SurveyData!$1:$1048576,25,FALSE)</f>
        <v>N.A.</v>
      </c>
      <c r="AD850">
        <f>VLOOKUP($A850,SurveyData!$1:$1048576,26,FALSE)</f>
        <v>2</v>
      </c>
      <c r="AE850">
        <f>VLOOKUP($A850,SurveyData!$1:$1048576,27,FALSE)</f>
        <v>5</v>
      </c>
      <c r="AF850">
        <f>VLOOKUP($A850,SurveyData!$1:$1048576,28,FALSE)</f>
        <v>2</v>
      </c>
      <c r="AG850">
        <f>VLOOKUP($A850,SurveyData!$1:$1048576,29,FALSE)</f>
        <v>2</v>
      </c>
      <c r="AH850">
        <f>VLOOKUP($A850,SurveyData!$1:$1048576,30,FALSE)</f>
        <v>2</v>
      </c>
      <c r="AI850">
        <f>VLOOKUP($A850,SurveyData!$1:$1048576,31,FALSE)</f>
        <v>1</v>
      </c>
      <c r="AJ850">
        <f>VLOOKUP($A850,SurveyData!$1:$1048576,32,FALSE)</f>
        <v>2</v>
      </c>
      <c r="AK850">
        <f>VLOOKUP($A850,SurveyData!$1:$1048576,33,FALSE)</f>
        <v>2</v>
      </c>
      <c r="AL850">
        <f>VLOOKUP($A850,SurveyData!$1:$1048576,34,FALSE)</f>
        <v>4</v>
      </c>
      <c r="AM850">
        <f>VLOOKUP($A850,SurveyData!$1:$1048576,35,FALSE)</f>
        <v>5</v>
      </c>
      <c r="AN850">
        <f>VLOOKUP($A850,SurveyData!$1:$1048576,36,FALSE)</f>
        <v>2</v>
      </c>
      <c r="AO850">
        <f>VLOOKUP($A850,SurveyData!$1:$1048576,37,FALSE)</f>
        <v>3</v>
      </c>
      <c r="AP850">
        <f>VLOOKUP($A850,SurveyData!$1:$1048576,38,FALSE)</f>
        <v>2</v>
      </c>
      <c r="AQ850">
        <f>VLOOKUP($A850,SurveyData!$1:$1048576,39,FALSE)</f>
        <v>5</v>
      </c>
      <c r="AR850">
        <f>VLOOKUP($A850,SurveyData!$1:$1048576,40,FALSE)</f>
        <v>4</v>
      </c>
      <c r="AS850">
        <f>VLOOKUP($A850,SurveyData!$1:$1048576,41,FALSE)</f>
        <v>2</v>
      </c>
      <c r="AT850">
        <f>VLOOKUP($A850,SurveyData!$1:$1048576,42,FALSE)</f>
        <v>4</v>
      </c>
      <c r="AU850">
        <f>VLOOKUP($A850,SurveyData!$1:$1048576,43,FALSE)</f>
        <v>4</v>
      </c>
      <c r="AV850">
        <f>VLOOKUP($A850,SurveyData!$1:$1048576,44,FALSE)</f>
        <v>1</v>
      </c>
      <c r="AW850">
        <f>VLOOKUP($A850,SurveyData!$1:$1048576,45,FALSE)</f>
        <v>3</v>
      </c>
    </row>
    <row r="851" spans="1:49" hidden="1" x14ac:dyDescent="0.2">
      <c r="A851" s="2">
        <v>1078</v>
      </c>
      <c r="B851" s="11" t="s">
        <v>11</v>
      </c>
      <c r="C851" s="2">
        <v>26</v>
      </c>
      <c r="D851" s="2">
        <v>105</v>
      </c>
      <c r="E851" s="2">
        <v>15.6</v>
      </c>
      <c r="F851">
        <f>VLOOKUP($A851,SurveyData!$1:$1048576,3,FALSE)</f>
        <v>30</v>
      </c>
      <c r="G851">
        <f>VLOOKUP($A851,SurveyData!$1:$1048576,4,FALSE)</f>
        <v>1.79</v>
      </c>
      <c r="H851">
        <f>VLOOKUP($A851,SurveyData!$1:$1048576,5,FALSE)</f>
        <v>105</v>
      </c>
      <c r="I851" t="str">
        <f>VLOOKUP($A851,SurveyData!$1:$1048576,6,FALSE)</f>
        <v>Nil</v>
      </c>
      <c r="J851">
        <f>VLOOKUP($A851,SurveyData!$1:$1048576,7,FALSE)</f>
        <v>0</v>
      </c>
      <c r="K851" t="str">
        <f>VLOOKUP($A851,SurveyData!$1:$1048576,8,FALSE)</f>
        <v>Nil</v>
      </c>
      <c r="L851">
        <f>VLOOKUP($A851,SurveyData!$1:$1048576,9,FALSE)</f>
        <v>90</v>
      </c>
      <c r="M851" t="str">
        <f>VLOOKUP($A851,SurveyData!$1:$1048576,10,FALSE)</f>
        <v>Nil</v>
      </c>
      <c r="N851">
        <f>VLOOKUP($A851,SurveyData!$1:$1048576,11,FALSE)</f>
        <v>500</v>
      </c>
      <c r="O851">
        <f>VLOOKUP($A851,SurveyData!$1:$1048576,12,FALSE)</f>
        <v>2</v>
      </c>
      <c r="P851">
        <f>VLOOKUP($A851,SurveyData!$1:$1048576,13,FALSE)</f>
        <v>0</v>
      </c>
      <c r="Q851">
        <f>VLOOKUP($A851,SurveyData!$1:$1048576,14,FALSE)</f>
        <v>0</v>
      </c>
      <c r="R851" t="str">
        <f>VLOOKUP($A851,SurveyData!$1:$1048576,15,FALSE)</f>
        <v>Dk</v>
      </c>
      <c r="S851" t="str">
        <f>VLOOKUP($A851,SurveyData!$1:$1048576,16,FALSE)</f>
        <v>Nil</v>
      </c>
      <c r="T851" t="str">
        <f>VLOOKUP($A851,SurveyData!$1:$1048576,17,FALSE)</f>
        <v>Dk</v>
      </c>
      <c r="U851" t="str">
        <f>VLOOKUP($A851,SurveyData!$1:$1048576,18,FALSE)</f>
        <v>Nil</v>
      </c>
      <c r="V851" t="str">
        <f>VLOOKUP($A851,SurveyData!$1:$1048576,19,FALSE)</f>
        <v>Dk</v>
      </c>
      <c r="W851" t="str">
        <f>VLOOKUP($A851,SurveyData!$1:$1048576,20,FALSE)</f>
        <v>Nil</v>
      </c>
      <c r="X851">
        <f>VLOOKUP($A851,SurveyData!$1:$1048576,21,FALSE)</f>
        <v>0</v>
      </c>
      <c r="Y851">
        <f>VLOOKUP($A851,SurveyData!$1:$1048576,22,FALSE)</f>
        <v>0</v>
      </c>
      <c r="Z851">
        <f>VLOOKUP($A851,SurveyData!$1:$1048576,23,FALSE)</f>
        <v>0</v>
      </c>
      <c r="AA851">
        <f>VLOOKUP($A851,SurveyData!$1:$1048576,24,FALSE)</f>
        <v>0</v>
      </c>
      <c r="AC851">
        <f>VLOOKUP($A851,SurveyData!$1:$1048576,25,FALSE)</f>
        <v>0</v>
      </c>
      <c r="AD851">
        <f>VLOOKUP($A851,SurveyData!$1:$1048576,26,FALSE)</f>
        <v>3</v>
      </c>
      <c r="AE851">
        <f>VLOOKUP($A851,SurveyData!$1:$1048576,27,FALSE)</f>
        <v>4</v>
      </c>
      <c r="AF851">
        <f>VLOOKUP($A851,SurveyData!$1:$1048576,28,FALSE)</f>
        <v>3</v>
      </c>
      <c r="AG851">
        <f>VLOOKUP($A851,SurveyData!$1:$1048576,29,FALSE)</f>
        <v>2</v>
      </c>
      <c r="AH851">
        <f>VLOOKUP($A851,SurveyData!$1:$1048576,30,FALSE)</f>
        <v>3</v>
      </c>
      <c r="AI851">
        <f>VLOOKUP($A851,SurveyData!$1:$1048576,31,FALSE)</f>
        <v>2</v>
      </c>
      <c r="AJ851">
        <f>VLOOKUP($A851,SurveyData!$1:$1048576,32,FALSE)</f>
        <v>2</v>
      </c>
      <c r="AK851">
        <f>VLOOKUP($A851,SurveyData!$1:$1048576,33,FALSE)</f>
        <v>2</v>
      </c>
      <c r="AL851">
        <f>VLOOKUP($A851,SurveyData!$1:$1048576,34,FALSE)</f>
        <v>4</v>
      </c>
      <c r="AM851">
        <f>VLOOKUP($A851,SurveyData!$1:$1048576,35,FALSE)</f>
        <v>4</v>
      </c>
      <c r="AN851">
        <f>VLOOKUP($A851,SurveyData!$1:$1048576,36,FALSE)</f>
        <v>2</v>
      </c>
      <c r="AO851">
        <f>VLOOKUP($A851,SurveyData!$1:$1048576,37,FALSE)</f>
        <v>3</v>
      </c>
      <c r="AP851">
        <f>VLOOKUP($A851,SurveyData!$1:$1048576,38,FALSE)</f>
        <v>4</v>
      </c>
      <c r="AQ851">
        <f>VLOOKUP($A851,SurveyData!$1:$1048576,39,FALSE)</f>
        <v>2</v>
      </c>
      <c r="AR851">
        <f>VLOOKUP($A851,SurveyData!$1:$1048576,40,FALSE)</f>
        <v>2</v>
      </c>
      <c r="AS851">
        <f>VLOOKUP($A851,SurveyData!$1:$1048576,41,FALSE)</f>
        <v>4</v>
      </c>
      <c r="AT851">
        <f>VLOOKUP($A851,SurveyData!$1:$1048576,42,FALSE)</f>
        <v>4</v>
      </c>
      <c r="AU851">
        <f>VLOOKUP($A851,SurveyData!$1:$1048576,43,FALSE)</f>
        <v>4</v>
      </c>
      <c r="AV851">
        <f>VLOOKUP($A851,SurveyData!$1:$1048576,44,FALSE)</f>
        <v>4</v>
      </c>
      <c r="AW851">
        <f>VLOOKUP($A851,SurveyData!$1:$1048576,45,FALSE)</f>
        <v>3</v>
      </c>
    </row>
    <row r="852" spans="1:49" hidden="1" x14ac:dyDescent="0.2">
      <c r="A852" s="2">
        <v>1079</v>
      </c>
      <c r="B852" s="11" t="s">
        <v>11</v>
      </c>
      <c r="C852" s="2">
        <v>26</v>
      </c>
      <c r="D852" s="3">
        <v>316</v>
      </c>
      <c r="E852" s="2">
        <v>14.3</v>
      </c>
      <c r="F852">
        <f>VLOOKUP($A852,SurveyData!$1:$1048576,3,FALSE)</f>
        <v>50</v>
      </c>
      <c r="G852">
        <f>VLOOKUP($A852,SurveyData!$1:$1048576,4,FALSE)</f>
        <v>1.7</v>
      </c>
      <c r="H852">
        <f>VLOOKUP($A852,SurveyData!$1:$1048576,5,FALSE)</f>
        <v>68</v>
      </c>
      <c r="I852" t="str">
        <f>VLOOKUP($A852,SurveyData!$1:$1048576,6,FALSE)</f>
        <v>Nil</v>
      </c>
      <c r="J852">
        <f>VLOOKUP($A852,SurveyData!$1:$1048576,7,FALSE)</f>
        <v>0</v>
      </c>
      <c r="K852" t="str">
        <f>VLOOKUP($A852,SurveyData!$1:$1048576,8,FALSE)</f>
        <v>Nil</v>
      </c>
      <c r="L852" t="str">
        <f>VLOOKUP($A852,SurveyData!$1:$1048576,9,FALSE)</f>
        <v>Nil</v>
      </c>
      <c r="M852" t="str">
        <f>VLOOKUP($A852,SurveyData!$1:$1048576,10,FALSE)</f>
        <v>Nil</v>
      </c>
      <c r="N852" t="str">
        <f>VLOOKUP($A852,SurveyData!$1:$1048576,11,FALSE)</f>
        <v>Nil</v>
      </c>
      <c r="O852">
        <f>VLOOKUP($A852,SurveyData!$1:$1048576,12,FALSE)</f>
        <v>2</v>
      </c>
      <c r="P852">
        <f>VLOOKUP($A852,SurveyData!$1:$1048576,13,FALSE)</f>
        <v>0</v>
      </c>
      <c r="Q852">
        <f>VLOOKUP($A852,SurveyData!$1:$1048576,14,FALSE)</f>
        <v>0</v>
      </c>
      <c r="R852" t="str">
        <f>VLOOKUP($A852,SurveyData!$1:$1048576,15,FALSE)</f>
        <v>Dk</v>
      </c>
      <c r="S852" t="str">
        <f>VLOOKUP($A852,SurveyData!$1:$1048576,16,FALSE)</f>
        <v>Nil</v>
      </c>
      <c r="T852" t="str">
        <f>VLOOKUP($A852,SurveyData!$1:$1048576,17,FALSE)</f>
        <v>Dk</v>
      </c>
      <c r="U852" t="str">
        <f>VLOOKUP($A852,SurveyData!$1:$1048576,18,FALSE)</f>
        <v>Nil</v>
      </c>
      <c r="V852" t="str">
        <f>VLOOKUP($A852,SurveyData!$1:$1048576,19,FALSE)</f>
        <v>No</v>
      </c>
      <c r="W852" t="str">
        <f>VLOOKUP($A852,SurveyData!$1:$1048576,20,FALSE)</f>
        <v>Nil</v>
      </c>
      <c r="X852">
        <f>VLOOKUP($A852,SurveyData!$1:$1048576,21,FALSE)</f>
        <v>0</v>
      </c>
      <c r="Y852">
        <f>VLOOKUP($A852,SurveyData!$1:$1048576,22,FALSE)</f>
        <v>0</v>
      </c>
      <c r="Z852">
        <f>VLOOKUP($A852,SurveyData!$1:$1048576,23,FALSE)</f>
        <v>0</v>
      </c>
      <c r="AA852">
        <f>VLOOKUP($A852,SurveyData!$1:$1048576,24,FALSE)</f>
        <v>0</v>
      </c>
      <c r="AC852">
        <f>VLOOKUP($A852,SurveyData!$1:$1048576,25,FALSE)</f>
        <v>0</v>
      </c>
      <c r="AD852">
        <f>VLOOKUP($A852,SurveyData!$1:$1048576,26,FALSE)</f>
        <v>3</v>
      </c>
      <c r="AE852">
        <f>VLOOKUP($A852,SurveyData!$1:$1048576,27,FALSE)</f>
        <v>2</v>
      </c>
      <c r="AF852">
        <f>VLOOKUP($A852,SurveyData!$1:$1048576,28,FALSE)</f>
        <v>2</v>
      </c>
      <c r="AG852">
        <f>VLOOKUP($A852,SurveyData!$1:$1048576,29,FALSE)</f>
        <v>2</v>
      </c>
      <c r="AH852">
        <f>VLOOKUP($A852,SurveyData!$1:$1048576,30,FALSE)</f>
        <v>2</v>
      </c>
      <c r="AI852">
        <f>VLOOKUP($A852,SurveyData!$1:$1048576,31,FALSE)</f>
        <v>2</v>
      </c>
      <c r="AJ852">
        <f>VLOOKUP($A852,SurveyData!$1:$1048576,32,FALSE)</f>
        <v>2</v>
      </c>
      <c r="AK852">
        <f>VLOOKUP($A852,SurveyData!$1:$1048576,33,FALSE)</f>
        <v>4</v>
      </c>
      <c r="AL852">
        <f>VLOOKUP($A852,SurveyData!$1:$1048576,34,FALSE)</f>
        <v>3</v>
      </c>
      <c r="AM852">
        <f>VLOOKUP($A852,SurveyData!$1:$1048576,35,FALSE)</f>
        <v>4</v>
      </c>
      <c r="AN852">
        <f>VLOOKUP($A852,SurveyData!$1:$1048576,36,FALSE)</f>
        <v>3</v>
      </c>
      <c r="AO852">
        <f>VLOOKUP($A852,SurveyData!$1:$1048576,37,FALSE)</f>
        <v>3</v>
      </c>
      <c r="AP852">
        <f>VLOOKUP($A852,SurveyData!$1:$1048576,38,FALSE)</f>
        <v>2</v>
      </c>
      <c r="AQ852">
        <f>VLOOKUP($A852,SurveyData!$1:$1048576,39,FALSE)</f>
        <v>4</v>
      </c>
      <c r="AR852">
        <f>VLOOKUP($A852,SurveyData!$1:$1048576,40,FALSE)</f>
        <v>2</v>
      </c>
      <c r="AS852">
        <f>VLOOKUP($A852,SurveyData!$1:$1048576,41,FALSE)</f>
        <v>2</v>
      </c>
      <c r="AT852">
        <f>VLOOKUP($A852,SurveyData!$1:$1048576,42,FALSE)</f>
        <v>4</v>
      </c>
      <c r="AU852">
        <f>VLOOKUP($A852,SurveyData!$1:$1048576,43,FALSE)</f>
        <v>4</v>
      </c>
      <c r="AV852">
        <f>VLOOKUP($A852,SurveyData!$1:$1048576,44,FALSE)</f>
        <v>4</v>
      </c>
      <c r="AW852">
        <f>VLOOKUP($A852,SurveyData!$1:$1048576,45,FALSE)</f>
        <v>2</v>
      </c>
    </row>
    <row r="853" spans="1:49" hidden="1" x14ac:dyDescent="0.2">
      <c r="A853" s="2">
        <v>1080</v>
      </c>
      <c r="B853" s="11" t="s">
        <v>11</v>
      </c>
      <c r="C853" s="2">
        <v>31</v>
      </c>
      <c r="D853" s="3">
        <v>186</v>
      </c>
      <c r="E853" s="2">
        <v>14.8</v>
      </c>
      <c r="F853">
        <f>VLOOKUP($A853,SurveyData!$1:$1048576,3,FALSE)</f>
        <v>38</v>
      </c>
      <c r="G853">
        <f>VLOOKUP($A853,SurveyData!$1:$1048576,4,FALSE)</f>
        <v>1.75</v>
      </c>
      <c r="H853">
        <f>VLOOKUP($A853,SurveyData!$1:$1048576,5,FALSE)</f>
        <v>84</v>
      </c>
      <c r="I853" t="str">
        <f>VLOOKUP($A853,SurveyData!$1:$1048576,6,FALSE)</f>
        <v>Nil</v>
      </c>
      <c r="J853">
        <f>VLOOKUP($A853,SurveyData!$1:$1048576,7,FALSE)</f>
        <v>0</v>
      </c>
      <c r="K853" t="str">
        <f>VLOOKUP($A853,SurveyData!$1:$1048576,8,FALSE)</f>
        <v>Nil</v>
      </c>
      <c r="L853" t="str">
        <f>VLOOKUP($A853,SurveyData!$1:$1048576,9,FALSE)</f>
        <v>Nil</v>
      </c>
      <c r="M853" t="str">
        <f>VLOOKUP($A853,SurveyData!$1:$1048576,10,FALSE)</f>
        <v>Nil</v>
      </c>
      <c r="N853">
        <f>VLOOKUP($A853,SurveyData!$1:$1048576,11,FALSE)</f>
        <v>300</v>
      </c>
      <c r="O853">
        <f>VLOOKUP($A853,SurveyData!$1:$1048576,12,FALSE)</f>
        <v>2</v>
      </c>
      <c r="P853">
        <f>VLOOKUP($A853,SurveyData!$1:$1048576,13,FALSE)</f>
        <v>0</v>
      </c>
      <c r="Q853">
        <f>VLOOKUP($A853,SurveyData!$1:$1048576,14,FALSE)</f>
        <v>0</v>
      </c>
      <c r="R853" t="str">
        <f>VLOOKUP($A853,SurveyData!$1:$1048576,15,FALSE)</f>
        <v>No</v>
      </c>
      <c r="S853" t="str">
        <f>VLOOKUP($A853,SurveyData!$1:$1048576,16,FALSE)</f>
        <v>Nil</v>
      </c>
      <c r="T853" t="str">
        <f>VLOOKUP($A853,SurveyData!$1:$1048576,17,FALSE)</f>
        <v>No</v>
      </c>
      <c r="U853" t="str">
        <f>VLOOKUP($A853,SurveyData!$1:$1048576,18,FALSE)</f>
        <v>Nil</v>
      </c>
      <c r="V853" t="str">
        <f>VLOOKUP($A853,SurveyData!$1:$1048576,19,FALSE)</f>
        <v>No</v>
      </c>
      <c r="W853" t="str">
        <f>VLOOKUP($A853,SurveyData!$1:$1048576,20,FALSE)</f>
        <v>Nil</v>
      </c>
      <c r="X853">
        <f>VLOOKUP($A853,SurveyData!$1:$1048576,21,FALSE)</f>
        <v>0</v>
      </c>
      <c r="Y853">
        <f>VLOOKUP($A853,SurveyData!$1:$1048576,22,FALSE)</f>
        <v>0</v>
      </c>
      <c r="Z853">
        <f>VLOOKUP($A853,SurveyData!$1:$1048576,23,FALSE)</f>
        <v>0</v>
      </c>
      <c r="AA853">
        <f>VLOOKUP($A853,SurveyData!$1:$1048576,24,FALSE)</f>
        <v>0</v>
      </c>
      <c r="AC853">
        <f>VLOOKUP($A853,SurveyData!$1:$1048576,25,FALSE)</f>
        <v>0</v>
      </c>
      <c r="AD853">
        <f>VLOOKUP($A853,SurveyData!$1:$1048576,26,FALSE)</f>
        <v>3</v>
      </c>
      <c r="AE853">
        <f>VLOOKUP($A853,SurveyData!$1:$1048576,27,FALSE)</f>
        <v>5</v>
      </c>
      <c r="AF853">
        <f>VLOOKUP($A853,SurveyData!$1:$1048576,28,FALSE)</f>
        <v>4</v>
      </c>
      <c r="AG853">
        <f>VLOOKUP($A853,SurveyData!$1:$1048576,29,FALSE)</f>
        <v>3</v>
      </c>
      <c r="AH853">
        <f>VLOOKUP($A853,SurveyData!$1:$1048576,30,FALSE)</f>
        <v>4</v>
      </c>
      <c r="AI853">
        <f>VLOOKUP($A853,SurveyData!$1:$1048576,31,FALSE)</f>
        <v>4</v>
      </c>
      <c r="AJ853">
        <f>VLOOKUP($A853,SurveyData!$1:$1048576,32,FALSE)</f>
        <v>2</v>
      </c>
      <c r="AK853">
        <f>VLOOKUP($A853,SurveyData!$1:$1048576,33,FALSE)</f>
        <v>2</v>
      </c>
      <c r="AL853">
        <f>VLOOKUP($A853,SurveyData!$1:$1048576,34,FALSE)</f>
        <v>4</v>
      </c>
      <c r="AM853">
        <f>VLOOKUP($A853,SurveyData!$1:$1048576,35,FALSE)</f>
        <v>4</v>
      </c>
      <c r="AN853">
        <f>VLOOKUP($A853,SurveyData!$1:$1048576,36,FALSE)</f>
        <v>2</v>
      </c>
      <c r="AO853">
        <f>VLOOKUP($A853,SurveyData!$1:$1048576,37,FALSE)</f>
        <v>2</v>
      </c>
      <c r="AP853">
        <f>VLOOKUP($A853,SurveyData!$1:$1048576,38,FALSE)</f>
        <v>4</v>
      </c>
      <c r="AQ853">
        <f>VLOOKUP($A853,SurveyData!$1:$1048576,39,FALSE)</f>
        <v>5</v>
      </c>
      <c r="AR853">
        <f>VLOOKUP($A853,SurveyData!$1:$1048576,40,FALSE)</f>
        <v>4</v>
      </c>
      <c r="AS853">
        <f>VLOOKUP($A853,SurveyData!$1:$1048576,41,FALSE)</f>
        <v>4</v>
      </c>
      <c r="AT853">
        <f>VLOOKUP($A853,SurveyData!$1:$1048576,42,FALSE)</f>
        <v>4</v>
      </c>
      <c r="AU853">
        <f>VLOOKUP($A853,SurveyData!$1:$1048576,43,FALSE)</f>
        <v>4</v>
      </c>
      <c r="AV853">
        <f>VLOOKUP($A853,SurveyData!$1:$1048576,44,FALSE)</f>
        <v>4</v>
      </c>
      <c r="AW853">
        <f>VLOOKUP($A853,SurveyData!$1:$1048576,45,FALSE)</f>
        <v>3</v>
      </c>
    </row>
    <row r="854" spans="1:49" hidden="1" x14ac:dyDescent="0.2">
      <c r="A854" s="2">
        <v>1081</v>
      </c>
      <c r="B854" s="11" t="s">
        <v>11</v>
      </c>
      <c r="C854" s="2">
        <v>25</v>
      </c>
      <c r="D854" s="3">
        <v>279</v>
      </c>
      <c r="E854" s="2">
        <v>14.4</v>
      </c>
      <c r="F854">
        <f>VLOOKUP($A854,SurveyData!$1:$1048576,3,FALSE)</f>
        <v>55</v>
      </c>
      <c r="G854">
        <f>VLOOKUP($A854,SurveyData!$1:$1048576,4,FALSE)</f>
        <v>1.63</v>
      </c>
      <c r="H854">
        <f>VLOOKUP($A854,SurveyData!$1:$1048576,5,FALSE)</f>
        <v>51.9</v>
      </c>
      <c r="I854" t="str">
        <f>VLOOKUP($A854,SurveyData!$1:$1048576,6,FALSE)</f>
        <v>Nil</v>
      </c>
      <c r="J854">
        <f>VLOOKUP($A854,SurveyData!$1:$1048576,7,FALSE)</f>
        <v>0</v>
      </c>
      <c r="K854" t="str">
        <f>VLOOKUP($A854,SurveyData!$1:$1048576,8,FALSE)</f>
        <v>Nil</v>
      </c>
      <c r="L854" t="str">
        <f>VLOOKUP($A854,SurveyData!$1:$1048576,9,FALSE)</f>
        <v>Nil</v>
      </c>
      <c r="M854" t="str">
        <f>VLOOKUP($A854,SurveyData!$1:$1048576,10,FALSE)</f>
        <v>Nil</v>
      </c>
      <c r="N854" t="str">
        <f>VLOOKUP($A854,SurveyData!$1:$1048576,11,FALSE)</f>
        <v>Nil</v>
      </c>
      <c r="O854">
        <f>VLOOKUP($A854,SurveyData!$1:$1048576,12,FALSE)</f>
        <v>2</v>
      </c>
      <c r="P854">
        <f>VLOOKUP($A854,SurveyData!$1:$1048576,13,FALSE)</f>
        <v>0</v>
      </c>
      <c r="Q854">
        <f>VLOOKUP($A854,SurveyData!$1:$1048576,14,FALSE)</f>
        <v>0</v>
      </c>
      <c r="R854" t="str">
        <f>VLOOKUP($A854,SurveyData!$1:$1048576,15,FALSE)</f>
        <v>No</v>
      </c>
      <c r="S854" t="str">
        <f>VLOOKUP($A854,SurveyData!$1:$1048576,16,FALSE)</f>
        <v>Nil</v>
      </c>
      <c r="T854" t="str">
        <f>VLOOKUP($A854,SurveyData!$1:$1048576,17,FALSE)</f>
        <v>No</v>
      </c>
      <c r="U854" t="str">
        <f>VLOOKUP($A854,SurveyData!$1:$1048576,18,FALSE)</f>
        <v>Nil</v>
      </c>
      <c r="V854" t="str">
        <f>VLOOKUP($A854,SurveyData!$1:$1048576,19,FALSE)</f>
        <v>No</v>
      </c>
      <c r="W854" t="str">
        <f>VLOOKUP($A854,SurveyData!$1:$1048576,20,FALSE)</f>
        <v>Nil</v>
      </c>
      <c r="X854">
        <f>VLOOKUP($A854,SurveyData!$1:$1048576,21,FALSE)</f>
        <v>0</v>
      </c>
      <c r="Y854">
        <f>VLOOKUP($A854,SurveyData!$1:$1048576,22,FALSE)</f>
        <v>0</v>
      </c>
      <c r="Z854">
        <f>VLOOKUP($A854,SurveyData!$1:$1048576,23,FALSE)</f>
        <v>0</v>
      </c>
      <c r="AA854">
        <f>VLOOKUP($A854,SurveyData!$1:$1048576,24,FALSE)</f>
        <v>0</v>
      </c>
      <c r="AC854">
        <f>VLOOKUP($A854,SurveyData!$1:$1048576,25,FALSE)</f>
        <v>0</v>
      </c>
      <c r="AD854">
        <f>VLOOKUP($A854,SurveyData!$1:$1048576,26,FALSE)</f>
        <v>1</v>
      </c>
      <c r="AE854">
        <f>VLOOKUP($A854,SurveyData!$1:$1048576,27,FALSE)</f>
        <v>5</v>
      </c>
      <c r="AF854">
        <f>VLOOKUP($A854,SurveyData!$1:$1048576,28,FALSE)</f>
        <v>1</v>
      </c>
      <c r="AG854">
        <f>VLOOKUP($A854,SurveyData!$1:$1048576,29,FALSE)</f>
        <v>1</v>
      </c>
      <c r="AH854">
        <f>VLOOKUP($A854,SurveyData!$1:$1048576,30,FALSE)</f>
        <v>5</v>
      </c>
      <c r="AI854">
        <f>VLOOKUP($A854,SurveyData!$1:$1048576,31,FALSE)</f>
        <v>3</v>
      </c>
      <c r="AJ854">
        <f>VLOOKUP($A854,SurveyData!$1:$1048576,32,FALSE)</f>
        <v>1</v>
      </c>
      <c r="AK854">
        <f>VLOOKUP($A854,SurveyData!$1:$1048576,33,FALSE)</f>
        <v>1</v>
      </c>
      <c r="AL854">
        <f>VLOOKUP($A854,SurveyData!$1:$1048576,34,FALSE)</f>
        <v>2</v>
      </c>
      <c r="AM854">
        <f>VLOOKUP($A854,SurveyData!$1:$1048576,35,FALSE)</f>
        <v>5</v>
      </c>
      <c r="AN854">
        <f>VLOOKUP($A854,SurveyData!$1:$1048576,36,FALSE)</f>
        <v>1</v>
      </c>
      <c r="AO854">
        <f>VLOOKUP($A854,SurveyData!$1:$1048576,37,FALSE)</f>
        <v>1</v>
      </c>
      <c r="AP854">
        <f>VLOOKUP($A854,SurveyData!$1:$1048576,38,FALSE)</f>
        <v>4</v>
      </c>
      <c r="AQ854">
        <f>VLOOKUP($A854,SurveyData!$1:$1048576,39,FALSE)</f>
        <v>5</v>
      </c>
      <c r="AR854">
        <f>VLOOKUP($A854,SurveyData!$1:$1048576,40,FALSE)</f>
        <v>1</v>
      </c>
      <c r="AS854">
        <f>VLOOKUP($A854,SurveyData!$1:$1048576,41,FALSE)</f>
        <v>5</v>
      </c>
      <c r="AT854">
        <f>VLOOKUP($A854,SurveyData!$1:$1048576,42,FALSE)</f>
        <v>4</v>
      </c>
      <c r="AU854">
        <f>VLOOKUP($A854,SurveyData!$1:$1048576,43,FALSE)</f>
        <v>4</v>
      </c>
      <c r="AV854">
        <f>VLOOKUP($A854,SurveyData!$1:$1048576,44,FALSE)</f>
        <v>4</v>
      </c>
      <c r="AW854">
        <f>VLOOKUP($A854,SurveyData!$1:$1048576,45,FALSE)</f>
        <v>1</v>
      </c>
    </row>
    <row r="855" spans="1:49" hidden="1" x14ac:dyDescent="0.2">
      <c r="A855" s="5">
        <v>1082</v>
      </c>
      <c r="B855" s="11" t="s">
        <v>11</v>
      </c>
      <c r="C855" s="2"/>
      <c r="D855" s="3">
        <v>262</v>
      </c>
      <c r="E855" s="2">
        <v>16</v>
      </c>
      <c r="F855">
        <f>VLOOKUP($A855,SurveyData!$1:$1048576,3,FALSE)</f>
        <v>56</v>
      </c>
      <c r="G855">
        <f>VLOOKUP($A855,SurveyData!$1:$1048576,4,FALSE)</f>
        <v>1.58</v>
      </c>
      <c r="H855">
        <f>VLOOKUP($A855,SurveyData!$1:$1048576,5,FALSE)</f>
        <v>89</v>
      </c>
      <c r="I855" t="str">
        <f>VLOOKUP($A855,SurveyData!$1:$1048576,6,FALSE)</f>
        <v>Nil</v>
      </c>
      <c r="J855" t="str">
        <f>VLOOKUP($A855,SurveyData!$1:$1048576,7,FALSE)</f>
        <v>Nil</v>
      </c>
      <c r="K855">
        <f>VLOOKUP($A855,SurveyData!$1:$1048576,8,FALSE)</f>
        <v>20</v>
      </c>
      <c r="L855" t="str">
        <f>VLOOKUP($A855,SurveyData!$1:$1048576,9,FALSE)</f>
        <v>Nil</v>
      </c>
      <c r="M855" t="str">
        <f>VLOOKUP($A855,SurveyData!$1:$1048576,10,FALSE)</f>
        <v>Nil</v>
      </c>
      <c r="N855" t="str">
        <f>VLOOKUP($A855,SurveyData!$1:$1048576,11,FALSE)</f>
        <v>Nil</v>
      </c>
      <c r="O855">
        <f>VLOOKUP($A855,SurveyData!$1:$1048576,12,FALSE)</f>
        <v>2</v>
      </c>
      <c r="P855" t="str">
        <f>VLOOKUP($A855,SurveyData!$1:$1048576,13,FALSE)</f>
        <v>Nil</v>
      </c>
      <c r="Q855" t="str">
        <f>VLOOKUP($A855,SurveyData!$1:$1048576,14,FALSE)</f>
        <v>Nil</v>
      </c>
      <c r="R855" t="str">
        <f>VLOOKUP($A855,SurveyData!$1:$1048576,15,FALSE)</f>
        <v>No</v>
      </c>
      <c r="S855" t="str">
        <f>VLOOKUP($A855,SurveyData!$1:$1048576,16,FALSE)</f>
        <v>No</v>
      </c>
      <c r="T855" t="str">
        <f>VLOOKUP($A855,SurveyData!$1:$1048576,17,FALSE)</f>
        <v>No</v>
      </c>
      <c r="U855" t="str">
        <f>VLOOKUP($A855,SurveyData!$1:$1048576,18,FALSE)</f>
        <v>Nil</v>
      </c>
      <c r="V855" t="str">
        <f>VLOOKUP($A855,SurveyData!$1:$1048576,19,FALSE)</f>
        <v>No</v>
      </c>
      <c r="W855" t="str">
        <f>VLOOKUP($A855,SurveyData!$1:$1048576,20,FALSE)</f>
        <v>Nil</v>
      </c>
      <c r="X855" t="str">
        <f>VLOOKUP($A855,SurveyData!$1:$1048576,21,FALSE)</f>
        <v>Nil</v>
      </c>
      <c r="Y855" t="str">
        <f>VLOOKUP($A855,SurveyData!$1:$1048576,22,FALSE)</f>
        <v>Nil</v>
      </c>
      <c r="Z855" t="str">
        <f>VLOOKUP($A855,SurveyData!$1:$1048576,23,FALSE)</f>
        <v>Nil</v>
      </c>
      <c r="AA855" t="str">
        <f>VLOOKUP($A855,SurveyData!$1:$1048576,24,FALSE)</f>
        <v>Nil</v>
      </c>
      <c r="AB855" t="s">
        <v>0</v>
      </c>
      <c r="AC855" t="str">
        <f>VLOOKUP($A855,SurveyData!$1:$1048576,25,FALSE)</f>
        <v>Nil</v>
      </c>
      <c r="AD855">
        <f>VLOOKUP($A855,SurveyData!$1:$1048576,26,FALSE)</f>
        <v>3</v>
      </c>
      <c r="AE855">
        <f>VLOOKUP($A855,SurveyData!$1:$1048576,27,FALSE)</f>
        <v>2</v>
      </c>
      <c r="AF855">
        <f>VLOOKUP($A855,SurveyData!$1:$1048576,28,FALSE)</f>
        <v>2</v>
      </c>
      <c r="AG855">
        <f>VLOOKUP($A855,SurveyData!$1:$1048576,29,FALSE)</f>
        <v>2</v>
      </c>
      <c r="AH855">
        <f>VLOOKUP($A855,SurveyData!$1:$1048576,30,FALSE)</f>
        <v>4</v>
      </c>
      <c r="AI855">
        <f>VLOOKUP($A855,SurveyData!$1:$1048576,31,FALSE)</f>
        <v>3</v>
      </c>
      <c r="AJ855">
        <f>VLOOKUP($A855,SurveyData!$1:$1048576,32,FALSE)</f>
        <v>2</v>
      </c>
      <c r="AK855">
        <f>VLOOKUP($A855,SurveyData!$1:$1048576,33,FALSE)</f>
        <v>2</v>
      </c>
      <c r="AL855">
        <f>VLOOKUP($A855,SurveyData!$1:$1048576,34,FALSE)</f>
        <v>4</v>
      </c>
      <c r="AM855">
        <f>VLOOKUP($A855,SurveyData!$1:$1048576,35,FALSE)</f>
        <v>4</v>
      </c>
      <c r="AN855">
        <f>VLOOKUP($A855,SurveyData!$1:$1048576,36,FALSE)</f>
        <v>2</v>
      </c>
      <c r="AO855">
        <f>VLOOKUP($A855,SurveyData!$1:$1048576,37,FALSE)</f>
        <v>3</v>
      </c>
      <c r="AP855">
        <f>VLOOKUP($A855,SurveyData!$1:$1048576,38,FALSE)</f>
        <v>4</v>
      </c>
      <c r="AQ855">
        <f>VLOOKUP($A855,SurveyData!$1:$1048576,39,FALSE)</f>
        <v>3</v>
      </c>
      <c r="AR855">
        <f>VLOOKUP($A855,SurveyData!$1:$1048576,40,FALSE)</f>
        <v>3</v>
      </c>
      <c r="AS855">
        <f>VLOOKUP($A855,SurveyData!$1:$1048576,41,FALSE)</f>
        <v>4</v>
      </c>
      <c r="AT855">
        <f>VLOOKUP($A855,SurveyData!$1:$1048576,42,FALSE)</f>
        <v>4</v>
      </c>
      <c r="AU855">
        <f>VLOOKUP($A855,SurveyData!$1:$1048576,43,FALSE)</f>
        <v>4</v>
      </c>
      <c r="AV855">
        <f>VLOOKUP($A855,SurveyData!$1:$1048576,44,FALSE)</f>
        <v>4</v>
      </c>
      <c r="AW855">
        <f>VLOOKUP($A855,SurveyData!$1:$1048576,45,FALSE)</f>
        <v>3</v>
      </c>
    </row>
    <row r="856" spans="1:49" hidden="1" x14ac:dyDescent="0.2">
      <c r="A856" s="5">
        <v>1083</v>
      </c>
      <c r="B856" s="11" t="s">
        <v>11</v>
      </c>
      <c r="C856" s="2"/>
      <c r="D856" s="3">
        <v>123</v>
      </c>
      <c r="E856" s="2">
        <v>13.6</v>
      </c>
      <c r="F856">
        <f>VLOOKUP($A856,SurveyData!$1:$1048576,3,FALSE)</f>
        <v>30</v>
      </c>
      <c r="G856">
        <f>VLOOKUP($A856,SurveyData!$1:$1048576,4,FALSE)</f>
        <v>1.6</v>
      </c>
      <c r="H856">
        <f>VLOOKUP($A856,SurveyData!$1:$1048576,5,FALSE)</f>
        <v>76</v>
      </c>
      <c r="I856" t="str">
        <f>VLOOKUP($A856,SurveyData!$1:$1048576,6,FALSE)</f>
        <v>Nil</v>
      </c>
      <c r="J856" t="str">
        <f>VLOOKUP($A856,SurveyData!$1:$1048576,7,FALSE)</f>
        <v>Nil</v>
      </c>
      <c r="K856">
        <f>VLOOKUP($A856,SurveyData!$1:$1048576,8,FALSE)</f>
        <v>30</v>
      </c>
      <c r="L856" t="str">
        <f>VLOOKUP($A856,SurveyData!$1:$1048576,9,FALSE)</f>
        <v>Nil</v>
      </c>
      <c r="M856">
        <f>VLOOKUP($A856,SurveyData!$1:$1048576,10,FALSE)</f>
        <v>30</v>
      </c>
      <c r="N856" t="str">
        <f>VLOOKUP($A856,SurveyData!$1:$1048576,11,FALSE)</f>
        <v>Nil</v>
      </c>
      <c r="O856">
        <f>VLOOKUP($A856,SurveyData!$1:$1048576,12,FALSE)</f>
        <v>2</v>
      </c>
      <c r="P856" t="str">
        <f>VLOOKUP($A856,SurveyData!$1:$1048576,13,FALSE)</f>
        <v>Nil</v>
      </c>
      <c r="Q856" t="str">
        <f>VLOOKUP($A856,SurveyData!$1:$1048576,14,FALSE)</f>
        <v>Nil</v>
      </c>
      <c r="R856" t="str">
        <f>VLOOKUP($A856,SurveyData!$1:$1048576,15,FALSE)</f>
        <v>No</v>
      </c>
      <c r="S856" t="str">
        <f>VLOOKUP($A856,SurveyData!$1:$1048576,16,FALSE)</f>
        <v>Nil</v>
      </c>
      <c r="T856" t="str">
        <f>VLOOKUP($A856,SurveyData!$1:$1048576,17,FALSE)</f>
        <v>No</v>
      </c>
      <c r="U856" t="str">
        <f>VLOOKUP($A856,SurveyData!$1:$1048576,18,FALSE)</f>
        <v>Nil</v>
      </c>
      <c r="V856" t="str">
        <f>VLOOKUP($A856,SurveyData!$1:$1048576,19,FALSE)</f>
        <v>No</v>
      </c>
      <c r="W856" t="str">
        <f>VLOOKUP($A856,SurveyData!$1:$1048576,20,FALSE)</f>
        <v>Nil</v>
      </c>
      <c r="X856" t="str">
        <f>VLOOKUP($A856,SurveyData!$1:$1048576,21,FALSE)</f>
        <v>Nil</v>
      </c>
      <c r="Y856" t="str">
        <f>VLOOKUP($A856,SurveyData!$1:$1048576,22,FALSE)</f>
        <v>Nil</v>
      </c>
      <c r="Z856" t="str">
        <f>VLOOKUP($A856,SurveyData!$1:$1048576,23,FALSE)</f>
        <v>Nil</v>
      </c>
      <c r="AA856" t="str">
        <f>VLOOKUP($A856,SurveyData!$1:$1048576,24,FALSE)</f>
        <v>Nil</v>
      </c>
      <c r="AB856" t="s">
        <v>0</v>
      </c>
      <c r="AC856" t="str">
        <f>VLOOKUP($A856,SurveyData!$1:$1048576,25,FALSE)</f>
        <v>Nil</v>
      </c>
      <c r="AD856">
        <f>VLOOKUP($A856,SurveyData!$1:$1048576,26,FALSE)</f>
        <v>2</v>
      </c>
      <c r="AE856">
        <f>VLOOKUP($A856,SurveyData!$1:$1048576,27,FALSE)</f>
        <v>2</v>
      </c>
      <c r="AF856">
        <f>VLOOKUP($A856,SurveyData!$1:$1048576,28,FALSE)</f>
        <v>2</v>
      </c>
      <c r="AG856" t="str">
        <f>VLOOKUP($A856,SurveyData!$1:$1048576,29,FALSE)</f>
        <v>Nil</v>
      </c>
      <c r="AH856">
        <f>VLOOKUP($A856,SurveyData!$1:$1048576,30,FALSE)</f>
        <v>4</v>
      </c>
      <c r="AI856">
        <f>VLOOKUP($A856,SurveyData!$1:$1048576,31,FALSE)</f>
        <v>3</v>
      </c>
      <c r="AJ856">
        <f>VLOOKUP($A856,SurveyData!$1:$1048576,32,FALSE)</f>
        <v>3</v>
      </c>
      <c r="AK856">
        <f>VLOOKUP($A856,SurveyData!$1:$1048576,33,FALSE)</f>
        <v>3</v>
      </c>
      <c r="AL856">
        <f>VLOOKUP($A856,SurveyData!$1:$1048576,34,FALSE)</f>
        <v>4</v>
      </c>
      <c r="AM856" t="str">
        <f>VLOOKUP($A856,SurveyData!$1:$1048576,35,FALSE)</f>
        <v>Nil</v>
      </c>
      <c r="AN856">
        <f>VLOOKUP($A856,SurveyData!$1:$1048576,36,FALSE)</f>
        <v>2</v>
      </c>
      <c r="AO856">
        <f>VLOOKUP($A856,SurveyData!$1:$1048576,37,FALSE)</f>
        <v>3</v>
      </c>
      <c r="AP856">
        <f>VLOOKUP($A856,SurveyData!$1:$1048576,38,FALSE)</f>
        <v>4</v>
      </c>
      <c r="AQ856">
        <f>VLOOKUP($A856,SurveyData!$1:$1048576,39,FALSE)</f>
        <v>3</v>
      </c>
      <c r="AR856">
        <f>VLOOKUP($A856,SurveyData!$1:$1048576,40,FALSE)</f>
        <v>3</v>
      </c>
      <c r="AS856">
        <f>VLOOKUP($A856,SurveyData!$1:$1048576,41,FALSE)</f>
        <v>4</v>
      </c>
      <c r="AT856">
        <f>VLOOKUP($A856,SurveyData!$1:$1048576,42,FALSE)</f>
        <v>4</v>
      </c>
      <c r="AU856">
        <f>VLOOKUP($A856,SurveyData!$1:$1048576,43,FALSE)</f>
        <v>4</v>
      </c>
      <c r="AV856">
        <f>VLOOKUP($A856,SurveyData!$1:$1048576,44,FALSE)</f>
        <v>4</v>
      </c>
      <c r="AW856">
        <f>VLOOKUP($A856,SurveyData!$1:$1048576,45,FALSE)</f>
        <v>2</v>
      </c>
    </row>
    <row r="857" spans="1:49" hidden="1" x14ac:dyDescent="0.2">
      <c r="A857" s="2">
        <v>1085</v>
      </c>
      <c r="B857" s="11" t="s">
        <v>11</v>
      </c>
      <c r="C857" s="2">
        <v>39</v>
      </c>
      <c r="D857" s="3">
        <v>336</v>
      </c>
      <c r="E857" s="2">
        <v>15.7</v>
      </c>
      <c r="F857">
        <f>VLOOKUP($A857,SurveyData!$1:$1048576,3,FALSE)</f>
        <v>45</v>
      </c>
      <c r="G857">
        <f>VLOOKUP($A857,SurveyData!$1:$1048576,4,FALSE)</f>
        <v>1.63</v>
      </c>
      <c r="H857">
        <f>VLOOKUP($A857,SurveyData!$1:$1048576,5,FALSE)</f>
        <v>89</v>
      </c>
      <c r="I857" t="str">
        <f>VLOOKUP($A857,SurveyData!$1:$1048576,6,FALSE)</f>
        <v>Nil</v>
      </c>
      <c r="J857">
        <f>VLOOKUP($A857,SurveyData!$1:$1048576,7,FALSE)</f>
        <v>0</v>
      </c>
      <c r="K857" t="str">
        <f>VLOOKUP($A857,SurveyData!$1:$1048576,8,FALSE)</f>
        <v>Nil</v>
      </c>
      <c r="L857" t="str">
        <f>VLOOKUP($A857,SurveyData!$1:$1048576,9,FALSE)</f>
        <v>Nil</v>
      </c>
      <c r="M857" t="str">
        <f>VLOOKUP($A857,SurveyData!$1:$1048576,10,FALSE)</f>
        <v>Nil</v>
      </c>
      <c r="N857" t="str">
        <f>VLOOKUP($A857,SurveyData!$1:$1048576,11,FALSE)</f>
        <v>Nil</v>
      </c>
      <c r="O857" t="str">
        <f>VLOOKUP($A857,SurveyData!$1:$1048576,12,FALSE)</f>
        <v>Nil</v>
      </c>
      <c r="P857">
        <f>VLOOKUP($A857,SurveyData!$1:$1048576,13,FALSE)</f>
        <v>0</v>
      </c>
      <c r="Q857">
        <f>VLOOKUP($A857,SurveyData!$1:$1048576,14,FALSE)</f>
        <v>0</v>
      </c>
      <c r="R857" t="str">
        <f>VLOOKUP($A857,SurveyData!$1:$1048576,15,FALSE)</f>
        <v>Nil</v>
      </c>
      <c r="S857" t="str">
        <f>VLOOKUP($A857,SurveyData!$1:$1048576,16,FALSE)</f>
        <v>Nil</v>
      </c>
      <c r="T857" t="str">
        <f>VLOOKUP($A857,SurveyData!$1:$1048576,17,FALSE)</f>
        <v>Nil</v>
      </c>
      <c r="U857" t="str">
        <f>VLOOKUP($A857,SurveyData!$1:$1048576,18,FALSE)</f>
        <v>Nil</v>
      </c>
      <c r="V857" t="str">
        <f>VLOOKUP($A857,SurveyData!$1:$1048576,19,FALSE)</f>
        <v>Nil</v>
      </c>
      <c r="W857" t="str">
        <f>VLOOKUP($A857,SurveyData!$1:$1048576,20,FALSE)</f>
        <v>Nil</v>
      </c>
      <c r="X857">
        <f>VLOOKUP($A857,SurveyData!$1:$1048576,21,FALSE)</f>
        <v>0</v>
      </c>
      <c r="Y857">
        <f>VLOOKUP($A857,SurveyData!$1:$1048576,22,FALSE)</f>
        <v>0</v>
      </c>
      <c r="Z857">
        <f>VLOOKUP($A857,SurveyData!$1:$1048576,23,FALSE)</f>
        <v>0</v>
      </c>
      <c r="AA857">
        <f>VLOOKUP($A857,SurveyData!$1:$1048576,24,FALSE)</f>
        <v>0</v>
      </c>
      <c r="AC857">
        <f>VLOOKUP($A857,SurveyData!$1:$1048576,25,FALSE)</f>
        <v>0</v>
      </c>
      <c r="AD857" t="str">
        <f>VLOOKUP($A857,SurveyData!$1:$1048576,26,FALSE)</f>
        <v>Nil</v>
      </c>
      <c r="AE857" t="str">
        <f>VLOOKUP($A857,SurveyData!$1:$1048576,27,FALSE)</f>
        <v>Nil</v>
      </c>
      <c r="AF857" t="str">
        <f>VLOOKUP($A857,SurveyData!$1:$1048576,28,FALSE)</f>
        <v>Nil</v>
      </c>
      <c r="AG857" t="str">
        <f>VLOOKUP($A857,SurveyData!$1:$1048576,29,FALSE)</f>
        <v>Nil</v>
      </c>
      <c r="AH857" t="str">
        <f>VLOOKUP($A857,SurveyData!$1:$1048576,30,FALSE)</f>
        <v>Nil</v>
      </c>
      <c r="AI857" t="str">
        <f>VLOOKUP($A857,SurveyData!$1:$1048576,31,FALSE)</f>
        <v>Nil</v>
      </c>
      <c r="AJ857" t="str">
        <f>VLOOKUP($A857,SurveyData!$1:$1048576,32,FALSE)</f>
        <v>Nil</v>
      </c>
      <c r="AK857" t="str">
        <f>VLOOKUP($A857,SurveyData!$1:$1048576,33,FALSE)</f>
        <v>Nil</v>
      </c>
      <c r="AL857" t="str">
        <f>VLOOKUP($A857,SurveyData!$1:$1048576,34,FALSE)</f>
        <v>Nil</v>
      </c>
      <c r="AM857" t="str">
        <f>VLOOKUP($A857,SurveyData!$1:$1048576,35,FALSE)</f>
        <v>Nil</v>
      </c>
      <c r="AN857" t="str">
        <f>VLOOKUP($A857,SurveyData!$1:$1048576,36,FALSE)</f>
        <v>Nil</v>
      </c>
      <c r="AO857" t="str">
        <f>VLOOKUP($A857,SurveyData!$1:$1048576,37,FALSE)</f>
        <v>Nil</v>
      </c>
      <c r="AP857" t="str">
        <f>VLOOKUP($A857,SurveyData!$1:$1048576,38,FALSE)</f>
        <v>Nil</v>
      </c>
      <c r="AQ857" t="str">
        <f>VLOOKUP($A857,SurveyData!$1:$1048576,39,FALSE)</f>
        <v>Nil</v>
      </c>
      <c r="AR857" t="str">
        <f>VLOOKUP($A857,SurveyData!$1:$1048576,40,FALSE)</f>
        <v>Nil</v>
      </c>
      <c r="AS857" t="str">
        <f>VLOOKUP($A857,SurveyData!$1:$1048576,41,FALSE)</f>
        <v>Nil</v>
      </c>
      <c r="AT857" t="str">
        <f>VLOOKUP($A857,SurveyData!$1:$1048576,42,FALSE)</f>
        <v>Nil</v>
      </c>
      <c r="AU857" t="str">
        <f>VLOOKUP($A857,SurveyData!$1:$1048576,43,FALSE)</f>
        <v>Nil</v>
      </c>
      <c r="AV857" t="str">
        <f>VLOOKUP($A857,SurveyData!$1:$1048576,44,FALSE)</f>
        <v>Nil</v>
      </c>
      <c r="AW857" t="str">
        <f>VLOOKUP($A857,SurveyData!$1:$1048576,45,FALSE)</f>
        <v>Nil</v>
      </c>
    </row>
    <row r="858" spans="1:49" hidden="1" x14ac:dyDescent="0.2">
      <c r="A858" s="2">
        <v>1088</v>
      </c>
      <c r="B858" s="11" t="s">
        <v>11</v>
      </c>
      <c r="C858" s="2">
        <v>16</v>
      </c>
      <c r="D858" s="3">
        <v>339</v>
      </c>
      <c r="E858" s="2">
        <v>14.3</v>
      </c>
      <c r="F858">
        <f>VLOOKUP($A858,SurveyData!$1:$1048576,3,FALSE)</f>
        <v>51</v>
      </c>
      <c r="G858">
        <f>VLOOKUP($A858,SurveyData!$1:$1048576,4,FALSE)</f>
        <v>1.78</v>
      </c>
      <c r="H858">
        <f>VLOOKUP($A858,SurveyData!$1:$1048576,5,FALSE)</f>
        <v>86</v>
      </c>
      <c r="I858" t="str">
        <f>VLOOKUP($A858,SurveyData!$1:$1048576,6,FALSE)</f>
        <v>Nil</v>
      </c>
      <c r="J858">
        <f>VLOOKUP($A858,SurveyData!$1:$1048576,7,FALSE)</f>
        <v>0</v>
      </c>
      <c r="K858">
        <f>VLOOKUP($A858,SurveyData!$1:$1048576,8,FALSE)</f>
        <v>30</v>
      </c>
      <c r="L858" t="str">
        <f>VLOOKUP($A858,SurveyData!$1:$1048576,9,FALSE)</f>
        <v>Nil</v>
      </c>
      <c r="M858">
        <f>VLOOKUP($A858,SurveyData!$1:$1048576,10,FALSE)</f>
        <v>30</v>
      </c>
      <c r="N858">
        <f>VLOOKUP($A858,SurveyData!$1:$1048576,11,FALSE)</f>
        <v>540</v>
      </c>
      <c r="O858">
        <f>VLOOKUP($A858,SurveyData!$1:$1048576,12,FALSE)</f>
        <v>2</v>
      </c>
      <c r="P858">
        <f>VLOOKUP($A858,SurveyData!$1:$1048576,13,FALSE)</f>
        <v>0</v>
      </c>
      <c r="Q858">
        <f>VLOOKUP($A858,SurveyData!$1:$1048576,14,FALSE)</f>
        <v>0</v>
      </c>
      <c r="R858" t="str">
        <f>VLOOKUP($A858,SurveyData!$1:$1048576,15,FALSE)</f>
        <v>No</v>
      </c>
      <c r="S858" t="str">
        <f>VLOOKUP($A858,SurveyData!$1:$1048576,16,FALSE)</f>
        <v>Nil</v>
      </c>
      <c r="T858" t="str">
        <f>VLOOKUP($A858,SurveyData!$1:$1048576,17,FALSE)</f>
        <v>Dk</v>
      </c>
      <c r="U858" t="str">
        <f>VLOOKUP($A858,SurveyData!$1:$1048576,18,FALSE)</f>
        <v>Nil</v>
      </c>
      <c r="V858" t="str">
        <f>VLOOKUP($A858,SurveyData!$1:$1048576,19,FALSE)</f>
        <v>No</v>
      </c>
      <c r="W858" t="str">
        <f>VLOOKUP($A858,SurveyData!$1:$1048576,20,FALSE)</f>
        <v>Nil</v>
      </c>
      <c r="X858">
        <f>VLOOKUP($A858,SurveyData!$1:$1048576,21,FALSE)</f>
        <v>0</v>
      </c>
      <c r="Y858">
        <f>VLOOKUP($A858,SurveyData!$1:$1048576,22,FALSE)</f>
        <v>0</v>
      </c>
      <c r="Z858">
        <f>VLOOKUP($A858,SurveyData!$1:$1048576,23,FALSE)</f>
        <v>0</v>
      </c>
      <c r="AA858">
        <f>VLOOKUP($A858,SurveyData!$1:$1048576,24,FALSE)</f>
        <v>0</v>
      </c>
      <c r="AC858">
        <f>VLOOKUP($A858,SurveyData!$1:$1048576,25,FALSE)</f>
        <v>0</v>
      </c>
      <c r="AD858">
        <f>VLOOKUP($A858,SurveyData!$1:$1048576,26,FALSE)</f>
        <v>4</v>
      </c>
      <c r="AE858">
        <f>VLOOKUP($A858,SurveyData!$1:$1048576,27,FALSE)</f>
        <v>2</v>
      </c>
      <c r="AF858">
        <f>VLOOKUP($A858,SurveyData!$1:$1048576,28,FALSE)</f>
        <v>4</v>
      </c>
      <c r="AG858">
        <f>VLOOKUP($A858,SurveyData!$1:$1048576,29,FALSE)</f>
        <v>2</v>
      </c>
      <c r="AH858">
        <f>VLOOKUP($A858,SurveyData!$1:$1048576,30,FALSE)</f>
        <v>3</v>
      </c>
      <c r="AI858">
        <f>VLOOKUP($A858,SurveyData!$1:$1048576,31,FALSE)</f>
        <v>2</v>
      </c>
      <c r="AJ858">
        <f>VLOOKUP($A858,SurveyData!$1:$1048576,32,FALSE)</f>
        <v>2</v>
      </c>
      <c r="AK858">
        <f>VLOOKUP($A858,SurveyData!$1:$1048576,33,FALSE)</f>
        <v>1</v>
      </c>
      <c r="AL858">
        <f>VLOOKUP($A858,SurveyData!$1:$1048576,34,FALSE)</f>
        <v>3</v>
      </c>
      <c r="AM858">
        <f>VLOOKUP($A858,SurveyData!$1:$1048576,35,FALSE)</f>
        <v>3</v>
      </c>
      <c r="AN858">
        <f>VLOOKUP($A858,SurveyData!$1:$1048576,36,FALSE)</f>
        <v>2</v>
      </c>
      <c r="AO858">
        <f>VLOOKUP($A858,SurveyData!$1:$1048576,37,FALSE)</f>
        <v>2</v>
      </c>
      <c r="AP858">
        <f>VLOOKUP($A858,SurveyData!$1:$1048576,38,FALSE)</f>
        <v>4</v>
      </c>
      <c r="AQ858">
        <f>VLOOKUP($A858,SurveyData!$1:$1048576,39,FALSE)</f>
        <v>4</v>
      </c>
      <c r="AR858">
        <f>VLOOKUP($A858,SurveyData!$1:$1048576,40,FALSE)</f>
        <v>1</v>
      </c>
      <c r="AS858">
        <f>VLOOKUP($A858,SurveyData!$1:$1048576,41,FALSE)</f>
        <v>3</v>
      </c>
      <c r="AT858">
        <f>VLOOKUP($A858,SurveyData!$1:$1048576,42,FALSE)</f>
        <v>3</v>
      </c>
      <c r="AU858">
        <f>VLOOKUP($A858,SurveyData!$1:$1048576,43,FALSE)</f>
        <v>4</v>
      </c>
      <c r="AV858">
        <f>VLOOKUP($A858,SurveyData!$1:$1048576,44,FALSE)</f>
        <v>4</v>
      </c>
      <c r="AW858">
        <f>VLOOKUP($A858,SurveyData!$1:$1048576,45,FALSE)</f>
        <v>4</v>
      </c>
    </row>
    <row r="859" spans="1:49" hidden="1" x14ac:dyDescent="0.2">
      <c r="A859" s="2">
        <v>1089</v>
      </c>
      <c r="B859" s="11" t="s">
        <v>11</v>
      </c>
      <c r="C859" s="2">
        <v>29</v>
      </c>
      <c r="D859" s="2">
        <v>100</v>
      </c>
      <c r="E859" s="2">
        <v>14.4</v>
      </c>
      <c r="F859">
        <f>VLOOKUP($A859,SurveyData!$1:$1048576,3,FALSE)</f>
        <v>21</v>
      </c>
      <c r="G859">
        <f>VLOOKUP($A859,SurveyData!$1:$1048576,4,FALSE)</f>
        <v>1.79</v>
      </c>
      <c r="H859">
        <f>VLOOKUP($A859,SurveyData!$1:$1048576,5,FALSE)</f>
        <v>70</v>
      </c>
      <c r="I859" t="str">
        <f>VLOOKUP($A859,SurveyData!$1:$1048576,6,FALSE)</f>
        <v>Nil</v>
      </c>
      <c r="J859">
        <f>VLOOKUP($A859,SurveyData!$1:$1048576,7,FALSE)</f>
        <v>0</v>
      </c>
      <c r="K859">
        <f>VLOOKUP($A859,SurveyData!$1:$1048576,8,FALSE)</f>
        <v>30</v>
      </c>
      <c r="L859" t="str">
        <f>VLOOKUP($A859,SurveyData!$1:$1048576,9,FALSE)</f>
        <v>Nil</v>
      </c>
      <c r="M859" t="str">
        <f>VLOOKUP($A859,SurveyData!$1:$1048576,10,FALSE)</f>
        <v>Nil</v>
      </c>
      <c r="N859" t="str">
        <f>VLOOKUP($A859,SurveyData!$1:$1048576,11,FALSE)</f>
        <v>Nil</v>
      </c>
      <c r="O859">
        <f>VLOOKUP($A859,SurveyData!$1:$1048576,12,FALSE)</f>
        <v>2</v>
      </c>
      <c r="P859">
        <f>VLOOKUP($A859,SurveyData!$1:$1048576,13,FALSE)</f>
        <v>0</v>
      </c>
      <c r="Q859">
        <f>VLOOKUP($A859,SurveyData!$1:$1048576,14,FALSE)</f>
        <v>0</v>
      </c>
      <c r="R859" t="str">
        <f>VLOOKUP($A859,SurveyData!$1:$1048576,15,FALSE)</f>
        <v>Dk</v>
      </c>
      <c r="S859" t="str">
        <f>VLOOKUP($A859,SurveyData!$1:$1048576,16,FALSE)</f>
        <v>Dk</v>
      </c>
      <c r="T859" t="str">
        <f>VLOOKUP($A859,SurveyData!$1:$1048576,17,FALSE)</f>
        <v>Dk</v>
      </c>
      <c r="U859" t="str">
        <f>VLOOKUP($A859,SurveyData!$1:$1048576,18,FALSE)</f>
        <v>Dk</v>
      </c>
      <c r="V859" t="str">
        <f>VLOOKUP($A859,SurveyData!$1:$1048576,19,FALSE)</f>
        <v>No</v>
      </c>
      <c r="W859" t="str">
        <f>VLOOKUP($A859,SurveyData!$1:$1048576,20,FALSE)</f>
        <v>No</v>
      </c>
      <c r="X859">
        <f>VLOOKUP($A859,SurveyData!$1:$1048576,21,FALSE)</f>
        <v>0</v>
      </c>
      <c r="Y859">
        <f>VLOOKUP($A859,SurveyData!$1:$1048576,22,FALSE)</f>
        <v>0</v>
      </c>
      <c r="Z859">
        <f>VLOOKUP($A859,SurveyData!$1:$1048576,23,FALSE)</f>
        <v>0</v>
      </c>
      <c r="AA859">
        <f>VLOOKUP($A859,SurveyData!$1:$1048576,24,FALSE)</f>
        <v>0</v>
      </c>
      <c r="AC859">
        <f>VLOOKUP($A859,SurveyData!$1:$1048576,25,FALSE)</f>
        <v>0</v>
      </c>
      <c r="AD859">
        <f>VLOOKUP($A859,SurveyData!$1:$1048576,26,FALSE)</f>
        <v>2</v>
      </c>
      <c r="AE859">
        <f>VLOOKUP($A859,SurveyData!$1:$1048576,27,FALSE)</f>
        <v>3</v>
      </c>
      <c r="AF859">
        <f>VLOOKUP($A859,SurveyData!$1:$1048576,28,FALSE)</f>
        <v>3</v>
      </c>
      <c r="AG859">
        <f>VLOOKUP($A859,SurveyData!$1:$1048576,29,FALSE)</f>
        <v>2</v>
      </c>
      <c r="AH859">
        <f>VLOOKUP($A859,SurveyData!$1:$1048576,30,FALSE)</f>
        <v>3</v>
      </c>
      <c r="AI859">
        <f>VLOOKUP($A859,SurveyData!$1:$1048576,31,FALSE)</f>
        <v>2</v>
      </c>
      <c r="AJ859">
        <f>VLOOKUP($A859,SurveyData!$1:$1048576,32,FALSE)</f>
        <v>2</v>
      </c>
      <c r="AK859">
        <f>VLOOKUP($A859,SurveyData!$1:$1048576,33,FALSE)</f>
        <v>3</v>
      </c>
      <c r="AL859">
        <f>VLOOKUP($A859,SurveyData!$1:$1048576,34,FALSE)</f>
        <v>3</v>
      </c>
      <c r="AM859">
        <f>VLOOKUP($A859,SurveyData!$1:$1048576,35,FALSE)</f>
        <v>3</v>
      </c>
      <c r="AN859">
        <f>VLOOKUP($A859,SurveyData!$1:$1048576,36,FALSE)</f>
        <v>2</v>
      </c>
      <c r="AO859">
        <f>VLOOKUP($A859,SurveyData!$1:$1048576,37,FALSE)</f>
        <v>2</v>
      </c>
      <c r="AP859">
        <f>VLOOKUP($A859,SurveyData!$1:$1048576,38,FALSE)</f>
        <v>4</v>
      </c>
      <c r="AQ859">
        <f>VLOOKUP($A859,SurveyData!$1:$1048576,39,FALSE)</f>
        <v>3</v>
      </c>
      <c r="AR859">
        <f>VLOOKUP($A859,SurveyData!$1:$1048576,40,FALSE)</f>
        <v>2</v>
      </c>
      <c r="AS859">
        <f>VLOOKUP($A859,SurveyData!$1:$1048576,41,FALSE)</f>
        <v>4</v>
      </c>
      <c r="AT859">
        <f>VLOOKUP($A859,SurveyData!$1:$1048576,42,FALSE)</f>
        <v>4</v>
      </c>
      <c r="AU859">
        <f>VLOOKUP($A859,SurveyData!$1:$1048576,43,FALSE)</f>
        <v>3</v>
      </c>
      <c r="AV859">
        <f>VLOOKUP($A859,SurveyData!$1:$1048576,44,FALSE)</f>
        <v>3</v>
      </c>
      <c r="AW859">
        <f>VLOOKUP($A859,SurveyData!$1:$1048576,45,FALSE)</f>
        <v>3</v>
      </c>
    </row>
    <row r="860" spans="1:49" hidden="1" x14ac:dyDescent="0.2">
      <c r="A860" s="2">
        <v>1090</v>
      </c>
      <c r="B860" s="11" t="s">
        <v>11</v>
      </c>
      <c r="C860" s="2">
        <v>42</v>
      </c>
      <c r="D860" s="2">
        <v>112</v>
      </c>
      <c r="E860" s="2">
        <v>16.5</v>
      </c>
      <c r="F860">
        <f>VLOOKUP($A860,SurveyData!$1:$1048576,3,FALSE)</f>
        <v>37</v>
      </c>
      <c r="G860">
        <f>VLOOKUP($A860,SurveyData!$1:$1048576,4,FALSE)</f>
        <v>1.64</v>
      </c>
      <c r="H860">
        <f>VLOOKUP($A860,SurveyData!$1:$1048576,5,FALSE)</f>
        <v>67.8</v>
      </c>
      <c r="I860" t="str">
        <f>VLOOKUP($A860,SurveyData!$1:$1048576,6,FALSE)</f>
        <v>Nil</v>
      </c>
      <c r="J860">
        <f>VLOOKUP($A860,SurveyData!$1:$1048576,7,FALSE)</f>
        <v>0</v>
      </c>
      <c r="K860">
        <f>VLOOKUP($A860,SurveyData!$1:$1048576,8,FALSE)</f>
        <v>30</v>
      </c>
      <c r="L860">
        <f>VLOOKUP($A860,SurveyData!$1:$1048576,9,FALSE)</f>
        <v>60</v>
      </c>
      <c r="M860" t="str">
        <f>VLOOKUP($A860,SurveyData!$1:$1048576,10,FALSE)</f>
        <v>Nil</v>
      </c>
      <c r="N860">
        <f>VLOOKUP($A860,SurveyData!$1:$1048576,11,FALSE)</f>
        <v>75</v>
      </c>
      <c r="O860">
        <f>VLOOKUP($A860,SurveyData!$1:$1048576,12,FALSE)</f>
        <v>2</v>
      </c>
      <c r="P860">
        <f>VLOOKUP($A860,SurveyData!$1:$1048576,13,FALSE)</f>
        <v>0</v>
      </c>
      <c r="Q860">
        <f>VLOOKUP($A860,SurveyData!$1:$1048576,14,FALSE)</f>
        <v>0</v>
      </c>
      <c r="R860" t="str">
        <f>VLOOKUP($A860,SurveyData!$1:$1048576,15,FALSE)</f>
        <v>No</v>
      </c>
      <c r="S860" t="str">
        <f>VLOOKUP($A860,SurveyData!$1:$1048576,16,FALSE)</f>
        <v>Nil</v>
      </c>
      <c r="T860" t="str">
        <f>VLOOKUP($A860,SurveyData!$1:$1048576,17,FALSE)</f>
        <v>No</v>
      </c>
      <c r="U860" t="str">
        <f>VLOOKUP($A860,SurveyData!$1:$1048576,18,FALSE)</f>
        <v>No</v>
      </c>
      <c r="V860" t="str">
        <f>VLOOKUP($A860,SurveyData!$1:$1048576,19,FALSE)</f>
        <v>No</v>
      </c>
      <c r="W860" t="str">
        <f>VLOOKUP($A860,SurveyData!$1:$1048576,20,FALSE)</f>
        <v>Nil</v>
      </c>
      <c r="X860">
        <f>VLOOKUP($A860,SurveyData!$1:$1048576,21,FALSE)</f>
        <v>0</v>
      </c>
      <c r="Y860">
        <f>VLOOKUP($A860,SurveyData!$1:$1048576,22,FALSE)</f>
        <v>0</v>
      </c>
      <c r="Z860">
        <f>VLOOKUP($A860,SurveyData!$1:$1048576,23,FALSE)</f>
        <v>0</v>
      </c>
      <c r="AA860">
        <f>VLOOKUP($A860,SurveyData!$1:$1048576,24,FALSE)</f>
        <v>0</v>
      </c>
      <c r="AC860">
        <f>VLOOKUP($A860,SurveyData!$1:$1048576,25,FALSE)</f>
        <v>0</v>
      </c>
      <c r="AD860">
        <f>VLOOKUP($A860,SurveyData!$1:$1048576,26,FALSE)</f>
        <v>2</v>
      </c>
      <c r="AE860">
        <f>VLOOKUP($A860,SurveyData!$1:$1048576,27,FALSE)</f>
        <v>2</v>
      </c>
      <c r="AF860">
        <f>VLOOKUP($A860,SurveyData!$1:$1048576,28,FALSE)</f>
        <v>3</v>
      </c>
      <c r="AG860">
        <f>VLOOKUP($A860,SurveyData!$1:$1048576,29,FALSE)</f>
        <v>2</v>
      </c>
      <c r="AH860">
        <f>VLOOKUP($A860,SurveyData!$1:$1048576,30,FALSE)</f>
        <v>3</v>
      </c>
      <c r="AI860">
        <f>VLOOKUP($A860,SurveyData!$1:$1048576,31,FALSE)</f>
        <v>2</v>
      </c>
      <c r="AJ860">
        <f>VLOOKUP($A860,SurveyData!$1:$1048576,32,FALSE)</f>
        <v>2</v>
      </c>
      <c r="AK860">
        <f>VLOOKUP($A860,SurveyData!$1:$1048576,33,FALSE)</f>
        <v>3</v>
      </c>
      <c r="AL860">
        <f>VLOOKUP($A860,SurveyData!$1:$1048576,34,FALSE)</f>
        <v>3</v>
      </c>
      <c r="AM860">
        <f>VLOOKUP($A860,SurveyData!$1:$1048576,35,FALSE)</f>
        <v>5</v>
      </c>
      <c r="AN860">
        <f>VLOOKUP($A860,SurveyData!$1:$1048576,36,FALSE)</f>
        <v>4</v>
      </c>
      <c r="AO860">
        <f>VLOOKUP($A860,SurveyData!$1:$1048576,37,FALSE)</f>
        <v>3</v>
      </c>
      <c r="AP860">
        <f>VLOOKUP($A860,SurveyData!$1:$1048576,38,FALSE)</f>
        <v>4</v>
      </c>
      <c r="AQ860">
        <f>VLOOKUP($A860,SurveyData!$1:$1048576,39,FALSE)</f>
        <v>3</v>
      </c>
      <c r="AR860">
        <f>VLOOKUP($A860,SurveyData!$1:$1048576,40,FALSE)</f>
        <v>1</v>
      </c>
      <c r="AS860">
        <f>VLOOKUP($A860,SurveyData!$1:$1048576,41,FALSE)</f>
        <v>2</v>
      </c>
      <c r="AT860">
        <f>VLOOKUP($A860,SurveyData!$1:$1048576,42,FALSE)</f>
        <v>3</v>
      </c>
      <c r="AU860">
        <f>VLOOKUP($A860,SurveyData!$1:$1048576,43,FALSE)</f>
        <v>4</v>
      </c>
      <c r="AV860">
        <f>VLOOKUP($A860,SurveyData!$1:$1048576,44,FALSE)</f>
        <v>2</v>
      </c>
      <c r="AW860">
        <f>VLOOKUP($A860,SurveyData!$1:$1048576,45,FALSE)</f>
        <v>4</v>
      </c>
    </row>
    <row r="861" spans="1:49" hidden="1" x14ac:dyDescent="0.2">
      <c r="A861" s="2">
        <v>1091</v>
      </c>
      <c r="B861" s="11" t="s">
        <v>11</v>
      </c>
      <c r="C861" s="2">
        <v>20</v>
      </c>
      <c r="D861" s="3">
        <v>159</v>
      </c>
      <c r="E861" s="2">
        <v>13.6</v>
      </c>
      <c r="F861">
        <f>VLOOKUP($A861,SurveyData!$1:$1048576,3,FALSE)</f>
        <v>27</v>
      </c>
      <c r="G861">
        <f>VLOOKUP($A861,SurveyData!$1:$1048576,4,FALSE)</f>
        <v>1.69</v>
      </c>
      <c r="H861">
        <f>VLOOKUP($A861,SurveyData!$1:$1048576,5,FALSE)</f>
        <v>46</v>
      </c>
      <c r="I861" t="str">
        <f>VLOOKUP($A861,SurveyData!$1:$1048576,6,FALSE)</f>
        <v>Nil</v>
      </c>
      <c r="J861">
        <f>VLOOKUP($A861,SurveyData!$1:$1048576,7,FALSE)</f>
        <v>0</v>
      </c>
      <c r="K861">
        <f>VLOOKUP($A861,SurveyData!$1:$1048576,8,FALSE)</f>
        <v>20</v>
      </c>
      <c r="L861" t="str">
        <f>VLOOKUP($A861,SurveyData!$1:$1048576,9,FALSE)</f>
        <v>Nil</v>
      </c>
      <c r="M861">
        <f>VLOOKUP($A861,SurveyData!$1:$1048576,10,FALSE)</f>
        <v>15</v>
      </c>
      <c r="N861" t="str">
        <f>VLOOKUP($A861,SurveyData!$1:$1048576,11,FALSE)</f>
        <v>Nil</v>
      </c>
      <c r="O861">
        <f>VLOOKUP($A861,SurveyData!$1:$1048576,12,FALSE)</f>
        <v>2</v>
      </c>
      <c r="P861">
        <f>VLOOKUP($A861,SurveyData!$1:$1048576,13,FALSE)</f>
        <v>0</v>
      </c>
      <c r="Q861">
        <f>VLOOKUP($A861,SurveyData!$1:$1048576,14,FALSE)</f>
        <v>0</v>
      </c>
      <c r="R861" t="str">
        <f>VLOOKUP($A861,SurveyData!$1:$1048576,15,FALSE)</f>
        <v>Dk</v>
      </c>
      <c r="S861" t="str">
        <f>VLOOKUP($A861,SurveyData!$1:$1048576,16,FALSE)</f>
        <v>Dk</v>
      </c>
      <c r="T861" t="str">
        <f>VLOOKUP($A861,SurveyData!$1:$1048576,17,FALSE)</f>
        <v>Dk</v>
      </c>
      <c r="U861" t="str">
        <f>VLOOKUP($A861,SurveyData!$1:$1048576,18,FALSE)</f>
        <v>Dk</v>
      </c>
      <c r="V861" t="str">
        <f>VLOOKUP($A861,SurveyData!$1:$1048576,19,FALSE)</f>
        <v>No</v>
      </c>
      <c r="W861" t="str">
        <f>VLOOKUP($A861,SurveyData!$1:$1048576,20,FALSE)</f>
        <v>Nil</v>
      </c>
      <c r="X861">
        <f>VLOOKUP($A861,SurveyData!$1:$1048576,21,FALSE)</f>
        <v>0</v>
      </c>
      <c r="Y861">
        <f>VLOOKUP($A861,SurveyData!$1:$1048576,22,FALSE)</f>
        <v>0</v>
      </c>
      <c r="Z861">
        <f>VLOOKUP($A861,SurveyData!$1:$1048576,23,FALSE)</f>
        <v>0</v>
      </c>
      <c r="AA861">
        <f>VLOOKUP($A861,SurveyData!$1:$1048576,24,FALSE)</f>
        <v>0</v>
      </c>
      <c r="AC861">
        <f>VLOOKUP($A861,SurveyData!$1:$1048576,25,FALSE)</f>
        <v>0</v>
      </c>
      <c r="AD861">
        <f>VLOOKUP($A861,SurveyData!$1:$1048576,26,FALSE)</f>
        <v>2</v>
      </c>
      <c r="AE861">
        <f>VLOOKUP($A861,SurveyData!$1:$1048576,27,FALSE)</f>
        <v>4</v>
      </c>
      <c r="AF861">
        <f>VLOOKUP($A861,SurveyData!$1:$1048576,28,FALSE)</f>
        <v>3</v>
      </c>
      <c r="AG861">
        <f>VLOOKUP($A861,SurveyData!$1:$1048576,29,FALSE)</f>
        <v>2</v>
      </c>
      <c r="AH861">
        <f>VLOOKUP($A861,SurveyData!$1:$1048576,30,FALSE)</f>
        <v>3</v>
      </c>
      <c r="AI861">
        <f>VLOOKUP($A861,SurveyData!$1:$1048576,31,FALSE)</f>
        <v>3</v>
      </c>
      <c r="AJ861">
        <f>VLOOKUP($A861,SurveyData!$1:$1048576,32,FALSE)</f>
        <v>3</v>
      </c>
      <c r="AK861">
        <f>VLOOKUP($A861,SurveyData!$1:$1048576,33,FALSE)</f>
        <v>4</v>
      </c>
      <c r="AL861">
        <f>VLOOKUP($A861,SurveyData!$1:$1048576,34,FALSE)</f>
        <v>5</v>
      </c>
      <c r="AM861">
        <f>VLOOKUP($A861,SurveyData!$1:$1048576,35,FALSE)</f>
        <v>3</v>
      </c>
      <c r="AN861">
        <f>VLOOKUP($A861,SurveyData!$1:$1048576,36,FALSE)</f>
        <v>3</v>
      </c>
      <c r="AO861">
        <f>VLOOKUP($A861,SurveyData!$1:$1048576,37,FALSE)</f>
        <v>3</v>
      </c>
      <c r="AP861">
        <f>VLOOKUP($A861,SurveyData!$1:$1048576,38,FALSE)</f>
        <v>3</v>
      </c>
      <c r="AQ861">
        <f>VLOOKUP($A861,SurveyData!$1:$1048576,39,FALSE)</f>
        <v>4</v>
      </c>
      <c r="AR861">
        <f>VLOOKUP($A861,SurveyData!$1:$1048576,40,FALSE)</f>
        <v>3</v>
      </c>
      <c r="AS861">
        <f>VLOOKUP($A861,SurveyData!$1:$1048576,41,FALSE)</f>
        <v>3</v>
      </c>
      <c r="AT861">
        <f>VLOOKUP($A861,SurveyData!$1:$1048576,42,FALSE)</f>
        <v>4</v>
      </c>
      <c r="AU861">
        <f>VLOOKUP($A861,SurveyData!$1:$1048576,43,FALSE)</f>
        <v>3</v>
      </c>
      <c r="AV861">
        <f>VLOOKUP($A861,SurveyData!$1:$1048576,44,FALSE)</f>
        <v>3</v>
      </c>
      <c r="AW861">
        <f>VLOOKUP($A861,SurveyData!$1:$1048576,45,FALSE)</f>
        <v>3</v>
      </c>
    </row>
    <row r="862" spans="1:49" hidden="1" x14ac:dyDescent="0.2">
      <c r="A862" s="2">
        <v>1093</v>
      </c>
      <c r="B862" s="11" t="s">
        <v>11</v>
      </c>
      <c r="C862" s="2">
        <v>22</v>
      </c>
      <c r="D862" s="3">
        <v>177</v>
      </c>
      <c r="E862" s="2">
        <v>16</v>
      </c>
      <c r="F862">
        <f>VLOOKUP($A862,SurveyData!$1:$1048576,3,FALSE)</f>
        <v>65</v>
      </c>
      <c r="G862">
        <f>VLOOKUP($A862,SurveyData!$1:$1048576,4,FALSE)</f>
        <v>1.75</v>
      </c>
      <c r="H862">
        <f>VLOOKUP($A862,SurveyData!$1:$1048576,5,FALSE)</f>
        <v>56.4</v>
      </c>
      <c r="I862" t="str">
        <f>VLOOKUP($A862,SurveyData!$1:$1048576,6,FALSE)</f>
        <v>Nil</v>
      </c>
      <c r="J862">
        <f>VLOOKUP($A862,SurveyData!$1:$1048576,7,FALSE)</f>
        <v>0</v>
      </c>
      <c r="K862" t="str">
        <f>VLOOKUP($A862,SurveyData!$1:$1048576,8,FALSE)</f>
        <v>Nil</v>
      </c>
      <c r="L862" t="str">
        <f>VLOOKUP($A862,SurveyData!$1:$1048576,9,FALSE)</f>
        <v>Nil</v>
      </c>
      <c r="M862" t="str">
        <f>VLOOKUP($A862,SurveyData!$1:$1048576,10,FALSE)</f>
        <v>Nil</v>
      </c>
      <c r="N862">
        <f>VLOOKUP($A862,SurveyData!$1:$1048576,11,FALSE)</f>
        <v>60</v>
      </c>
      <c r="O862">
        <f>VLOOKUP($A862,SurveyData!$1:$1048576,12,FALSE)</f>
        <v>2</v>
      </c>
      <c r="P862">
        <f>VLOOKUP($A862,SurveyData!$1:$1048576,13,FALSE)</f>
        <v>0</v>
      </c>
      <c r="Q862">
        <f>VLOOKUP($A862,SurveyData!$1:$1048576,14,FALSE)</f>
        <v>0</v>
      </c>
      <c r="R862" t="str">
        <f>VLOOKUP($A862,SurveyData!$1:$1048576,15,FALSE)</f>
        <v>No</v>
      </c>
      <c r="S862" t="str">
        <f>VLOOKUP($A862,SurveyData!$1:$1048576,16,FALSE)</f>
        <v>No</v>
      </c>
      <c r="T862" t="str">
        <f>VLOOKUP($A862,SurveyData!$1:$1048576,17,FALSE)</f>
        <v>Dk</v>
      </c>
      <c r="U862" t="str">
        <f>VLOOKUP($A862,SurveyData!$1:$1048576,18,FALSE)</f>
        <v>Nil</v>
      </c>
      <c r="V862" t="str">
        <f>VLOOKUP($A862,SurveyData!$1:$1048576,19,FALSE)</f>
        <v>Dk</v>
      </c>
      <c r="W862" t="str">
        <f>VLOOKUP($A862,SurveyData!$1:$1048576,20,FALSE)</f>
        <v>Nil</v>
      </c>
      <c r="X862">
        <f>VLOOKUP($A862,SurveyData!$1:$1048576,21,FALSE)</f>
        <v>0</v>
      </c>
      <c r="Y862">
        <f>VLOOKUP($A862,SurveyData!$1:$1048576,22,FALSE)</f>
        <v>0</v>
      </c>
      <c r="Z862">
        <f>VLOOKUP($A862,SurveyData!$1:$1048576,23,FALSE)</f>
        <v>0</v>
      </c>
      <c r="AA862">
        <f>VLOOKUP($A862,SurveyData!$1:$1048576,24,FALSE)</f>
        <v>0</v>
      </c>
      <c r="AC862">
        <f>VLOOKUP($A862,SurveyData!$1:$1048576,25,FALSE)</f>
        <v>0</v>
      </c>
      <c r="AD862">
        <f>VLOOKUP($A862,SurveyData!$1:$1048576,26,FALSE)</f>
        <v>1</v>
      </c>
      <c r="AE862">
        <f>VLOOKUP($A862,SurveyData!$1:$1048576,27,FALSE)</f>
        <v>5</v>
      </c>
      <c r="AF862" t="str">
        <f>VLOOKUP($A862,SurveyData!$1:$1048576,28,FALSE)</f>
        <v>Nil</v>
      </c>
      <c r="AG862">
        <f>VLOOKUP($A862,SurveyData!$1:$1048576,29,FALSE)</f>
        <v>1</v>
      </c>
      <c r="AH862">
        <f>VLOOKUP($A862,SurveyData!$1:$1048576,30,FALSE)</f>
        <v>5</v>
      </c>
      <c r="AI862">
        <f>VLOOKUP($A862,SurveyData!$1:$1048576,31,FALSE)</f>
        <v>3</v>
      </c>
      <c r="AJ862">
        <f>VLOOKUP($A862,SurveyData!$1:$1048576,32,FALSE)</f>
        <v>3</v>
      </c>
      <c r="AK862">
        <f>VLOOKUP($A862,SurveyData!$1:$1048576,33,FALSE)</f>
        <v>3</v>
      </c>
      <c r="AL862">
        <f>VLOOKUP($A862,SurveyData!$1:$1048576,34,FALSE)</f>
        <v>4</v>
      </c>
      <c r="AM862">
        <f>VLOOKUP($A862,SurveyData!$1:$1048576,35,FALSE)</f>
        <v>3</v>
      </c>
      <c r="AN862">
        <f>VLOOKUP($A862,SurveyData!$1:$1048576,36,FALSE)</f>
        <v>3</v>
      </c>
      <c r="AO862">
        <f>VLOOKUP($A862,SurveyData!$1:$1048576,37,FALSE)</f>
        <v>3</v>
      </c>
      <c r="AP862">
        <f>VLOOKUP($A862,SurveyData!$1:$1048576,38,FALSE)</f>
        <v>4</v>
      </c>
      <c r="AQ862">
        <f>VLOOKUP($A862,SurveyData!$1:$1048576,39,FALSE)</f>
        <v>5</v>
      </c>
      <c r="AR862">
        <f>VLOOKUP($A862,SurveyData!$1:$1048576,40,FALSE)</f>
        <v>3</v>
      </c>
      <c r="AS862">
        <f>VLOOKUP($A862,SurveyData!$1:$1048576,41,FALSE)</f>
        <v>5</v>
      </c>
      <c r="AT862">
        <f>VLOOKUP($A862,SurveyData!$1:$1048576,42,FALSE)</f>
        <v>4</v>
      </c>
      <c r="AU862">
        <f>VLOOKUP($A862,SurveyData!$1:$1048576,43,FALSE)</f>
        <v>4</v>
      </c>
      <c r="AV862">
        <f>VLOOKUP($A862,SurveyData!$1:$1048576,44,FALSE)</f>
        <v>3</v>
      </c>
      <c r="AW862">
        <f>VLOOKUP($A862,SurveyData!$1:$1048576,45,FALSE)</f>
        <v>3</v>
      </c>
    </row>
    <row r="863" spans="1:49" hidden="1" x14ac:dyDescent="0.2">
      <c r="A863" s="2">
        <v>1094</v>
      </c>
      <c r="B863" s="11" t="s">
        <v>11</v>
      </c>
      <c r="C863" s="2">
        <v>27</v>
      </c>
      <c r="D863" s="3">
        <v>187</v>
      </c>
      <c r="E863" s="2">
        <v>15.1</v>
      </c>
      <c r="F863">
        <f>VLOOKUP($A863,SurveyData!$1:$1048576,3,FALSE)</f>
        <v>55</v>
      </c>
      <c r="G863">
        <f>VLOOKUP($A863,SurveyData!$1:$1048576,4,FALSE)</f>
        <v>1.7</v>
      </c>
      <c r="H863">
        <f>VLOOKUP($A863,SurveyData!$1:$1048576,5,FALSE)</f>
        <v>75.8</v>
      </c>
      <c r="I863" t="str">
        <f>VLOOKUP($A863,SurveyData!$1:$1048576,6,FALSE)</f>
        <v>Nil</v>
      </c>
      <c r="J863">
        <f>VLOOKUP($A863,SurveyData!$1:$1048576,7,FALSE)</f>
        <v>0</v>
      </c>
      <c r="K863" t="str">
        <f>VLOOKUP($A863,SurveyData!$1:$1048576,8,FALSE)</f>
        <v>Nil</v>
      </c>
      <c r="L863" t="str">
        <f>VLOOKUP($A863,SurveyData!$1:$1048576,9,FALSE)</f>
        <v>Nil</v>
      </c>
      <c r="M863" t="str">
        <f>VLOOKUP($A863,SurveyData!$1:$1048576,10,FALSE)</f>
        <v>Nil</v>
      </c>
      <c r="N863">
        <f>VLOOKUP($A863,SurveyData!$1:$1048576,11,FALSE)</f>
        <v>60</v>
      </c>
      <c r="O863">
        <f>VLOOKUP($A863,SurveyData!$1:$1048576,12,FALSE)</f>
        <v>2</v>
      </c>
      <c r="P863">
        <f>VLOOKUP($A863,SurveyData!$1:$1048576,13,FALSE)</f>
        <v>0</v>
      </c>
      <c r="Q863">
        <f>VLOOKUP($A863,SurveyData!$1:$1048576,14,FALSE)</f>
        <v>0</v>
      </c>
      <c r="R863" t="str">
        <f>VLOOKUP($A863,SurveyData!$1:$1048576,15,FALSE)</f>
        <v>Dk</v>
      </c>
      <c r="S863" t="str">
        <f>VLOOKUP($A863,SurveyData!$1:$1048576,16,FALSE)</f>
        <v>Dk</v>
      </c>
      <c r="T863" t="str">
        <f>VLOOKUP($A863,SurveyData!$1:$1048576,17,FALSE)</f>
        <v>Dk</v>
      </c>
      <c r="U863" t="str">
        <f>VLOOKUP($A863,SurveyData!$1:$1048576,18,FALSE)</f>
        <v>Dk</v>
      </c>
      <c r="V863" t="str">
        <f>VLOOKUP($A863,SurveyData!$1:$1048576,19,FALSE)</f>
        <v>Dk</v>
      </c>
      <c r="W863" t="str">
        <f>VLOOKUP($A863,SurveyData!$1:$1048576,20,FALSE)</f>
        <v>Dk</v>
      </c>
      <c r="X863">
        <f>VLOOKUP($A863,SurveyData!$1:$1048576,21,FALSE)</f>
        <v>0</v>
      </c>
      <c r="Y863">
        <f>VLOOKUP($A863,SurveyData!$1:$1048576,22,FALSE)</f>
        <v>0</v>
      </c>
      <c r="Z863">
        <f>VLOOKUP($A863,SurveyData!$1:$1048576,23,FALSE)</f>
        <v>0</v>
      </c>
      <c r="AA863">
        <f>VLOOKUP($A863,SurveyData!$1:$1048576,24,FALSE)</f>
        <v>0</v>
      </c>
      <c r="AC863">
        <f>VLOOKUP($A863,SurveyData!$1:$1048576,25,FALSE)</f>
        <v>0</v>
      </c>
      <c r="AD863">
        <f>VLOOKUP($A863,SurveyData!$1:$1048576,26,FALSE)</f>
        <v>3</v>
      </c>
      <c r="AE863">
        <f>VLOOKUP($A863,SurveyData!$1:$1048576,27,FALSE)</f>
        <v>4</v>
      </c>
      <c r="AF863">
        <f>VLOOKUP($A863,SurveyData!$1:$1048576,28,FALSE)</f>
        <v>3</v>
      </c>
      <c r="AG863">
        <f>VLOOKUP($A863,SurveyData!$1:$1048576,29,FALSE)</f>
        <v>3</v>
      </c>
      <c r="AH863">
        <f>VLOOKUP($A863,SurveyData!$1:$1048576,30,FALSE)</f>
        <v>4</v>
      </c>
      <c r="AI863">
        <f>VLOOKUP($A863,SurveyData!$1:$1048576,31,FALSE)</f>
        <v>3</v>
      </c>
      <c r="AJ863">
        <f>VLOOKUP($A863,SurveyData!$1:$1048576,32,FALSE)</f>
        <v>3</v>
      </c>
      <c r="AK863">
        <f>VLOOKUP($A863,SurveyData!$1:$1048576,33,FALSE)</f>
        <v>3</v>
      </c>
      <c r="AL863">
        <f>VLOOKUP($A863,SurveyData!$1:$1048576,34,FALSE)</f>
        <v>3</v>
      </c>
      <c r="AM863">
        <f>VLOOKUP($A863,SurveyData!$1:$1048576,35,FALSE)</f>
        <v>3</v>
      </c>
      <c r="AN863">
        <f>VLOOKUP($A863,SurveyData!$1:$1048576,36,FALSE)</f>
        <v>3</v>
      </c>
      <c r="AO863">
        <f>VLOOKUP($A863,SurveyData!$1:$1048576,37,FALSE)</f>
        <v>2</v>
      </c>
      <c r="AP863">
        <f>VLOOKUP($A863,SurveyData!$1:$1048576,38,FALSE)</f>
        <v>3</v>
      </c>
      <c r="AQ863">
        <f>VLOOKUP($A863,SurveyData!$1:$1048576,39,FALSE)</f>
        <v>4</v>
      </c>
      <c r="AR863">
        <f>VLOOKUP($A863,SurveyData!$1:$1048576,40,FALSE)</f>
        <v>4</v>
      </c>
      <c r="AS863">
        <f>VLOOKUP($A863,SurveyData!$1:$1048576,41,FALSE)</f>
        <v>4</v>
      </c>
      <c r="AT863">
        <f>VLOOKUP($A863,SurveyData!$1:$1048576,42,FALSE)</f>
        <v>3</v>
      </c>
      <c r="AU863">
        <f>VLOOKUP($A863,SurveyData!$1:$1048576,43,FALSE)</f>
        <v>3</v>
      </c>
      <c r="AV863">
        <f>VLOOKUP($A863,SurveyData!$1:$1048576,44,FALSE)</f>
        <v>4</v>
      </c>
      <c r="AW863">
        <f>VLOOKUP($A863,SurveyData!$1:$1048576,45,FALSE)</f>
        <v>3</v>
      </c>
    </row>
    <row r="864" spans="1:49" hidden="1" x14ac:dyDescent="0.2">
      <c r="A864" s="2">
        <v>1095</v>
      </c>
      <c r="B864" s="11" t="s">
        <v>11</v>
      </c>
      <c r="C864" s="2">
        <v>22</v>
      </c>
      <c r="D864" s="2">
        <v>67</v>
      </c>
      <c r="E864" s="2">
        <v>14.7</v>
      </c>
      <c r="F864">
        <f>VLOOKUP($A864,SurveyData!$1:$1048576,3,FALSE)</f>
        <v>41</v>
      </c>
      <c r="G864">
        <f>VLOOKUP($A864,SurveyData!$1:$1048576,4,FALSE)</f>
        <v>1.79</v>
      </c>
      <c r="H864">
        <f>VLOOKUP($A864,SurveyData!$1:$1048576,5,FALSE)</f>
        <v>63</v>
      </c>
      <c r="I864" t="str">
        <f>VLOOKUP($A864,SurveyData!$1:$1048576,6,FALSE)</f>
        <v>Nil</v>
      </c>
      <c r="J864">
        <f>VLOOKUP($A864,SurveyData!$1:$1048576,7,FALSE)</f>
        <v>0</v>
      </c>
      <c r="K864" t="str">
        <f>VLOOKUP($A864,SurveyData!$1:$1048576,8,FALSE)</f>
        <v>Nil</v>
      </c>
      <c r="L864" t="str">
        <f>VLOOKUP($A864,SurveyData!$1:$1048576,9,FALSE)</f>
        <v>Nil</v>
      </c>
      <c r="M864" t="str">
        <f>VLOOKUP($A864,SurveyData!$1:$1048576,10,FALSE)</f>
        <v>Nil</v>
      </c>
      <c r="N864" t="str">
        <f>VLOOKUP($A864,SurveyData!$1:$1048576,11,FALSE)</f>
        <v>Nil</v>
      </c>
      <c r="O864">
        <f>VLOOKUP($A864,SurveyData!$1:$1048576,12,FALSE)</f>
        <v>1</v>
      </c>
      <c r="P864">
        <f>VLOOKUP($A864,SurveyData!$1:$1048576,13,FALSE)</f>
        <v>0</v>
      </c>
      <c r="Q864">
        <f>VLOOKUP($A864,SurveyData!$1:$1048576,14,FALSE)</f>
        <v>0</v>
      </c>
      <c r="R864" t="str">
        <f>VLOOKUP($A864,SurveyData!$1:$1048576,15,FALSE)</f>
        <v>No</v>
      </c>
      <c r="S864" t="str">
        <f>VLOOKUP($A864,SurveyData!$1:$1048576,16,FALSE)</f>
        <v>No</v>
      </c>
      <c r="T864" t="str">
        <f>VLOOKUP($A864,SurveyData!$1:$1048576,17,FALSE)</f>
        <v>No</v>
      </c>
      <c r="U864" t="str">
        <f>VLOOKUP($A864,SurveyData!$1:$1048576,18,FALSE)</f>
        <v>No</v>
      </c>
      <c r="V864" t="str">
        <f>VLOOKUP($A864,SurveyData!$1:$1048576,19,FALSE)</f>
        <v>No</v>
      </c>
      <c r="W864" t="str">
        <f>VLOOKUP($A864,SurveyData!$1:$1048576,20,FALSE)</f>
        <v>No</v>
      </c>
      <c r="X864">
        <f>VLOOKUP($A864,SurveyData!$1:$1048576,21,FALSE)</f>
        <v>0</v>
      </c>
      <c r="Y864">
        <f>VLOOKUP($A864,SurveyData!$1:$1048576,22,FALSE)</f>
        <v>0</v>
      </c>
      <c r="Z864">
        <f>VLOOKUP($A864,SurveyData!$1:$1048576,23,FALSE)</f>
        <v>0</v>
      </c>
      <c r="AA864">
        <f>VLOOKUP($A864,SurveyData!$1:$1048576,24,FALSE)</f>
        <v>0</v>
      </c>
      <c r="AC864">
        <f>VLOOKUP($A864,SurveyData!$1:$1048576,25,FALSE)</f>
        <v>0</v>
      </c>
      <c r="AD864">
        <f>VLOOKUP($A864,SurveyData!$1:$1048576,26,FALSE)</f>
        <v>2</v>
      </c>
      <c r="AE864">
        <f>VLOOKUP($A864,SurveyData!$1:$1048576,27,FALSE)</f>
        <v>5</v>
      </c>
      <c r="AF864">
        <f>VLOOKUP($A864,SurveyData!$1:$1048576,28,FALSE)</f>
        <v>1</v>
      </c>
      <c r="AG864">
        <f>VLOOKUP($A864,SurveyData!$1:$1048576,29,FALSE)</f>
        <v>1</v>
      </c>
      <c r="AH864">
        <f>VLOOKUP($A864,SurveyData!$1:$1048576,30,FALSE)</f>
        <v>3</v>
      </c>
      <c r="AI864">
        <f>VLOOKUP($A864,SurveyData!$1:$1048576,31,FALSE)</f>
        <v>3</v>
      </c>
      <c r="AJ864">
        <f>VLOOKUP($A864,SurveyData!$1:$1048576,32,FALSE)</f>
        <v>3</v>
      </c>
      <c r="AK864">
        <f>VLOOKUP($A864,SurveyData!$1:$1048576,33,FALSE)</f>
        <v>2</v>
      </c>
      <c r="AL864">
        <f>VLOOKUP($A864,SurveyData!$1:$1048576,34,FALSE)</f>
        <v>2</v>
      </c>
      <c r="AM864">
        <f>VLOOKUP($A864,SurveyData!$1:$1048576,35,FALSE)</f>
        <v>4</v>
      </c>
      <c r="AN864">
        <f>VLOOKUP($A864,SurveyData!$1:$1048576,36,FALSE)</f>
        <v>2</v>
      </c>
      <c r="AO864">
        <f>VLOOKUP($A864,SurveyData!$1:$1048576,37,FALSE)</f>
        <v>3</v>
      </c>
      <c r="AP864">
        <f>VLOOKUP($A864,SurveyData!$1:$1048576,38,FALSE)</f>
        <v>4</v>
      </c>
      <c r="AQ864">
        <f>VLOOKUP($A864,SurveyData!$1:$1048576,39,FALSE)</f>
        <v>5</v>
      </c>
      <c r="AR864">
        <f>VLOOKUP($A864,SurveyData!$1:$1048576,40,FALSE)</f>
        <v>1</v>
      </c>
      <c r="AS864">
        <f>VLOOKUP($A864,SurveyData!$1:$1048576,41,FALSE)</f>
        <v>2</v>
      </c>
      <c r="AT864">
        <f>VLOOKUP($A864,SurveyData!$1:$1048576,42,FALSE)</f>
        <v>3</v>
      </c>
      <c r="AU864">
        <f>VLOOKUP($A864,SurveyData!$1:$1048576,43,FALSE)</f>
        <v>3</v>
      </c>
      <c r="AV864">
        <f>VLOOKUP($A864,SurveyData!$1:$1048576,44,FALSE)</f>
        <v>3</v>
      </c>
      <c r="AW864">
        <f>VLOOKUP($A864,SurveyData!$1:$1048576,45,FALSE)</f>
        <v>1</v>
      </c>
    </row>
    <row r="865" spans="1:49" hidden="1" x14ac:dyDescent="0.2">
      <c r="A865" s="5">
        <v>1096</v>
      </c>
      <c r="B865" s="11" t="s">
        <v>11</v>
      </c>
      <c r="C865" s="2"/>
      <c r="D865" s="3">
        <v>383</v>
      </c>
      <c r="E865" s="2">
        <v>16.5</v>
      </c>
      <c r="F865">
        <f>VLOOKUP($A865,SurveyData!$1:$1048576,3,FALSE)</f>
        <v>26</v>
      </c>
      <c r="G865">
        <f>VLOOKUP($A865,SurveyData!$1:$1048576,4,FALSE)</f>
        <v>1.8</v>
      </c>
      <c r="H865">
        <f>VLOOKUP($A865,SurveyData!$1:$1048576,5,FALSE)</f>
        <v>78</v>
      </c>
      <c r="I865" t="str">
        <f>VLOOKUP($A865,SurveyData!$1:$1048576,6,FALSE)</f>
        <v>Nil</v>
      </c>
      <c r="J865" t="str">
        <f>VLOOKUP($A865,SurveyData!$1:$1048576,7,FALSE)</f>
        <v>Nil</v>
      </c>
      <c r="K865">
        <f>VLOOKUP($A865,SurveyData!$1:$1048576,8,FALSE)</f>
        <v>30</v>
      </c>
      <c r="L865">
        <f>VLOOKUP($A865,SurveyData!$1:$1048576,9,FALSE)</f>
        <v>30</v>
      </c>
      <c r="M865" t="str">
        <f>VLOOKUP($A865,SurveyData!$1:$1048576,10,FALSE)</f>
        <v>Nil</v>
      </c>
      <c r="N865" t="str">
        <f>VLOOKUP($A865,SurveyData!$1:$1048576,11,FALSE)</f>
        <v>Nil</v>
      </c>
      <c r="O865">
        <f>VLOOKUP($A865,SurveyData!$1:$1048576,12,FALSE)</f>
        <v>2</v>
      </c>
      <c r="P865" t="str">
        <f>VLOOKUP($A865,SurveyData!$1:$1048576,13,FALSE)</f>
        <v>Nil</v>
      </c>
      <c r="Q865" t="str">
        <f>VLOOKUP($A865,SurveyData!$1:$1048576,14,FALSE)</f>
        <v>Nil</v>
      </c>
      <c r="R865" t="str">
        <f>VLOOKUP($A865,SurveyData!$1:$1048576,15,FALSE)</f>
        <v>No</v>
      </c>
      <c r="S865" t="str">
        <f>VLOOKUP($A865,SurveyData!$1:$1048576,16,FALSE)</f>
        <v>Nil</v>
      </c>
      <c r="T865" t="str">
        <f>VLOOKUP($A865,SurveyData!$1:$1048576,17,FALSE)</f>
        <v>No</v>
      </c>
      <c r="U865" t="str">
        <f>VLOOKUP($A865,SurveyData!$1:$1048576,18,FALSE)</f>
        <v>Nil</v>
      </c>
      <c r="V865" t="str">
        <f>VLOOKUP($A865,SurveyData!$1:$1048576,19,FALSE)</f>
        <v>No</v>
      </c>
      <c r="W865" t="str">
        <f>VLOOKUP($A865,SurveyData!$1:$1048576,20,FALSE)</f>
        <v>Nil</v>
      </c>
      <c r="X865" t="str">
        <f>VLOOKUP($A865,SurveyData!$1:$1048576,21,FALSE)</f>
        <v>Nil</v>
      </c>
      <c r="Y865" t="str">
        <f>VLOOKUP($A865,SurveyData!$1:$1048576,22,FALSE)</f>
        <v>Nil</v>
      </c>
      <c r="Z865" t="str">
        <f>VLOOKUP($A865,SurveyData!$1:$1048576,23,FALSE)</f>
        <v>Nil</v>
      </c>
      <c r="AA865" t="str">
        <f>VLOOKUP($A865,SurveyData!$1:$1048576,24,FALSE)</f>
        <v>Nil</v>
      </c>
      <c r="AB865" t="s">
        <v>0</v>
      </c>
      <c r="AC865" t="str">
        <f>VLOOKUP($A865,SurveyData!$1:$1048576,25,FALSE)</f>
        <v>Nil</v>
      </c>
      <c r="AD865">
        <f>VLOOKUP($A865,SurveyData!$1:$1048576,26,FALSE)</f>
        <v>2</v>
      </c>
      <c r="AE865">
        <f>VLOOKUP($A865,SurveyData!$1:$1048576,27,FALSE)</f>
        <v>4</v>
      </c>
      <c r="AF865">
        <f>VLOOKUP($A865,SurveyData!$1:$1048576,28,FALSE)</f>
        <v>2</v>
      </c>
      <c r="AG865">
        <f>VLOOKUP($A865,SurveyData!$1:$1048576,29,FALSE)</f>
        <v>2</v>
      </c>
      <c r="AH865">
        <f>VLOOKUP($A865,SurveyData!$1:$1048576,30,FALSE)</f>
        <v>4</v>
      </c>
      <c r="AI865">
        <f>VLOOKUP($A865,SurveyData!$1:$1048576,31,FALSE)</f>
        <v>2</v>
      </c>
      <c r="AJ865">
        <f>VLOOKUP($A865,SurveyData!$1:$1048576,32,FALSE)</f>
        <v>2</v>
      </c>
      <c r="AK865">
        <f>VLOOKUP($A865,SurveyData!$1:$1048576,33,FALSE)</f>
        <v>2</v>
      </c>
      <c r="AL865">
        <f>VLOOKUP($A865,SurveyData!$1:$1048576,34,FALSE)</f>
        <v>4</v>
      </c>
      <c r="AM865">
        <f>VLOOKUP($A865,SurveyData!$1:$1048576,35,FALSE)</f>
        <v>4</v>
      </c>
      <c r="AN865">
        <f>VLOOKUP($A865,SurveyData!$1:$1048576,36,FALSE)</f>
        <v>2</v>
      </c>
      <c r="AO865">
        <f>VLOOKUP($A865,SurveyData!$1:$1048576,37,FALSE)</f>
        <v>4</v>
      </c>
      <c r="AP865">
        <f>VLOOKUP($A865,SurveyData!$1:$1048576,38,FALSE)</f>
        <v>4</v>
      </c>
      <c r="AQ865">
        <f>VLOOKUP($A865,SurveyData!$1:$1048576,39,FALSE)</f>
        <v>4</v>
      </c>
      <c r="AR865">
        <f>VLOOKUP($A865,SurveyData!$1:$1048576,40,FALSE)</f>
        <v>2</v>
      </c>
      <c r="AS865">
        <f>VLOOKUP($A865,SurveyData!$1:$1048576,41,FALSE)</f>
        <v>4</v>
      </c>
      <c r="AT865">
        <f>VLOOKUP($A865,SurveyData!$1:$1048576,42,FALSE)</f>
        <v>4</v>
      </c>
      <c r="AU865">
        <f>VLOOKUP($A865,SurveyData!$1:$1048576,43,FALSE)</f>
        <v>4</v>
      </c>
      <c r="AV865">
        <f>VLOOKUP($A865,SurveyData!$1:$1048576,44,FALSE)</f>
        <v>4</v>
      </c>
      <c r="AW865">
        <f>VLOOKUP($A865,SurveyData!$1:$1048576,45,FALSE)</f>
        <v>2</v>
      </c>
    </row>
    <row r="866" spans="1:49" hidden="1" x14ac:dyDescent="0.2">
      <c r="A866" s="5">
        <v>1097</v>
      </c>
      <c r="B866" s="11" t="s">
        <v>11</v>
      </c>
      <c r="C866" s="2"/>
      <c r="D866" s="3">
        <v>269</v>
      </c>
      <c r="E866" s="2">
        <v>14.9</v>
      </c>
      <c r="F866">
        <f>VLOOKUP($A866,SurveyData!$1:$1048576,3,FALSE)</f>
        <v>52</v>
      </c>
      <c r="G866">
        <f>VLOOKUP($A866,SurveyData!$1:$1048576,4,FALSE)</f>
        <v>1.7</v>
      </c>
      <c r="H866" t="str">
        <f>VLOOKUP($A866,SurveyData!$1:$1048576,5,FALSE)</f>
        <v>Nil</v>
      </c>
      <c r="I866" t="str">
        <f>VLOOKUP($A866,SurveyData!$1:$1048576,6,FALSE)</f>
        <v>Nil</v>
      </c>
      <c r="J866" t="str">
        <f>VLOOKUP($A866,SurveyData!$1:$1048576,7,FALSE)</f>
        <v>Nil</v>
      </c>
      <c r="K866" t="str">
        <f>VLOOKUP($A866,SurveyData!$1:$1048576,8,FALSE)</f>
        <v>Nil</v>
      </c>
      <c r="L866" t="str">
        <f>VLOOKUP($A866,SurveyData!$1:$1048576,9,FALSE)</f>
        <v>Nil</v>
      </c>
      <c r="M866" t="str">
        <f>VLOOKUP($A866,SurveyData!$1:$1048576,10,FALSE)</f>
        <v>Nil</v>
      </c>
      <c r="N866" t="str">
        <f>VLOOKUP($A866,SurveyData!$1:$1048576,11,FALSE)</f>
        <v>Nil</v>
      </c>
      <c r="O866">
        <f>VLOOKUP($A866,SurveyData!$1:$1048576,12,FALSE)</f>
        <v>2</v>
      </c>
      <c r="P866" t="str">
        <f>VLOOKUP($A866,SurveyData!$1:$1048576,13,FALSE)</f>
        <v>Nil</v>
      </c>
      <c r="Q866" t="str">
        <f>VLOOKUP($A866,SurveyData!$1:$1048576,14,FALSE)</f>
        <v>Nil</v>
      </c>
      <c r="R866" t="str">
        <f>VLOOKUP($A866,SurveyData!$1:$1048576,15,FALSE)</f>
        <v>No</v>
      </c>
      <c r="S866" t="str">
        <f>VLOOKUP($A866,SurveyData!$1:$1048576,16,FALSE)</f>
        <v>Nil</v>
      </c>
      <c r="T866" t="str">
        <f>VLOOKUP($A866,SurveyData!$1:$1048576,17,FALSE)</f>
        <v>No</v>
      </c>
      <c r="U866" t="str">
        <f>VLOOKUP($A866,SurveyData!$1:$1048576,18,FALSE)</f>
        <v>Nil</v>
      </c>
      <c r="V866" t="str">
        <f>VLOOKUP($A866,SurveyData!$1:$1048576,19,FALSE)</f>
        <v>No</v>
      </c>
      <c r="W866" t="str">
        <f>VLOOKUP($A866,SurveyData!$1:$1048576,20,FALSE)</f>
        <v>Nil</v>
      </c>
      <c r="X866" t="str">
        <f>VLOOKUP($A866,SurveyData!$1:$1048576,21,FALSE)</f>
        <v>Nil</v>
      </c>
      <c r="Y866" t="str">
        <f>VLOOKUP($A866,SurveyData!$1:$1048576,22,FALSE)</f>
        <v>Nil</v>
      </c>
      <c r="Z866" t="str">
        <f>VLOOKUP($A866,SurveyData!$1:$1048576,23,FALSE)</f>
        <v>Nil</v>
      </c>
      <c r="AA866" t="str">
        <f>VLOOKUP($A866,SurveyData!$1:$1048576,24,FALSE)</f>
        <v>Nil</v>
      </c>
      <c r="AB866" t="s">
        <v>0</v>
      </c>
      <c r="AC866" t="str">
        <f>VLOOKUP($A866,SurveyData!$1:$1048576,25,FALSE)</f>
        <v>Nil</v>
      </c>
      <c r="AD866">
        <f>VLOOKUP($A866,SurveyData!$1:$1048576,26,FALSE)</f>
        <v>3</v>
      </c>
      <c r="AE866">
        <f>VLOOKUP($A866,SurveyData!$1:$1048576,27,FALSE)</f>
        <v>3</v>
      </c>
      <c r="AF866">
        <f>VLOOKUP($A866,SurveyData!$1:$1048576,28,FALSE)</f>
        <v>3</v>
      </c>
      <c r="AG866">
        <f>VLOOKUP($A866,SurveyData!$1:$1048576,29,FALSE)</f>
        <v>3</v>
      </c>
      <c r="AH866">
        <f>VLOOKUP($A866,SurveyData!$1:$1048576,30,FALSE)</f>
        <v>3</v>
      </c>
      <c r="AI866">
        <f>VLOOKUP($A866,SurveyData!$1:$1048576,31,FALSE)</f>
        <v>3</v>
      </c>
      <c r="AJ866">
        <f>VLOOKUP($A866,SurveyData!$1:$1048576,32,FALSE)</f>
        <v>3</v>
      </c>
      <c r="AK866">
        <f>VLOOKUP($A866,SurveyData!$1:$1048576,33,FALSE)</f>
        <v>3</v>
      </c>
      <c r="AL866">
        <f>VLOOKUP($A866,SurveyData!$1:$1048576,34,FALSE)</f>
        <v>3</v>
      </c>
      <c r="AM866">
        <f>VLOOKUP($A866,SurveyData!$1:$1048576,35,FALSE)</f>
        <v>3</v>
      </c>
      <c r="AN866">
        <f>VLOOKUP($A866,SurveyData!$1:$1048576,36,FALSE)</f>
        <v>3</v>
      </c>
      <c r="AO866">
        <f>VLOOKUP($A866,SurveyData!$1:$1048576,37,FALSE)</f>
        <v>3</v>
      </c>
      <c r="AP866">
        <f>VLOOKUP($A866,SurveyData!$1:$1048576,38,FALSE)</f>
        <v>3</v>
      </c>
      <c r="AQ866">
        <f>VLOOKUP($A866,SurveyData!$1:$1048576,39,FALSE)</f>
        <v>3</v>
      </c>
      <c r="AR866">
        <f>VLOOKUP($A866,SurveyData!$1:$1048576,40,FALSE)</f>
        <v>3</v>
      </c>
      <c r="AS866">
        <f>VLOOKUP($A866,SurveyData!$1:$1048576,41,FALSE)</f>
        <v>3</v>
      </c>
      <c r="AT866">
        <f>VLOOKUP($A866,SurveyData!$1:$1048576,42,FALSE)</f>
        <v>3</v>
      </c>
      <c r="AU866">
        <f>VLOOKUP($A866,SurveyData!$1:$1048576,43,FALSE)</f>
        <v>3</v>
      </c>
      <c r="AV866">
        <f>VLOOKUP($A866,SurveyData!$1:$1048576,44,FALSE)</f>
        <v>3</v>
      </c>
      <c r="AW866">
        <f>VLOOKUP($A866,SurveyData!$1:$1048576,45,FALSE)</f>
        <v>3</v>
      </c>
    </row>
    <row r="867" spans="1:49" hidden="1" x14ac:dyDescent="0.2">
      <c r="A867" s="5">
        <v>1099</v>
      </c>
      <c r="B867" s="11" t="s">
        <v>11</v>
      </c>
      <c r="C867" s="2"/>
      <c r="D867" s="3">
        <v>140</v>
      </c>
      <c r="E867" s="2">
        <v>14.1</v>
      </c>
      <c r="F867">
        <f>VLOOKUP($A867,SurveyData!$1:$1048576,3,FALSE)</f>
        <v>52</v>
      </c>
      <c r="G867">
        <f>VLOOKUP($A867,SurveyData!$1:$1048576,4,FALSE)</f>
        <v>1.7</v>
      </c>
      <c r="H867">
        <f>VLOOKUP($A867,SurveyData!$1:$1048576,5,FALSE)</f>
        <v>65</v>
      </c>
      <c r="I867" t="str">
        <f>VLOOKUP($A867,SurveyData!$1:$1048576,6,FALSE)</f>
        <v>Nil</v>
      </c>
      <c r="J867">
        <f>VLOOKUP($A867,SurveyData!$1:$1048576,7,FALSE)</f>
        <v>0</v>
      </c>
      <c r="K867">
        <f>VLOOKUP($A867,SurveyData!$1:$1048576,8,FALSE)</f>
        <v>0</v>
      </c>
      <c r="L867">
        <f>VLOOKUP($A867,SurveyData!$1:$1048576,9,FALSE)</f>
        <v>0</v>
      </c>
      <c r="M867">
        <f>VLOOKUP($A867,SurveyData!$1:$1048576,10,FALSE)</f>
        <v>60</v>
      </c>
      <c r="N867">
        <f>VLOOKUP($A867,SurveyData!$1:$1048576,11,FALSE)</f>
        <v>0</v>
      </c>
      <c r="O867" t="str">
        <f>VLOOKUP($A867,SurveyData!$1:$1048576,12,FALSE)</f>
        <v>Nil</v>
      </c>
      <c r="P867">
        <f>VLOOKUP($A867,SurveyData!$1:$1048576,13,FALSE)</f>
        <v>0</v>
      </c>
      <c r="Q867">
        <f>VLOOKUP($A867,SurveyData!$1:$1048576,14,FALSE)</f>
        <v>0</v>
      </c>
      <c r="R867" t="str">
        <f>VLOOKUP($A867,SurveyData!$1:$1048576,15,FALSE)</f>
        <v>No</v>
      </c>
      <c r="S867">
        <f>VLOOKUP($A867,SurveyData!$1:$1048576,16,FALSE)</f>
        <v>0</v>
      </c>
      <c r="T867" t="str">
        <f>VLOOKUP($A867,SurveyData!$1:$1048576,17,FALSE)</f>
        <v>No</v>
      </c>
      <c r="U867">
        <f>VLOOKUP($A867,SurveyData!$1:$1048576,18,FALSE)</f>
        <v>0</v>
      </c>
      <c r="V867" t="str">
        <f>VLOOKUP($A867,SurveyData!$1:$1048576,19,FALSE)</f>
        <v>No</v>
      </c>
      <c r="W867">
        <f>VLOOKUP($A867,SurveyData!$1:$1048576,20,FALSE)</f>
        <v>0</v>
      </c>
      <c r="X867">
        <f>VLOOKUP($A867,SurveyData!$1:$1048576,21,FALSE)</f>
        <v>0</v>
      </c>
      <c r="Y867">
        <f>VLOOKUP($A867,SurveyData!$1:$1048576,22,FALSE)</f>
        <v>0</v>
      </c>
      <c r="Z867">
        <f>VLOOKUP($A867,SurveyData!$1:$1048576,23,FALSE)</f>
        <v>0</v>
      </c>
      <c r="AA867">
        <f>VLOOKUP($A867,SurveyData!$1:$1048576,24,FALSE)</f>
        <v>0</v>
      </c>
      <c r="AC867">
        <f>VLOOKUP($A867,SurveyData!$1:$1048576,25,FALSE)</f>
        <v>0</v>
      </c>
      <c r="AD867">
        <f>VLOOKUP($A867,SurveyData!$1:$1048576,26,FALSE)</f>
        <v>2</v>
      </c>
      <c r="AE867">
        <f>VLOOKUP($A867,SurveyData!$1:$1048576,27,FALSE)</f>
        <v>4</v>
      </c>
      <c r="AF867">
        <f>VLOOKUP($A867,SurveyData!$1:$1048576,28,FALSE)</f>
        <v>2</v>
      </c>
      <c r="AG867">
        <f>VLOOKUP($A867,SurveyData!$1:$1048576,29,FALSE)</f>
        <v>3</v>
      </c>
      <c r="AH867">
        <f>VLOOKUP($A867,SurveyData!$1:$1048576,30,FALSE)</f>
        <v>4</v>
      </c>
      <c r="AI867">
        <f>VLOOKUP($A867,SurveyData!$1:$1048576,31,FALSE)</f>
        <v>3</v>
      </c>
      <c r="AJ867">
        <f>VLOOKUP($A867,SurveyData!$1:$1048576,32,FALSE)</f>
        <v>3</v>
      </c>
      <c r="AK867">
        <f>VLOOKUP($A867,SurveyData!$1:$1048576,33,FALSE)</f>
        <v>2</v>
      </c>
      <c r="AL867">
        <f>VLOOKUP($A867,SurveyData!$1:$1048576,34,FALSE)</f>
        <v>4</v>
      </c>
      <c r="AM867">
        <f>VLOOKUP($A867,SurveyData!$1:$1048576,35,FALSE)</f>
        <v>4</v>
      </c>
      <c r="AN867">
        <f>VLOOKUP($A867,SurveyData!$1:$1048576,36,FALSE)</f>
        <v>2</v>
      </c>
      <c r="AO867">
        <f>VLOOKUP($A867,SurveyData!$1:$1048576,37,FALSE)</f>
        <v>2</v>
      </c>
      <c r="AP867">
        <f>VLOOKUP($A867,SurveyData!$1:$1048576,38,FALSE)</f>
        <v>4</v>
      </c>
      <c r="AQ867">
        <f>VLOOKUP($A867,SurveyData!$1:$1048576,39,FALSE)</f>
        <v>4</v>
      </c>
      <c r="AR867">
        <f>VLOOKUP($A867,SurveyData!$1:$1048576,40,FALSE)</f>
        <v>3</v>
      </c>
      <c r="AS867">
        <f>VLOOKUP($A867,SurveyData!$1:$1048576,41,FALSE)</f>
        <v>4</v>
      </c>
      <c r="AT867">
        <f>VLOOKUP($A867,SurveyData!$1:$1048576,42,FALSE)</f>
        <v>4</v>
      </c>
      <c r="AU867">
        <f>VLOOKUP($A867,SurveyData!$1:$1048576,43,FALSE)</f>
        <v>4</v>
      </c>
      <c r="AV867">
        <f>VLOOKUP($A867,SurveyData!$1:$1048576,44,FALSE)</f>
        <v>4</v>
      </c>
      <c r="AW867">
        <f>VLOOKUP($A867,SurveyData!$1:$1048576,45,FALSE)</f>
        <v>2</v>
      </c>
    </row>
    <row r="868" spans="1:49" hidden="1" x14ac:dyDescent="0.2">
      <c r="A868" s="2">
        <v>1131</v>
      </c>
      <c r="B868" s="11" t="s">
        <v>11</v>
      </c>
      <c r="C868" s="2">
        <v>25</v>
      </c>
      <c r="D868" s="3">
        <v>134</v>
      </c>
      <c r="E868" s="2">
        <v>16.399999999999999</v>
      </c>
      <c r="F868">
        <f>VLOOKUP($A868,SurveyData!$1:$1048576,3,FALSE)</f>
        <v>28</v>
      </c>
      <c r="G868">
        <f>VLOOKUP($A868,SurveyData!$1:$1048576,4,FALSE)</f>
        <v>1.83</v>
      </c>
      <c r="H868">
        <f>VLOOKUP($A868,SurveyData!$1:$1048576,5,FALSE)</f>
        <v>57</v>
      </c>
      <c r="I868" t="str">
        <f>VLOOKUP($A868,SurveyData!$1:$1048576,6,FALSE)</f>
        <v>Nil</v>
      </c>
      <c r="J868" t="str">
        <f>VLOOKUP($A868,SurveyData!$1:$1048576,7,FALSE)</f>
        <v>Nil</v>
      </c>
      <c r="K868">
        <f>VLOOKUP($A868,SurveyData!$1:$1048576,8,FALSE)</f>
        <v>10</v>
      </c>
      <c r="L868" t="str">
        <f>VLOOKUP($A868,SurveyData!$1:$1048576,9,FALSE)</f>
        <v>Nil</v>
      </c>
      <c r="M868" t="str">
        <f>VLOOKUP($A868,SurveyData!$1:$1048576,10,FALSE)</f>
        <v>Nil</v>
      </c>
      <c r="N868" t="str">
        <f>VLOOKUP($A868,SurveyData!$1:$1048576,11,FALSE)</f>
        <v>Nil</v>
      </c>
      <c r="O868">
        <f>VLOOKUP($A868,SurveyData!$1:$1048576,12,FALSE)</f>
        <v>2</v>
      </c>
      <c r="P868" t="str">
        <f>VLOOKUP($A868,SurveyData!$1:$1048576,13,FALSE)</f>
        <v>Nil</v>
      </c>
      <c r="Q868" t="str">
        <f>VLOOKUP($A868,SurveyData!$1:$1048576,14,FALSE)</f>
        <v>Nil</v>
      </c>
      <c r="R868" t="str">
        <f>VLOOKUP($A868,SurveyData!$1:$1048576,15,FALSE)</f>
        <v>No</v>
      </c>
      <c r="S868" t="str">
        <f>VLOOKUP($A868,SurveyData!$1:$1048576,16,FALSE)</f>
        <v>Nil</v>
      </c>
      <c r="T868" t="str">
        <f>VLOOKUP($A868,SurveyData!$1:$1048576,17,FALSE)</f>
        <v>No</v>
      </c>
      <c r="U868" t="str">
        <f>VLOOKUP($A868,SurveyData!$1:$1048576,18,FALSE)</f>
        <v>Nil</v>
      </c>
      <c r="V868" t="str">
        <f>VLOOKUP($A868,SurveyData!$1:$1048576,19,FALSE)</f>
        <v>No</v>
      </c>
      <c r="W868" t="str">
        <f>VLOOKUP($A868,SurveyData!$1:$1048576,20,FALSE)</f>
        <v>Nil</v>
      </c>
      <c r="X868" t="str">
        <f>VLOOKUP($A868,SurveyData!$1:$1048576,21,FALSE)</f>
        <v>Nil</v>
      </c>
      <c r="Y868" t="str">
        <f>VLOOKUP($A868,SurveyData!$1:$1048576,22,FALSE)</f>
        <v>Nil</v>
      </c>
      <c r="Z868" t="str">
        <f>VLOOKUP($A868,SurveyData!$1:$1048576,23,FALSE)</f>
        <v>Nil</v>
      </c>
      <c r="AA868" t="str">
        <f>VLOOKUP($A868,SurveyData!$1:$1048576,24,FALSE)</f>
        <v>Nil</v>
      </c>
      <c r="AB868" t="s">
        <v>0</v>
      </c>
      <c r="AC868" t="str">
        <f>VLOOKUP($A868,SurveyData!$1:$1048576,25,FALSE)</f>
        <v>Nil</v>
      </c>
      <c r="AD868">
        <f>VLOOKUP($A868,SurveyData!$1:$1048576,26,FALSE)</f>
        <v>3</v>
      </c>
      <c r="AE868">
        <f>VLOOKUP($A868,SurveyData!$1:$1048576,27,FALSE)</f>
        <v>3</v>
      </c>
      <c r="AF868">
        <f>VLOOKUP($A868,SurveyData!$1:$1048576,28,FALSE)</f>
        <v>2</v>
      </c>
      <c r="AG868">
        <f>VLOOKUP($A868,SurveyData!$1:$1048576,29,FALSE)</f>
        <v>3</v>
      </c>
      <c r="AH868">
        <f>VLOOKUP($A868,SurveyData!$1:$1048576,30,FALSE)</f>
        <v>2</v>
      </c>
      <c r="AI868">
        <f>VLOOKUP($A868,SurveyData!$1:$1048576,31,FALSE)</f>
        <v>4</v>
      </c>
      <c r="AJ868">
        <f>VLOOKUP($A868,SurveyData!$1:$1048576,32,FALSE)</f>
        <v>4</v>
      </c>
      <c r="AK868">
        <f>VLOOKUP($A868,SurveyData!$1:$1048576,33,FALSE)</f>
        <v>3</v>
      </c>
      <c r="AL868">
        <f>VLOOKUP($A868,SurveyData!$1:$1048576,34,FALSE)</f>
        <v>2</v>
      </c>
      <c r="AM868">
        <f>VLOOKUP($A868,SurveyData!$1:$1048576,35,FALSE)</f>
        <v>3</v>
      </c>
      <c r="AN868">
        <f>VLOOKUP($A868,SurveyData!$1:$1048576,36,FALSE)</f>
        <v>4</v>
      </c>
      <c r="AO868">
        <f>VLOOKUP($A868,SurveyData!$1:$1048576,37,FALSE)</f>
        <v>3</v>
      </c>
      <c r="AP868">
        <f>VLOOKUP($A868,SurveyData!$1:$1048576,38,FALSE)</f>
        <v>2</v>
      </c>
      <c r="AQ868">
        <f>VLOOKUP($A868,SurveyData!$1:$1048576,39,FALSE)</f>
        <v>3</v>
      </c>
      <c r="AR868">
        <f>VLOOKUP($A868,SurveyData!$1:$1048576,40,FALSE)</f>
        <v>4</v>
      </c>
      <c r="AS868">
        <f>VLOOKUP($A868,SurveyData!$1:$1048576,41,FALSE)</f>
        <v>1</v>
      </c>
      <c r="AT868">
        <f>VLOOKUP($A868,SurveyData!$1:$1048576,42,FALSE)</f>
        <v>3</v>
      </c>
      <c r="AU868">
        <f>VLOOKUP($A868,SurveyData!$1:$1048576,43,FALSE)</f>
        <v>2</v>
      </c>
      <c r="AV868">
        <f>VLOOKUP($A868,SurveyData!$1:$1048576,44,FALSE)</f>
        <v>3</v>
      </c>
      <c r="AW868">
        <f>VLOOKUP($A868,SurveyData!$1:$1048576,45,FALSE)</f>
        <v>4</v>
      </c>
    </row>
    <row r="869" spans="1:49" hidden="1" x14ac:dyDescent="0.2">
      <c r="A869" s="2">
        <v>1132</v>
      </c>
      <c r="B869" s="11" t="s">
        <v>11</v>
      </c>
      <c r="C869" s="2">
        <v>36</v>
      </c>
      <c r="D869" s="3">
        <v>162</v>
      </c>
      <c r="E869" s="2">
        <v>13.2</v>
      </c>
      <c r="F869">
        <f>VLOOKUP($A869,SurveyData!$1:$1048576,3,FALSE)</f>
        <v>51</v>
      </c>
      <c r="G869">
        <f>VLOOKUP($A869,SurveyData!$1:$1048576,4,FALSE)</f>
        <v>1.83</v>
      </c>
      <c r="H869">
        <f>VLOOKUP($A869,SurveyData!$1:$1048576,5,FALSE)</f>
        <v>78</v>
      </c>
      <c r="I869" t="str">
        <f>VLOOKUP($A869,SurveyData!$1:$1048576,6,FALSE)</f>
        <v>Nil</v>
      </c>
      <c r="J869" t="str">
        <f>VLOOKUP($A869,SurveyData!$1:$1048576,7,FALSE)</f>
        <v>Nil</v>
      </c>
      <c r="K869">
        <f>VLOOKUP($A869,SurveyData!$1:$1048576,8,FALSE)</f>
        <v>20</v>
      </c>
      <c r="L869" t="str">
        <f>VLOOKUP($A869,SurveyData!$1:$1048576,9,FALSE)</f>
        <v>Nil</v>
      </c>
      <c r="M869">
        <f>VLOOKUP($A869,SurveyData!$1:$1048576,10,FALSE)</f>
        <v>20</v>
      </c>
      <c r="N869" t="str">
        <f>VLOOKUP($A869,SurveyData!$1:$1048576,11,FALSE)</f>
        <v>Nil</v>
      </c>
      <c r="O869">
        <f>VLOOKUP($A869,SurveyData!$1:$1048576,12,FALSE)</f>
        <v>2</v>
      </c>
      <c r="P869" t="str">
        <f>VLOOKUP($A869,SurveyData!$1:$1048576,13,FALSE)</f>
        <v>Nil</v>
      </c>
      <c r="Q869" t="str">
        <f>VLOOKUP($A869,SurveyData!$1:$1048576,14,FALSE)</f>
        <v>Nil</v>
      </c>
      <c r="R869" t="str">
        <f>VLOOKUP($A869,SurveyData!$1:$1048576,15,FALSE)</f>
        <v>No</v>
      </c>
      <c r="S869" t="str">
        <f>VLOOKUP($A869,SurveyData!$1:$1048576,16,FALSE)</f>
        <v>Nil</v>
      </c>
      <c r="T869" t="str">
        <f>VLOOKUP($A869,SurveyData!$1:$1048576,17,FALSE)</f>
        <v>No</v>
      </c>
      <c r="U869" t="str">
        <f>VLOOKUP($A869,SurveyData!$1:$1048576,18,FALSE)</f>
        <v>Nil</v>
      </c>
      <c r="V869" t="str">
        <f>VLOOKUP($A869,SurveyData!$1:$1048576,19,FALSE)</f>
        <v>No</v>
      </c>
      <c r="W869" t="str">
        <f>VLOOKUP($A869,SurveyData!$1:$1048576,20,FALSE)</f>
        <v>Nil</v>
      </c>
      <c r="X869" t="str">
        <f>VLOOKUP($A869,SurveyData!$1:$1048576,21,FALSE)</f>
        <v>Nil</v>
      </c>
      <c r="Y869" t="str">
        <f>VLOOKUP($A869,SurveyData!$1:$1048576,22,FALSE)</f>
        <v>Nil</v>
      </c>
      <c r="Z869" t="str">
        <f>VLOOKUP($A869,SurveyData!$1:$1048576,23,FALSE)</f>
        <v>Nil</v>
      </c>
      <c r="AA869" t="str">
        <f>VLOOKUP($A869,SurveyData!$1:$1048576,24,FALSE)</f>
        <v>Nil</v>
      </c>
      <c r="AB869" t="s">
        <v>0</v>
      </c>
      <c r="AC869" t="str">
        <f>VLOOKUP($A869,SurveyData!$1:$1048576,25,FALSE)</f>
        <v>Nil</v>
      </c>
      <c r="AD869">
        <f>VLOOKUP($A869,SurveyData!$1:$1048576,26,FALSE)</f>
        <v>3</v>
      </c>
      <c r="AE869">
        <f>VLOOKUP($A869,SurveyData!$1:$1048576,27,FALSE)</f>
        <v>4</v>
      </c>
      <c r="AF869">
        <f>VLOOKUP($A869,SurveyData!$1:$1048576,28,FALSE)</f>
        <v>3</v>
      </c>
      <c r="AG869">
        <f>VLOOKUP($A869,SurveyData!$1:$1048576,29,FALSE)</f>
        <v>2</v>
      </c>
      <c r="AH869">
        <f>VLOOKUP($A869,SurveyData!$1:$1048576,30,FALSE)</f>
        <v>4</v>
      </c>
      <c r="AI869">
        <f>VLOOKUP($A869,SurveyData!$1:$1048576,31,FALSE)</f>
        <v>2</v>
      </c>
      <c r="AJ869">
        <f>VLOOKUP($A869,SurveyData!$1:$1048576,32,FALSE)</f>
        <v>3</v>
      </c>
      <c r="AK869">
        <f>VLOOKUP($A869,SurveyData!$1:$1048576,33,FALSE)</f>
        <v>3</v>
      </c>
      <c r="AL869">
        <f>VLOOKUP($A869,SurveyData!$1:$1048576,34,FALSE)</f>
        <v>3</v>
      </c>
      <c r="AM869">
        <f>VLOOKUP($A869,SurveyData!$1:$1048576,35,FALSE)</f>
        <v>4</v>
      </c>
      <c r="AN869">
        <f>VLOOKUP($A869,SurveyData!$1:$1048576,36,FALSE)</f>
        <v>3</v>
      </c>
      <c r="AO869">
        <f>VLOOKUP($A869,SurveyData!$1:$1048576,37,FALSE)</f>
        <v>3</v>
      </c>
      <c r="AP869">
        <f>VLOOKUP($A869,SurveyData!$1:$1048576,38,FALSE)</f>
        <v>4</v>
      </c>
      <c r="AQ869">
        <f>VLOOKUP($A869,SurveyData!$1:$1048576,39,FALSE)</f>
        <v>3</v>
      </c>
      <c r="AR869">
        <f>VLOOKUP($A869,SurveyData!$1:$1048576,40,FALSE)</f>
        <v>3</v>
      </c>
      <c r="AS869">
        <f>VLOOKUP($A869,SurveyData!$1:$1048576,41,FALSE)</f>
        <v>4</v>
      </c>
      <c r="AT869">
        <f>VLOOKUP($A869,SurveyData!$1:$1048576,42,FALSE)</f>
        <v>4</v>
      </c>
      <c r="AU869">
        <f>VLOOKUP($A869,SurveyData!$1:$1048576,43,FALSE)</f>
        <v>4</v>
      </c>
      <c r="AV869">
        <f>VLOOKUP($A869,SurveyData!$1:$1048576,44,FALSE)</f>
        <v>3</v>
      </c>
      <c r="AW869">
        <f>VLOOKUP($A869,SurveyData!$1:$1048576,45,FALSE)</f>
        <v>3</v>
      </c>
    </row>
    <row r="870" spans="1:49" hidden="1" x14ac:dyDescent="0.2">
      <c r="A870" s="2">
        <v>1133</v>
      </c>
      <c r="B870" s="11" t="s">
        <v>11</v>
      </c>
      <c r="C870" s="2">
        <v>38</v>
      </c>
      <c r="D870" s="2">
        <v>64</v>
      </c>
      <c r="E870" s="2">
        <v>14.8</v>
      </c>
      <c r="F870">
        <f>VLOOKUP($A870,SurveyData!$1:$1048576,3,FALSE)</f>
        <v>52</v>
      </c>
      <c r="G870" t="str">
        <f>VLOOKUP($A870,SurveyData!$1:$1048576,4,FALSE)</f>
        <v>Nil</v>
      </c>
      <c r="H870" t="str">
        <f>VLOOKUP($A870,SurveyData!$1:$1048576,5,FALSE)</f>
        <v>Nil</v>
      </c>
      <c r="I870" t="str">
        <f>VLOOKUP($A870,SurveyData!$1:$1048576,6,FALSE)</f>
        <v>Nil</v>
      </c>
      <c r="J870" t="str">
        <f>VLOOKUP($A870,SurveyData!$1:$1048576,7,FALSE)</f>
        <v>Nil</v>
      </c>
      <c r="K870" t="str">
        <f>VLOOKUP($A870,SurveyData!$1:$1048576,8,FALSE)</f>
        <v>Nil</v>
      </c>
      <c r="L870" t="str">
        <f>VLOOKUP($A870,SurveyData!$1:$1048576,9,FALSE)</f>
        <v>Nil</v>
      </c>
      <c r="M870" t="str">
        <f>VLOOKUP($A870,SurveyData!$1:$1048576,10,FALSE)</f>
        <v>Nil</v>
      </c>
      <c r="N870" t="str">
        <f>VLOOKUP($A870,SurveyData!$1:$1048576,11,FALSE)</f>
        <v>Nil</v>
      </c>
      <c r="O870" t="str">
        <f>VLOOKUP($A870,SurveyData!$1:$1048576,12,FALSE)</f>
        <v>Nil</v>
      </c>
      <c r="P870" t="str">
        <f>VLOOKUP($A870,SurveyData!$1:$1048576,13,FALSE)</f>
        <v>Nil</v>
      </c>
      <c r="Q870" t="str">
        <f>VLOOKUP($A870,SurveyData!$1:$1048576,14,FALSE)</f>
        <v>Nil</v>
      </c>
      <c r="R870" t="str">
        <f>VLOOKUP($A870,SurveyData!$1:$1048576,15,FALSE)</f>
        <v>No</v>
      </c>
      <c r="S870" t="str">
        <f>VLOOKUP($A870,SurveyData!$1:$1048576,16,FALSE)</f>
        <v>No</v>
      </c>
      <c r="T870" t="str">
        <f>VLOOKUP($A870,SurveyData!$1:$1048576,17,FALSE)</f>
        <v>Dk</v>
      </c>
      <c r="U870" t="str">
        <f>VLOOKUP($A870,SurveyData!$1:$1048576,18,FALSE)</f>
        <v>Dk</v>
      </c>
      <c r="V870" t="str">
        <f>VLOOKUP($A870,SurveyData!$1:$1048576,19,FALSE)</f>
        <v>No</v>
      </c>
      <c r="W870" t="str">
        <f>VLOOKUP($A870,SurveyData!$1:$1048576,20,FALSE)</f>
        <v>No</v>
      </c>
      <c r="X870" t="str">
        <f>VLOOKUP($A870,SurveyData!$1:$1048576,21,FALSE)</f>
        <v>Nil</v>
      </c>
      <c r="Y870" t="str">
        <f>VLOOKUP($A870,SurveyData!$1:$1048576,22,FALSE)</f>
        <v>Nil</v>
      </c>
      <c r="Z870" t="str">
        <f>VLOOKUP($A870,SurveyData!$1:$1048576,23,FALSE)</f>
        <v>Nil</v>
      </c>
      <c r="AA870" t="str">
        <f>VLOOKUP($A870,SurveyData!$1:$1048576,24,FALSE)</f>
        <v>Nil</v>
      </c>
      <c r="AB870" t="s">
        <v>0</v>
      </c>
      <c r="AC870" t="str">
        <f>VLOOKUP($A870,SurveyData!$1:$1048576,25,FALSE)</f>
        <v>Nil</v>
      </c>
      <c r="AD870">
        <f>VLOOKUP($A870,SurveyData!$1:$1048576,26,FALSE)</f>
        <v>4</v>
      </c>
      <c r="AE870">
        <f>VLOOKUP($A870,SurveyData!$1:$1048576,27,FALSE)</f>
        <v>3</v>
      </c>
      <c r="AF870">
        <f>VLOOKUP($A870,SurveyData!$1:$1048576,28,FALSE)</f>
        <v>4</v>
      </c>
      <c r="AG870">
        <f>VLOOKUP($A870,SurveyData!$1:$1048576,29,FALSE)</f>
        <v>3</v>
      </c>
      <c r="AH870">
        <f>VLOOKUP($A870,SurveyData!$1:$1048576,30,FALSE)</f>
        <v>2</v>
      </c>
      <c r="AI870">
        <f>VLOOKUP($A870,SurveyData!$1:$1048576,31,FALSE)</f>
        <v>2</v>
      </c>
      <c r="AJ870">
        <f>VLOOKUP($A870,SurveyData!$1:$1048576,32,FALSE)</f>
        <v>3</v>
      </c>
      <c r="AK870">
        <f>VLOOKUP($A870,SurveyData!$1:$1048576,33,FALSE)</f>
        <v>4</v>
      </c>
      <c r="AL870">
        <f>VLOOKUP($A870,SurveyData!$1:$1048576,34,FALSE)</f>
        <v>4</v>
      </c>
      <c r="AM870">
        <f>VLOOKUP($A870,SurveyData!$1:$1048576,35,FALSE)</f>
        <v>4</v>
      </c>
      <c r="AN870">
        <f>VLOOKUP($A870,SurveyData!$1:$1048576,36,FALSE)</f>
        <v>3</v>
      </c>
      <c r="AO870">
        <f>VLOOKUP($A870,SurveyData!$1:$1048576,37,FALSE)</f>
        <v>3</v>
      </c>
      <c r="AP870">
        <f>VLOOKUP($A870,SurveyData!$1:$1048576,38,FALSE)</f>
        <v>3</v>
      </c>
      <c r="AQ870">
        <f>VLOOKUP($A870,SurveyData!$1:$1048576,39,FALSE)</f>
        <v>4</v>
      </c>
      <c r="AR870">
        <f>VLOOKUP($A870,SurveyData!$1:$1048576,40,FALSE)</f>
        <v>4</v>
      </c>
      <c r="AS870">
        <f>VLOOKUP($A870,SurveyData!$1:$1048576,41,FALSE)</f>
        <v>3</v>
      </c>
      <c r="AT870">
        <f>VLOOKUP($A870,SurveyData!$1:$1048576,42,FALSE)</f>
        <v>3</v>
      </c>
      <c r="AU870">
        <f>VLOOKUP($A870,SurveyData!$1:$1048576,43,FALSE)</f>
        <v>3</v>
      </c>
      <c r="AV870">
        <f>VLOOKUP($A870,SurveyData!$1:$1048576,44,FALSE)</f>
        <v>3</v>
      </c>
      <c r="AW870">
        <f>VLOOKUP($A870,SurveyData!$1:$1048576,45,FALSE)</f>
        <v>4</v>
      </c>
    </row>
    <row r="871" spans="1:49" hidden="1" x14ac:dyDescent="0.2">
      <c r="A871" s="2">
        <v>1134</v>
      </c>
      <c r="B871" s="11" t="s">
        <v>11</v>
      </c>
      <c r="C871" s="2">
        <v>43</v>
      </c>
      <c r="D871" s="3">
        <v>450</v>
      </c>
      <c r="E871" s="3">
        <v>16.7</v>
      </c>
      <c r="F871">
        <f>VLOOKUP($A871,SurveyData!$1:$1048576,3,FALSE)</f>
        <v>59</v>
      </c>
      <c r="G871" t="str">
        <f>VLOOKUP($A871,SurveyData!$1:$1048576,4,FALSE)</f>
        <v>Nil</v>
      </c>
      <c r="H871" t="str">
        <f>VLOOKUP($A871,SurveyData!$1:$1048576,5,FALSE)</f>
        <v>Nil</v>
      </c>
      <c r="I871" t="str">
        <f>VLOOKUP($A871,SurveyData!$1:$1048576,6,FALSE)</f>
        <v>Nil</v>
      </c>
      <c r="J871" t="str">
        <f>VLOOKUP($A871,SurveyData!$1:$1048576,7,FALSE)</f>
        <v>Nil</v>
      </c>
      <c r="K871" t="str">
        <f>VLOOKUP($A871,SurveyData!$1:$1048576,8,FALSE)</f>
        <v>Nil</v>
      </c>
      <c r="L871" t="str">
        <f>VLOOKUP($A871,SurveyData!$1:$1048576,9,FALSE)</f>
        <v>Nil</v>
      </c>
      <c r="M871" t="str">
        <f>VLOOKUP($A871,SurveyData!$1:$1048576,10,FALSE)</f>
        <v>Nil</v>
      </c>
      <c r="N871" t="str">
        <f>VLOOKUP($A871,SurveyData!$1:$1048576,11,FALSE)</f>
        <v>Nil</v>
      </c>
      <c r="O871" t="str">
        <f>VLOOKUP($A871,SurveyData!$1:$1048576,12,FALSE)</f>
        <v>3 &amp; 4</v>
      </c>
      <c r="P871" t="str">
        <f>VLOOKUP($A871,SurveyData!$1:$1048576,13,FALSE)</f>
        <v>Nil</v>
      </c>
      <c r="Q871" t="str">
        <f>VLOOKUP($A871,SurveyData!$1:$1048576,14,FALSE)</f>
        <v>Nil</v>
      </c>
      <c r="R871" t="str">
        <f>VLOOKUP($A871,SurveyData!$1:$1048576,15,FALSE)</f>
        <v>No</v>
      </c>
      <c r="S871" t="str">
        <f>VLOOKUP($A871,SurveyData!$1:$1048576,16,FALSE)</f>
        <v>No</v>
      </c>
      <c r="T871" t="str">
        <f>VLOOKUP($A871,SurveyData!$1:$1048576,17,FALSE)</f>
        <v>No</v>
      </c>
      <c r="U871" t="str">
        <f>VLOOKUP($A871,SurveyData!$1:$1048576,18,FALSE)</f>
        <v>Nil</v>
      </c>
      <c r="V871" t="str">
        <f>VLOOKUP($A871,SurveyData!$1:$1048576,19,FALSE)</f>
        <v>No</v>
      </c>
      <c r="W871" t="str">
        <f>VLOOKUP($A871,SurveyData!$1:$1048576,20,FALSE)</f>
        <v>Nil</v>
      </c>
      <c r="X871" t="str">
        <f>VLOOKUP($A871,SurveyData!$1:$1048576,21,FALSE)</f>
        <v>Nil</v>
      </c>
      <c r="Y871" t="str">
        <f>VLOOKUP($A871,SurveyData!$1:$1048576,22,FALSE)</f>
        <v>Nil</v>
      </c>
      <c r="Z871" t="str">
        <f>VLOOKUP($A871,SurveyData!$1:$1048576,23,FALSE)</f>
        <v>Nil</v>
      </c>
      <c r="AA871" t="str">
        <f>VLOOKUP($A871,SurveyData!$1:$1048576,24,FALSE)</f>
        <v>Nil</v>
      </c>
      <c r="AB871" t="s">
        <v>0</v>
      </c>
      <c r="AC871" t="str">
        <f>VLOOKUP($A871,SurveyData!$1:$1048576,25,FALSE)</f>
        <v>Nil</v>
      </c>
      <c r="AD871">
        <f>VLOOKUP($A871,SurveyData!$1:$1048576,26,FALSE)</f>
        <v>3</v>
      </c>
      <c r="AE871">
        <f>VLOOKUP($A871,SurveyData!$1:$1048576,27,FALSE)</f>
        <v>3</v>
      </c>
      <c r="AF871">
        <f>VLOOKUP($A871,SurveyData!$1:$1048576,28,FALSE)</f>
        <v>3</v>
      </c>
      <c r="AG871">
        <f>VLOOKUP($A871,SurveyData!$1:$1048576,29,FALSE)</f>
        <v>3</v>
      </c>
      <c r="AH871">
        <f>VLOOKUP($A871,SurveyData!$1:$1048576,30,FALSE)</f>
        <v>4</v>
      </c>
      <c r="AI871">
        <f>VLOOKUP($A871,SurveyData!$1:$1048576,31,FALSE)</f>
        <v>4</v>
      </c>
      <c r="AJ871">
        <f>VLOOKUP($A871,SurveyData!$1:$1048576,32,FALSE)</f>
        <v>3</v>
      </c>
      <c r="AK871">
        <f>VLOOKUP($A871,SurveyData!$1:$1048576,33,FALSE)</f>
        <v>3</v>
      </c>
      <c r="AL871">
        <f>VLOOKUP($A871,SurveyData!$1:$1048576,34,FALSE)</f>
        <v>3</v>
      </c>
      <c r="AM871">
        <f>VLOOKUP($A871,SurveyData!$1:$1048576,35,FALSE)</f>
        <v>3</v>
      </c>
      <c r="AN871">
        <f>VLOOKUP($A871,SurveyData!$1:$1048576,36,FALSE)</f>
        <v>3</v>
      </c>
      <c r="AO871">
        <f>VLOOKUP($A871,SurveyData!$1:$1048576,37,FALSE)</f>
        <v>3</v>
      </c>
      <c r="AP871">
        <f>VLOOKUP($A871,SurveyData!$1:$1048576,38,FALSE)</f>
        <v>3</v>
      </c>
      <c r="AQ871">
        <f>VLOOKUP($A871,SurveyData!$1:$1048576,39,FALSE)</f>
        <v>4</v>
      </c>
      <c r="AR871">
        <f>VLOOKUP($A871,SurveyData!$1:$1048576,40,FALSE)</f>
        <v>3</v>
      </c>
      <c r="AS871">
        <f>VLOOKUP($A871,SurveyData!$1:$1048576,41,FALSE)</f>
        <v>3</v>
      </c>
      <c r="AT871">
        <f>VLOOKUP($A871,SurveyData!$1:$1048576,42,FALSE)</f>
        <v>3</v>
      </c>
      <c r="AU871">
        <f>VLOOKUP($A871,SurveyData!$1:$1048576,43,FALSE)</f>
        <v>4</v>
      </c>
      <c r="AV871">
        <f>VLOOKUP($A871,SurveyData!$1:$1048576,44,FALSE)</f>
        <v>3</v>
      </c>
      <c r="AW871">
        <f>VLOOKUP($A871,SurveyData!$1:$1048576,45,FALSE)</f>
        <v>3</v>
      </c>
    </row>
    <row r="872" spans="1:49" hidden="1" x14ac:dyDescent="0.2">
      <c r="A872" s="2">
        <v>1135</v>
      </c>
      <c r="B872" s="11" t="s">
        <v>11</v>
      </c>
      <c r="C872" s="2">
        <v>52</v>
      </c>
      <c r="D872" s="3">
        <v>298</v>
      </c>
      <c r="E872" s="2">
        <v>16.399999999999999</v>
      </c>
      <c r="F872">
        <f>VLOOKUP($A872,SurveyData!$1:$1048576,3,FALSE)</f>
        <v>26</v>
      </c>
      <c r="G872" t="str">
        <f>VLOOKUP($A872,SurveyData!$1:$1048576,4,FALSE)</f>
        <v>Nil</v>
      </c>
      <c r="H872" t="str">
        <f>VLOOKUP($A872,SurveyData!$1:$1048576,5,FALSE)</f>
        <v>Nil</v>
      </c>
      <c r="I872" t="str">
        <f>VLOOKUP($A872,SurveyData!$1:$1048576,6,FALSE)</f>
        <v>Nil</v>
      </c>
      <c r="J872" t="str">
        <f>VLOOKUP($A872,SurveyData!$1:$1048576,7,FALSE)</f>
        <v>Nil</v>
      </c>
      <c r="K872">
        <f>VLOOKUP($A872,SurveyData!$1:$1048576,8,FALSE)</f>
        <v>45</v>
      </c>
      <c r="L872" t="str">
        <f>VLOOKUP($A872,SurveyData!$1:$1048576,9,FALSE)</f>
        <v>Nil</v>
      </c>
      <c r="M872" t="str">
        <f>VLOOKUP($A872,SurveyData!$1:$1048576,10,FALSE)</f>
        <v>Nil</v>
      </c>
      <c r="N872" t="str">
        <f>VLOOKUP($A872,SurveyData!$1:$1048576,11,FALSE)</f>
        <v>Nil</v>
      </c>
      <c r="O872">
        <f>VLOOKUP($A872,SurveyData!$1:$1048576,12,FALSE)</f>
        <v>2</v>
      </c>
      <c r="P872" t="str">
        <f>VLOOKUP($A872,SurveyData!$1:$1048576,13,FALSE)</f>
        <v>Nil</v>
      </c>
      <c r="Q872" t="str">
        <f>VLOOKUP($A872,SurveyData!$1:$1048576,14,FALSE)</f>
        <v>Nil</v>
      </c>
      <c r="R872" t="str">
        <f>VLOOKUP($A872,SurveyData!$1:$1048576,15,FALSE)</f>
        <v>No</v>
      </c>
      <c r="S872" t="str">
        <f>VLOOKUP($A872,SurveyData!$1:$1048576,16,FALSE)</f>
        <v>No</v>
      </c>
      <c r="T872" t="str">
        <f>VLOOKUP($A872,SurveyData!$1:$1048576,17,FALSE)</f>
        <v>Dk</v>
      </c>
      <c r="U872" t="str">
        <f>VLOOKUP($A872,SurveyData!$1:$1048576,18,FALSE)</f>
        <v>Dk</v>
      </c>
      <c r="V872" t="str">
        <f>VLOOKUP($A872,SurveyData!$1:$1048576,19,FALSE)</f>
        <v>Dk</v>
      </c>
      <c r="W872" t="str">
        <f>VLOOKUP($A872,SurveyData!$1:$1048576,20,FALSE)</f>
        <v>Dk</v>
      </c>
      <c r="X872" t="str">
        <f>VLOOKUP($A872,SurveyData!$1:$1048576,21,FALSE)</f>
        <v>Nil</v>
      </c>
      <c r="Y872" t="str">
        <f>VLOOKUP($A872,SurveyData!$1:$1048576,22,FALSE)</f>
        <v>Nil</v>
      </c>
      <c r="Z872" t="str">
        <f>VLOOKUP($A872,SurveyData!$1:$1048576,23,FALSE)</f>
        <v>Nil</v>
      </c>
      <c r="AA872" t="str">
        <f>VLOOKUP($A872,SurveyData!$1:$1048576,24,FALSE)</f>
        <v>Nil</v>
      </c>
      <c r="AB872" t="s">
        <v>0</v>
      </c>
      <c r="AC872" t="str">
        <f>VLOOKUP($A872,SurveyData!$1:$1048576,25,FALSE)</f>
        <v>Nil</v>
      </c>
      <c r="AD872">
        <f>VLOOKUP($A872,SurveyData!$1:$1048576,26,FALSE)</f>
        <v>3</v>
      </c>
      <c r="AE872">
        <f>VLOOKUP($A872,SurveyData!$1:$1048576,27,FALSE)</f>
        <v>3</v>
      </c>
      <c r="AF872">
        <f>VLOOKUP($A872,SurveyData!$1:$1048576,28,FALSE)</f>
        <v>3</v>
      </c>
      <c r="AG872">
        <f>VLOOKUP($A872,SurveyData!$1:$1048576,29,FALSE)</f>
        <v>3</v>
      </c>
      <c r="AH872">
        <f>VLOOKUP($A872,SurveyData!$1:$1048576,30,FALSE)</f>
        <v>3</v>
      </c>
      <c r="AI872">
        <f>VLOOKUP($A872,SurveyData!$1:$1048576,31,FALSE)</f>
        <v>3</v>
      </c>
      <c r="AJ872">
        <f>VLOOKUP($A872,SurveyData!$1:$1048576,32,FALSE)</f>
        <v>3</v>
      </c>
      <c r="AK872">
        <f>VLOOKUP($A872,SurveyData!$1:$1048576,33,FALSE)</f>
        <v>4</v>
      </c>
      <c r="AL872">
        <f>VLOOKUP($A872,SurveyData!$1:$1048576,34,FALSE)</f>
        <v>4</v>
      </c>
      <c r="AM872">
        <f>VLOOKUP($A872,SurveyData!$1:$1048576,35,FALSE)</f>
        <v>3</v>
      </c>
      <c r="AN872">
        <f>VLOOKUP($A872,SurveyData!$1:$1048576,36,FALSE)</f>
        <v>3</v>
      </c>
      <c r="AO872">
        <f>VLOOKUP($A872,SurveyData!$1:$1048576,37,FALSE)</f>
        <v>4</v>
      </c>
      <c r="AP872">
        <f>VLOOKUP($A872,SurveyData!$1:$1048576,38,FALSE)</f>
        <v>2</v>
      </c>
      <c r="AQ872">
        <f>VLOOKUP($A872,SurveyData!$1:$1048576,39,FALSE)</f>
        <v>3</v>
      </c>
      <c r="AR872">
        <f>VLOOKUP($A872,SurveyData!$1:$1048576,40,FALSE)</f>
        <v>3</v>
      </c>
      <c r="AS872">
        <f>VLOOKUP($A872,SurveyData!$1:$1048576,41,FALSE)</f>
        <v>3</v>
      </c>
      <c r="AT872">
        <f>VLOOKUP($A872,SurveyData!$1:$1048576,42,FALSE)</f>
        <v>2</v>
      </c>
      <c r="AU872">
        <f>VLOOKUP($A872,SurveyData!$1:$1048576,43,FALSE)</f>
        <v>3</v>
      </c>
      <c r="AV872">
        <f>VLOOKUP($A872,SurveyData!$1:$1048576,44,FALSE)</f>
        <v>2</v>
      </c>
      <c r="AW872">
        <f>VLOOKUP($A872,SurveyData!$1:$1048576,45,FALSE)</f>
        <v>3</v>
      </c>
    </row>
    <row r="873" spans="1:49" hidden="1" x14ac:dyDescent="0.2">
      <c r="A873" s="2">
        <v>1137</v>
      </c>
      <c r="B873" s="11" t="s">
        <v>11</v>
      </c>
      <c r="C873" s="2">
        <v>42</v>
      </c>
      <c r="D873" s="3">
        <v>292</v>
      </c>
      <c r="E873" s="2">
        <v>15.1</v>
      </c>
      <c r="F873">
        <f>VLOOKUP($A873,SurveyData!$1:$1048576,3,FALSE)</f>
        <v>50</v>
      </c>
      <c r="G873">
        <f>VLOOKUP($A873,SurveyData!$1:$1048576,4,FALSE)</f>
        <v>1.74</v>
      </c>
      <c r="H873">
        <f>VLOOKUP($A873,SurveyData!$1:$1048576,5,FALSE)</f>
        <v>78</v>
      </c>
      <c r="I873" t="str">
        <f>VLOOKUP($A873,SurveyData!$1:$1048576,6,FALSE)</f>
        <v>Diabetes</v>
      </c>
      <c r="J873" t="str">
        <f>VLOOKUP($A873,SurveyData!$1:$1048576,7,FALSE)</f>
        <v>Nil</v>
      </c>
      <c r="K873">
        <f>VLOOKUP($A873,SurveyData!$1:$1048576,8,FALSE)</f>
        <v>1</v>
      </c>
      <c r="L873" t="str">
        <f>VLOOKUP($A873,SurveyData!$1:$1048576,9,FALSE)</f>
        <v>Nil</v>
      </c>
      <c r="M873">
        <f>VLOOKUP($A873,SurveyData!$1:$1048576,10,FALSE)</f>
        <v>2</v>
      </c>
      <c r="N873" t="str">
        <f>VLOOKUP($A873,SurveyData!$1:$1048576,11,FALSE)</f>
        <v>Nil</v>
      </c>
      <c r="O873">
        <f>VLOOKUP($A873,SurveyData!$1:$1048576,12,FALSE)</f>
        <v>1</v>
      </c>
      <c r="P873" t="str">
        <f>VLOOKUP($A873,SurveyData!$1:$1048576,13,FALSE)</f>
        <v>Nil</v>
      </c>
      <c r="Q873" t="str">
        <f>VLOOKUP($A873,SurveyData!$1:$1048576,14,FALSE)</f>
        <v>Nil</v>
      </c>
      <c r="R873" t="str">
        <f>VLOOKUP($A873,SurveyData!$1:$1048576,15,FALSE)</f>
        <v>No</v>
      </c>
      <c r="S873" t="str">
        <f>VLOOKUP($A873,SurveyData!$1:$1048576,16,FALSE)</f>
        <v>Nil</v>
      </c>
      <c r="T873" t="str">
        <f>VLOOKUP($A873,SurveyData!$1:$1048576,17,FALSE)</f>
        <v>No</v>
      </c>
      <c r="U873" t="str">
        <f>VLOOKUP($A873,SurveyData!$1:$1048576,18,FALSE)</f>
        <v>Nil</v>
      </c>
      <c r="V873" t="str">
        <f>VLOOKUP($A873,SurveyData!$1:$1048576,19,FALSE)</f>
        <v>No</v>
      </c>
      <c r="W873" t="str">
        <f>VLOOKUP($A873,SurveyData!$1:$1048576,20,FALSE)</f>
        <v>Nil</v>
      </c>
      <c r="X873" t="str">
        <f>VLOOKUP($A873,SurveyData!$1:$1048576,21,FALSE)</f>
        <v>Nil</v>
      </c>
      <c r="Y873" t="str">
        <f>VLOOKUP($A873,SurveyData!$1:$1048576,22,FALSE)</f>
        <v>Nil</v>
      </c>
      <c r="Z873" t="str">
        <f>VLOOKUP($A873,SurveyData!$1:$1048576,23,FALSE)</f>
        <v>Nil</v>
      </c>
      <c r="AA873" t="str">
        <f>VLOOKUP($A873,SurveyData!$1:$1048576,24,FALSE)</f>
        <v>Nil</v>
      </c>
      <c r="AB873" t="s">
        <v>0</v>
      </c>
      <c r="AC873" t="str">
        <f>VLOOKUP($A873,SurveyData!$1:$1048576,25,FALSE)</f>
        <v>Nil</v>
      </c>
      <c r="AD873">
        <f>VLOOKUP($A873,SurveyData!$1:$1048576,26,FALSE)</f>
        <v>2</v>
      </c>
      <c r="AE873">
        <f>VLOOKUP($A873,SurveyData!$1:$1048576,27,FALSE)</f>
        <v>4</v>
      </c>
      <c r="AF873">
        <f>VLOOKUP($A873,SurveyData!$1:$1048576,28,FALSE)</f>
        <v>3</v>
      </c>
      <c r="AG873">
        <f>VLOOKUP($A873,SurveyData!$1:$1048576,29,FALSE)</f>
        <v>3</v>
      </c>
      <c r="AH873">
        <f>VLOOKUP($A873,SurveyData!$1:$1048576,30,FALSE)</f>
        <v>3</v>
      </c>
      <c r="AI873">
        <f>VLOOKUP($A873,SurveyData!$1:$1048576,31,FALSE)</f>
        <v>3</v>
      </c>
      <c r="AJ873">
        <f>VLOOKUP($A873,SurveyData!$1:$1048576,32,FALSE)</f>
        <v>3</v>
      </c>
      <c r="AK873">
        <f>VLOOKUP($A873,SurveyData!$1:$1048576,33,FALSE)</f>
        <v>3</v>
      </c>
      <c r="AL873">
        <f>VLOOKUP($A873,SurveyData!$1:$1048576,34,FALSE)</f>
        <v>3</v>
      </c>
      <c r="AM873">
        <f>VLOOKUP($A873,SurveyData!$1:$1048576,35,FALSE)</f>
        <v>4</v>
      </c>
      <c r="AN873">
        <f>VLOOKUP($A873,SurveyData!$1:$1048576,36,FALSE)</f>
        <v>2</v>
      </c>
      <c r="AO873">
        <f>VLOOKUP($A873,SurveyData!$1:$1048576,37,FALSE)</f>
        <v>3</v>
      </c>
      <c r="AP873">
        <f>VLOOKUP($A873,SurveyData!$1:$1048576,38,FALSE)</f>
        <v>3</v>
      </c>
      <c r="AQ873">
        <f>VLOOKUP($A873,SurveyData!$1:$1048576,39,FALSE)</f>
        <v>2</v>
      </c>
      <c r="AR873">
        <f>VLOOKUP($A873,SurveyData!$1:$1048576,40,FALSE)</f>
        <v>3</v>
      </c>
      <c r="AS873">
        <f>VLOOKUP($A873,SurveyData!$1:$1048576,41,FALSE)</f>
        <v>3</v>
      </c>
      <c r="AT873">
        <f>VLOOKUP($A873,SurveyData!$1:$1048576,42,FALSE)</f>
        <v>4</v>
      </c>
      <c r="AU873">
        <f>VLOOKUP($A873,SurveyData!$1:$1048576,43,FALSE)</f>
        <v>2</v>
      </c>
      <c r="AV873">
        <f>VLOOKUP($A873,SurveyData!$1:$1048576,44,FALSE)</f>
        <v>3</v>
      </c>
      <c r="AW873">
        <f>VLOOKUP($A873,SurveyData!$1:$1048576,45,FALSE)</f>
        <v>3</v>
      </c>
    </row>
    <row r="874" spans="1:49" hidden="1" x14ac:dyDescent="0.2">
      <c r="A874" s="2">
        <v>1201</v>
      </c>
      <c r="B874" s="11" t="s">
        <v>11</v>
      </c>
      <c r="C874" s="2">
        <v>36</v>
      </c>
      <c r="D874" s="2">
        <v>46</v>
      </c>
      <c r="E874" s="2">
        <v>15.2</v>
      </c>
      <c r="F874">
        <f>VLOOKUP($A874,SurveyData!$1:$1048576,3,FALSE)</f>
        <v>29</v>
      </c>
      <c r="G874">
        <f>VLOOKUP($A874,SurveyData!$1:$1048576,4,FALSE)</f>
        <v>1.71</v>
      </c>
      <c r="H874">
        <f>VLOOKUP($A874,SurveyData!$1:$1048576,5,FALSE)</f>
        <v>75</v>
      </c>
      <c r="I874" t="str">
        <f>VLOOKUP($A874,SurveyData!$1:$1048576,6,FALSE)</f>
        <v>Nil</v>
      </c>
      <c r="J874">
        <f>VLOOKUP($A874,SurveyData!$1:$1048576,7,FALSE)</f>
        <v>0</v>
      </c>
      <c r="K874">
        <f>VLOOKUP($A874,SurveyData!$1:$1048576,8,FALSE)</f>
        <v>20</v>
      </c>
      <c r="L874" t="str">
        <f>VLOOKUP($A874,SurveyData!$1:$1048576,9,FALSE)</f>
        <v>Nil</v>
      </c>
      <c r="M874" t="str">
        <f>VLOOKUP($A874,SurveyData!$1:$1048576,10,FALSE)</f>
        <v>Nil</v>
      </c>
      <c r="N874">
        <f>VLOOKUP($A874,SurveyData!$1:$1048576,11,FALSE)</f>
        <v>120</v>
      </c>
      <c r="O874">
        <f>VLOOKUP($A874,SurveyData!$1:$1048576,12,FALSE)</f>
        <v>2</v>
      </c>
      <c r="P874">
        <f>VLOOKUP($A874,SurveyData!$1:$1048576,13,FALSE)</f>
        <v>0</v>
      </c>
      <c r="Q874">
        <f>VLOOKUP($A874,SurveyData!$1:$1048576,14,FALSE)</f>
        <v>0</v>
      </c>
      <c r="R874" t="str">
        <f>VLOOKUP($A874,SurveyData!$1:$1048576,15,FALSE)</f>
        <v>No</v>
      </c>
      <c r="S874" t="str">
        <f>VLOOKUP($A874,SurveyData!$1:$1048576,16,FALSE)</f>
        <v>No</v>
      </c>
      <c r="T874" t="str">
        <f>VLOOKUP($A874,SurveyData!$1:$1048576,17,FALSE)</f>
        <v>No</v>
      </c>
      <c r="U874" t="str">
        <f>VLOOKUP($A874,SurveyData!$1:$1048576,18,FALSE)</f>
        <v>No</v>
      </c>
      <c r="V874" t="str">
        <f>VLOOKUP($A874,SurveyData!$1:$1048576,19,FALSE)</f>
        <v>No</v>
      </c>
      <c r="W874" t="str">
        <f>VLOOKUP($A874,SurveyData!$1:$1048576,20,FALSE)</f>
        <v>No</v>
      </c>
      <c r="X874">
        <f>VLOOKUP($A874,SurveyData!$1:$1048576,21,FALSE)</f>
        <v>0</v>
      </c>
      <c r="Y874">
        <f>VLOOKUP($A874,SurveyData!$1:$1048576,22,FALSE)</f>
        <v>0</v>
      </c>
      <c r="Z874">
        <f>VLOOKUP($A874,SurveyData!$1:$1048576,23,FALSE)</f>
        <v>0</v>
      </c>
      <c r="AA874">
        <f>VLOOKUP($A874,SurveyData!$1:$1048576,24,FALSE)</f>
        <v>0</v>
      </c>
      <c r="AC874">
        <f>VLOOKUP($A874,SurveyData!$1:$1048576,25,FALSE)</f>
        <v>0</v>
      </c>
      <c r="AD874">
        <f>VLOOKUP($A874,SurveyData!$1:$1048576,26,FALSE)</f>
        <v>3</v>
      </c>
      <c r="AE874">
        <f>VLOOKUP($A874,SurveyData!$1:$1048576,27,FALSE)</f>
        <v>5</v>
      </c>
      <c r="AF874">
        <f>VLOOKUP($A874,SurveyData!$1:$1048576,28,FALSE)</f>
        <v>2</v>
      </c>
      <c r="AG874">
        <f>VLOOKUP($A874,SurveyData!$1:$1048576,29,FALSE)</f>
        <v>2</v>
      </c>
      <c r="AH874">
        <f>VLOOKUP($A874,SurveyData!$1:$1048576,30,FALSE)</f>
        <v>4</v>
      </c>
      <c r="AI874">
        <f>VLOOKUP($A874,SurveyData!$1:$1048576,31,FALSE)</f>
        <v>1</v>
      </c>
      <c r="AJ874">
        <f>VLOOKUP($A874,SurveyData!$1:$1048576,32,FALSE)</f>
        <v>3</v>
      </c>
      <c r="AK874">
        <f>VLOOKUP($A874,SurveyData!$1:$1048576,33,FALSE)</f>
        <v>2</v>
      </c>
      <c r="AL874">
        <f>VLOOKUP($A874,SurveyData!$1:$1048576,34,FALSE)</f>
        <v>3</v>
      </c>
      <c r="AM874">
        <f>VLOOKUP($A874,SurveyData!$1:$1048576,35,FALSE)</f>
        <v>5</v>
      </c>
      <c r="AN874">
        <f>VLOOKUP($A874,SurveyData!$1:$1048576,36,FALSE)</f>
        <v>2</v>
      </c>
      <c r="AO874">
        <f>VLOOKUP($A874,SurveyData!$1:$1048576,37,FALSE)</f>
        <v>3</v>
      </c>
      <c r="AP874">
        <f>VLOOKUP($A874,SurveyData!$1:$1048576,38,FALSE)</f>
        <v>3</v>
      </c>
      <c r="AQ874">
        <f>VLOOKUP($A874,SurveyData!$1:$1048576,39,FALSE)</f>
        <v>3</v>
      </c>
      <c r="AR874">
        <f>VLOOKUP($A874,SurveyData!$1:$1048576,40,FALSE)</f>
        <v>1</v>
      </c>
      <c r="AS874">
        <f>VLOOKUP($A874,SurveyData!$1:$1048576,41,FALSE)</f>
        <v>3</v>
      </c>
      <c r="AT874">
        <f>VLOOKUP($A874,SurveyData!$1:$1048576,42,FALSE)</f>
        <v>3</v>
      </c>
      <c r="AU874">
        <f>VLOOKUP($A874,SurveyData!$1:$1048576,43,FALSE)</f>
        <v>5</v>
      </c>
      <c r="AV874">
        <f>VLOOKUP($A874,SurveyData!$1:$1048576,44,FALSE)</f>
        <v>5</v>
      </c>
      <c r="AW874">
        <f>VLOOKUP($A874,SurveyData!$1:$1048576,45,FALSE)</f>
        <v>2</v>
      </c>
    </row>
    <row r="875" spans="1:49" hidden="1" x14ac:dyDescent="0.2">
      <c r="A875" s="2">
        <v>1202</v>
      </c>
      <c r="B875" s="11" t="s">
        <v>11</v>
      </c>
      <c r="C875" s="2">
        <v>67</v>
      </c>
      <c r="D875" s="3">
        <v>482</v>
      </c>
      <c r="E875" s="2">
        <v>16.2</v>
      </c>
      <c r="F875">
        <f>VLOOKUP($A875,SurveyData!$1:$1048576,3,FALSE)</f>
        <v>27</v>
      </c>
      <c r="G875">
        <f>VLOOKUP($A875,SurveyData!$1:$1048576,4,FALSE)</f>
        <v>1.67</v>
      </c>
      <c r="H875">
        <f>VLOOKUP($A875,SurveyData!$1:$1048576,5,FALSE)</f>
        <v>74</v>
      </c>
      <c r="I875" t="str">
        <f>VLOOKUP($A875,SurveyData!$1:$1048576,6,FALSE)</f>
        <v>Nil</v>
      </c>
      <c r="J875">
        <f>VLOOKUP($A875,SurveyData!$1:$1048576,7,FALSE)</f>
        <v>0</v>
      </c>
      <c r="K875" t="str">
        <f>VLOOKUP($A875,SurveyData!$1:$1048576,8,FALSE)</f>
        <v>Nil</v>
      </c>
      <c r="L875" t="str">
        <f>VLOOKUP($A875,SurveyData!$1:$1048576,9,FALSE)</f>
        <v>Nil</v>
      </c>
      <c r="M875" t="str">
        <f>VLOOKUP($A875,SurveyData!$1:$1048576,10,FALSE)</f>
        <v>Nil</v>
      </c>
      <c r="N875">
        <f>VLOOKUP($A875,SurveyData!$1:$1048576,11,FALSE)</f>
        <v>180</v>
      </c>
      <c r="O875">
        <f>VLOOKUP($A875,SurveyData!$1:$1048576,12,FALSE)</f>
        <v>2</v>
      </c>
      <c r="P875">
        <f>VLOOKUP($A875,SurveyData!$1:$1048576,13,FALSE)</f>
        <v>0</v>
      </c>
      <c r="Q875">
        <f>VLOOKUP($A875,SurveyData!$1:$1048576,14,FALSE)</f>
        <v>0</v>
      </c>
      <c r="R875" t="str">
        <f>VLOOKUP($A875,SurveyData!$1:$1048576,15,FALSE)</f>
        <v>No</v>
      </c>
      <c r="S875" t="str">
        <f>VLOOKUP($A875,SurveyData!$1:$1048576,16,FALSE)</f>
        <v>No</v>
      </c>
      <c r="T875" t="str">
        <f>VLOOKUP($A875,SurveyData!$1:$1048576,17,FALSE)</f>
        <v>No</v>
      </c>
      <c r="U875" t="str">
        <f>VLOOKUP($A875,SurveyData!$1:$1048576,18,FALSE)</f>
        <v>No</v>
      </c>
      <c r="V875" t="str">
        <f>VLOOKUP($A875,SurveyData!$1:$1048576,19,FALSE)</f>
        <v>Yes</v>
      </c>
      <c r="W875" t="str">
        <f>VLOOKUP($A875,SurveyData!$1:$1048576,20,FALSE)</f>
        <v>Nil</v>
      </c>
      <c r="X875">
        <f>VLOOKUP($A875,SurveyData!$1:$1048576,21,FALSE)</f>
        <v>0</v>
      </c>
      <c r="Y875">
        <f>VLOOKUP($A875,SurveyData!$1:$1048576,22,FALSE)</f>
        <v>0</v>
      </c>
      <c r="Z875">
        <f>VLOOKUP($A875,SurveyData!$1:$1048576,23,FALSE)</f>
        <v>0</v>
      </c>
      <c r="AA875">
        <f>VLOOKUP($A875,SurveyData!$1:$1048576,24,FALSE)</f>
        <v>0</v>
      </c>
      <c r="AC875">
        <f>VLOOKUP($A875,SurveyData!$1:$1048576,25,FALSE)</f>
        <v>0</v>
      </c>
      <c r="AD875">
        <f>VLOOKUP($A875,SurveyData!$1:$1048576,26,FALSE)</f>
        <v>2</v>
      </c>
      <c r="AE875">
        <f>VLOOKUP($A875,SurveyData!$1:$1048576,27,FALSE)</f>
        <v>4</v>
      </c>
      <c r="AF875">
        <f>VLOOKUP($A875,SurveyData!$1:$1048576,28,FALSE)</f>
        <v>3</v>
      </c>
      <c r="AG875">
        <f>VLOOKUP($A875,SurveyData!$1:$1048576,29,FALSE)</f>
        <v>2</v>
      </c>
      <c r="AH875">
        <f>VLOOKUP($A875,SurveyData!$1:$1048576,30,FALSE)</f>
        <v>2</v>
      </c>
      <c r="AI875">
        <f>VLOOKUP($A875,SurveyData!$1:$1048576,31,FALSE)</f>
        <v>3</v>
      </c>
      <c r="AJ875">
        <f>VLOOKUP($A875,SurveyData!$1:$1048576,32,FALSE)</f>
        <v>2</v>
      </c>
      <c r="AK875">
        <f>VLOOKUP($A875,SurveyData!$1:$1048576,33,FALSE)</f>
        <v>3</v>
      </c>
      <c r="AL875">
        <f>VLOOKUP($A875,SurveyData!$1:$1048576,34,FALSE)</f>
        <v>3</v>
      </c>
      <c r="AM875">
        <f>VLOOKUP($A875,SurveyData!$1:$1048576,35,FALSE)</f>
        <v>3</v>
      </c>
      <c r="AN875">
        <f>VLOOKUP($A875,SurveyData!$1:$1048576,36,FALSE)</f>
        <v>2</v>
      </c>
      <c r="AO875">
        <f>VLOOKUP($A875,SurveyData!$1:$1048576,37,FALSE)</f>
        <v>2</v>
      </c>
      <c r="AP875">
        <f>VLOOKUP($A875,SurveyData!$1:$1048576,38,FALSE)</f>
        <v>3</v>
      </c>
      <c r="AQ875">
        <f>VLOOKUP($A875,SurveyData!$1:$1048576,39,FALSE)</f>
        <v>3</v>
      </c>
      <c r="AR875">
        <f>VLOOKUP($A875,SurveyData!$1:$1048576,40,FALSE)</f>
        <v>1</v>
      </c>
      <c r="AS875">
        <f>VLOOKUP($A875,SurveyData!$1:$1048576,41,FALSE)</f>
        <v>3</v>
      </c>
      <c r="AT875">
        <f>VLOOKUP($A875,SurveyData!$1:$1048576,42,FALSE)</f>
        <v>3</v>
      </c>
      <c r="AU875">
        <f>VLOOKUP($A875,SurveyData!$1:$1048576,43,FALSE)</f>
        <v>3</v>
      </c>
      <c r="AV875">
        <f>VLOOKUP($A875,SurveyData!$1:$1048576,44,FALSE)</f>
        <v>3</v>
      </c>
      <c r="AW875">
        <f>VLOOKUP($A875,SurveyData!$1:$1048576,45,FALSE)</f>
        <v>3</v>
      </c>
    </row>
    <row r="876" spans="1:49" hidden="1" x14ac:dyDescent="0.2">
      <c r="A876" s="2">
        <v>1203</v>
      </c>
      <c r="B876" s="11" t="s">
        <v>11</v>
      </c>
      <c r="C876" s="2">
        <v>34</v>
      </c>
      <c r="D876" s="3">
        <v>138</v>
      </c>
      <c r="E876" s="3">
        <v>17.3</v>
      </c>
      <c r="F876">
        <f>VLOOKUP($A876,SurveyData!$1:$1048576,3,FALSE)</f>
        <v>40</v>
      </c>
      <c r="G876">
        <f>VLOOKUP($A876,SurveyData!$1:$1048576,4,FALSE)</f>
        <v>1.65</v>
      </c>
      <c r="H876">
        <f>VLOOKUP($A876,SurveyData!$1:$1048576,5,FALSE)</f>
        <v>59</v>
      </c>
      <c r="I876" t="str">
        <f>VLOOKUP($A876,SurveyData!$1:$1048576,6,FALSE)</f>
        <v>Nil</v>
      </c>
      <c r="J876">
        <f>VLOOKUP($A876,SurveyData!$1:$1048576,7,FALSE)</f>
        <v>0</v>
      </c>
      <c r="K876" t="str">
        <f>VLOOKUP($A876,SurveyData!$1:$1048576,8,FALSE)</f>
        <v>Nil</v>
      </c>
      <c r="L876" t="str">
        <f>VLOOKUP($A876,SurveyData!$1:$1048576,9,FALSE)</f>
        <v>Nil</v>
      </c>
      <c r="M876" t="str">
        <f>VLOOKUP($A876,SurveyData!$1:$1048576,10,FALSE)</f>
        <v>Nil</v>
      </c>
      <c r="N876" t="str">
        <f>VLOOKUP($A876,SurveyData!$1:$1048576,11,FALSE)</f>
        <v>Nil</v>
      </c>
      <c r="O876" t="str">
        <f>VLOOKUP($A876,SurveyData!$1:$1048576,12,FALSE)</f>
        <v>2 &amp; 3</v>
      </c>
      <c r="P876">
        <f>VLOOKUP($A876,SurveyData!$1:$1048576,13,FALSE)</f>
        <v>0</v>
      </c>
      <c r="Q876">
        <f>VLOOKUP($A876,SurveyData!$1:$1048576,14,FALSE)</f>
        <v>0</v>
      </c>
      <c r="R876" t="str">
        <f>VLOOKUP($A876,SurveyData!$1:$1048576,15,FALSE)</f>
        <v>No</v>
      </c>
      <c r="S876" t="str">
        <f>VLOOKUP($A876,SurveyData!$1:$1048576,16,FALSE)</f>
        <v>No</v>
      </c>
      <c r="T876" t="str">
        <f>VLOOKUP($A876,SurveyData!$1:$1048576,17,FALSE)</f>
        <v>Yes</v>
      </c>
      <c r="U876" t="str">
        <f>VLOOKUP($A876,SurveyData!$1:$1048576,18,FALSE)</f>
        <v>No</v>
      </c>
      <c r="V876" t="str">
        <f>VLOOKUP($A876,SurveyData!$1:$1048576,19,FALSE)</f>
        <v>Yes</v>
      </c>
      <c r="W876" t="str">
        <f>VLOOKUP($A876,SurveyData!$1:$1048576,20,FALSE)</f>
        <v>Yes</v>
      </c>
      <c r="X876">
        <f>VLOOKUP($A876,SurveyData!$1:$1048576,21,FALSE)</f>
        <v>0</v>
      </c>
      <c r="Y876">
        <f>VLOOKUP($A876,SurveyData!$1:$1048576,22,FALSE)</f>
        <v>0</v>
      </c>
      <c r="Z876">
        <f>VLOOKUP($A876,SurveyData!$1:$1048576,23,FALSE)</f>
        <v>0</v>
      </c>
      <c r="AA876">
        <f>VLOOKUP($A876,SurveyData!$1:$1048576,24,FALSE)</f>
        <v>0</v>
      </c>
      <c r="AC876">
        <f>VLOOKUP($A876,SurveyData!$1:$1048576,25,FALSE)</f>
        <v>0</v>
      </c>
      <c r="AD876">
        <f>VLOOKUP($A876,SurveyData!$1:$1048576,26,FALSE)</f>
        <v>2</v>
      </c>
      <c r="AE876">
        <f>VLOOKUP($A876,SurveyData!$1:$1048576,27,FALSE)</f>
        <v>2</v>
      </c>
      <c r="AF876">
        <f>VLOOKUP($A876,SurveyData!$1:$1048576,28,FALSE)</f>
        <v>2</v>
      </c>
      <c r="AG876">
        <f>VLOOKUP($A876,SurveyData!$1:$1048576,29,FALSE)</f>
        <v>2</v>
      </c>
      <c r="AH876">
        <f>VLOOKUP($A876,SurveyData!$1:$1048576,30,FALSE)</f>
        <v>2</v>
      </c>
      <c r="AI876" t="str">
        <f>VLOOKUP($A876,SurveyData!$1:$1048576,31,FALSE)</f>
        <v>Nil</v>
      </c>
      <c r="AJ876">
        <f>VLOOKUP($A876,SurveyData!$1:$1048576,32,FALSE)</f>
        <v>3</v>
      </c>
      <c r="AK876">
        <f>VLOOKUP($A876,SurveyData!$1:$1048576,33,FALSE)</f>
        <v>2</v>
      </c>
      <c r="AL876">
        <f>VLOOKUP($A876,SurveyData!$1:$1048576,34,FALSE)</f>
        <v>3</v>
      </c>
      <c r="AM876">
        <f>VLOOKUP($A876,SurveyData!$1:$1048576,35,FALSE)</f>
        <v>3</v>
      </c>
      <c r="AN876">
        <f>VLOOKUP($A876,SurveyData!$1:$1048576,36,FALSE)</f>
        <v>3</v>
      </c>
      <c r="AO876">
        <f>VLOOKUP($A876,SurveyData!$1:$1048576,37,FALSE)</f>
        <v>4</v>
      </c>
      <c r="AP876">
        <f>VLOOKUP($A876,SurveyData!$1:$1048576,38,FALSE)</f>
        <v>3</v>
      </c>
      <c r="AQ876">
        <f>VLOOKUP($A876,SurveyData!$1:$1048576,39,FALSE)</f>
        <v>3</v>
      </c>
      <c r="AR876">
        <f>VLOOKUP($A876,SurveyData!$1:$1048576,40,FALSE)</f>
        <v>3</v>
      </c>
      <c r="AS876">
        <f>VLOOKUP($A876,SurveyData!$1:$1048576,41,FALSE)</f>
        <v>3</v>
      </c>
      <c r="AT876">
        <f>VLOOKUP($A876,SurveyData!$1:$1048576,42,FALSE)</f>
        <v>3</v>
      </c>
      <c r="AU876">
        <f>VLOOKUP($A876,SurveyData!$1:$1048576,43,FALSE)</f>
        <v>3</v>
      </c>
      <c r="AV876">
        <f>VLOOKUP($A876,SurveyData!$1:$1048576,44,FALSE)</f>
        <v>4</v>
      </c>
      <c r="AW876">
        <f>VLOOKUP($A876,SurveyData!$1:$1048576,45,FALSE)</f>
        <v>3</v>
      </c>
    </row>
    <row r="877" spans="1:49" hidden="1" x14ac:dyDescent="0.2">
      <c r="A877" s="2">
        <v>1204</v>
      </c>
      <c r="B877" s="11" t="s">
        <v>11</v>
      </c>
      <c r="C877" s="2">
        <v>34</v>
      </c>
      <c r="D877" s="3">
        <v>162</v>
      </c>
      <c r="E877" s="2">
        <v>14.2</v>
      </c>
      <c r="F877">
        <f>VLOOKUP($A877,SurveyData!$1:$1048576,3,FALSE)</f>
        <v>34</v>
      </c>
      <c r="G877">
        <f>VLOOKUP($A877,SurveyData!$1:$1048576,4,FALSE)</f>
        <v>1.65</v>
      </c>
      <c r="H877">
        <f>VLOOKUP($A877,SurveyData!$1:$1048576,5,FALSE)</f>
        <v>62</v>
      </c>
      <c r="I877" t="str">
        <f>VLOOKUP($A877,SurveyData!$1:$1048576,6,FALSE)</f>
        <v>Nil</v>
      </c>
      <c r="J877">
        <f>VLOOKUP($A877,SurveyData!$1:$1048576,7,FALSE)</f>
        <v>0</v>
      </c>
      <c r="K877" t="str">
        <f>VLOOKUP($A877,SurveyData!$1:$1048576,8,FALSE)</f>
        <v>Nil</v>
      </c>
      <c r="L877" t="str">
        <f>VLOOKUP($A877,SurveyData!$1:$1048576,9,FALSE)</f>
        <v>Nil</v>
      </c>
      <c r="M877">
        <f>VLOOKUP($A877,SurveyData!$1:$1048576,10,FALSE)</f>
        <v>30</v>
      </c>
      <c r="N877">
        <f>VLOOKUP($A877,SurveyData!$1:$1048576,11,FALSE)</f>
        <v>45</v>
      </c>
      <c r="O877" t="str">
        <f>VLOOKUP($A877,SurveyData!$1:$1048576,12,FALSE)</f>
        <v>2 &amp; 3</v>
      </c>
      <c r="P877">
        <f>VLOOKUP($A877,SurveyData!$1:$1048576,13,FALSE)</f>
        <v>0</v>
      </c>
      <c r="Q877">
        <f>VLOOKUP($A877,SurveyData!$1:$1048576,14,FALSE)</f>
        <v>0</v>
      </c>
      <c r="R877" t="str">
        <f>VLOOKUP($A877,SurveyData!$1:$1048576,15,FALSE)</f>
        <v>No</v>
      </c>
      <c r="S877" t="str">
        <f>VLOOKUP($A877,SurveyData!$1:$1048576,16,FALSE)</f>
        <v>No</v>
      </c>
      <c r="T877" t="str">
        <f>VLOOKUP($A877,SurveyData!$1:$1048576,17,FALSE)</f>
        <v>No</v>
      </c>
      <c r="U877" t="str">
        <f>VLOOKUP($A877,SurveyData!$1:$1048576,18,FALSE)</f>
        <v>Nil</v>
      </c>
      <c r="V877" t="str">
        <f>VLOOKUP($A877,SurveyData!$1:$1048576,19,FALSE)</f>
        <v>No</v>
      </c>
      <c r="W877" t="str">
        <f>VLOOKUP($A877,SurveyData!$1:$1048576,20,FALSE)</f>
        <v>Nil</v>
      </c>
      <c r="X877">
        <f>VLOOKUP($A877,SurveyData!$1:$1048576,21,FALSE)</f>
        <v>0</v>
      </c>
      <c r="Y877">
        <f>VLOOKUP($A877,SurveyData!$1:$1048576,22,FALSE)</f>
        <v>0</v>
      </c>
      <c r="Z877">
        <f>VLOOKUP($A877,SurveyData!$1:$1048576,23,FALSE)</f>
        <v>0</v>
      </c>
      <c r="AA877">
        <f>VLOOKUP($A877,SurveyData!$1:$1048576,24,FALSE)</f>
        <v>0</v>
      </c>
      <c r="AC877">
        <f>VLOOKUP($A877,SurveyData!$1:$1048576,25,FALSE)</f>
        <v>0</v>
      </c>
      <c r="AD877">
        <f>VLOOKUP($A877,SurveyData!$1:$1048576,26,FALSE)</f>
        <v>1</v>
      </c>
      <c r="AE877">
        <f>VLOOKUP($A877,SurveyData!$1:$1048576,27,FALSE)</f>
        <v>1</v>
      </c>
      <c r="AF877">
        <f>VLOOKUP($A877,SurveyData!$1:$1048576,28,FALSE)</f>
        <v>1</v>
      </c>
      <c r="AG877">
        <f>VLOOKUP($A877,SurveyData!$1:$1048576,29,FALSE)</f>
        <v>1</v>
      </c>
      <c r="AH877">
        <f>VLOOKUP($A877,SurveyData!$1:$1048576,30,FALSE)</f>
        <v>4</v>
      </c>
      <c r="AI877">
        <f>VLOOKUP($A877,SurveyData!$1:$1048576,31,FALSE)</f>
        <v>2</v>
      </c>
      <c r="AJ877">
        <f>VLOOKUP($A877,SurveyData!$1:$1048576,32,FALSE)</f>
        <v>4</v>
      </c>
      <c r="AK877">
        <f>VLOOKUP($A877,SurveyData!$1:$1048576,33,FALSE)</f>
        <v>2</v>
      </c>
      <c r="AL877">
        <f>VLOOKUP($A877,SurveyData!$1:$1048576,34,FALSE)</f>
        <v>4</v>
      </c>
      <c r="AM877">
        <f>VLOOKUP($A877,SurveyData!$1:$1048576,35,FALSE)</f>
        <v>4</v>
      </c>
      <c r="AN877">
        <f>VLOOKUP($A877,SurveyData!$1:$1048576,36,FALSE)</f>
        <v>1</v>
      </c>
      <c r="AO877">
        <f>VLOOKUP($A877,SurveyData!$1:$1048576,37,FALSE)</f>
        <v>1</v>
      </c>
      <c r="AP877">
        <f>VLOOKUP($A877,SurveyData!$1:$1048576,38,FALSE)</f>
        <v>4</v>
      </c>
      <c r="AQ877">
        <f>VLOOKUP($A877,SurveyData!$1:$1048576,39,FALSE)</f>
        <v>5</v>
      </c>
      <c r="AR877">
        <f>VLOOKUP($A877,SurveyData!$1:$1048576,40,FALSE)</f>
        <v>2</v>
      </c>
      <c r="AS877">
        <f>VLOOKUP($A877,SurveyData!$1:$1048576,41,FALSE)</f>
        <v>4</v>
      </c>
      <c r="AT877">
        <f>VLOOKUP($A877,SurveyData!$1:$1048576,42,FALSE)</f>
        <v>4</v>
      </c>
      <c r="AU877">
        <f>VLOOKUP($A877,SurveyData!$1:$1048576,43,FALSE)</f>
        <v>4</v>
      </c>
      <c r="AV877">
        <f>VLOOKUP($A877,SurveyData!$1:$1048576,44,FALSE)</f>
        <v>4</v>
      </c>
      <c r="AW877">
        <f>VLOOKUP($A877,SurveyData!$1:$1048576,45,FALSE)</f>
        <v>2</v>
      </c>
    </row>
    <row r="878" spans="1:49" hidden="1" x14ac:dyDescent="0.2">
      <c r="A878" s="2">
        <v>1251</v>
      </c>
      <c r="B878" s="11" t="s">
        <v>11</v>
      </c>
      <c r="C878" s="2"/>
      <c r="D878" s="2">
        <v>85</v>
      </c>
      <c r="E878" s="2">
        <v>15.3</v>
      </c>
      <c r="F878" t="str">
        <f>VLOOKUP($A878,SurveyData!$1:$1048576,3,FALSE)</f>
        <v>Nil</v>
      </c>
      <c r="G878">
        <f>VLOOKUP($A878,SurveyData!$1:$1048576,4,FALSE)</f>
        <v>1.66</v>
      </c>
      <c r="H878">
        <f>VLOOKUP($A878,SurveyData!$1:$1048576,5,FALSE)</f>
        <v>67.900000000000006</v>
      </c>
      <c r="I878" t="str">
        <f>VLOOKUP($A878,SurveyData!$1:$1048576,6,FALSE)</f>
        <v>Nil</v>
      </c>
      <c r="J878">
        <f>VLOOKUP($A878,SurveyData!$1:$1048576,7,FALSE)</f>
        <v>0</v>
      </c>
      <c r="K878" t="str">
        <f>VLOOKUP($A878,SurveyData!$1:$1048576,8,FALSE)</f>
        <v>Nil</v>
      </c>
      <c r="L878" t="str">
        <f>VLOOKUP($A878,SurveyData!$1:$1048576,9,FALSE)</f>
        <v>Nil</v>
      </c>
      <c r="M878" t="str">
        <f>VLOOKUP($A878,SurveyData!$1:$1048576,10,FALSE)</f>
        <v>Nil</v>
      </c>
      <c r="N878" t="str">
        <f>VLOOKUP($A878,SurveyData!$1:$1048576,11,FALSE)</f>
        <v>Nil</v>
      </c>
      <c r="O878">
        <f>VLOOKUP($A878,SurveyData!$1:$1048576,12,FALSE)</f>
        <v>1</v>
      </c>
      <c r="P878">
        <f>VLOOKUP($A878,SurveyData!$1:$1048576,13,FALSE)</f>
        <v>0</v>
      </c>
      <c r="Q878">
        <f>VLOOKUP($A878,SurveyData!$1:$1048576,14,FALSE)</f>
        <v>0</v>
      </c>
      <c r="R878" t="str">
        <f>VLOOKUP($A878,SurveyData!$1:$1048576,15,FALSE)</f>
        <v>Dk</v>
      </c>
      <c r="S878" t="str">
        <f>VLOOKUP($A878,SurveyData!$1:$1048576,16,FALSE)</f>
        <v>Dk</v>
      </c>
      <c r="T878" t="str">
        <f>VLOOKUP($A878,SurveyData!$1:$1048576,17,FALSE)</f>
        <v>No</v>
      </c>
      <c r="U878" t="str">
        <f>VLOOKUP($A878,SurveyData!$1:$1048576,18,FALSE)</f>
        <v>No</v>
      </c>
      <c r="V878" t="str">
        <f>VLOOKUP($A878,SurveyData!$1:$1048576,19,FALSE)</f>
        <v>No</v>
      </c>
      <c r="W878" t="str">
        <f>VLOOKUP($A878,SurveyData!$1:$1048576,20,FALSE)</f>
        <v>No</v>
      </c>
      <c r="X878">
        <f>VLOOKUP($A878,SurveyData!$1:$1048576,21,FALSE)</f>
        <v>0</v>
      </c>
      <c r="Y878">
        <f>VLOOKUP($A878,SurveyData!$1:$1048576,22,FALSE)</f>
        <v>0</v>
      </c>
      <c r="Z878">
        <f>VLOOKUP($A878,SurveyData!$1:$1048576,23,FALSE)</f>
        <v>0</v>
      </c>
      <c r="AA878">
        <f>VLOOKUP($A878,SurveyData!$1:$1048576,24,FALSE)</f>
        <v>0</v>
      </c>
      <c r="AC878">
        <f>VLOOKUP($A878,SurveyData!$1:$1048576,25,FALSE)</f>
        <v>0</v>
      </c>
      <c r="AD878">
        <f>VLOOKUP($A878,SurveyData!$1:$1048576,26,FALSE)</f>
        <v>2</v>
      </c>
      <c r="AE878">
        <f>VLOOKUP($A878,SurveyData!$1:$1048576,27,FALSE)</f>
        <v>4</v>
      </c>
      <c r="AF878">
        <f>VLOOKUP($A878,SurveyData!$1:$1048576,28,FALSE)</f>
        <v>2</v>
      </c>
      <c r="AG878">
        <f>VLOOKUP($A878,SurveyData!$1:$1048576,29,FALSE)</f>
        <v>3</v>
      </c>
      <c r="AH878">
        <f>VLOOKUP($A878,SurveyData!$1:$1048576,30,FALSE)</f>
        <v>3</v>
      </c>
      <c r="AI878">
        <f>VLOOKUP($A878,SurveyData!$1:$1048576,31,FALSE)</f>
        <v>2</v>
      </c>
      <c r="AJ878">
        <f>VLOOKUP($A878,SurveyData!$1:$1048576,32,FALSE)</f>
        <v>2</v>
      </c>
      <c r="AK878">
        <f>VLOOKUP($A878,SurveyData!$1:$1048576,33,FALSE)</f>
        <v>3</v>
      </c>
      <c r="AL878">
        <f>VLOOKUP($A878,SurveyData!$1:$1048576,34,FALSE)</f>
        <v>2</v>
      </c>
      <c r="AM878">
        <f>VLOOKUP($A878,SurveyData!$1:$1048576,35,FALSE)</f>
        <v>2</v>
      </c>
      <c r="AN878">
        <f>VLOOKUP($A878,SurveyData!$1:$1048576,36,FALSE)</f>
        <v>2</v>
      </c>
      <c r="AO878">
        <f>VLOOKUP($A878,SurveyData!$1:$1048576,37,FALSE)</f>
        <v>2</v>
      </c>
      <c r="AP878">
        <f>VLOOKUP($A878,SurveyData!$1:$1048576,38,FALSE)</f>
        <v>4</v>
      </c>
      <c r="AQ878">
        <f>VLOOKUP($A878,SurveyData!$1:$1048576,39,FALSE)</f>
        <v>4</v>
      </c>
      <c r="AR878">
        <f>VLOOKUP($A878,SurveyData!$1:$1048576,40,FALSE)</f>
        <v>4</v>
      </c>
      <c r="AS878">
        <f>VLOOKUP($A878,SurveyData!$1:$1048576,41,FALSE)</f>
        <v>3</v>
      </c>
      <c r="AT878">
        <f>VLOOKUP($A878,SurveyData!$1:$1048576,42,FALSE)</f>
        <v>2</v>
      </c>
      <c r="AU878">
        <f>VLOOKUP($A878,SurveyData!$1:$1048576,43,FALSE)</f>
        <v>4</v>
      </c>
      <c r="AV878">
        <f>VLOOKUP($A878,SurveyData!$1:$1048576,44,FALSE)</f>
        <v>4</v>
      </c>
      <c r="AW878">
        <f>VLOOKUP($A878,SurveyData!$1:$1048576,45,FALSE)</f>
        <v>2</v>
      </c>
    </row>
    <row r="879" spans="1:49" hidden="1" x14ac:dyDescent="0.2">
      <c r="A879" s="2">
        <v>1252</v>
      </c>
      <c r="B879" s="11" t="s">
        <v>11</v>
      </c>
      <c r="C879" s="2"/>
      <c r="D879" s="2">
        <v>66</v>
      </c>
      <c r="E879" s="2">
        <v>14.9</v>
      </c>
      <c r="F879">
        <f>VLOOKUP($A879,SurveyData!$1:$1048576,3,FALSE)</f>
        <v>56</v>
      </c>
      <c r="G879">
        <f>VLOOKUP($A879,SurveyData!$1:$1048576,4,FALSE)</f>
        <v>1.6</v>
      </c>
      <c r="H879">
        <f>VLOOKUP($A879,SurveyData!$1:$1048576,5,FALSE)</f>
        <v>56</v>
      </c>
      <c r="I879" t="str">
        <f>VLOOKUP($A879,SurveyData!$1:$1048576,6,FALSE)</f>
        <v>Nil</v>
      </c>
      <c r="J879">
        <f>VLOOKUP($A879,SurveyData!$1:$1048576,7,FALSE)</f>
        <v>0</v>
      </c>
      <c r="K879">
        <f>VLOOKUP($A879,SurveyData!$1:$1048576,8,FALSE)</f>
        <v>10</v>
      </c>
      <c r="L879" t="str">
        <f>VLOOKUP($A879,SurveyData!$1:$1048576,9,FALSE)</f>
        <v>Nil</v>
      </c>
      <c r="M879" t="str">
        <f>VLOOKUP($A879,SurveyData!$1:$1048576,10,FALSE)</f>
        <v>Nil</v>
      </c>
      <c r="N879" t="str">
        <f>VLOOKUP($A879,SurveyData!$1:$1048576,11,FALSE)</f>
        <v>Nil</v>
      </c>
      <c r="O879">
        <f>VLOOKUP($A879,SurveyData!$1:$1048576,12,FALSE)</f>
        <v>2</v>
      </c>
      <c r="P879">
        <f>VLOOKUP($A879,SurveyData!$1:$1048576,13,FALSE)</f>
        <v>0</v>
      </c>
      <c r="Q879">
        <f>VLOOKUP($A879,SurveyData!$1:$1048576,14,FALSE)</f>
        <v>0</v>
      </c>
      <c r="R879" t="str">
        <f>VLOOKUP($A879,SurveyData!$1:$1048576,15,FALSE)</f>
        <v>Dk</v>
      </c>
      <c r="S879" t="str">
        <f>VLOOKUP($A879,SurveyData!$1:$1048576,16,FALSE)</f>
        <v>Dk</v>
      </c>
      <c r="T879" t="str">
        <f>VLOOKUP($A879,SurveyData!$1:$1048576,17,FALSE)</f>
        <v>Dk</v>
      </c>
      <c r="U879" t="str">
        <f>VLOOKUP($A879,SurveyData!$1:$1048576,18,FALSE)</f>
        <v>Dk</v>
      </c>
      <c r="V879" t="str">
        <f>VLOOKUP($A879,SurveyData!$1:$1048576,19,FALSE)</f>
        <v>Dk</v>
      </c>
      <c r="W879" t="str">
        <f>VLOOKUP($A879,SurveyData!$1:$1048576,20,FALSE)</f>
        <v>Dk</v>
      </c>
      <c r="X879">
        <f>VLOOKUP($A879,SurveyData!$1:$1048576,21,FALSE)</f>
        <v>0</v>
      </c>
      <c r="Y879">
        <f>VLOOKUP($A879,SurveyData!$1:$1048576,22,FALSE)</f>
        <v>0</v>
      </c>
      <c r="Z879">
        <f>VLOOKUP($A879,SurveyData!$1:$1048576,23,FALSE)</f>
        <v>0</v>
      </c>
      <c r="AA879">
        <f>VLOOKUP($A879,SurveyData!$1:$1048576,24,FALSE)</f>
        <v>0</v>
      </c>
      <c r="AC879">
        <f>VLOOKUP($A879,SurveyData!$1:$1048576,25,FALSE)</f>
        <v>0</v>
      </c>
      <c r="AD879">
        <f>VLOOKUP($A879,SurveyData!$1:$1048576,26,FALSE)</f>
        <v>1</v>
      </c>
      <c r="AE879">
        <f>VLOOKUP($A879,SurveyData!$1:$1048576,27,FALSE)</f>
        <v>4</v>
      </c>
      <c r="AF879">
        <f>VLOOKUP($A879,SurveyData!$1:$1048576,28,FALSE)</f>
        <v>1</v>
      </c>
      <c r="AG879">
        <f>VLOOKUP($A879,SurveyData!$1:$1048576,29,FALSE)</f>
        <v>1</v>
      </c>
      <c r="AH879">
        <f>VLOOKUP($A879,SurveyData!$1:$1048576,30,FALSE)</f>
        <v>4</v>
      </c>
      <c r="AI879">
        <f>VLOOKUP($A879,SurveyData!$1:$1048576,31,FALSE)</f>
        <v>4</v>
      </c>
      <c r="AJ879">
        <f>VLOOKUP($A879,SurveyData!$1:$1048576,32,FALSE)</f>
        <v>2</v>
      </c>
      <c r="AK879">
        <f>VLOOKUP($A879,SurveyData!$1:$1048576,33,FALSE)</f>
        <v>2</v>
      </c>
      <c r="AL879">
        <f>VLOOKUP($A879,SurveyData!$1:$1048576,34,FALSE)</f>
        <v>4</v>
      </c>
      <c r="AM879">
        <f>VLOOKUP($A879,SurveyData!$1:$1048576,35,FALSE)</f>
        <v>4</v>
      </c>
      <c r="AN879">
        <f>VLOOKUP($A879,SurveyData!$1:$1048576,36,FALSE)</f>
        <v>2</v>
      </c>
      <c r="AO879">
        <f>VLOOKUP($A879,SurveyData!$1:$1048576,37,FALSE)</f>
        <v>2</v>
      </c>
      <c r="AP879">
        <f>VLOOKUP($A879,SurveyData!$1:$1048576,38,FALSE)</f>
        <v>4</v>
      </c>
      <c r="AQ879">
        <f>VLOOKUP($A879,SurveyData!$1:$1048576,39,FALSE)</f>
        <v>4</v>
      </c>
      <c r="AR879">
        <f>VLOOKUP($A879,SurveyData!$1:$1048576,40,FALSE)</f>
        <v>2</v>
      </c>
      <c r="AS879">
        <f>VLOOKUP($A879,SurveyData!$1:$1048576,41,FALSE)</f>
        <v>4</v>
      </c>
      <c r="AT879">
        <f>VLOOKUP($A879,SurveyData!$1:$1048576,42,FALSE)</f>
        <v>4</v>
      </c>
      <c r="AU879">
        <f>VLOOKUP($A879,SurveyData!$1:$1048576,43,FALSE)</f>
        <v>4</v>
      </c>
      <c r="AV879">
        <f>VLOOKUP($A879,SurveyData!$1:$1048576,44,FALSE)</f>
        <v>4</v>
      </c>
      <c r="AW879">
        <f>VLOOKUP($A879,SurveyData!$1:$1048576,45,FALSE)</f>
        <v>1</v>
      </c>
    </row>
    <row r="880" spans="1:49" hidden="1" x14ac:dyDescent="0.2">
      <c r="A880" s="2">
        <v>1253</v>
      </c>
      <c r="B880" s="11" t="s">
        <v>11</v>
      </c>
      <c r="C880" s="2"/>
      <c r="D880" s="2">
        <v>113</v>
      </c>
      <c r="E880" s="2">
        <v>15.5</v>
      </c>
      <c r="F880">
        <f>VLOOKUP($A880,SurveyData!$1:$1048576,3,FALSE)</f>
        <v>30</v>
      </c>
      <c r="G880">
        <f>VLOOKUP($A880,SurveyData!$1:$1048576,4,FALSE)</f>
        <v>1.65</v>
      </c>
      <c r="H880">
        <f>VLOOKUP($A880,SurveyData!$1:$1048576,5,FALSE)</f>
        <v>56</v>
      </c>
      <c r="I880" t="str">
        <f>VLOOKUP($A880,SurveyData!$1:$1048576,6,FALSE)</f>
        <v>Nil</v>
      </c>
      <c r="J880">
        <f>VLOOKUP($A880,SurveyData!$1:$1048576,7,FALSE)</f>
        <v>0</v>
      </c>
      <c r="K880" t="str">
        <f>VLOOKUP($A880,SurveyData!$1:$1048576,8,FALSE)</f>
        <v>Nil</v>
      </c>
      <c r="L880" t="str">
        <f>VLOOKUP($A880,SurveyData!$1:$1048576,9,FALSE)</f>
        <v>Nil</v>
      </c>
      <c r="M880" t="str">
        <f>VLOOKUP($A880,SurveyData!$1:$1048576,10,FALSE)</f>
        <v>Nil</v>
      </c>
      <c r="N880" t="str">
        <f>VLOOKUP($A880,SurveyData!$1:$1048576,11,FALSE)</f>
        <v>Nil</v>
      </c>
      <c r="O880">
        <f>VLOOKUP($A880,SurveyData!$1:$1048576,12,FALSE)</f>
        <v>1</v>
      </c>
      <c r="P880">
        <f>VLOOKUP($A880,SurveyData!$1:$1048576,13,FALSE)</f>
        <v>0</v>
      </c>
      <c r="Q880">
        <f>VLOOKUP($A880,SurveyData!$1:$1048576,14,FALSE)</f>
        <v>0</v>
      </c>
      <c r="R880" t="str">
        <f>VLOOKUP($A880,SurveyData!$1:$1048576,15,FALSE)</f>
        <v>Dk</v>
      </c>
      <c r="S880" t="str">
        <f>VLOOKUP($A880,SurveyData!$1:$1048576,16,FALSE)</f>
        <v>Dk</v>
      </c>
      <c r="T880" t="str">
        <f>VLOOKUP($A880,SurveyData!$1:$1048576,17,FALSE)</f>
        <v>Dk</v>
      </c>
      <c r="U880" t="str">
        <f>VLOOKUP($A880,SurveyData!$1:$1048576,18,FALSE)</f>
        <v>Dk</v>
      </c>
      <c r="V880" t="str">
        <f>VLOOKUP($A880,SurveyData!$1:$1048576,19,FALSE)</f>
        <v>Dk</v>
      </c>
      <c r="W880" t="str">
        <f>VLOOKUP($A880,SurveyData!$1:$1048576,20,FALSE)</f>
        <v>Dk</v>
      </c>
      <c r="X880">
        <f>VLOOKUP($A880,SurveyData!$1:$1048576,21,FALSE)</f>
        <v>0</v>
      </c>
      <c r="Y880">
        <f>VLOOKUP($A880,SurveyData!$1:$1048576,22,FALSE)</f>
        <v>0</v>
      </c>
      <c r="Z880">
        <f>VLOOKUP($A880,SurveyData!$1:$1048576,23,FALSE)</f>
        <v>0</v>
      </c>
      <c r="AA880">
        <f>VLOOKUP($A880,SurveyData!$1:$1048576,24,FALSE)</f>
        <v>0</v>
      </c>
      <c r="AC880">
        <f>VLOOKUP($A880,SurveyData!$1:$1048576,25,FALSE)</f>
        <v>0</v>
      </c>
      <c r="AD880">
        <f>VLOOKUP($A880,SurveyData!$1:$1048576,26,FALSE)</f>
        <v>1</v>
      </c>
      <c r="AE880">
        <f>VLOOKUP($A880,SurveyData!$1:$1048576,27,FALSE)</f>
        <v>3</v>
      </c>
      <c r="AF880">
        <f>VLOOKUP($A880,SurveyData!$1:$1048576,28,FALSE)</f>
        <v>1</v>
      </c>
      <c r="AG880">
        <f>VLOOKUP($A880,SurveyData!$1:$1048576,29,FALSE)</f>
        <v>1</v>
      </c>
      <c r="AH880">
        <f>VLOOKUP($A880,SurveyData!$1:$1048576,30,FALSE)</f>
        <v>5</v>
      </c>
      <c r="AI880">
        <f>VLOOKUP($A880,SurveyData!$1:$1048576,31,FALSE)</f>
        <v>2</v>
      </c>
      <c r="AJ880">
        <f>VLOOKUP($A880,SurveyData!$1:$1048576,32,FALSE)</f>
        <v>1</v>
      </c>
      <c r="AK880">
        <f>VLOOKUP($A880,SurveyData!$1:$1048576,33,FALSE)</f>
        <v>2</v>
      </c>
      <c r="AL880">
        <f>VLOOKUP($A880,SurveyData!$1:$1048576,34,FALSE)</f>
        <v>3</v>
      </c>
      <c r="AM880">
        <f>VLOOKUP($A880,SurveyData!$1:$1048576,35,FALSE)</f>
        <v>3</v>
      </c>
      <c r="AN880">
        <f>VLOOKUP($A880,SurveyData!$1:$1048576,36,FALSE)</f>
        <v>2</v>
      </c>
      <c r="AO880">
        <f>VLOOKUP($A880,SurveyData!$1:$1048576,37,FALSE)</f>
        <v>4</v>
      </c>
      <c r="AP880">
        <f>VLOOKUP($A880,SurveyData!$1:$1048576,38,FALSE)</f>
        <v>4</v>
      </c>
      <c r="AQ880">
        <f>VLOOKUP($A880,SurveyData!$1:$1048576,39,FALSE)</f>
        <v>3</v>
      </c>
      <c r="AR880">
        <f>VLOOKUP($A880,SurveyData!$1:$1048576,40,FALSE)</f>
        <v>2</v>
      </c>
      <c r="AS880">
        <f>VLOOKUP($A880,SurveyData!$1:$1048576,41,FALSE)</f>
        <v>4</v>
      </c>
      <c r="AT880">
        <f>VLOOKUP($A880,SurveyData!$1:$1048576,42,FALSE)</f>
        <v>2</v>
      </c>
      <c r="AU880">
        <f>VLOOKUP($A880,SurveyData!$1:$1048576,43,FALSE)</f>
        <v>3</v>
      </c>
      <c r="AV880">
        <f>VLOOKUP($A880,SurveyData!$1:$1048576,44,FALSE)</f>
        <v>1</v>
      </c>
      <c r="AW880">
        <f>VLOOKUP($A880,SurveyData!$1:$1048576,45,FALSE)</f>
        <v>2</v>
      </c>
    </row>
    <row r="881" spans="1:49" hidden="1" x14ac:dyDescent="0.2">
      <c r="A881" s="2">
        <v>1254</v>
      </c>
      <c r="B881" s="11" t="s">
        <v>11</v>
      </c>
      <c r="C881" s="2"/>
      <c r="D881" s="2">
        <v>80</v>
      </c>
      <c r="E881" s="2">
        <v>15</v>
      </c>
      <c r="F881">
        <f>VLOOKUP($A881,SurveyData!$1:$1048576,3,FALSE)</f>
        <v>36</v>
      </c>
      <c r="G881">
        <f>VLOOKUP($A881,SurveyData!$1:$1048576,4,FALSE)</f>
        <v>1.73</v>
      </c>
      <c r="H881">
        <f>VLOOKUP($A881,SurveyData!$1:$1048576,5,FALSE)</f>
        <v>61</v>
      </c>
      <c r="I881" t="str">
        <f>VLOOKUP($A881,SurveyData!$1:$1048576,6,FALSE)</f>
        <v>Nil</v>
      </c>
      <c r="J881">
        <f>VLOOKUP($A881,SurveyData!$1:$1048576,7,FALSE)</f>
        <v>0</v>
      </c>
      <c r="K881">
        <f>VLOOKUP($A881,SurveyData!$1:$1048576,8,FALSE)</f>
        <v>60</v>
      </c>
      <c r="L881" t="str">
        <f>VLOOKUP($A881,SurveyData!$1:$1048576,9,FALSE)</f>
        <v>Nil</v>
      </c>
      <c r="M881" t="str">
        <f>VLOOKUP($A881,SurveyData!$1:$1048576,10,FALSE)</f>
        <v>Nil</v>
      </c>
      <c r="N881" t="str">
        <f>VLOOKUP($A881,SurveyData!$1:$1048576,11,FALSE)</f>
        <v>Nil</v>
      </c>
      <c r="O881">
        <f>VLOOKUP($A881,SurveyData!$1:$1048576,12,FALSE)</f>
        <v>2</v>
      </c>
      <c r="P881">
        <f>VLOOKUP($A881,SurveyData!$1:$1048576,13,FALSE)</f>
        <v>0</v>
      </c>
      <c r="Q881">
        <f>VLOOKUP($A881,SurveyData!$1:$1048576,14,FALSE)</f>
        <v>0</v>
      </c>
      <c r="R881" t="str">
        <f>VLOOKUP($A881,SurveyData!$1:$1048576,15,FALSE)</f>
        <v>Yes</v>
      </c>
      <c r="S881" t="str">
        <f>VLOOKUP($A881,SurveyData!$1:$1048576,16,FALSE)</f>
        <v>No</v>
      </c>
      <c r="T881" t="str">
        <f>VLOOKUP($A881,SurveyData!$1:$1048576,17,FALSE)</f>
        <v>Yes</v>
      </c>
      <c r="U881" t="str">
        <f>VLOOKUP($A881,SurveyData!$1:$1048576,18,FALSE)</f>
        <v>No</v>
      </c>
      <c r="V881" t="str">
        <f>VLOOKUP($A881,SurveyData!$1:$1048576,19,FALSE)</f>
        <v>No</v>
      </c>
      <c r="W881" t="str">
        <f>VLOOKUP($A881,SurveyData!$1:$1048576,20,FALSE)</f>
        <v>No</v>
      </c>
      <c r="X881">
        <f>VLOOKUP($A881,SurveyData!$1:$1048576,21,FALSE)</f>
        <v>0</v>
      </c>
      <c r="Y881">
        <f>VLOOKUP($A881,SurveyData!$1:$1048576,22,FALSE)</f>
        <v>0</v>
      </c>
      <c r="Z881">
        <f>VLOOKUP($A881,SurveyData!$1:$1048576,23,FALSE)</f>
        <v>0</v>
      </c>
      <c r="AA881">
        <f>VLOOKUP($A881,SurveyData!$1:$1048576,24,FALSE)</f>
        <v>0</v>
      </c>
      <c r="AC881">
        <f>VLOOKUP($A881,SurveyData!$1:$1048576,25,FALSE)</f>
        <v>0</v>
      </c>
      <c r="AD881">
        <f>VLOOKUP($A881,SurveyData!$1:$1048576,26,FALSE)</f>
        <v>2</v>
      </c>
      <c r="AE881">
        <f>VLOOKUP($A881,SurveyData!$1:$1048576,27,FALSE)</f>
        <v>2</v>
      </c>
      <c r="AF881">
        <f>VLOOKUP($A881,SurveyData!$1:$1048576,28,FALSE)</f>
        <v>2</v>
      </c>
      <c r="AG881">
        <f>VLOOKUP($A881,SurveyData!$1:$1048576,29,FALSE)</f>
        <v>2</v>
      </c>
      <c r="AH881">
        <f>VLOOKUP($A881,SurveyData!$1:$1048576,30,FALSE)</f>
        <v>2</v>
      </c>
      <c r="AI881">
        <f>VLOOKUP($A881,SurveyData!$1:$1048576,31,FALSE)</f>
        <v>2</v>
      </c>
      <c r="AJ881">
        <f>VLOOKUP($A881,SurveyData!$1:$1048576,32,FALSE)</f>
        <v>3</v>
      </c>
      <c r="AK881">
        <f>VLOOKUP($A881,SurveyData!$1:$1048576,33,FALSE)</f>
        <v>3</v>
      </c>
      <c r="AL881">
        <f>VLOOKUP($A881,SurveyData!$1:$1048576,34,FALSE)</f>
        <v>3</v>
      </c>
      <c r="AM881">
        <f>VLOOKUP($A881,SurveyData!$1:$1048576,35,FALSE)</f>
        <v>2</v>
      </c>
      <c r="AN881">
        <f>VLOOKUP($A881,SurveyData!$1:$1048576,36,FALSE)</f>
        <v>3</v>
      </c>
      <c r="AO881">
        <f>VLOOKUP($A881,SurveyData!$1:$1048576,37,FALSE)</f>
        <v>3</v>
      </c>
      <c r="AP881">
        <f>VLOOKUP($A881,SurveyData!$1:$1048576,38,FALSE)</f>
        <v>3</v>
      </c>
      <c r="AQ881">
        <f>VLOOKUP($A881,SurveyData!$1:$1048576,39,FALSE)</f>
        <v>3</v>
      </c>
      <c r="AR881">
        <f>VLOOKUP($A881,SurveyData!$1:$1048576,40,FALSE)</f>
        <v>2</v>
      </c>
      <c r="AS881">
        <f>VLOOKUP($A881,SurveyData!$1:$1048576,41,FALSE)</f>
        <v>2</v>
      </c>
      <c r="AT881">
        <f>VLOOKUP($A881,SurveyData!$1:$1048576,42,FALSE)</f>
        <v>2</v>
      </c>
      <c r="AU881">
        <f>VLOOKUP($A881,SurveyData!$1:$1048576,43,FALSE)</f>
        <v>2</v>
      </c>
      <c r="AV881">
        <f>VLOOKUP($A881,SurveyData!$1:$1048576,44,FALSE)</f>
        <v>2</v>
      </c>
      <c r="AW881">
        <f>VLOOKUP($A881,SurveyData!$1:$1048576,45,FALSE)</f>
        <v>2</v>
      </c>
    </row>
    <row r="882" spans="1:49" hidden="1" x14ac:dyDescent="0.2">
      <c r="A882" s="2">
        <v>1255</v>
      </c>
      <c r="B882" s="11" t="s">
        <v>11</v>
      </c>
      <c r="C882" s="2"/>
      <c r="D882" s="2">
        <v>164</v>
      </c>
      <c r="E882" s="2">
        <v>15</v>
      </c>
      <c r="F882">
        <f>VLOOKUP($A882,SurveyData!$1:$1048576,3,FALSE)</f>
        <v>29</v>
      </c>
      <c r="G882">
        <f>VLOOKUP($A882,SurveyData!$1:$1048576,4,FALSE)</f>
        <v>1.74</v>
      </c>
      <c r="H882">
        <f>VLOOKUP($A882,SurveyData!$1:$1048576,5,FALSE)</f>
        <v>78</v>
      </c>
      <c r="I882" t="str">
        <f>VLOOKUP($A882,SurveyData!$1:$1048576,6,FALSE)</f>
        <v>Nil</v>
      </c>
      <c r="J882">
        <f>VLOOKUP($A882,SurveyData!$1:$1048576,7,FALSE)</f>
        <v>0</v>
      </c>
      <c r="K882" t="str">
        <f>VLOOKUP($A882,SurveyData!$1:$1048576,8,FALSE)</f>
        <v>Nil</v>
      </c>
      <c r="L882" t="str">
        <f>VLOOKUP($A882,SurveyData!$1:$1048576,9,FALSE)</f>
        <v>Nil</v>
      </c>
      <c r="M882" t="str">
        <f>VLOOKUP($A882,SurveyData!$1:$1048576,10,FALSE)</f>
        <v>Nil</v>
      </c>
      <c r="N882" t="str">
        <f>VLOOKUP($A882,SurveyData!$1:$1048576,11,FALSE)</f>
        <v>Nil</v>
      </c>
      <c r="O882" t="str">
        <f>VLOOKUP($A882,SurveyData!$1:$1048576,12,FALSE)</f>
        <v>2 &amp; 3</v>
      </c>
      <c r="P882">
        <f>VLOOKUP($A882,SurveyData!$1:$1048576,13,FALSE)</f>
        <v>0</v>
      </c>
      <c r="Q882">
        <f>VLOOKUP($A882,SurveyData!$1:$1048576,14,FALSE)</f>
        <v>0</v>
      </c>
      <c r="R882" t="str">
        <f>VLOOKUP($A882,SurveyData!$1:$1048576,15,FALSE)</f>
        <v>Dk</v>
      </c>
      <c r="S882" t="str">
        <f>VLOOKUP($A882,SurveyData!$1:$1048576,16,FALSE)</f>
        <v>Nil</v>
      </c>
      <c r="T882" t="str">
        <f>VLOOKUP($A882,SurveyData!$1:$1048576,17,FALSE)</f>
        <v>Dk</v>
      </c>
      <c r="U882" t="str">
        <f>VLOOKUP($A882,SurveyData!$1:$1048576,18,FALSE)</f>
        <v>No</v>
      </c>
      <c r="V882" t="str">
        <f>VLOOKUP($A882,SurveyData!$1:$1048576,19,FALSE)</f>
        <v>No</v>
      </c>
      <c r="W882" t="str">
        <f>VLOOKUP($A882,SurveyData!$1:$1048576,20,FALSE)</f>
        <v>No</v>
      </c>
      <c r="X882">
        <f>VLOOKUP($A882,SurveyData!$1:$1048576,21,FALSE)</f>
        <v>0</v>
      </c>
      <c r="Y882">
        <f>VLOOKUP($A882,SurveyData!$1:$1048576,22,FALSE)</f>
        <v>0</v>
      </c>
      <c r="Z882">
        <f>VLOOKUP($A882,SurveyData!$1:$1048576,23,FALSE)</f>
        <v>0</v>
      </c>
      <c r="AA882">
        <f>VLOOKUP($A882,SurveyData!$1:$1048576,24,FALSE)</f>
        <v>0</v>
      </c>
      <c r="AC882">
        <f>VLOOKUP($A882,SurveyData!$1:$1048576,25,FALSE)</f>
        <v>0</v>
      </c>
      <c r="AD882">
        <f>VLOOKUP($A882,SurveyData!$1:$1048576,26,FALSE)</f>
        <v>1</v>
      </c>
      <c r="AE882">
        <f>VLOOKUP($A882,SurveyData!$1:$1048576,27,FALSE)</f>
        <v>1</v>
      </c>
      <c r="AF882">
        <f>VLOOKUP($A882,SurveyData!$1:$1048576,28,FALSE)</f>
        <v>1</v>
      </c>
      <c r="AG882">
        <f>VLOOKUP($A882,SurveyData!$1:$1048576,29,FALSE)</f>
        <v>1</v>
      </c>
      <c r="AH882">
        <f>VLOOKUP($A882,SurveyData!$1:$1048576,30,FALSE)</f>
        <v>4</v>
      </c>
      <c r="AI882">
        <f>VLOOKUP($A882,SurveyData!$1:$1048576,31,FALSE)</f>
        <v>3</v>
      </c>
      <c r="AJ882">
        <f>VLOOKUP($A882,SurveyData!$1:$1048576,32,FALSE)</f>
        <v>2</v>
      </c>
      <c r="AK882">
        <f>VLOOKUP($A882,SurveyData!$1:$1048576,33,FALSE)</f>
        <v>2</v>
      </c>
      <c r="AL882">
        <f>VLOOKUP($A882,SurveyData!$1:$1048576,34,FALSE)</f>
        <v>3</v>
      </c>
      <c r="AM882">
        <f>VLOOKUP($A882,SurveyData!$1:$1048576,35,FALSE)</f>
        <v>2</v>
      </c>
      <c r="AN882">
        <f>VLOOKUP($A882,SurveyData!$1:$1048576,36,FALSE)</f>
        <v>1</v>
      </c>
      <c r="AO882">
        <f>VLOOKUP($A882,SurveyData!$1:$1048576,37,FALSE)</f>
        <v>4</v>
      </c>
      <c r="AP882">
        <f>VLOOKUP($A882,SurveyData!$1:$1048576,38,FALSE)</f>
        <v>2</v>
      </c>
      <c r="AQ882">
        <f>VLOOKUP($A882,SurveyData!$1:$1048576,39,FALSE)</f>
        <v>4</v>
      </c>
      <c r="AR882">
        <f>VLOOKUP($A882,SurveyData!$1:$1048576,40,FALSE)</f>
        <v>1</v>
      </c>
      <c r="AS882">
        <f>VLOOKUP($A882,SurveyData!$1:$1048576,41,FALSE)</f>
        <v>3</v>
      </c>
      <c r="AT882">
        <f>VLOOKUP($A882,SurveyData!$1:$1048576,42,FALSE)</f>
        <v>3</v>
      </c>
      <c r="AU882">
        <f>VLOOKUP($A882,SurveyData!$1:$1048576,43,FALSE)</f>
        <v>3</v>
      </c>
      <c r="AV882">
        <f>VLOOKUP($A882,SurveyData!$1:$1048576,44,FALSE)</f>
        <v>4</v>
      </c>
      <c r="AW882">
        <f>VLOOKUP($A882,SurveyData!$1:$1048576,45,FALSE)</f>
        <v>1</v>
      </c>
    </row>
    <row r="883" spans="1:49" hidden="1" x14ac:dyDescent="0.2">
      <c r="A883" s="2">
        <v>1256</v>
      </c>
      <c r="B883" s="11" t="s">
        <v>11</v>
      </c>
      <c r="C883" s="2"/>
      <c r="D883" s="3">
        <v>318</v>
      </c>
      <c r="E883" s="2">
        <v>15.5</v>
      </c>
      <c r="F883">
        <f>VLOOKUP($A883,SurveyData!$1:$1048576,3,FALSE)</f>
        <v>35</v>
      </c>
      <c r="G883">
        <f>VLOOKUP($A883,SurveyData!$1:$1048576,4,FALSE)</f>
        <v>1.67</v>
      </c>
      <c r="H883">
        <f>VLOOKUP($A883,SurveyData!$1:$1048576,5,FALSE)</f>
        <v>74</v>
      </c>
      <c r="I883" t="str">
        <f>VLOOKUP($A883,SurveyData!$1:$1048576,6,FALSE)</f>
        <v>Nil</v>
      </c>
      <c r="J883">
        <f>VLOOKUP($A883,SurveyData!$1:$1048576,7,FALSE)</f>
        <v>0</v>
      </c>
      <c r="K883">
        <f>VLOOKUP($A883,SurveyData!$1:$1048576,8,FALSE)</f>
        <v>120</v>
      </c>
      <c r="L883">
        <f>VLOOKUP($A883,SurveyData!$1:$1048576,9,FALSE)</f>
        <v>120</v>
      </c>
      <c r="M883">
        <f>VLOOKUP($A883,SurveyData!$1:$1048576,10,FALSE)</f>
        <v>0</v>
      </c>
      <c r="N883">
        <f>VLOOKUP($A883,SurveyData!$1:$1048576,11,FALSE)</f>
        <v>0</v>
      </c>
      <c r="O883">
        <f>VLOOKUP($A883,SurveyData!$1:$1048576,12,FALSE)</f>
        <v>2</v>
      </c>
      <c r="P883">
        <f>VLOOKUP($A883,SurveyData!$1:$1048576,13,FALSE)</f>
        <v>0</v>
      </c>
      <c r="Q883">
        <f>VLOOKUP($A883,SurveyData!$1:$1048576,14,FALSE)</f>
        <v>0</v>
      </c>
      <c r="R883" t="str">
        <f>VLOOKUP($A883,SurveyData!$1:$1048576,15,FALSE)</f>
        <v>No</v>
      </c>
      <c r="S883" t="str">
        <f>VLOOKUP($A883,SurveyData!$1:$1048576,16,FALSE)</f>
        <v>Nil</v>
      </c>
      <c r="T883" t="str">
        <f>VLOOKUP($A883,SurveyData!$1:$1048576,17,FALSE)</f>
        <v>No</v>
      </c>
      <c r="U883" t="str">
        <f>VLOOKUP($A883,SurveyData!$1:$1048576,18,FALSE)</f>
        <v>Nil</v>
      </c>
      <c r="V883" t="str">
        <f>VLOOKUP($A883,SurveyData!$1:$1048576,19,FALSE)</f>
        <v>Dk</v>
      </c>
      <c r="W883" t="str">
        <f>VLOOKUP($A883,SurveyData!$1:$1048576,20,FALSE)</f>
        <v>Nil</v>
      </c>
      <c r="X883">
        <f>VLOOKUP($A883,SurveyData!$1:$1048576,21,FALSE)</f>
        <v>0</v>
      </c>
      <c r="Y883">
        <f>VLOOKUP($A883,SurveyData!$1:$1048576,22,FALSE)</f>
        <v>0</v>
      </c>
      <c r="Z883">
        <f>VLOOKUP($A883,SurveyData!$1:$1048576,23,FALSE)</f>
        <v>0</v>
      </c>
      <c r="AA883">
        <f>VLOOKUP($A883,SurveyData!$1:$1048576,24,FALSE)</f>
        <v>0</v>
      </c>
      <c r="AC883">
        <f>VLOOKUP($A883,SurveyData!$1:$1048576,25,FALSE)</f>
        <v>0</v>
      </c>
      <c r="AD883">
        <f>VLOOKUP($A883,SurveyData!$1:$1048576,26,FALSE)</f>
        <v>4</v>
      </c>
      <c r="AE883">
        <f>VLOOKUP($A883,SurveyData!$1:$1048576,27,FALSE)</f>
        <v>2</v>
      </c>
      <c r="AF883">
        <f>VLOOKUP($A883,SurveyData!$1:$1048576,28,FALSE)</f>
        <v>2</v>
      </c>
      <c r="AG883">
        <f>VLOOKUP($A883,SurveyData!$1:$1048576,29,FALSE)</f>
        <v>2</v>
      </c>
      <c r="AH883">
        <f>VLOOKUP($A883,SurveyData!$1:$1048576,30,FALSE)</f>
        <v>4</v>
      </c>
      <c r="AI883">
        <f>VLOOKUP($A883,SurveyData!$1:$1048576,31,FALSE)</f>
        <v>2</v>
      </c>
      <c r="AJ883">
        <f>VLOOKUP($A883,SurveyData!$1:$1048576,32,FALSE)</f>
        <v>2</v>
      </c>
      <c r="AK883">
        <f>VLOOKUP($A883,SurveyData!$1:$1048576,33,FALSE)</f>
        <v>4</v>
      </c>
      <c r="AL883">
        <f>VLOOKUP($A883,SurveyData!$1:$1048576,34,FALSE)</f>
        <v>2</v>
      </c>
      <c r="AM883">
        <f>VLOOKUP($A883,SurveyData!$1:$1048576,35,FALSE)</f>
        <v>4</v>
      </c>
      <c r="AN883">
        <f>VLOOKUP($A883,SurveyData!$1:$1048576,36,FALSE)</f>
        <v>4</v>
      </c>
      <c r="AO883">
        <f>VLOOKUP($A883,SurveyData!$1:$1048576,37,FALSE)</f>
        <v>4</v>
      </c>
      <c r="AP883">
        <f>VLOOKUP($A883,SurveyData!$1:$1048576,38,FALSE)</f>
        <v>3</v>
      </c>
      <c r="AQ883">
        <f>VLOOKUP($A883,SurveyData!$1:$1048576,39,FALSE)</f>
        <v>2</v>
      </c>
      <c r="AR883">
        <f>VLOOKUP($A883,SurveyData!$1:$1048576,40,FALSE)</f>
        <v>1</v>
      </c>
      <c r="AS883">
        <f>VLOOKUP($A883,SurveyData!$1:$1048576,41,FALSE)</f>
        <v>1</v>
      </c>
      <c r="AT883">
        <f>VLOOKUP($A883,SurveyData!$1:$1048576,42,FALSE)</f>
        <v>4</v>
      </c>
      <c r="AU883">
        <f>VLOOKUP($A883,SurveyData!$1:$1048576,43,FALSE)</f>
        <v>4</v>
      </c>
      <c r="AV883">
        <f>VLOOKUP($A883,SurveyData!$1:$1048576,44,FALSE)</f>
        <v>4</v>
      </c>
      <c r="AW883">
        <f>VLOOKUP($A883,SurveyData!$1:$1048576,45,FALSE)</f>
        <v>4</v>
      </c>
    </row>
    <row r="884" spans="1:49" hidden="1" x14ac:dyDescent="0.2">
      <c r="A884" s="2">
        <v>1257</v>
      </c>
      <c r="B884" s="11" t="s">
        <v>11</v>
      </c>
      <c r="C884" s="2"/>
      <c r="D884" s="2">
        <v>16</v>
      </c>
      <c r="E884" s="2">
        <v>12.9</v>
      </c>
      <c r="F884">
        <f>VLOOKUP($A884,SurveyData!$1:$1048576,3,FALSE)</f>
        <v>39</v>
      </c>
      <c r="G884">
        <f>VLOOKUP($A884,SurveyData!$1:$1048576,4,FALSE)</f>
        <v>1.79</v>
      </c>
      <c r="H884">
        <f>VLOOKUP($A884,SurveyData!$1:$1048576,5,FALSE)</f>
        <v>70</v>
      </c>
      <c r="I884" t="str">
        <f>VLOOKUP($A884,SurveyData!$1:$1048576,6,FALSE)</f>
        <v>Nil</v>
      </c>
      <c r="J884">
        <f>VLOOKUP($A884,SurveyData!$1:$1048576,7,FALSE)</f>
        <v>0</v>
      </c>
      <c r="K884" t="str">
        <f>VLOOKUP($A884,SurveyData!$1:$1048576,8,FALSE)</f>
        <v>Nil</v>
      </c>
      <c r="L884" t="str">
        <f>VLOOKUP($A884,SurveyData!$1:$1048576,9,FALSE)</f>
        <v>Nil</v>
      </c>
      <c r="M884" t="str">
        <f>VLOOKUP($A884,SurveyData!$1:$1048576,10,FALSE)</f>
        <v>Nil</v>
      </c>
      <c r="N884">
        <f>VLOOKUP($A884,SurveyData!$1:$1048576,11,FALSE)</f>
        <v>120</v>
      </c>
      <c r="O884">
        <f>VLOOKUP($A884,SurveyData!$1:$1048576,12,FALSE)</f>
        <v>2</v>
      </c>
      <c r="P884">
        <f>VLOOKUP($A884,SurveyData!$1:$1048576,13,FALSE)</f>
        <v>0</v>
      </c>
      <c r="Q884">
        <f>VLOOKUP($A884,SurveyData!$1:$1048576,14,FALSE)</f>
        <v>0</v>
      </c>
      <c r="R884" t="str">
        <f>VLOOKUP($A884,SurveyData!$1:$1048576,15,FALSE)</f>
        <v>Dk</v>
      </c>
      <c r="S884" t="str">
        <f>VLOOKUP($A884,SurveyData!$1:$1048576,16,FALSE)</f>
        <v>Dk</v>
      </c>
      <c r="T884" t="str">
        <f>VLOOKUP($A884,SurveyData!$1:$1048576,17,FALSE)</f>
        <v>Dk</v>
      </c>
      <c r="U884" t="str">
        <f>VLOOKUP($A884,SurveyData!$1:$1048576,18,FALSE)</f>
        <v>Dk</v>
      </c>
      <c r="V884" t="str">
        <f>VLOOKUP($A884,SurveyData!$1:$1048576,19,FALSE)</f>
        <v>No</v>
      </c>
      <c r="W884" t="str">
        <f>VLOOKUP($A884,SurveyData!$1:$1048576,20,FALSE)</f>
        <v>No</v>
      </c>
      <c r="X884">
        <f>VLOOKUP($A884,SurveyData!$1:$1048576,21,FALSE)</f>
        <v>0</v>
      </c>
      <c r="Y884">
        <f>VLOOKUP($A884,SurveyData!$1:$1048576,22,FALSE)</f>
        <v>0</v>
      </c>
      <c r="Z884">
        <f>VLOOKUP($A884,SurveyData!$1:$1048576,23,FALSE)</f>
        <v>0</v>
      </c>
      <c r="AA884">
        <f>VLOOKUP($A884,SurveyData!$1:$1048576,24,FALSE)</f>
        <v>0</v>
      </c>
      <c r="AC884">
        <f>VLOOKUP($A884,SurveyData!$1:$1048576,25,FALSE)</f>
        <v>0</v>
      </c>
      <c r="AD884">
        <f>VLOOKUP($A884,SurveyData!$1:$1048576,26,FALSE)</f>
        <v>2</v>
      </c>
      <c r="AE884">
        <f>VLOOKUP($A884,SurveyData!$1:$1048576,27,FALSE)</f>
        <v>4</v>
      </c>
      <c r="AF884">
        <f>VLOOKUP($A884,SurveyData!$1:$1048576,28,FALSE)</f>
        <v>2</v>
      </c>
      <c r="AG884">
        <f>VLOOKUP($A884,SurveyData!$1:$1048576,29,FALSE)</f>
        <v>2</v>
      </c>
      <c r="AH884">
        <f>VLOOKUP($A884,SurveyData!$1:$1048576,30,FALSE)</f>
        <v>4</v>
      </c>
      <c r="AI884">
        <f>VLOOKUP($A884,SurveyData!$1:$1048576,31,FALSE)</f>
        <v>4</v>
      </c>
      <c r="AJ884">
        <f>VLOOKUP($A884,SurveyData!$1:$1048576,32,FALSE)</f>
        <v>2</v>
      </c>
      <c r="AK884">
        <f>VLOOKUP($A884,SurveyData!$1:$1048576,33,FALSE)</f>
        <v>2</v>
      </c>
      <c r="AL884">
        <f>VLOOKUP($A884,SurveyData!$1:$1048576,34,FALSE)</f>
        <v>2</v>
      </c>
      <c r="AM884">
        <f>VLOOKUP($A884,SurveyData!$1:$1048576,35,FALSE)</f>
        <v>4</v>
      </c>
      <c r="AN884">
        <f>VLOOKUP($A884,SurveyData!$1:$1048576,36,FALSE)</f>
        <v>2</v>
      </c>
      <c r="AO884">
        <f>VLOOKUP($A884,SurveyData!$1:$1048576,37,FALSE)</f>
        <v>2</v>
      </c>
      <c r="AP884">
        <f>VLOOKUP($A884,SurveyData!$1:$1048576,38,FALSE)</f>
        <v>2</v>
      </c>
      <c r="AQ884">
        <f>VLOOKUP($A884,SurveyData!$1:$1048576,39,FALSE)</f>
        <v>4</v>
      </c>
      <c r="AR884">
        <f>VLOOKUP($A884,SurveyData!$1:$1048576,40,FALSE)</f>
        <v>2</v>
      </c>
      <c r="AS884">
        <f>VLOOKUP($A884,SurveyData!$1:$1048576,41,FALSE)</f>
        <v>4</v>
      </c>
      <c r="AT884">
        <f>VLOOKUP($A884,SurveyData!$1:$1048576,42,FALSE)</f>
        <v>4</v>
      </c>
      <c r="AU884">
        <f>VLOOKUP($A884,SurveyData!$1:$1048576,43,FALSE)</f>
        <v>4</v>
      </c>
      <c r="AV884">
        <f>VLOOKUP($A884,SurveyData!$1:$1048576,44,FALSE)</f>
        <v>3</v>
      </c>
      <c r="AW884">
        <f>VLOOKUP($A884,SurveyData!$1:$1048576,45,FALSE)</f>
        <v>2</v>
      </c>
    </row>
    <row r="885" spans="1:49" hidden="1" x14ac:dyDescent="0.2">
      <c r="A885" s="2">
        <v>1258</v>
      </c>
      <c r="B885" s="11" t="s">
        <v>11</v>
      </c>
      <c r="C885" s="2"/>
      <c r="D885" s="2">
        <v>107</v>
      </c>
      <c r="E885" s="2">
        <v>15.2</v>
      </c>
      <c r="F885">
        <f>VLOOKUP($A885,SurveyData!$1:$1048576,3,FALSE)</f>
        <v>27</v>
      </c>
      <c r="G885">
        <f>VLOOKUP($A885,SurveyData!$1:$1048576,4,FALSE)</f>
        <v>1.78</v>
      </c>
      <c r="H885">
        <f>VLOOKUP($A885,SurveyData!$1:$1048576,5,FALSE)</f>
        <v>75</v>
      </c>
      <c r="I885" t="str">
        <f>VLOOKUP($A885,SurveyData!$1:$1048576,6,FALSE)</f>
        <v>Nil</v>
      </c>
      <c r="J885">
        <f>VLOOKUP($A885,SurveyData!$1:$1048576,7,FALSE)</f>
        <v>0</v>
      </c>
      <c r="K885">
        <f>VLOOKUP($A885,SurveyData!$1:$1048576,8,FALSE)</f>
        <v>15</v>
      </c>
      <c r="L885" t="str">
        <f>VLOOKUP($A885,SurveyData!$1:$1048576,9,FALSE)</f>
        <v>Nil</v>
      </c>
      <c r="M885" t="str">
        <f>VLOOKUP($A885,SurveyData!$1:$1048576,10,FALSE)</f>
        <v>Nil</v>
      </c>
      <c r="N885" t="str">
        <f>VLOOKUP($A885,SurveyData!$1:$1048576,11,FALSE)</f>
        <v>Nil</v>
      </c>
      <c r="O885">
        <f>VLOOKUP($A885,SurveyData!$1:$1048576,12,FALSE)</f>
        <v>3</v>
      </c>
      <c r="P885">
        <f>VLOOKUP($A885,SurveyData!$1:$1048576,13,FALSE)</f>
        <v>0</v>
      </c>
      <c r="Q885">
        <f>VLOOKUP($A885,SurveyData!$1:$1048576,14,FALSE)</f>
        <v>0</v>
      </c>
      <c r="R885" t="str">
        <f>VLOOKUP($A885,SurveyData!$1:$1048576,15,FALSE)</f>
        <v>No</v>
      </c>
      <c r="S885" t="str">
        <f>VLOOKUP($A885,SurveyData!$1:$1048576,16,FALSE)</f>
        <v>No</v>
      </c>
      <c r="T885" t="str">
        <f>VLOOKUP($A885,SurveyData!$1:$1048576,17,FALSE)</f>
        <v>No</v>
      </c>
      <c r="U885" t="str">
        <f>VLOOKUP($A885,SurveyData!$1:$1048576,18,FALSE)</f>
        <v>No</v>
      </c>
      <c r="V885" t="str">
        <f>VLOOKUP($A885,SurveyData!$1:$1048576,19,FALSE)</f>
        <v>No</v>
      </c>
      <c r="W885" t="str">
        <f>VLOOKUP($A885,SurveyData!$1:$1048576,20,FALSE)</f>
        <v>Dk</v>
      </c>
      <c r="X885">
        <f>VLOOKUP($A885,SurveyData!$1:$1048576,21,FALSE)</f>
        <v>0</v>
      </c>
      <c r="Y885">
        <f>VLOOKUP($A885,SurveyData!$1:$1048576,22,FALSE)</f>
        <v>0</v>
      </c>
      <c r="Z885">
        <f>VLOOKUP($A885,SurveyData!$1:$1048576,23,FALSE)</f>
        <v>0</v>
      </c>
      <c r="AA885">
        <f>VLOOKUP($A885,SurveyData!$1:$1048576,24,FALSE)</f>
        <v>0</v>
      </c>
      <c r="AC885">
        <f>VLOOKUP($A885,SurveyData!$1:$1048576,25,FALSE)</f>
        <v>0</v>
      </c>
      <c r="AD885">
        <f>VLOOKUP($A885,SurveyData!$1:$1048576,26,FALSE)</f>
        <v>2</v>
      </c>
      <c r="AE885">
        <f>VLOOKUP($A885,SurveyData!$1:$1048576,27,FALSE)</f>
        <v>4</v>
      </c>
      <c r="AF885">
        <f>VLOOKUP($A885,SurveyData!$1:$1048576,28,FALSE)</f>
        <v>2</v>
      </c>
      <c r="AG885">
        <f>VLOOKUP($A885,SurveyData!$1:$1048576,29,FALSE)</f>
        <v>2</v>
      </c>
      <c r="AH885">
        <f>VLOOKUP($A885,SurveyData!$1:$1048576,30,FALSE)</f>
        <v>3</v>
      </c>
      <c r="AI885">
        <f>VLOOKUP($A885,SurveyData!$1:$1048576,31,FALSE)</f>
        <v>1</v>
      </c>
      <c r="AJ885">
        <f>VLOOKUP($A885,SurveyData!$1:$1048576,32,FALSE)</f>
        <v>2</v>
      </c>
      <c r="AK885">
        <f>VLOOKUP($A885,SurveyData!$1:$1048576,33,FALSE)</f>
        <v>2</v>
      </c>
      <c r="AL885">
        <f>VLOOKUP($A885,SurveyData!$1:$1048576,34,FALSE)</f>
        <v>5</v>
      </c>
      <c r="AM885">
        <f>VLOOKUP($A885,SurveyData!$1:$1048576,35,FALSE)</f>
        <v>5</v>
      </c>
      <c r="AN885">
        <f>VLOOKUP($A885,SurveyData!$1:$1048576,36,FALSE)</f>
        <v>2</v>
      </c>
      <c r="AO885">
        <f>VLOOKUP($A885,SurveyData!$1:$1048576,37,FALSE)</f>
        <v>3</v>
      </c>
      <c r="AP885">
        <f>VLOOKUP($A885,SurveyData!$1:$1048576,38,FALSE)</f>
        <v>4</v>
      </c>
      <c r="AQ885">
        <f>VLOOKUP($A885,SurveyData!$1:$1048576,39,FALSE)</f>
        <v>4</v>
      </c>
      <c r="AR885">
        <f>VLOOKUP($A885,SurveyData!$1:$1048576,40,FALSE)</f>
        <v>1</v>
      </c>
      <c r="AS885">
        <f>VLOOKUP($A885,SurveyData!$1:$1048576,41,FALSE)</f>
        <v>4</v>
      </c>
      <c r="AT885">
        <f>VLOOKUP($A885,SurveyData!$1:$1048576,42,FALSE)</f>
        <v>4</v>
      </c>
      <c r="AU885">
        <f>VLOOKUP($A885,SurveyData!$1:$1048576,43,FALSE)</f>
        <v>4</v>
      </c>
      <c r="AV885">
        <f>VLOOKUP($A885,SurveyData!$1:$1048576,44,FALSE)</f>
        <v>3</v>
      </c>
      <c r="AW885">
        <f>VLOOKUP($A885,SurveyData!$1:$1048576,45,FALSE)</f>
        <v>2</v>
      </c>
    </row>
    <row r="886" spans="1:49" hidden="1" x14ac:dyDescent="0.2">
      <c r="A886" s="2">
        <v>1259</v>
      </c>
      <c r="B886" s="11" t="s">
        <v>11</v>
      </c>
      <c r="C886" s="2"/>
      <c r="D886" s="2">
        <v>142</v>
      </c>
      <c r="E886" s="2">
        <v>15.1</v>
      </c>
      <c r="F886">
        <f>VLOOKUP($A886,SurveyData!$1:$1048576,3,FALSE)</f>
        <v>32</v>
      </c>
      <c r="G886">
        <f>VLOOKUP($A886,SurveyData!$1:$1048576,4,FALSE)</f>
        <v>1.67</v>
      </c>
      <c r="H886">
        <f>VLOOKUP($A886,SurveyData!$1:$1048576,5,FALSE)</f>
        <v>53</v>
      </c>
      <c r="I886" t="str">
        <f>VLOOKUP($A886,SurveyData!$1:$1048576,6,FALSE)</f>
        <v>Nil</v>
      </c>
      <c r="J886">
        <f>VLOOKUP($A886,SurveyData!$1:$1048576,7,FALSE)</f>
        <v>0</v>
      </c>
      <c r="K886">
        <f>VLOOKUP($A886,SurveyData!$1:$1048576,8,FALSE)</f>
        <v>30</v>
      </c>
      <c r="L886" t="str">
        <f>VLOOKUP($A886,SurveyData!$1:$1048576,9,FALSE)</f>
        <v>Nil</v>
      </c>
      <c r="M886" t="str">
        <f>VLOOKUP($A886,SurveyData!$1:$1048576,10,FALSE)</f>
        <v>Nil</v>
      </c>
      <c r="N886">
        <f>VLOOKUP($A886,SurveyData!$1:$1048576,11,FALSE)</f>
        <v>60</v>
      </c>
      <c r="O886">
        <f>VLOOKUP($A886,SurveyData!$1:$1048576,12,FALSE)</f>
        <v>2</v>
      </c>
      <c r="P886">
        <f>VLOOKUP($A886,SurveyData!$1:$1048576,13,FALSE)</f>
        <v>0</v>
      </c>
      <c r="Q886">
        <f>VLOOKUP($A886,SurveyData!$1:$1048576,14,FALSE)</f>
        <v>0</v>
      </c>
      <c r="R886" t="str">
        <f>VLOOKUP($A886,SurveyData!$1:$1048576,15,FALSE)</f>
        <v>No</v>
      </c>
      <c r="S886" t="str">
        <f>VLOOKUP($A886,SurveyData!$1:$1048576,16,FALSE)</f>
        <v>No</v>
      </c>
      <c r="T886" t="str">
        <f>VLOOKUP($A886,SurveyData!$1:$1048576,17,FALSE)</f>
        <v>No</v>
      </c>
      <c r="U886" t="str">
        <f>VLOOKUP($A886,SurveyData!$1:$1048576,18,FALSE)</f>
        <v>Nil</v>
      </c>
      <c r="V886" t="str">
        <f>VLOOKUP($A886,SurveyData!$1:$1048576,19,FALSE)</f>
        <v>Dk</v>
      </c>
      <c r="W886" t="str">
        <f>VLOOKUP($A886,SurveyData!$1:$1048576,20,FALSE)</f>
        <v>Nil</v>
      </c>
      <c r="X886">
        <f>VLOOKUP($A886,SurveyData!$1:$1048576,21,FALSE)</f>
        <v>0</v>
      </c>
      <c r="Y886">
        <f>VLOOKUP($A886,SurveyData!$1:$1048576,22,FALSE)</f>
        <v>0</v>
      </c>
      <c r="Z886">
        <f>VLOOKUP($A886,SurveyData!$1:$1048576,23,FALSE)</f>
        <v>0</v>
      </c>
      <c r="AA886">
        <f>VLOOKUP($A886,SurveyData!$1:$1048576,24,FALSE)</f>
        <v>0</v>
      </c>
      <c r="AC886">
        <f>VLOOKUP($A886,SurveyData!$1:$1048576,25,FALSE)</f>
        <v>0</v>
      </c>
      <c r="AD886">
        <f>VLOOKUP($A886,SurveyData!$1:$1048576,26,FALSE)</f>
        <v>2</v>
      </c>
      <c r="AE886">
        <f>VLOOKUP($A886,SurveyData!$1:$1048576,27,FALSE)</f>
        <v>4</v>
      </c>
      <c r="AF886">
        <f>VLOOKUP($A886,SurveyData!$1:$1048576,28,FALSE)</f>
        <v>3</v>
      </c>
      <c r="AG886">
        <f>VLOOKUP($A886,SurveyData!$1:$1048576,29,FALSE)</f>
        <v>2</v>
      </c>
      <c r="AH886">
        <f>VLOOKUP($A886,SurveyData!$1:$1048576,30,FALSE)</f>
        <v>2</v>
      </c>
      <c r="AI886">
        <f>VLOOKUP($A886,SurveyData!$1:$1048576,31,FALSE)</f>
        <v>1</v>
      </c>
      <c r="AJ886">
        <f>VLOOKUP($A886,SurveyData!$1:$1048576,32,FALSE)</f>
        <v>2</v>
      </c>
      <c r="AK886">
        <f>VLOOKUP($A886,SurveyData!$1:$1048576,33,FALSE)</f>
        <v>2</v>
      </c>
      <c r="AL886">
        <f>VLOOKUP($A886,SurveyData!$1:$1048576,34,FALSE)</f>
        <v>3</v>
      </c>
      <c r="AM886">
        <f>VLOOKUP($A886,SurveyData!$1:$1048576,35,FALSE)</f>
        <v>4</v>
      </c>
      <c r="AN886">
        <f>VLOOKUP($A886,SurveyData!$1:$1048576,36,FALSE)</f>
        <v>2</v>
      </c>
      <c r="AO886">
        <f>VLOOKUP($A886,SurveyData!$1:$1048576,37,FALSE)</f>
        <v>4</v>
      </c>
      <c r="AP886">
        <f>VLOOKUP($A886,SurveyData!$1:$1048576,38,FALSE)</f>
        <v>4</v>
      </c>
      <c r="AQ886">
        <f>VLOOKUP($A886,SurveyData!$1:$1048576,39,FALSE)</f>
        <v>4</v>
      </c>
      <c r="AR886">
        <f>VLOOKUP($A886,SurveyData!$1:$1048576,40,FALSE)</f>
        <v>2</v>
      </c>
      <c r="AS886">
        <f>VLOOKUP($A886,SurveyData!$1:$1048576,41,FALSE)</f>
        <v>4</v>
      </c>
      <c r="AT886">
        <f>VLOOKUP($A886,SurveyData!$1:$1048576,42,FALSE)</f>
        <v>4</v>
      </c>
      <c r="AU886">
        <f>VLOOKUP($A886,SurveyData!$1:$1048576,43,FALSE)</f>
        <v>5</v>
      </c>
      <c r="AV886">
        <f>VLOOKUP($A886,SurveyData!$1:$1048576,44,FALSE)</f>
        <v>4</v>
      </c>
      <c r="AW886">
        <f>VLOOKUP($A886,SurveyData!$1:$1048576,45,FALSE)</f>
        <v>2</v>
      </c>
    </row>
    <row r="887" spans="1:49" hidden="1" x14ac:dyDescent="0.2">
      <c r="A887" s="2">
        <v>1260</v>
      </c>
      <c r="B887" s="11" t="s">
        <v>11</v>
      </c>
      <c r="C887" s="2"/>
      <c r="D887" s="2">
        <v>47</v>
      </c>
      <c r="E887" s="2">
        <v>15</v>
      </c>
      <c r="F887">
        <f>VLOOKUP($A887,SurveyData!$1:$1048576,3,FALSE)</f>
        <v>35</v>
      </c>
      <c r="G887">
        <f>VLOOKUP($A887,SurveyData!$1:$1048576,4,FALSE)</f>
        <v>1.68</v>
      </c>
      <c r="H887">
        <f>VLOOKUP($A887,SurveyData!$1:$1048576,5,FALSE)</f>
        <v>81</v>
      </c>
      <c r="I887" t="str">
        <f>VLOOKUP($A887,SurveyData!$1:$1048576,6,FALSE)</f>
        <v>Nil</v>
      </c>
      <c r="J887">
        <f>VLOOKUP($A887,SurveyData!$1:$1048576,7,FALSE)</f>
        <v>0</v>
      </c>
      <c r="K887" t="str">
        <f>VLOOKUP($A887,SurveyData!$1:$1048576,8,FALSE)</f>
        <v>Nil</v>
      </c>
      <c r="L887" t="str">
        <f>VLOOKUP($A887,SurveyData!$1:$1048576,9,FALSE)</f>
        <v>Nil</v>
      </c>
      <c r="M887" t="str">
        <f>VLOOKUP($A887,SurveyData!$1:$1048576,10,FALSE)</f>
        <v>Nil</v>
      </c>
      <c r="N887" t="str">
        <f>VLOOKUP($A887,SurveyData!$1:$1048576,11,FALSE)</f>
        <v>Nil</v>
      </c>
      <c r="O887">
        <f>VLOOKUP($A887,SurveyData!$1:$1048576,12,FALSE)</f>
        <v>2</v>
      </c>
      <c r="P887">
        <f>VLOOKUP($A887,SurveyData!$1:$1048576,13,FALSE)</f>
        <v>0</v>
      </c>
      <c r="Q887">
        <f>VLOOKUP($A887,SurveyData!$1:$1048576,14,FALSE)</f>
        <v>0</v>
      </c>
      <c r="R887" t="str">
        <f>VLOOKUP($A887,SurveyData!$1:$1048576,15,FALSE)</f>
        <v>No</v>
      </c>
      <c r="S887" t="str">
        <f>VLOOKUP($A887,SurveyData!$1:$1048576,16,FALSE)</f>
        <v>No</v>
      </c>
      <c r="T887" t="str">
        <f>VLOOKUP($A887,SurveyData!$1:$1048576,17,FALSE)</f>
        <v>No</v>
      </c>
      <c r="U887" t="str">
        <f>VLOOKUP($A887,SurveyData!$1:$1048576,18,FALSE)</f>
        <v>No</v>
      </c>
      <c r="V887" t="str">
        <f>VLOOKUP($A887,SurveyData!$1:$1048576,19,FALSE)</f>
        <v>No</v>
      </c>
      <c r="W887" t="str">
        <f>VLOOKUP($A887,SurveyData!$1:$1048576,20,FALSE)</f>
        <v>No</v>
      </c>
      <c r="X887">
        <f>VLOOKUP($A887,SurveyData!$1:$1048576,21,FALSE)</f>
        <v>0</v>
      </c>
      <c r="Y887">
        <f>VLOOKUP($A887,SurveyData!$1:$1048576,22,FALSE)</f>
        <v>0</v>
      </c>
      <c r="Z887">
        <f>VLOOKUP($A887,SurveyData!$1:$1048576,23,FALSE)</f>
        <v>0</v>
      </c>
      <c r="AA887">
        <f>VLOOKUP($A887,SurveyData!$1:$1048576,24,FALSE)</f>
        <v>0</v>
      </c>
      <c r="AC887">
        <f>VLOOKUP($A887,SurveyData!$1:$1048576,25,FALSE)</f>
        <v>0</v>
      </c>
      <c r="AD887">
        <f>VLOOKUP($A887,SurveyData!$1:$1048576,26,FALSE)</f>
        <v>1</v>
      </c>
      <c r="AE887">
        <f>VLOOKUP($A887,SurveyData!$1:$1048576,27,FALSE)</f>
        <v>5</v>
      </c>
      <c r="AF887">
        <f>VLOOKUP($A887,SurveyData!$1:$1048576,28,FALSE)</f>
        <v>3</v>
      </c>
      <c r="AG887">
        <f>VLOOKUP($A887,SurveyData!$1:$1048576,29,FALSE)</f>
        <v>2</v>
      </c>
      <c r="AH887">
        <f>VLOOKUP($A887,SurveyData!$1:$1048576,30,FALSE)</f>
        <v>5</v>
      </c>
      <c r="AI887">
        <f>VLOOKUP($A887,SurveyData!$1:$1048576,31,FALSE)</f>
        <v>3</v>
      </c>
      <c r="AJ887">
        <f>VLOOKUP($A887,SurveyData!$1:$1048576,32,FALSE)</f>
        <v>1</v>
      </c>
      <c r="AK887">
        <f>VLOOKUP($A887,SurveyData!$1:$1048576,33,FALSE)</f>
        <v>3</v>
      </c>
      <c r="AL887">
        <f>VLOOKUP($A887,SurveyData!$1:$1048576,34,FALSE)</f>
        <v>2</v>
      </c>
      <c r="AM887">
        <f>VLOOKUP($A887,SurveyData!$1:$1048576,35,FALSE)</f>
        <v>5</v>
      </c>
      <c r="AN887">
        <f>VLOOKUP($A887,SurveyData!$1:$1048576,36,FALSE)</f>
        <v>1</v>
      </c>
      <c r="AO887">
        <f>VLOOKUP($A887,SurveyData!$1:$1048576,37,FALSE)</f>
        <v>2</v>
      </c>
      <c r="AP887">
        <f>VLOOKUP($A887,SurveyData!$1:$1048576,38,FALSE)</f>
        <v>2</v>
      </c>
      <c r="AQ887">
        <f>VLOOKUP($A887,SurveyData!$1:$1048576,39,FALSE)</f>
        <v>5</v>
      </c>
      <c r="AR887">
        <f>VLOOKUP($A887,SurveyData!$1:$1048576,40,FALSE)</f>
        <v>4</v>
      </c>
      <c r="AS887">
        <f>VLOOKUP($A887,SurveyData!$1:$1048576,41,FALSE)</f>
        <v>2</v>
      </c>
      <c r="AT887">
        <f>VLOOKUP($A887,SurveyData!$1:$1048576,42,FALSE)</f>
        <v>2</v>
      </c>
      <c r="AU887">
        <f>VLOOKUP($A887,SurveyData!$1:$1048576,43,FALSE)</f>
        <v>5</v>
      </c>
      <c r="AV887">
        <f>VLOOKUP($A887,SurveyData!$1:$1048576,44,FALSE)</f>
        <v>2</v>
      </c>
      <c r="AW887">
        <f>VLOOKUP($A887,SurveyData!$1:$1048576,45,FALSE)</f>
        <v>1</v>
      </c>
    </row>
    <row r="888" spans="1:49" hidden="1" x14ac:dyDescent="0.2">
      <c r="A888" s="2">
        <v>1263</v>
      </c>
      <c r="B888" s="11" t="s">
        <v>11</v>
      </c>
      <c r="C888" s="2"/>
      <c r="D888" s="3">
        <v>228</v>
      </c>
      <c r="E888" s="2">
        <v>14.5</v>
      </c>
      <c r="F888">
        <f>VLOOKUP($A888,SurveyData!$1:$1048576,3,FALSE)</f>
        <v>39</v>
      </c>
      <c r="G888">
        <f>VLOOKUP($A888,SurveyData!$1:$1048576,4,FALSE)</f>
        <v>1.72</v>
      </c>
      <c r="H888">
        <f>VLOOKUP($A888,SurveyData!$1:$1048576,5,FALSE)</f>
        <v>82</v>
      </c>
      <c r="I888" t="str">
        <f>VLOOKUP($A888,SurveyData!$1:$1048576,6,FALSE)</f>
        <v>Nil</v>
      </c>
      <c r="J888">
        <f>VLOOKUP($A888,SurveyData!$1:$1048576,7,FALSE)</f>
        <v>0</v>
      </c>
      <c r="K888">
        <f>VLOOKUP($A888,SurveyData!$1:$1048576,8,FALSE)</f>
        <v>30</v>
      </c>
      <c r="L888" t="str">
        <f>VLOOKUP($A888,SurveyData!$1:$1048576,9,FALSE)</f>
        <v>Nil</v>
      </c>
      <c r="M888" t="str">
        <f>VLOOKUP($A888,SurveyData!$1:$1048576,10,FALSE)</f>
        <v>Nil</v>
      </c>
      <c r="N888" t="str">
        <f>VLOOKUP($A888,SurveyData!$1:$1048576,11,FALSE)</f>
        <v>Nil</v>
      </c>
      <c r="O888">
        <f>VLOOKUP($A888,SurveyData!$1:$1048576,12,FALSE)</f>
        <v>2</v>
      </c>
      <c r="P888">
        <f>VLOOKUP($A888,SurveyData!$1:$1048576,13,FALSE)</f>
        <v>0</v>
      </c>
      <c r="Q888">
        <f>VLOOKUP($A888,SurveyData!$1:$1048576,14,FALSE)</f>
        <v>0</v>
      </c>
      <c r="R888" t="str">
        <f>VLOOKUP($A888,SurveyData!$1:$1048576,15,FALSE)</f>
        <v>No</v>
      </c>
      <c r="S888" t="str">
        <f>VLOOKUP($A888,SurveyData!$1:$1048576,16,FALSE)</f>
        <v>Nil</v>
      </c>
      <c r="T888" t="str">
        <f>VLOOKUP($A888,SurveyData!$1:$1048576,17,FALSE)</f>
        <v>Dk</v>
      </c>
      <c r="U888" t="str">
        <f>VLOOKUP($A888,SurveyData!$1:$1048576,18,FALSE)</f>
        <v>Nil</v>
      </c>
      <c r="V888" t="str">
        <f>VLOOKUP($A888,SurveyData!$1:$1048576,19,FALSE)</f>
        <v>No</v>
      </c>
      <c r="W888" t="str">
        <f>VLOOKUP($A888,SurveyData!$1:$1048576,20,FALSE)</f>
        <v>Nil</v>
      </c>
      <c r="X888">
        <f>VLOOKUP($A888,SurveyData!$1:$1048576,21,FALSE)</f>
        <v>0</v>
      </c>
      <c r="Y888">
        <f>VLOOKUP($A888,SurveyData!$1:$1048576,22,FALSE)</f>
        <v>0</v>
      </c>
      <c r="Z888">
        <f>VLOOKUP($A888,SurveyData!$1:$1048576,23,FALSE)</f>
        <v>0</v>
      </c>
      <c r="AA888">
        <f>VLOOKUP($A888,SurveyData!$1:$1048576,24,FALSE)</f>
        <v>0</v>
      </c>
      <c r="AC888">
        <f>VLOOKUP($A888,SurveyData!$1:$1048576,25,FALSE)</f>
        <v>0</v>
      </c>
      <c r="AD888">
        <f>VLOOKUP($A888,SurveyData!$1:$1048576,26,FALSE)</f>
        <v>1</v>
      </c>
      <c r="AE888">
        <f>VLOOKUP($A888,SurveyData!$1:$1048576,27,FALSE)</f>
        <v>5</v>
      </c>
      <c r="AF888">
        <f>VLOOKUP($A888,SurveyData!$1:$1048576,28,FALSE)</f>
        <v>1</v>
      </c>
      <c r="AG888">
        <f>VLOOKUP($A888,SurveyData!$1:$1048576,29,FALSE)</f>
        <v>1</v>
      </c>
      <c r="AH888">
        <f>VLOOKUP($A888,SurveyData!$1:$1048576,30,FALSE)</f>
        <v>4</v>
      </c>
      <c r="AI888">
        <f>VLOOKUP($A888,SurveyData!$1:$1048576,31,FALSE)</f>
        <v>1</v>
      </c>
      <c r="AJ888">
        <f>VLOOKUP($A888,SurveyData!$1:$1048576,32,FALSE)</f>
        <v>1</v>
      </c>
      <c r="AK888">
        <f>VLOOKUP($A888,SurveyData!$1:$1048576,33,FALSE)</f>
        <v>4</v>
      </c>
      <c r="AL888" t="str">
        <f>VLOOKUP($A888,SurveyData!$1:$1048576,34,FALSE)</f>
        <v>Nil</v>
      </c>
      <c r="AM888">
        <f>VLOOKUP($A888,SurveyData!$1:$1048576,35,FALSE)</f>
        <v>5</v>
      </c>
      <c r="AN888">
        <f>VLOOKUP($A888,SurveyData!$1:$1048576,36,FALSE)</f>
        <v>2</v>
      </c>
      <c r="AO888">
        <f>VLOOKUP($A888,SurveyData!$1:$1048576,37,FALSE)</f>
        <v>1</v>
      </c>
      <c r="AP888">
        <f>VLOOKUP($A888,SurveyData!$1:$1048576,38,FALSE)</f>
        <v>4</v>
      </c>
      <c r="AQ888">
        <f>VLOOKUP($A888,SurveyData!$1:$1048576,39,FALSE)</f>
        <v>5</v>
      </c>
      <c r="AR888">
        <f>VLOOKUP($A888,SurveyData!$1:$1048576,40,FALSE)</f>
        <v>2</v>
      </c>
      <c r="AS888">
        <f>VLOOKUP($A888,SurveyData!$1:$1048576,41,FALSE)</f>
        <v>4</v>
      </c>
      <c r="AT888">
        <f>VLOOKUP($A888,SurveyData!$1:$1048576,42,FALSE)</f>
        <v>4</v>
      </c>
      <c r="AU888">
        <f>VLOOKUP($A888,SurveyData!$1:$1048576,43,FALSE)</f>
        <v>5</v>
      </c>
      <c r="AV888" t="str">
        <f>VLOOKUP($A888,SurveyData!$1:$1048576,44,FALSE)</f>
        <v>Nil</v>
      </c>
      <c r="AW888">
        <f>VLOOKUP($A888,SurveyData!$1:$1048576,45,FALSE)</f>
        <v>2</v>
      </c>
    </row>
    <row r="889" spans="1:49" hidden="1" x14ac:dyDescent="0.2">
      <c r="A889" s="2">
        <v>1264</v>
      </c>
      <c r="B889" s="11" t="s">
        <v>11</v>
      </c>
      <c r="C889" s="2"/>
      <c r="D889" s="4">
        <v>7</v>
      </c>
      <c r="E889" s="2">
        <v>13.5</v>
      </c>
      <c r="F889">
        <f>VLOOKUP($A889,SurveyData!$1:$1048576,3,FALSE)</f>
        <v>30</v>
      </c>
      <c r="G889">
        <f>VLOOKUP($A889,SurveyData!$1:$1048576,4,FALSE)</f>
        <v>1.65</v>
      </c>
      <c r="H889">
        <f>VLOOKUP($A889,SurveyData!$1:$1048576,5,FALSE)</f>
        <v>58</v>
      </c>
      <c r="I889" t="str">
        <f>VLOOKUP($A889,SurveyData!$1:$1048576,6,FALSE)</f>
        <v>Nil</v>
      </c>
      <c r="J889">
        <f>VLOOKUP($A889,SurveyData!$1:$1048576,7,FALSE)</f>
        <v>0</v>
      </c>
      <c r="K889">
        <f>VLOOKUP($A889,SurveyData!$1:$1048576,8,FALSE)</f>
        <v>15</v>
      </c>
      <c r="L889" t="str">
        <f>VLOOKUP($A889,SurveyData!$1:$1048576,9,FALSE)</f>
        <v>Nil</v>
      </c>
      <c r="M889">
        <f>VLOOKUP($A889,SurveyData!$1:$1048576,10,FALSE)</f>
        <v>20</v>
      </c>
      <c r="N889">
        <f>VLOOKUP($A889,SurveyData!$1:$1048576,11,FALSE)</f>
        <v>30</v>
      </c>
      <c r="O889">
        <f>VLOOKUP($A889,SurveyData!$1:$1048576,12,FALSE)</f>
        <v>2</v>
      </c>
      <c r="P889">
        <f>VLOOKUP($A889,SurveyData!$1:$1048576,13,FALSE)</f>
        <v>0</v>
      </c>
      <c r="Q889">
        <f>VLOOKUP($A889,SurveyData!$1:$1048576,14,FALSE)</f>
        <v>0</v>
      </c>
      <c r="R889" t="str">
        <f>VLOOKUP($A889,SurveyData!$1:$1048576,15,FALSE)</f>
        <v>No</v>
      </c>
      <c r="S889" t="str">
        <f>VLOOKUP($A889,SurveyData!$1:$1048576,16,FALSE)</f>
        <v>Nil</v>
      </c>
      <c r="T889" t="str">
        <f>VLOOKUP($A889,SurveyData!$1:$1048576,17,FALSE)</f>
        <v>No</v>
      </c>
      <c r="U889" t="str">
        <f>VLOOKUP($A889,SurveyData!$1:$1048576,18,FALSE)</f>
        <v>Nil</v>
      </c>
      <c r="V889" t="str">
        <f>VLOOKUP($A889,SurveyData!$1:$1048576,19,FALSE)</f>
        <v>No</v>
      </c>
      <c r="W889" t="str">
        <f>VLOOKUP($A889,SurveyData!$1:$1048576,20,FALSE)</f>
        <v>Nil</v>
      </c>
      <c r="X889">
        <f>VLOOKUP($A889,SurveyData!$1:$1048576,21,FALSE)</f>
        <v>0</v>
      </c>
      <c r="Y889">
        <f>VLOOKUP($A889,SurveyData!$1:$1048576,22,FALSE)</f>
        <v>0</v>
      </c>
      <c r="Z889">
        <f>VLOOKUP($A889,SurveyData!$1:$1048576,23,FALSE)</f>
        <v>0</v>
      </c>
      <c r="AA889">
        <f>VLOOKUP($A889,SurveyData!$1:$1048576,24,FALSE)</f>
        <v>0</v>
      </c>
      <c r="AC889">
        <f>VLOOKUP($A889,SurveyData!$1:$1048576,25,FALSE)</f>
        <v>0</v>
      </c>
      <c r="AD889">
        <f>VLOOKUP($A889,SurveyData!$1:$1048576,26,FALSE)</f>
        <v>1</v>
      </c>
      <c r="AE889">
        <f>VLOOKUP($A889,SurveyData!$1:$1048576,27,FALSE)</f>
        <v>5</v>
      </c>
      <c r="AF889">
        <f>VLOOKUP($A889,SurveyData!$1:$1048576,28,FALSE)</f>
        <v>1</v>
      </c>
      <c r="AG889">
        <f>VLOOKUP($A889,SurveyData!$1:$1048576,29,FALSE)</f>
        <v>1</v>
      </c>
      <c r="AH889">
        <f>VLOOKUP($A889,SurveyData!$1:$1048576,30,FALSE)</f>
        <v>5</v>
      </c>
      <c r="AI889">
        <f>VLOOKUP($A889,SurveyData!$1:$1048576,31,FALSE)</f>
        <v>1</v>
      </c>
      <c r="AJ889">
        <f>VLOOKUP($A889,SurveyData!$1:$1048576,32,FALSE)</f>
        <v>2</v>
      </c>
      <c r="AK889">
        <f>VLOOKUP($A889,SurveyData!$1:$1048576,33,FALSE)</f>
        <v>2</v>
      </c>
      <c r="AL889">
        <f>VLOOKUP($A889,SurveyData!$1:$1048576,34,FALSE)</f>
        <v>4</v>
      </c>
      <c r="AM889">
        <f>VLOOKUP($A889,SurveyData!$1:$1048576,35,FALSE)</f>
        <v>4</v>
      </c>
      <c r="AN889">
        <f>VLOOKUP($A889,SurveyData!$1:$1048576,36,FALSE)</f>
        <v>1</v>
      </c>
      <c r="AO889">
        <f>VLOOKUP($A889,SurveyData!$1:$1048576,37,FALSE)</f>
        <v>1</v>
      </c>
      <c r="AP889">
        <f>VLOOKUP($A889,SurveyData!$1:$1048576,38,FALSE)</f>
        <v>2</v>
      </c>
      <c r="AQ889">
        <f>VLOOKUP($A889,SurveyData!$1:$1048576,39,FALSE)</f>
        <v>5</v>
      </c>
      <c r="AR889">
        <f>VLOOKUP($A889,SurveyData!$1:$1048576,40,FALSE)</f>
        <v>1</v>
      </c>
      <c r="AS889">
        <f>VLOOKUP($A889,SurveyData!$1:$1048576,41,FALSE)</f>
        <v>4</v>
      </c>
      <c r="AT889">
        <f>VLOOKUP($A889,SurveyData!$1:$1048576,42,FALSE)</f>
        <v>4</v>
      </c>
      <c r="AU889">
        <f>VLOOKUP($A889,SurveyData!$1:$1048576,43,FALSE)</f>
        <v>5</v>
      </c>
      <c r="AV889">
        <f>VLOOKUP($A889,SurveyData!$1:$1048576,44,FALSE)</f>
        <v>5</v>
      </c>
      <c r="AW889">
        <f>VLOOKUP($A889,SurveyData!$1:$1048576,45,FALSE)</f>
        <v>1</v>
      </c>
    </row>
    <row r="890" spans="1:49" hidden="1" x14ac:dyDescent="0.2">
      <c r="A890" s="2">
        <v>1265</v>
      </c>
      <c r="B890" s="11" t="s">
        <v>11</v>
      </c>
      <c r="C890" s="2"/>
      <c r="D890" s="2">
        <v>26</v>
      </c>
      <c r="E890" s="2">
        <v>14.7</v>
      </c>
      <c r="F890">
        <f>VLOOKUP($A890,SurveyData!$1:$1048576,3,FALSE)</f>
        <v>55</v>
      </c>
      <c r="G890" t="str">
        <f>VLOOKUP($A890,SurveyData!$1:$1048576,4,FALSE)</f>
        <v>Nil</v>
      </c>
      <c r="H890" t="str">
        <f>VLOOKUP($A890,SurveyData!$1:$1048576,5,FALSE)</f>
        <v>Nil</v>
      </c>
      <c r="I890" t="str">
        <f>VLOOKUP($A890,SurveyData!$1:$1048576,6,FALSE)</f>
        <v>Nil</v>
      </c>
      <c r="J890">
        <f>VLOOKUP($A890,SurveyData!$1:$1048576,7,FALSE)</f>
        <v>0</v>
      </c>
      <c r="K890" t="str">
        <f>VLOOKUP($A890,SurveyData!$1:$1048576,8,FALSE)</f>
        <v>Nil</v>
      </c>
      <c r="L890" t="str">
        <f>VLOOKUP($A890,SurveyData!$1:$1048576,9,FALSE)</f>
        <v>Nil</v>
      </c>
      <c r="M890" t="str">
        <f>VLOOKUP($A890,SurveyData!$1:$1048576,10,FALSE)</f>
        <v>Nil</v>
      </c>
      <c r="N890">
        <f>VLOOKUP($A890,SurveyData!$1:$1048576,11,FALSE)</f>
        <v>60</v>
      </c>
      <c r="O890">
        <f>VLOOKUP($A890,SurveyData!$1:$1048576,12,FALSE)</f>
        <v>2</v>
      </c>
      <c r="P890">
        <f>VLOOKUP($A890,SurveyData!$1:$1048576,13,FALSE)</f>
        <v>0</v>
      </c>
      <c r="Q890">
        <f>VLOOKUP($A890,SurveyData!$1:$1048576,14,FALSE)</f>
        <v>0</v>
      </c>
      <c r="R890" t="str">
        <f>VLOOKUP($A890,SurveyData!$1:$1048576,15,FALSE)</f>
        <v>Dk</v>
      </c>
      <c r="S890" t="str">
        <f>VLOOKUP($A890,SurveyData!$1:$1048576,16,FALSE)</f>
        <v>Dk</v>
      </c>
      <c r="T890" t="str">
        <f>VLOOKUP($A890,SurveyData!$1:$1048576,17,FALSE)</f>
        <v>Dk</v>
      </c>
      <c r="U890" t="str">
        <f>VLOOKUP($A890,SurveyData!$1:$1048576,18,FALSE)</f>
        <v>Dk</v>
      </c>
      <c r="V890" t="str">
        <f>VLOOKUP($A890,SurveyData!$1:$1048576,19,FALSE)</f>
        <v>No</v>
      </c>
      <c r="W890" t="str">
        <f>VLOOKUP($A890,SurveyData!$1:$1048576,20,FALSE)</f>
        <v>No</v>
      </c>
      <c r="X890">
        <f>VLOOKUP($A890,SurveyData!$1:$1048576,21,FALSE)</f>
        <v>0</v>
      </c>
      <c r="Y890">
        <f>VLOOKUP($A890,SurveyData!$1:$1048576,22,FALSE)</f>
        <v>0</v>
      </c>
      <c r="Z890">
        <f>VLOOKUP($A890,SurveyData!$1:$1048576,23,FALSE)</f>
        <v>0</v>
      </c>
      <c r="AA890">
        <f>VLOOKUP($A890,SurveyData!$1:$1048576,24,FALSE)</f>
        <v>0</v>
      </c>
      <c r="AC890">
        <f>VLOOKUP($A890,SurveyData!$1:$1048576,25,FALSE)</f>
        <v>0</v>
      </c>
      <c r="AD890">
        <f>VLOOKUP($A890,SurveyData!$1:$1048576,26,FALSE)</f>
        <v>2</v>
      </c>
      <c r="AE890">
        <f>VLOOKUP($A890,SurveyData!$1:$1048576,27,FALSE)</f>
        <v>4</v>
      </c>
      <c r="AF890">
        <f>VLOOKUP($A890,SurveyData!$1:$1048576,28,FALSE)</f>
        <v>2</v>
      </c>
      <c r="AG890">
        <f>VLOOKUP($A890,SurveyData!$1:$1048576,29,FALSE)</f>
        <v>2</v>
      </c>
      <c r="AH890">
        <f>VLOOKUP($A890,SurveyData!$1:$1048576,30,FALSE)</f>
        <v>3</v>
      </c>
      <c r="AI890">
        <f>VLOOKUP($A890,SurveyData!$1:$1048576,31,FALSE)</f>
        <v>3</v>
      </c>
      <c r="AJ890">
        <f>VLOOKUP($A890,SurveyData!$1:$1048576,32,FALSE)</f>
        <v>2</v>
      </c>
      <c r="AK890">
        <f>VLOOKUP($A890,SurveyData!$1:$1048576,33,FALSE)</f>
        <v>2</v>
      </c>
      <c r="AL890">
        <f>VLOOKUP($A890,SurveyData!$1:$1048576,34,FALSE)</f>
        <v>5</v>
      </c>
      <c r="AM890">
        <f>VLOOKUP($A890,SurveyData!$1:$1048576,35,FALSE)</f>
        <v>4</v>
      </c>
      <c r="AN890">
        <f>VLOOKUP($A890,SurveyData!$1:$1048576,36,FALSE)</f>
        <v>2</v>
      </c>
      <c r="AO890">
        <f>VLOOKUP($A890,SurveyData!$1:$1048576,37,FALSE)</f>
        <v>2</v>
      </c>
      <c r="AP890">
        <f>VLOOKUP($A890,SurveyData!$1:$1048576,38,FALSE)</f>
        <v>4</v>
      </c>
      <c r="AQ890">
        <f>VLOOKUP($A890,SurveyData!$1:$1048576,39,FALSE)</f>
        <v>3</v>
      </c>
      <c r="AR890">
        <f>VLOOKUP($A890,SurveyData!$1:$1048576,40,FALSE)</f>
        <v>2</v>
      </c>
      <c r="AS890">
        <f>VLOOKUP($A890,SurveyData!$1:$1048576,41,FALSE)</f>
        <v>4</v>
      </c>
      <c r="AT890">
        <f>VLOOKUP($A890,SurveyData!$1:$1048576,42,FALSE)</f>
        <v>4</v>
      </c>
      <c r="AU890">
        <f>VLOOKUP($A890,SurveyData!$1:$1048576,43,FALSE)</f>
        <v>4</v>
      </c>
      <c r="AV890">
        <f>VLOOKUP($A890,SurveyData!$1:$1048576,44,FALSE)</f>
        <v>3</v>
      </c>
      <c r="AW890">
        <f>VLOOKUP($A890,SurveyData!$1:$1048576,45,FALSE)</f>
        <v>2</v>
      </c>
    </row>
    <row r="891" spans="1:49" hidden="1" x14ac:dyDescent="0.2">
      <c r="A891" s="2">
        <v>1266</v>
      </c>
      <c r="B891" s="11" t="s">
        <v>11</v>
      </c>
      <c r="C891" s="2"/>
      <c r="D891" s="3">
        <v>226</v>
      </c>
      <c r="E891" s="2">
        <v>15.2</v>
      </c>
      <c r="F891">
        <f>VLOOKUP($A891,SurveyData!$1:$1048576,3,FALSE)</f>
        <v>66</v>
      </c>
      <c r="G891">
        <f>VLOOKUP($A891,SurveyData!$1:$1048576,4,FALSE)</f>
        <v>1.74</v>
      </c>
      <c r="H891">
        <f>VLOOKUP($A891,SurveyData!$1:$1048576,5,FALSE)</f>
        <v>68</v>
      </c>
      <c r="I891" t="str">
        <f>VLOOKUP($A891,SurveyData!$1:$1048576,6,FALSE)</f>
        <v>Nil</v>
      </c>
      <c r="J891">
        <f>VLOOKUP($A891,SurveyData!$1:$1048576,7,FALSE)</f>
        <v>0</v>
      </c>
      <c r="K891" t="str">
        <f>VLOOKUP($A891,SurveyData!$1:$1048576,8,FALSE)</f>
        <v>Nil</v>
      </c>
      <c r="L891" t="str">
        <f>VLOOKUP($A891,SurveyData!$1:$1048576,9,FALSE)</f>
        <v>Nil</v>
      </c>
      <c r="M891">
        <f>VLOOKUP($A891,SurveyData!$1:$1048576,10,FALSE)</f>
        <v>100</v>
      </c>
      <c r="N891">
        <f>VLOOKUP($A891,SurveyData!$1:$1048576,11,FALSE)</f>
        <v>40</v>
      </c>
      <c r="O891">
        <f>VLOOKUP($A891,SurveyData!$1:$1048576,12,FALSE)</f>
        <v>2</v>
      </c>
      <c r="P891">
        <f>VLOOKUP($A891,SurveyData!$1:$1048576,13,FALSE)</f>
        <v>0</v>
      </c>
      <c r="Q891">
        <f>VLOOKUP($A891,SurveyData!$1:$1048576,14,FALSE)</f>
        <v>0</v>
      </c>
      <c r="R891" t="str">
        <f>VLOOKUP($A891,SurveyData!$1:$1048576,15,FALSE)</f>
        <v>No</v>
      </c>
      <c r="S891" t="str">
        <f>VLOOKUP($A891,SurveyData!$1:$1048576,16,FALSE)</f>
        <v>Nil</v>
      </c>
      <c r="T891" t="str">
        <f>VLOOKUP($A891,SurveyData!$1:$1048576,17,FALSE)</f>
        <v>No</v>
      </c>
      <c r="U891" t="str">
        <f>VLOOKUP($A891,SurveyData!$1:$1048576,18,FALSE)</f>
        <v>Nil</v>
      </c>
      <c r="V891" t="str">
        <f>VLOOKUP($A891,SurveyData!$1:$1048576,19,FALSE)</f>
        <v>No</v>
      </c>
      <c r="W891" t="str">
        <f>VLOOKUP($A891,SurveyData!$1:$1048576,20,FALSE)</f>
        <v>Nil</v>
      </c>
      <c r="X891">
        <f>VLOOKUP($A891,SurveyData!$1:$1048576,21,FALSE)</f>
        <v>0</v>
      </c>
      <c r="Y891">
        <f>VLOOKUP($A891,SurveyData!$1:$1048576,22,FALSE)</f>
        <v>0</v>
      </c>
      <c r="Z891">
        <f>VLOOKUP($A891,SurveyData!$1:$1048576,23,FALSE)</f>
        <v>0</v>
      </c>
      <c r="AA891">
        <f>VLOOKUP($A891,SurveyData!$1:$1048576,24,FALSE)</f>
        <v>0</v>
      </c>
      <c r="AC891">
        <f>VLOOKUP($A891,SurveyData!$1:$1048576,25,FALSE)</f>
        <v>0</v>
      </c>
      <c r="AD891">
        <f>VLOOKUP($A891,SurveyData!$1:$1048576,26,FALSE)</f>
        <v>1</v>
      </c>
      <c r="AE891">
        <f>VLOOKUP($A891,SurveyData!$1:$1048576,27,FALSE)</f>
        <v>4</v>
      </c>
      <c r="AF891">
        <f>VLOOKUP($A891,SurveyData!$1:$1048576,28,FALSE)</f>
        <v>1</v>
      </c>
      <c r="AG891">
        <f>VLOOKUP($A891,SurveyData!$1:$1048576,29,FALSE)</f>
        <v>2</v>
      </c>
      <c r="AH891">
        <f>VLOOKUP($A891,SurveyData!$1:$1048576,30,FALSE)</f>
        <v>5</v>
      </c>
      <c r="AI891">
        <f>VLOOKUP($A891,SurveyData!$1:$1048576,31,FALSE)</f>
        <v>4</v>
      </c>
      <c r="AJ891">
        <f>VLOOKUP($A891,SurveyData!$1:$1048576,32,FALSE)</f>
        <v>2</v>
      </c>
      <c r="AK891">
        <f>VLOOKUP($A891,SurveyData!$1:$1048576,33,FALSE)</f>
        <v>3</v>
      </c>
      <c r="AL891">
        <f>VLOOKUP($A891,SurveyData!$1:$1048576,34,FALSE)</f>
        <v>4</v>
      </c>
      <c r="AM891">
        <f>VLOOKUP($A891,SurveyData!$1:$1048576,35,FALSE)</f>
        <v>4</v>
      </c>
      <c r="AN891">
        <f>VLOOKUP($A891,SurveyData!$1:$1048576,36,FALSE)</f>
        <v>1</v>
      </c>
      <c r="AO891">
        <f>VLOOKUP($A891,SurveyData!$1:$1048576,37,FALSE)</f>
        <v>2</v>
      </c>
      <c r="AP891">
        <f>VLOOKUP($A891,SurveyData!$1:$1048576,38,FALSE)</f>
        <v>4</v>
      </c>
      <c r="AQ891">
        <f>VLOOKUP($A891,SurveyData!$1:$1048576,39,FALSE)</f>
        <v>4</v>
      </c>
      <c r="AR891">
        <f>VLOOKUP($A891,SurveyData!$1:$1048576,40,FALSE)</f>
        <v>4</v>
      </c>
      <c r="AS891">
        <f>VLOOKUP($A891,SurveyData!$1:$1048576,41,FALSE)</f>
        <v>5</v>
      </c>
      <c r="AT891">
        <f>VLOOKUP($A891,SurveyData!$1:$1048576,42,FALSE)</f>
        <v>4</v>
      </c>
      <c r="AU891">
        <f>VLOOKUP($A891,SurveyData!$1:$1048576,43,FALSE)</f>
        <v>4</v>
      </c>
      <c r="AV891">
        <f>VLOOKUP($A891,SurveyData!$1:$1048576,44,FALSE)</f>
        <v>5</v>
      </c>
      <c r="AW891">
        <f>VLOOKUP($A891,SurveyData!$1:$1048576,45,FALSE)</f>
        <v>1</v>
      </c>
    </row>
    <row r="892" spans="1:49" hidden="1" x14ac:dyDescent="0.2">
      <c r="A892" s="2">
        <v>1267</v>
      </c>
      <c r="B892" s="11" t="s">
        <v>11</v>
      </c>
      <c r="C892" s="2"/>
      <c r="D892" s="3">
        <v>241</v>
      </c>
      <c r="E892" s="2">
        <v>14</v>
      </c>
      <c r="F892">
        <f>VLOOKUP($A892,SurveyData!$1:$1048576,3,FALSE)</f>
        <v>33</v>
      </c>
      <c r="G892">
        <f>VLOOKUP($A892,SurveyData!$1:$1048576,4,FALSE)</f>
        <v>1.67</v>
      </c>
      <c r="H892">
        <f>VLOOKUP($A892,SurveyData!$1:$1048576,5,FALSE)</f>
        <v>79</v>
      </c>
      <c r="I892" t="str">
        <f>VLOOKUP($A892,SurveyData!$1:$1048576,6,FALSE)</f>
        <v>Nil</v>
      </c>
      <c r="J892">
        <f>VLOOKUP($A892,SurveyData!$1:$1048576,7,FALSE)</f>
        <v>0</v>
      </c>
      <c r="K892" t="str">
        <f>VLOOKUP($A892,SurveyData!$1:$1048576,8,FALSE)</f>
        <v>Nil</v>
      </c>
      <c r="L892">
        <f>VLOOKUP($A892,SurveyData!$1:$1048576,9,FALSE)</f>
        <v>30</v>
      </c>
      <c r="M892" t="str">
        <f>VLOOKUP($A892,SurveyData!$1:$1048576,10,FALSE)</f>
        <v>Nil</v>
      </c>
      <c r="N892">
        <f>VLOOKUP($A892,SurveyData!$1:$1048576,11,FALSE)</f>
        <v>60</v>
      </c>
      <c r="O892">
        <f>VLOOKUP($A892,SurveyData!$1:$1048576,12,FALSE)</f>
        <v>2</v>
      </c>
      <c r="P892">
        <f>VLOOKUP($A892,SurveyData!$1:$1048576,13,FALSE)</f>
        <v>0</v>
      </c>
      <c r="Q892">
        <f>VLOOKUP($A892,SurveyData!$1:$1048576,14,FALSE)</f>
        <v>0</v>
      </c>
      <c r="R892" t="str">
        <f>VLOOKUP($A892,SurveyData!$1:$1048576,15,FALSE)</f>
        <v>No</v>
      </c>
      <c r="S892" t="str">
        <f>VLOOKUP($A892,SurveyData!$1:$1048576,16,FALSE)</f>
        <v>Nil</v>
      </c>
      <c r="T892" t="str">
        <f>VLOOKUP($A892,SurveyData!$1:$1048576,17,FALSE)</f>
        <v>No</v>
      </c>
      <c r="U892" t="str">
        <f>VLOOKUP($A892,SurveyData!$1:$1048576,18,FALSE)</f>
        <v>Nil</v>
      </c>
      <c r="V892" t="str">
        <f>VLOOKUP($A892,SurveyData!$1:$1048576,19,FALSE)</f>
        <v>No</v>
      </c>
      <c r="W892" t="str">
        <f>VLOOKUP($A892,SurveyData!$1:$1048576,20,FALSE)</f>
        <v>Nil</v>
      </c>
      <c r="X892">
        <f>VLOOKUP($A892,SurveyData!$1:$1048576,21,FALSE)</f>
        <v>0</v>
      </c>
      <c r="Y892">
        <f>VLOOKUP($A892,SurveyData!$1:$1048576,22,FALSE)</f>
        <v>0</v>
      </c>
      <c r="Z892">
        <f>VLOOKUP($A892,SurveyData!$1:$1048576,23,FALSE)</f>
        <v>0</v>
      </c>
      <c r="AA892">
        <f>VLOOKUP($A892,SurveyData!$1:$1048576,24,FALSE)</f>
        <v>0</v>
      </c>
      <c r="AC892">
        <f>VLOOKUP($A892,SurveyData!$1:$1048576,25,FALSE)</f>
        <v>0</v>
      </c>
      <c r="AD892">
        <f>VLOOKUP($A892,SurveyData!$1:$1048576,26,FALSE)</f>
        <v>4</v>
      </c>
      <c r="AE892">
        <f>VLOOKUP($A892,SurveyData!$1:$1048576,27,FALSE)</f>
        <v>3</v>
      </c>
      <c r="AF892">
        <f>VLOOKUP($A892,SurveyData!$1:$1048576,28,FALSE)</f>
        <v>4</v>
      </c>
      <c r="AG892">
        <f>VLOOKUP($A892,SurveyData!$1:$1048576,29,FALSE)</f>
        <v>3</v>
      </c>
      <c r="AH892">
        <f>VLOOKUP($A892,SurveyData!$1:$1048576,30,FALSE)</f>
        <v>2</v>
      </c>
      <c r="AI892">
        <f>VLOOKUP($A892,SurveyData!$1:$1048576,31,FALSE)</f>
        <v>2</v>
      </c>
      <c r="AJ892">
        <f>VLOOKUP($A892,SurveyData!$1:$1048576,32,FALSE)</f>
        <v>2</v>
      </c>
      <c r="AK892">
        <f>VLOOKUP($A892,SurveyData!$1:$1048576,33,FALSE)</f>
        <v>3</v>
      </c>
      <c r="AL892">
        <f>VLOOKUP($A892,SurveyData!$1:$1048576,34,FALSE)</f>
        <v>5</v>
      </c>
      <c r="AM892">
        <f>VLOOKUP($A892,SurveyData!$1:$1048576,35,FALSE)</f>
        <v>5</v>
      </c>
      <c r="AN892">
        <f>VLOOKUP($A892,SurveyData!$1:$1048576,36,FALSE)</f>
        <v>3</v>
      </c>
      <c r="AO892">
        <f>VLOOKUP($A892,SurveyData!$1:$1048576,37,FALSE)</f>
        <v>4</v>
      </c>
      <c r="AP892">
        <f>VLOOKUP($A892,SurveyData!$1:$1048576,38,FALSE)</f>
        <v>2</v>
      </c>
      <c r="AQ892">
        <f>VLOOKUP($A892,SurveyData!$1:$1048576,39,FALSE)</f>
        <v>2</v>
      </c>
      <c r="AR892">
        <f>VLOOKUP($A892,SurveyData!$1:$1048576,40,FALSE)</f>
        <v>2</v>
      </c>
      <c r="AS892">
        <f>VLOOKUP($A892,SurveyData!$1:$1048576,41,FALSE)</f>
        <v>3</v>
      </c>
      <c r="AT892">
        <f>VLOOKUP($A892,SurveyData!$1:$1048576,42,FALSE)</f>
        <v>4</v>
      </c>
      <c r="AU892">
        <f>VLOOKUP($A892,SurveyData!$1:$1048576,43,FALSE)</f>
        <v>2</v>
      </c>
      <c r="AV892">
        <f>VLOOKUP($A892,SurveyData!$1:$1048576,44,FALSE)</f>
        <v>3</v>
      </c>
      <c r="AW892">
        <f>VLOOKUP($A892,SurveyData!$1:$1048576,45,FALSE)</f>
        <v>4</v>
      </c>
    </row>
    <row r="893" spans="1:49" hidden="1" x14ac:dyDescent="0.2">
      <c r="A893" s="2">
        <v>1268</v>
      </c>
      <c r="B893" s="11" t="s">
        <v>11</v>
      </c>
      <c r="C893" s="2"/>
      <c r="D893" s="3">
        <v>143</v>
      </c>
      <c r="E893" s="2">
        <v>12.8</v>
      </c>
      <c r="F893">
        <f>VLOOKUP($A893,SurveyData!$1:$1048576,3,FALSE)</f>
        <v>64</v>
      </c>
      <c r="G893">
        <f>VLOOKUP($A893,SurveyData!$1:$1048576,4,FALSE)</f>
        <v>1.7</v>
      </c>
      <c r="H893">
        <f>VLOOKUP($A893,SurveyData!$1:$1048576,5,FALSE)</f>
        <v>55</v>
      </c>
      <c r="I893" t="str">
        <f>VLOOKUP($A893,SurveyData!$1:$1048576,6,FALSE)</f>
        <v>Nil</v>
      </c>
      <c r="J893">
        <f>VLOOKUP($A893,SurveyData!$1:$1048576,7,FALSE)</f>
        <v>0</v>
      </c>
      <c r="K893" t="str">
        <f>VLOOKUP($A893,SurveyData!$1:$1048576,8,FALSE)</f>
        <v>Nil</v>
      </c>
      <c r="L893" t="str">
        <f>VLOOKUP($A893,SurveyData!$1:$1048576,9,FALSE)</f>
        <v>Nil</v>
      </c>
      <c r="M893" t="str">
        <f>VLOOKUP($A893,SurveyData!$1:$1048576,10,FALSE)</f>
        <v>Nil</v>
      </c>
      <c r="N893" t="str">
        <f>VLOOKUP($A893,SurveyData!$1:$1048576,11,FALSE)</f>
        <v>Nil</v>
      </c>
      <c r="O893">
        <f>VLOOKUP($A893,SurveyData!$1:$1048576,12,FALSE)</f>
        <v>3</v>
      </c>
      <c r="P893">
        <f>VLOOKUP($A893,SurveyData!$1:$1048576,13,FALSE)</f>
        <v>0</v>
      </c>
      <c r="Q893">
        <f>VLOOKUP($A893,SurveyData!$1:$1048576,14,FALSE)</f>
        <v>0</v>
      </c>
      <c r="R893" t="str">
        <f>VLOOKUP($A893,SurveyData!$1:$1048576,15,FALSE)</f>
        <v>Dk</v>
      </c>
      <c r="S893" t="str">
        <f>VLOOKUP($A893,SurveyData!$1:$1048576,16,FALSE)</f>
        <v>Dk</v>
      </c>
      <c r="T893" t="str">
        <f>VLOOKUP($A893,SurveyData!$1:$1048576,17,FALSE)</f>
        <v>Dk</v>
      </c>
      <c r="U893" t="str">
        <f>VLOOKUP($A893,SurveyData!$1:$1048576,18,FALSE)</f>
        <v>Dk</v>
      </c>
      <c r="V893" t="str">
        <f>VLOOKUP($A893,SurveyData!$1:$1048576,19,FALSE)</f>
        <v>Dk</v>
      </c>
      <c r="W893" t="str">
        <f>VLOOKUP($A893,SurveyData!$1:$1048576,20,FALSE)</f>
        <v>Dk</v>
      </c>
      <c r="X893">
        <f>VLOOKUP($A893,SurveyData!$1:$1048576,21,FALSE)</f>
        <v>0</v>
      </c>
      <c r="Y893">
        <f>VLOOKUP($A893,SurveyData!$1:$1048576,22,FALSE)</f>
        <v>0</v>
      </c>
      <c r="Z893">
        <f>VLOOKUP($A893,SurveyData!$1:$1048576,23,FALSE)</f>
        <v>0</v>
      </c>
      <c r="AA893">
        <f>VLOOKUP($A893,SurveyData!$1:$1048576,24,FALSE)</f>
        <v>0</v>
      </c>
      <c r="AC893">
        <f>VLOOKUP($A893,SurveyData!$1:$1048576,25,FALSE)</f>
        <v>0</v>
      </c>
      <c r="AD893">
        <f>VLOOKUP($A893,SurveyData!$1:$1048576,26,FALSE)</f>
        <v>1</v>
      </c>
      <c r="AE893">
        <f>VLOOKUP($A893,SurveyData!$1:$1048576,27,FALSE)</f>
        <v>5</v>
      </c>
      <c r="AF893">
        <f>VLOOKUP($A893,SurveyData!$1:$1048576,28,FALSE)</f>
        <v>1</v>
      </c>
      <c r="AG893">
        <f>VLOOKUP($A893,SurveyData!$1:$1048576,29,FALSE)</f>
        <v>1</v>
      </c>
      <c r="AH893">
        <f>VLOOKUP($A893,SurveyData!$1:$1048576,30,FALSE)</f>
        <v>4</v>
      </c>
      <c r="AI893">
        <f>VLOOKUP($A893,SurveyData!$1:$1048576,31,FALSE)</f>
        <v>1</v>
      </c>
      <c r="AJ893">
        <f>VLOOKUP($A893,SurveyData!$1:$1048576,32,FALSE)</f>
        <v>1</v>
      </c>
      <c r="AK893">
        <f>VLOOKUP($A893,SurveyData!$1:$1048576,33,FALSE)</f>
        <v>2</v>
      </c>
      <c r="AL893">
        <f>VLOOKUP($A893,SurveyData!$1:$1048576,34,FALSE)</f>
        <v>5</v>
      </c>
      <c r="AM893">
        <f>VLOOKUP($A893,SurveyData!$1:$1048576,35,FALSE)</f>
        <v>5</v>
      </c>
      <c r="AN893">
        <f>VLOOKUP($A893,SurveyData!$1:$1048576,36,FALSE)</f>
        <v>1</v>
      </c>
      <c r="AO893">
        <f>VLOOKUP($A893,SurveyData!$1:$1048576,37,FALSE)</f>
        <v>1</v>
      </c>
      <c r="AP893">
        <f>VLOOKUP($A893,SurveyData!$1:$1048576,38,FALSE)</f>
        <v>5</v>
      </c>
      <c r="AQ893">
        <f>VLOOKUP($A893,SurveyData!$1:$1048576,39,FALSE)</f>
        <v>5</v>
      </c>
      <c r="AR893">
        <f>VLOOKUP($A893,SurveyData!$1:$1048576,40,FALSE)</f>
        <v>1</v>
      </c>
      <c r="AS893">
        <f>VLOOKUP($A893,SurveyData!$1:$1048576,41,FALSE)</f>
        <v>3</v>
      </c>
      <c r="AT893">
        <f>VLOOKUP($A893,SurveyData!$1:$1048576,42,FALSE)</f>
        <v>5</v>
      </c>
      <c r="AU893">
        <f>VLOOKUP($A893,SurveyData!$1:$1048576,43,FALSE)</f>
        <v>5</v>
      </c>
      <c r="AV893">
        <f>VLOOKUP($A893,SurveyData!$1:$1048576,44,FALSE)</f>
        <v>4</v>
      </c>
      <c r="AW893">
        <f>VLOOKUP($A893,SurveyData!$1:$1048576,45,FALSE)</f>
        <v>1</v>
      </c>
    </row>
    <row r="894" spans="1:49" hidden="1" x14ac:dyDescent="0.2">
      <c r="A894" s="2">
        <v>1270</v>
      </c>
      <c r="B894" s="11" t="s">
        <v>11</v>
      </c>
      <c r="C894" s="2"/>
      <c r="D894" s="3">
        <v>348</v>
      </c>
      <c r="E894" s="2">
        <v>16.2</v>
      </c>
      <c r="F894">
        <f>VLOOKUP($A894,SurveyData!$1:$1048576,3,FALSE)</f>
        <v>39</v>
      </c>
      <c r="G894">
        <f>VLOOKUP($A894,SurveyData!$1:$1048576,4,FALSE)</f>
        <v>1.71</v>
      </c>
      <c r="H894">
        <f>VLOOKUP($A894,SurveyData!$1:$1048576,5,FALSE)</f>
        <v>119.8</v>
      </c>
      <c r="I894" t="str">
        <f>VLOOKUP($A894,SurveyData!$1:$1048576,6,FALSE)</f>
        <v>Nil</v>
      </c>
      <c r="J894">
        <f>VLOOKUP($A894,SurveyData!$1:$1048576,7,FALSE)</f>
        <v>0</v>
      </c>
      <c r="K894" t="str">
        <f>VLOOKUP($A894,SurveyData!$1:$1048576,8,FALSE)</f>
        <v>Nil</v>
      </c>
      <c r="L894" t="str">
        <f>VLOOKUP($A894,SurveyData!$1:$1048576,9,FALSE)</f>
        <v>Nil</v>
      </c>
      <c r="M894" t="str">
        <f>VLOOKUP($A894,SurveyData!$1:$1048576,10,FALSE)</f>
        <v>Nil</v>
      </c>
      <c r="N894">
        <f>VLOOKUP($A894,SurveyData!$1:$1048576,11,FALSE)</f>
        <v>120</v>
      </c>
      <c r="O894">
        <f>VLOOKUP($A894,SurveyData!$1:$1048576,12,FALSE)</f>
        <v>2</v>
      </c>
      <c r="P894">
        <f>VLOOKUP($A894,SurveyData!$1:$1048576,13,FALSE)</f>
        <v>0</v>
      </c>
      <c r="Q894">
        <f>VLOOKUP($A894,SurveyData!$1:$1048576,14,FALSE)</f>
        <v>0</v>
      </c>
      <c r="R894" t="str">
        <f>VLOOKUP($A894,SurveyData!$1:$1048576,15,FALSE)</f>
        <v>No</v>
      </c>
      <c r="S894" t="str">
        <f>VLOOKUP($A894,SurveyData!$1:$1048576,16,FALSE)</f>
        <v>Nil</v>
      </c>
      <c r="T894" t="str">
        <f>VLOOKUP($A894,SurveyData!$1:$1048576,17,FALSE)</f>
        <v>No</v>
      </c>
      <c r="U894" t="str">
        <f>VLOOKUP($A894,SurveyData!$1:$1048576,18,FALSE)</f>
        <v>Nil</v>
      </c>
      <c r="V894" t="str">
        <f>VLOOKUP($A894,SurveyData!$1:$1048576,19,FALSE)</f>
        <v>No</v>
      </c>
      <c r="W894" t="str">
        <f>VLOOKUP($A894,SurveyData!$1:$1048576,20,FALSE)</f>
        <v>Nil</v>
      </c>
      <c r="X894">
        <f>VLOOKUP($A894,SurveyData!$1:$1048576,21,FALSE)</f>
        <v>0</v>
      </c>
      <c r="Y894">
        <f>VLOOKUP($A894,SurveyData!$1:$1048576,22,FALSE)</f>
        <v>0</v>
      </c>
      <c r="Z894">
        <f>VLOOKUP($A894,SurveyData!$1:$1048576,23,FALSE)</f>
        <v>0</v>
      </c>
      <c r="AA894">
        <f>VLOOKUP($A894,SurveyData!$1:$1048576,24,FALSE)</f>
        <v>0</v>
      </c>
      <c r="AC894">
        <f>VLOOKUP($A894,SurveyData!$1:$1048576,25,FALSE)</f>
        <v>0</v>
      </c>
      <c r="AD894">
        <f>VLOOKUP($A894,SurveyData!$1:$1048576,26,FALSE)</f>
        <v>4</v>
      </c>
      <c r="AE894">
        <f>VLOOKUP($A894,SurveyData!$1:$1048576,27,FALSE)</f>
        <v>2</v>
      </c>
      <c r="AF894">
        <f>VLOOKUP($A894,SurveyData!$1:$1048576,28,FALSE)</f>
        <v>3</v>
      </c>
      <c r="AG894">
        <f>VLOOKUP($A894,SurveyData!$1:$1048576,29,FALSE)</f>
        <v>2</v>
      </c>
      <c r="AH894">
        <f>VLOOKUP($A894,SurveyData!$1:$1048576,30,FALSE)</f>
        <v>2</v>
      </c>
      <c r="AI894">
        <f>VLOOKUP($A894,SurveyData!$1:$1048576,31,FALSE)</f>
        <v>2</v>
      </c>
      <c r="AJ894">
        <f>VLOOKUP($A894,SurveyData!$1:$1048576,32,FALSE)</f>
        <v>1</v>
      </c>
      <c r="AK894">
        <f>VLOOKUP($A894,SurveyData!$1:$1048576,33,FALSE)</f>
        <v>3</v>
      </c>
      <c r="AL894">
        <f>VLOOKUP($A894,SurveyData!$1:$1048576,34,FALSE)</f>
        <v>4</v>
      </c>
      <c r="AM894">
        <f>VLOOKUP($A894,SurveyData!$1:$1048576,35,FALSE)</f>
        <v>4</v>
      </c>
      <c r="AN894">
        <f>VLOOKUP($A894,SurveyData!$1:$1048576,36,FALSE)</f>
        <v>4</v>
      </c>
      <c r="AO894">
        <f>VLOOKUP($A894,SurveyData!$1:$1048576,37,FALSE)</f>
        <v>4</v>
      </c>
      <c r="AP894">
        <f>VLOOKUP($A894,SurveyData!$1:$1048576,38,FALSE)</f>
        <v>2</v>
      </c>
      <c r="AQ894">
        <f>VLOOKUP($A894,SurveyData!$1:$1048576,39,FALSE)</f>
        <v>2</v>
      </c>
      <c r="AR894">
        <f>VLOOKUP($A894,SurveyData!$1:$1048576,40,FALSE)</f>
        <v>2</v>
      </c>
      <c r="AS894">
        <f>VLOOKUP($A894,SurveyData!$1:$1048576,41,FALSE)</f>
        <v>2</v>
      </c>
      <c r="AT894">
        <f>VLOOKUP($A894,SurveyData!$1:$1048576,42,FALSE)</f>
        <v>4</v>
      </c>
      <c r="AU894">
        <f>VLOOKUP($A894,SurveyData!$1:$1048576,43,FALSE)</f>
        <v>3</v>
      </c>
      <c r="AV894">
        <f>VLOOKUP($A894,SurveyData!$1:$1048576,44,FALSE)</f>
        <v>3</v>
      </c>
      <c r="AW894">
        <f>VLOOKUP($A894,SurveyData!$1:$1048576,45,FALSE)</f>
        <v>4</v>
      </c>
    </row>
    <row r="895" spans="1:49" hidden="1" x14ac:dyDescent="0.2">
      <c r="A895" s="2">
        <v>1272</v>
      </c>
      <c r="B895" s="11" t="s">
        <v>11</v>
      </c>
      <c r="C895" s="2">
        <v>25</v>
      </c>
      <c r="D895" s="3">
        <v>512</v>
      </c>
      <c r="E895" s="2">
        <v>14.8</v>
      </c>
      <c r="F895">
        <f>VLOOKUP($A895,SurveyData!$1:$1048576,3,FALSE)</f>
        <v>59</v>
      </c>
      <c r="G895">
        <f>VLOOKUP($A895,SurveyData!$1:$1048576,4,FALSE)</f>
        <v>1.66</v>
      </c>
      <c r="H895">
        <f>VLOOKUP($A895,SurveyData!$1:$1048576,5,FALSE)</f>
        <v>81.599999999999994</v>
      </c>
      <c r="I895" t="str">
        <f>VLOOKUP($A895,SurveyData!$1:$1048576,6,FALSE)</f>
        <v>Nil</v>
      </c>
      <c r="J895">
        <f>VLOOKUP($A895,SurveyData!$1:$1048576,7,FALSE)</f>
        <v>0</v>
      </c>
      <c r="K895" t="str">
        <f>VLOOKUP($A895,SurveyData!$1:$1048576,8,FALSE)</f>
        <v>Nil</v>
      </c>
      <c r="L895" t="str">
        <f>VLOOKUP($A895,SurveyData!$1:$1048576,9,FALSE)</f>
        <v>Nil</v>
      </c>
      <c r="M895" t="str">
        <f>VLOOKUP($A895,SurveyData!$1:$1048576,10,FALSE)</f>
        <v>Nil</v>
      </c>
      <c r="N895" t="str">
        <f>VLOOKUP($A895,SurveyData!$1:$1048576,11,FALSE)</f>
        <v>Nil</v>
      </c>
      <c r="O895">
        <f>VLOOKUP($A895,SurveyData!$1:$1048576,12,FALSE)</f>
        <v>2</v>
      </c>
      <c r="P895">
        <f>VLOOKUP($A895,SurveyData!$1:$1048576,13,FALSE)</f>
        <v>0</v>
      </c>
      <c r="Q895">
        <f>VLOOKUP($A895,SurveyData!$1:$1048576,14,FALSE)</f>
        <v>0</v>
      </c>
      <c r="R895" t="str">
        <f>VLOOKUP($A895,SurveyData!$1:$1048576,15,FALSE)</f>
        <v>No</v>
      </c>
      <c r="S895" t="str">
        <f>VLOOKUP($A895,SurveyData!$1:$1048576,16,FALSE)</f>
        <v>No</v>
      </c>
      <c r="T895" t="str">
        <f>VLOOKUP($A895,SurveyData!$1:$1048576,17,FALSE)</f>
        <v>Dk</v>
      </c>
      <c r="U895" t="str">
        <f>VLOOKUP($A895,SurveyData!$1:$1048576,18,FALSE)</f>
        <v>Dk</v>
      </c>
      <c r="V895" t="str">
        <f>VLOOKUP($A895,SurveyData!$1:$1048576,19,FALSE)</f>
        <v>No</v>
      </c>
      <c r="W895" t="str">
        <f>VLOOKUP($A895,SurveyData!$1:$1048576,20,FALSE)</f>
        <v>No</v>
      </c>
      <c r="X895">
        <f>VLOOKUP($A895,SurveyData!$1:$1048576,21,FALSE)</f>
        <v>0</v>
      </c>
      <c r="Y895">
        <f>VLOOKUP($A895,SurveyData!$1:$1048576,22,FALSE)</f>
        <v>0</v>
      </c>
      <c r="Z895">
        <f>VLOOKUP($A895,SurveyData!$1:$1048576,23,FALSE)</f>
        <v>0</v>
      </c>
      <c r="AA895">
        <f>VLOOKUP($A895,SurveyData!$1:$1048576,24,FALSE)</f>
        <v>0</v>
      </c>
      <c r="AC895">
        <f>VLOOKUP($A895,SurveyData!$1:$1048576,25,FALSE)</f>
        <v>0</v>
      </c>
      <c r="AD895">
        <f>VLOOKUP($A895,SurveyData!$1:$1048576,26,FALSE)</f>
        <v>1</v>
      </c>
      <c r="AE895">
        <f>VLOOKUP($A895,SurveyData!$1:$1048576,27,FALSE)</f>
        <v>1</v>
      </c>
      <c r="AF895">
        <f>VLOOKUP($A895,SurveyData!$1:$1048576,28,FALSE)</f>
        <v>2</v>
      </c>
      <c r="AG895">
        <f>VLOOKUP($A895,SurveyData!$1:$1048576,29,FALSE)</f>
        <v>2</v>
      </c>
      <c r="AH895">
        <f>VLOOKUP($A895,SurveyData!$1:$1048576,30,FALSE)</f>
        <v>2</v>
      </c>
      <c r="AI895">
        <f>VLOOKUP($A895,SurveyData!$1:$1048576,31,FALSE)</f>
        <v>2</v>
      </c>
      <c r="AJ895">
        <f>VLOOKUP($A895,SurveyData!$1:$1048576,32,FALSE)</f>
        <v>2</v>
      </c>
      <c r="AK895">
        <f>VLOOKUP($A895,SurveyData!$1:$1048576,33,FALSE)</f>
        <v>2</v>
      </c>
      <c r="AL895">
        <f>VLOOKUP($A895,SurveyData!$1:$1048576,34,FALSE)</f>
        <v>3</v>
      </c>
      <c r="AM895">
        <f>VLOOKUP($A895,SurveyData!$1:$1048576,35,FALSE)</f>
        <v>2</v>
      </c>
      <c r="AN895">
        <f>VLOOKUP($A895,SurveyData!$1:$1048576,36,FALSE)</f>
        <v>2</v>
      </c>
      <c r="AO895">
        <f>VLOOKUP($A895,SurveyData!$1:$1048576,37,FALSE)</f>
        <v>2</v>
      </c>
      <c r="AP895">
        <f>VLOOKUP($A895,SurveyData!$1:$1048576,38,FALSE)</f>
        <v>2</v>
      </c>
      <c r="AQ895">
        <f>VLOOKUP($A895,SurveyData!$1:$1048576,39,FALSE)</f>
        <v>2</v>
      </c>
      <c r="AR895">
        <f>VLOOKUP($A895,SurveyData!$1:$1048576,40,FALSE)</f>
        <v>2</v>
      </c>
      <c r="AS895">
        <f>VLOOKUP($A895,SurveyData!$1:$1048576,41,FALSE)</f>
        <v>3</v>
      </c>
      <c r="AT895">
        <f>VLOOKUP($A895,SurveyData!$1:$1048576,42,FALSE)</f>
        <v>2</v>
      </c>
      <c r="AU895">
        <f>VLOOKUP($A895,SurveyData!$1:$1048576,43,FALSE)</f>
        <v>2</v>
      </c>
      <c r="AV895">
        <f>VLOOKUP($A895,SurveyData!$1:$1048576,44,FALSE)</f>
        <v>2</v>
      </c>
      <c r="AW895">
        <f>VLOOKUP($A895,SurveyData!$1:$1048576,45,FALSE)</f>
        <v>2</v>
      </c>
    </row>
    <row r="896" spans="1:49" hidden="1" x14ac:dyDescent="0.2">
      <c r="A896" s="2">
        <v>1273</v>
      </c>
      <c r="B896" s="11" t="s">
        <v>11</v>
      </c>
      <c r="C896" s="2">
        <v>34</v>
      </c>
      <c r="D896" s="3">
        <v>218</v>
      </c>
      <c r="E896" s="2">
        <v>15.6</v>
      </c>
      <c r="F896">
        <f>VLOOKUP($A896,SurveyData!$1:$1048576,3,FALSE)</f>
        <v>27</v>
      </c>
      <c r="G896">
        <f>VLOOKUP($A896,SurveyData!$1:$1048576,4,FALSE)</f>
        <v>1.71</v>
      </c>
      <c r="H896">
        <f>VLOOKUP($A896,SurveyData!$1:$1048576,5,FALSE)</f>
        <v>92.3</v>
      </c>
      <c r="I896" t="str">
        <f>VLOOKUP($A896,SurveyData!$1:$1048576,6,FALSE)</f>
        <v>Nil</v>
      </c>
      <c r="J896">
        <f>VLOOKUP($A896,SurveyData!$1:$1048576,7,FALSE)</f>
        <v>0</v>
      </c>
      <c r="K896" t="str">
        <f>VLOOKUP($A896,SurveyData!$1:$1048576,8,FALSE)</f>
        <v>Nil</v>
      </c>
      <c r="L896" t="str">
        <f>VLOOKUP($A896,SurveyData!$1:$1048576,9,FALSE)</f>
        <v>Nil</v>
      </c>
      <c r="M896" t="str">
        <f>VLOOKUP($A896,SurveyData!$1:$1048576,10,FALSE)</f>
        <v>Nil</v>
      </c>
      <c r="N896" t="str">
        <f>VLOOKUP($A896,SurveyData!$1:$1048576,11,FALSE)</f>
        <v>Nil</v>
      </c>
      <c r="O896" t="str">
        <f>VLOOKUP($A896,SurveyData!$1:$1048576,12,FALSE)</f>
        <v>Nil</v>
      </c>
      <c r="P896">
        <f>VLOOKUP($A896,SurveyData!$1:$1048576,13,FALSE)</f>
        <v>0</v>
      </c>
      <c r="Q896">
        <f>VLOOKUP($A896,SurveyData!$1:$1048576,14,FALSE)</f>
        <v>0</v>
      </c>
      <c r="R896" t="str">
        <f>VLOOKUP($A896,SurveyData!$1:$1048576,15,FALSE)</f>
        <v>No</v>
      </c>
      <c r="S896" t="str">
        <f>VLOOKUP($A896,SurveyData!$1:$1048576,16,FALSE)</f>
        <v>No</v>
      </c>
      <c r="T896" t="str">
        <f>VLOOKUP($A896,SurveyData!$1:$1048576,17,FALSE)</f>
        <v>Dk</v>
      </c>
      <c r="U896" t="str">
        <f>VLOOKUP($A896,SurveyData!$1:$1048576,18,FALSE)</f>
        <v>Dk</v>
      </c>
      <c r="V896" t="str">
        <f>VLOOKUP($A896,SurveyData!$1:$1048576,19,FALSE)</f>
        <v>Dk</v>
      </c>
      <c r="W896" t="str">
        <f>VLOOKUP($A896,SurveyData!$1:$1048576,20,FALSE)</f>
        <v>Dk</v>
      </c>
      <c r="X896">
        <f>VLOOKUP($A896,SurveyData!$1:$1048576,21,FALSE)</f>
        <v>0</v>
      </c>
      <c r="Y896">
        <f>VLOOKUP($A896,SurveyData!$1:$1048576,22,FALSE)</f>
        <v>0</v>
      </c>
      <c r="Z896">
        <f>VLOOKUP($A896,SurveyData!$1:$1048576,23,FALSE)</f>
        <v>0</v>
      </c>
      <c r="AA896">
        <f>VLOOKUP($A896,SurveyData!$1:$1048576,24,FALSE)</f>
        <v>0</v>
      </c>
      <c r="AC896">
        <f>VLOOKUP($A896,SurveyData!$1:$1048576,25,FALSE)</f>
        <v>0</v>
      </c>
      <c r="AD896">
        <f>VLOOKUP($A896,SurveyData!$1:$1048576,26,FALSE)</f>
        <v>4</v>
      </c>
      <c r="AE896">
        <f>VLOOKUP($A896,SurveyData!$1:$1048576,27,FALSE)</f>
        <v>3</v>
      </c>
      <c r="AF896">
        <f>VLOOKUP($A896,SurveyData!$1:$1048576,28,FALSE)</f>
        <v>3</v>
      </c>
      <c r="AG896">
        <f>VLOOKUP($A896,SurveyData!$1:$1048576,29,FALSE)</f>
        <v>3</v>
      </c>
      <c r="AH896">
        <f>VLOOKUP($A896,SurveyData!$1:$1048576,30,FALSE)</f>
        <v>3</v>
      </c>
      <c r="AI896">
        <f>VLOOKUP($A896,SurveyData!$1:$1048576,31,FALSE)</f>
        <v>3</v>
      </c>
      <c r="AJ896">
        <f>VLOOKUP($A896,SurveyData!$1:$1048576,32,FALSE)</f>
        <v>3</v>
      </c>
      <c r="AK896">
        <f>VLOOKUP($A896,SurveyData!$1:$1048576,33,FALSE)</f>
        <v>3</v>
      </c>
      <c r="AL896">
        <f>VLOOKUP($A896,SurveyData!$1:$1048576,34,FALSE)</f>
        <v>3</v>
      </c>
      <c r="AM896">
        <f>VLOOKUP($A896,SurveyData!$1:$1048576,35,FALSE)</f>
        <v>3</v>
      </c>
      <c r="AN896">
        <f>VLOOKUP($A896,SurveyData!$1:$1048576,36,FALSE)</f>
        <v>3</v>
      </c>
      <c r="AO896">
        <f>VLOOKUP($A896,SurveyData!$1:$1048576,37,FALSE)</f>
        <v>3</v>
      </c>
      <c r="AP896">
        <f>VLOOKUP($A896,SurveyData!$1:$1048576,38,FALSE)</f>
        <v>3</v>
      </c>
      <c r="AQ896">
        <f>VLOOKUP($A896,SurveyData!$1:$1048576,39,FALSE)</f>
        <v>3</v>
      </c>
      <c r="AR896">
        <f>VLOOKUP($A896,SurveyData!$1:$1048576,40,FALSE)</f>
        <v>3</v>
      </c>
      <c r="AS896">
        <f>VLOOKUP($A896,SurveyData!$1:$1048576,41,FALSE)</f>
        <v>3</v>
      </c>
      <c r="AT896">
        <f>VLOOKUP($A896,SurveyData!$1:$1048576,42,FALSE)</f>
        <v>3</v>
      </c>
      <c r="AU896">
        <f>VLOOKUP($A896,SurveyData!$1:$1048576,43,FALSE)</f>
        <v>3</v>
      </c>
      <c r="AV896">
        <f>VLOOKUP($A896,SurveyData!$1:$1048576,44,FALSE)</f>
        <v>3</v>
      </c>
      <c r="AW896">
        <f>VLOOKUP($A896,SurveyData!$1:$1048576,45,FALSE)</f>
        <v>3</v>
      </c>
    </row>
    <row r="897" spans="1:49" hidden="1" x14ac:dyDescent="0.2">
      <c r="A897" s="2">
        <v>1274</v>
      </c>
      <c r="B897" s="11" t="s">
        <v>11</v>
      </c>
      <c r="C897" s="2"/>
      <c r="D897" s="3">
        <v>172</v>
      </c>
      <c r="E897" s="2">
        <v>14</v>
      </c>
      <c r="F897">
        <f>VLOOKUP($A897,SurveyData!$1:$1048576,3,FALSE)</f>
        <v>30</v>
      </c>
      <c r="G897">
        <f>VLOOKUP($A897,SurveyData!$1:$1048576,4,FALSE)</f>
        <v>1.68</v>
      </c>
      <c r="H897">
        <f>VLOOKUP($A897,SurveyData!$1:$1048576,5,FALSE)</f>
        <v>71</v>
      </c>
      <c r="I897" t="str">
        <f>VLOOKUP($A897,SurveyData!$1:$1048576,6,FALSE)</f>
        <v>Nil</v>
      </c>
      <c r="J897">
        <f>VLOOKUP($A897,SurveyData!$1:$1048576,7,FALSE)</f>
        <v>0</v>
      </c>
      <c r="K897" t="str">
        <f>VLOOKUP($A897,SurveyData!$1:$1048576,8,FALSE)</f>
        <v>Nil</v>
      </c>
      <c r="L897" t="str">
        <f>VLOOKUP($A897,SurveyData!$1:$1048576,9,FALSE)</f>
        <v>Nil</v>
      </c>
      <c r="M897" t="str">
        <f>VLOOKUP($A897,SurveyData!$1:$1048576,10,FALSE)</f>
        <v>Nil</v>
      </c>
      <c r="N897" t="str">
        <f>VLOOKUP($A897,SurveyData!$1:$1048576,11,FALSE)</f>
        <v>Nil</v>
      </c>
      <c r="O897">
        <f>VLOOKUP($A897,SurveyData!$1:$1048576,12,FALSE)</f>
        <v>2</v>
      </c>
      <c r="P897">
        <f>VLOOKUP($A897,SurveyData!$1:$1048576,13,FALSE)</f>
        <v>0</v>
      </c>
      <c r="Q897">
        <f>VLOOKUP($A897,SurveyData!$1:$1048576,14,FALSE)</f>
        <v>0</v>
      </c>
      <c r="R897" t="str">
        <f>VLOOKUP($A897,SurveyData!$1:$1048576,15,FALSE)</f>
        <v>Dk</v>
      </c>
      <c r="S897" t="str">
        <f>VLOOKUP($A897,SurveyData!$1:$1048576,16,FALSE)</f>
        <v>Dk</v>
      </c>
      <c r="T897" t="str">
        <f>VLOOKUP($A897,SurveyData!$1:$1048576,17,FALSE)</f>
        <v>Dk</v>
      </c>
      <c r="U897" t="str">
        <f>VLOOKUP($A897,SurveyData!$1:$1048576,18,FALSE)</f>
        <v>Dk</v>
      </c>
      <c r="V897" t="str">
        <f>VLOOKUP($A897,SurveyData!$1:$1048576,19,FALSE)</f>
        <v>Dk</v>
      </c>
      <c r="W897" t="str">
        <f>VLOOKUP($A897,SurveyData!$1:$1048576,20,FALSE)</f>
        <v>Dk</v>
      </c>
      <c r="X897">
        <f>VLOOKUP($A897,SurveyData!$1:$1048576,21,FALSE)</f>
        <v>0</v>
      </c>
      <c r="Y897">
        <f>VLOOKUP($A897,SurveyData!$1:$1048576,22,FALSE)</f>
        <v>0</v>
      </c>
      <c r="Z897">
        <f>VLOOKUP($A897,SurveyData!$1:$1048576,23,FALSE)</f>
        <v>0</v>
      </c>
      <c r="AA897">
        <f>VLOOKUP($A897,SurveyData!$1:$1048576,24,FALSE)</f>
        <v>0</v>
      </c>
      <c r="AC897">
        <f>VLOOKUP($A897,SurveyData!$1:$1048576,25,FALSE)</f>
        <v>0</v>
      </c>
      <c r="AD897">
        <f>VLOOKUP($A897,SurveyData!$1:$1048576,26,FALSE)</f>
        <v>2</v>
      </c>
      <c r="AE897">
        <f>VLOOKUP($A897,SurveyData!$1:$1048576,27,FALSE)</f>
        <v>3</v>
      </c>
      <c r="AF897">
        <f>VLOOKUP($A897,SurveyData!$1:$1048576,28,FALSE)</f>
        <v>2</v>
      </c>
      <c r="AG897">
        <f>VLOOKUP($A897,SurveyData!$1:$1048576,29,FALSE)</f>
        <v>2</v>
      </c>
      <c r="AH897">
        <f>VLOOKUP($A897,SurveyData!$1:$1048576,30,FALSE)</f>
        <v>1</v>
      </c>
      <c r="AI897">
        <f>VLOOKUP($A897,SurveyData!$1:$1048576,31,FALSE)</f>
        <v>2</v>
      </c>
      <c r="AJ897">
        <f>VLOOKUP($A897,SurveyData!$1:$1048576,32,FALSE)</f>
        <v>1</v>
      </c>
      <c r="AK897">
        <f>VLOOKUP($A897,SurveyData!$1:$1048576,33,FALSE)</f>
        <v>2</v>
      </c>
      <c r="AL897">
        <f>VLOOKUP($A897,SurveyData!$1:$1048576,34,FALSE)</f>
        <v>3</v>
      </c>
      <c r="AM897">
        <f>VLOOKUP($A897,SurveyData!$1:$1048576,35,FALSE)</f>
        <v>3</v>
      </c>
      <c r="AN897">
        <f>VLOOKUP($A897,SurveyData!$1:$1048576,36,FALSE)</f>
        <v>2</v>
      </c>
      <c r="AO897">
        <f>VLOOKUP($A897,SurveyData!$1:$1048576,37,FALSE)</f>
        <v>3</v>
      </c>
      <c r="AP897">
        <f>VLOOKUP($A897,SurveyData!$1:$1048576,38,FALSE)</f>
        <v>2</v>
      </c>
      <c r="AQ897">
        <f>VLOOKUP($A897,SurveyData!$1:$1048576,39,FALSE)</f>
        <v>3</v>
      </c>
      <c r="AR897">
        <f>VLOOKUP($A897,SurveyData!$1:$1048576,40,FALSE)</f>
        <v>1</v>
      </c>
      <c r="AS897">
        <f>VLOOKUP($A897,SurveyData!$1:$1048576,41,FALSE)</f>
        <v>2</v>
      </c>
      <c r="AT897">
        <f>VLOOKUP($A897,SurveyData!$1:$1048576,42,FALSE)</f>
        <v>3</v>
      </c>
      <c r="AU897">
        <f>VLOOKUP($A897,SurveyData!$1:$1048576,43,FALSE)</f>
        <v>3</v>
      </c>
      <c r="AV897">
        <f>VLOOKUP($A897,SurveyData!$1:$1048576,44,FALSE)</f>
        <v>1</v>
      </c>
      <c r="AW897">
        <f>VLOOKUP($A897,SurveyData!$1:$1048576,45,FALSE)</f>
        <v>2</v>
      </c>
    </row>
    <row r="898" spans="1:49" hidden="1" x14ac:dyDescent="0.2">
      <c r="A898" s="2">
        <v>1275</v>
      </c>
      <c r="B898" s="11" t="s">
        <v>11</v>
      </c>
      <c r="C898" s="2"/>
      <c r="D898" s="3">
        <v>421</v>
      </c>
      <c r="E898" s="2">
        <v>14.8</v>
      </c>
      <c r="F898">
        <f>VLOOKUP($A898,SurveyData!$1:$1048576,3,FALSE)</f>
        <v>47</v>
      </c>
      <c r="G898">
        <f>VLOOKUP($A898,SurveyData!$1:$1048576,4,FALSE)</f>
        <v>1.67</v>
      </c>
      <c r="H898">
        <f>VLOOKUP($A898,SurveyData!$1:$1048576,5,FALSE)</f>
        <v>58</v>
      </c>
      <c r="I898" t="str">
        <f>VLOOKUP($A898,SurveyData!$1:$1048576,6,FALSE)</f>
        <v>Nil</v>
      </c>
      <c r="J898">
        <f>VLOOKUP($A898,SurveyData!$1:$1048576,7,FALSE)</f>
        <v>0</v>
      </c>
      <c r="K898" t="str">
        <f>VLOOKUP($A898,SurveyData!$1:$1048576,8,FALSE)</f>
        <v>Nil</v>
      </c>
      <c r="L898">
        <f>VLOOKUP($A898,SurveyData!$1:$1048576,9,FALSE)</f>
        <v>100</v>
      </c>
      <c r="M898" t="str">
        <f>VLOOKUP($A898,SurveyData!$1:$1048576,10,FALSE)</f>
        <v>Nil</v>
      </c>
      <c r="N898">
        <f>VLOOKUP($A898,SurveyData!$1:$1048576,11,FALSE)</f>
        <v>100</v>
      </c>
      <c r="O898">
        <f>VLOOKUP($A898,SurveyData!$1:$1048576,12,FALSE)</f>
        <v>2</v>
      </c>
      <c r="P898">
        <f>VLOOKUP($A898,SurveyData!$1:$1048576,13,FALSE)</f>
        <v>0</v>
      </c>
      <c r="Q898">
        <f>VLOOKUP($A898,SurveyData!$1:$1048576,14,FALSE)</f>
        <v>0</v>
      </c>
      <c r="R898" t="str">
        <f>VLOOKUP($A898,SurveyData!$1:$1048576,15,FALSE)</f>
        <v>No</v>
      </c>
      <c r="S898" t="str">
        <f>VLOOKUP($A898,SurveyData!$1:$1048576,16,FALSE)</f>
        <v>No</v>
      </c>
      <c r="T898" t="str">
        <f>VLOOKUP($A898,SurveyData!$1:$1048576,17,FALSE)</f>
        <v>Dk</v>
      </c>
      <c r="U898" t="str">
        <f>VLOOKUP($A898,SurveyData!$1:$1048576,18,FALSE)</f>
        <v>Nil</v>
      </c>
      <c r="V898" t="str">
        <f>VLOOKUP($A898,SurveyData!$1:$1048576,19,FALSE)</f>
        <v>No</v>
      </c>
      <c r="W898" t="str">
        <f>VLOOKUP($A898,SurveyData!$1:$1048576,20,FALSE)</f>
        <v>Nil</v>
      </c>
      <c r="X898">
        <f>VLOOKUP($A898,SurveyData!$1:$1048576,21,FALSE)</f>
        <v>0</v>
      </c>
      <c r="Y898">
        <f>VLOOKUP($A898,SurveyData!$1:$1048576,22,FALSE)</f>
        <v>0</v>
      </c>
      <c r="Z898">
        <f>VLOOKUP($A898,SurveyData!$1:$1048576,23,FALSE)</f>
        <v>0</v>
      </c>
      <c r="AA898">
        <f>VLOOKUP($A898,SurveyData!$1:$1048576,24,FALSE)</f>
        <v>0</v>
      </c>
      <c r="AC898">
        <f>VLOOKUP($A898,SurveyData!$1:$1048576,25,FALSE)</f>
        <v>0</v>
      </c>
      <c r="AD898">
        <f>VLOOKUP($A898,SurveyData!$1:$1048576,26,FALSE)</f>
        <v>3</v>
      </c>
      <c r="AE898">
        <f>VLOOKUP($A898,SurveyData!$1:$1048576,27,FALSE)</f>
        <v>3</v>
      </c>
      <c r="AF898">
        <f>VLOOKUP($A898,SurveyData!$1:$1048576,28,FALSE)</f>
        <v>3</v>
      </c>
      <c r="AG898">
        <f>VLOOKUP($A898,SurveyData!$1:$1048576,29,FALSE)</f>
        <v>2</v>
      </c>
      <c r="AH898">
        <f>VLOOKUP($A898,SurveyData!$1:$1048576,30,FALSE)</f>
        <v>3</v>
      </c>
      <c r="AI898">
        <f>VLOOKUP($A898,SurveyData!$1:$1048576,31,FALSE)</f>
        <v>3</v>
      </c>
      <c r="AJ898">
        <f>VLOOKUP($A898,SurveyData!$1:$1048576,32,FALSE)</f>
        <v>2</v>
      </c>
      <c r="AK898">
        <f>VLOOKUP($A898,SurveyData!$1:$1048576,33,FALSE)</f>
        <v>3</v>
      </c>
      <c r="AL898">
        <f>VLOOKUP($A898,SurveyData!$1:$1048576,34,FALSE)</f>
        <v>2</v>
      </c>
      <c r="AM898">
        <f>VLOOKUP($A898,SurveyData!$1:$1048576,35,FALSE)</f>
        <v>3</v>
      </c>
      <c r="AN898">
        <f>VLOOKUP($A898,SurveyData!$1:$1048576,36,FALSE)</f>
        <v>2</v>
      </c>
      <c r="AO898">
        <f>VLOOKUP($A898,SurveyData!$1:$1048576,37,FALSE)</f>
        <v>2</v>
      </c>
      <c r="AP898">
        <f>VLOOKUP($A898,SurveyData!$1:$1048576,38,FALSE)</f>
        <v>3</v>
      </c>
      <c r="AQ898">
        <f>VLOOKUP($A898,SurveyData!$1:$1048576,39,FALSE)</f>
        <v>2</v>
      </c>
      <c r="AR898">
        <f>VLOOKUP($A898,SurveyData!$1:$1048576,40,FALSE)</f>
        <v>3</v>
      </c>
      <c r="AS898">
        <f>VLOOKUP($A898,SurveyData!$1:$1048576,41,FALSE)</f>
        <v>3</v>
      </c>
      <c r="AT898">
        <f>VLOOKUP($A898,SurveyData!$1:$1048576,42,FALSE)</f>
        <v>3</v>
      </c>
      <c r="AU898">
        <f>VLOOKUP($A898,SurveyData!$1:$1048576,43,FALSE)</f>
        <v>2</v>
      </c>
      <c r="AV898">
        <f>VLOOKUP($A898,SurveyData!$1:$1048576,44,FALSE)</f>
        <v>3</v>
      </c>
      <c r="AW898">
        <f>VLOOKUP($A898,SurveyData!$1:$1048576,45,FALSE)</f>
        <v>3</v>
      </c>
    </row>
    <row r="899" spans="1:49" hidden="1" x14ac:dyDescent="0.2">
      <c r="A899" s="2">
        <v>1276</v>
      </c>
      <c r="B899" s="11" t="s">
        <v>11</v>
      </c>
      <c r="C899" s="2"/>
      <c r="D899" s="3">
        <v>277</v>
      </c>
      <c r="E899" s="2">
        <v>15</v>
      </c>
      <c r="F899">
        <f>VLOOKUP($A899,SurveyData!$1:$1048576,3,FALSE)</f>
        <v>58</v>
      </c>
      <c r="G899">
        <f>VLOOKUP($A899,SurveyData!$1:$1048576,4,FALSE)</f>
        <v>1.72</v>
      </c>
      <c r="H899">
        <f>VLOOKUP($A899,SurveyData!$1:$1048576,5,FALSE)</f>
        <v>54</v>
      </c>
      <c r="I899" t="str">
        <f>VLOOKUP($A899,SurveyData!$1:$1048576,6,FALSE)</f>
        <v>Nil</v>
      </c>
      <c r="J899">
        <f>VLOOKUP($A899,SurveyData!$1:$1048576,7,FALSE)</f>
        <v>0</v>
      </c>
      <c r="K899" t="str">
        <f>VLOOKUP($A899,SurveyData!$1:$1048576,8,FALSE)</f>
        <v>Nil</v>
      </c>
      <c r="L899" t="str">
        <f>VLOOKUP($A899,SurveyData!$1:$1048576,9,FALSE)</f>
        <v>Nil</v>
      </c>
      <c r="M899" t="str">
        <f>VLOOKUP($A899,SurveyData!$1:$1048576,10,FALSE)</f>
        <v>Nil</v>
      </c>
      <c r="N899" t="str">
        <f>VLOOKUP($A899,SurveyData!$1:$1048576,11,FALSE)</f>
        <v>Nil</v>
      </c>
      <c r="O899" t="str">
        <f>VLOOKUP($A899,SurveyData!$1:$1048576,12,FALSE)</f>
        <v>Nil</v>
      </c>
      <c r="P899">
        <f>VLOOKUP($A899,SurveyData!$1:$1048576,13,FALSE)</f>
        <v>0</v>
      </c>
      <c r="Q899">
        <f>VLOOKUP($A899,SurveyData!$1:$1048576,14,FALSE)</f>
        <v>0</v>
      </c>
      <c r="R899" t="str">
        <f>VLOOKUP($A899,SurveyData!$1:$1048576,15,FALSE)</f>
        <v>No</v>
      </c>
      <c r="S899" t="str">
        <f>VLOOKUP($A899,SurveyData!$1:$1048576,16,FALSE)</f>
        <v>No</v>
      </c>
      <c r="T899" t="str">
        <f>VLOOKUP($A899,SurveyData!$1:$1048576,17,FALSE)</f>
        <v>Dk</v>
      </c>
      <c r="U899" t="str">
        <f>VLOOKUP($A899,SurveyData!$1:$1048576,18,FALSE)</f>
        <v>Dk</v>
      </c>
      <c r="V899" t="str">
        <f>VLOOKUP($A899,SurveyData!$1:$1048576,19,FALSE)</f>
        <v>No</v>
      </c>
      <c r="W899" t="str">
        <f>VLOOKUP($A899,SurveyData!$1:$1048576,20,FALSE)</f>
        <v>No</v>
      </c>
      <c r="X899">
        <f>VLOOKUP($A899,SurveyData!$1:$1048576,21,FALSE)</f>
        <v>0</v>
      </c>
      <c r="Y899">
        <f>VLOOKUP($A899,SurveyData!$1:$1048576,22,FALSE)</f>
        <v>0</v>
      </c>
      <c r="Z899">
        <f>VLOOKUP($A899,SurveyData!$1:$1048576,23,FALSE)</f>
        <v>0</v>
      </c>
      <c r="AA899">
        <f>VLOOKUP($A899,SurveyData!$1:$1048576,24,FALSE)</f>
        <v>0</v>
      </c>
      <c r="AC899">
        <f>VLOOKUP($A899,SurveyData!$1:$1048576,25,FALSE)</f>
        <v>0</v>
      </c>
      <c r="AD899">
        <f>VLOOKUP($A899,SurveyData!$1:$1048576,26,FALSE)</f>
        <v>2</v>
      </c>
      <c r="AE899">
        <f>VLOOKUP($A899,SurveyData!$1:$1048576,27,FALSE)</f>
        <v>2</v>
      </c>
      <c r="AF899">
        <f>VLOOKUP($A899,SurveyData!$1:$1048576,28,FALSE)</f>
        <v>2</v>
      </c>
      <c r="AG899">
        <f>VLOOKUP($A899,SurveyData!$1:$1048576,29,FALSE)</f>
        <v>2</v>
      </c>
      <c r="AH899">
        <f>VLOOKUP($A899,SurveyData!$1:$1048576,30,FALSE)</f>
        <v>4</v>
      </c>
      <c r="AI899">
        <f>VLOOKUP($A899,SurveyData!$1:$1048576,31,FALSE)</f>
        <v>2</v>
      </c>
      <c r="AJ899">
        <f>VLOOKUP($A899,SurveyData!$1:$1048576,32,FALSE)</f>
        <v>2</v>
      </c>
      <c r="AK899">
        <f>VLOOKUP($A899,SurveyData!$1:$1048576,33,FALSE)</f>
        <v>3</v>
      </c>
      <c r="AL899">
        <f>VLOOKUP($A899,SurveyData!$1:$1048576,34,FALSE)</f>
        <v>2</v>
      </c>
      <c r="AM899">
        <f>VLOOKUP($A899,SurveyData!$1:$1048576,35,FALSE)</f>
        <v>2</v>
      </c>
      <c r="AN899">
        <f>VLOOKUP($A899,SurveyData!$1:$1048576,36,FALSE)</f>
        <v>3</v>
      </c>
      <c r="AO899">
        <f>VLOOKUP($A899,SurveyData!$1:$1048576,37,FALSE)</f>
        <v>3</v>
      </c>
      <c r="AP899">
        <f>VLOOKUP($A899,SurveyData!$1:$1048576,38,FALSE)</f>
        <v>3</v>
      </c>
      <c r="AQ899">
        <f>VLOOKUP($A899,SurveyData!$1:$1048576,39,FALSE)</f>
        <v>2</v>
      </c>
      <c r="AR899">
        <f>VLOOKUP($A899,SurveyData!$1:$1048576,40,FALSE)</f>
        <v>3</v>
      </c>
      <c r="AS899">
        <f>VLOOKUP($A899,SurveyData!$1:$1048576,41,FALSE)</f>
        <v>4</v>
      </c>
      <c r="AT899">
        <f>VLOOKUP($A899,SurveyData!$1:$1048576,42,FALSE)</f>
        <v>3</v>
      </c>
      <c r="AU899">
        <f>VLOOKUP($A899,SurveyData!$1:$1048576,43,FALSE)</f>
        <v>3</v>
      </c>
      <c r="AV899">
        <f>VLOOKUP($A899,SurveyData!$1:$1048576,44,FALSE)</f>
        <v>3</v>
      </c>
      <c r="AW899">
        <f>VLOOKUP($A899,SurveyData!$1:$1048576,45,FALSE)</f>
        <v>2</v>
      </c>
    </row>
    <row r="900" spans="1:49" hidden="1" x14ac:dyDescent="0.2">
      <c r="A900" s="2">
        <v>1277</v>
      </c>
      <c r="B900" s="11" t="s">
        <v>11</v>
      </c>
      <c r="C900" s="2"/>
      <c r="D900" s="3">
        <v>528</v>
      </c>
      <c r="E900" s="2">
        <v>14.2</v>
      </c>
      <c r="F900">
        <f>VLOOKUP($A900,SurveyData!$1:$1048576,3,FALSE)</f>
        <v>51</v>
      </c>
      <c r="G900">
        <f>VLOOKUP($A900,SurveyData!$1:$1048576,4,FALSE)</f>
        <v>1.76</v>
      </c>
      <c r="H900">
        <f>VLOOKUP($A900,SurveyData!$1:$1048576,5,FALSE)</f>
        <v>67.5</v>
      </c>
      <c r="I900" t="str">
        <f>VLOOKUP($A900,SurveyData!$1:$1048576,6,FALSE)</f>
        <v>Nil</v>
      </c>
      <c r="J900">
        <f>VLOOKUP($A900,SurveyData!$1:$1048576,7,FALSE)</f>
        <v>0</v>
      </c>
      <c r="K900">
        <f>VLOOKUP($A900,SurveyData!$1:$1048576,8,FALSE)</f>
        <v>30</v>
      </c>
      <c r="L900" t="str">
        <f>VLOOKUP($A900,SurveyData!$1:$1048576,9,FALSE)</f>
        <v>Nil</v>
      </c>
      <c r="M900" t="str">
        <f>VLOOKUP($A900,SurveyData!$1:$1048576,10,FALSE)</f>
        <v>Nil</v>
      </c>
      <c r="N900" t="str">
        <f>VLOOKUP($A900,SurveyData!$1:$1048576,11,FALSE)</f>
        <v>Nil</v>
      </c>
      <c r="O900">
        <f>VLOOKUP($A900,SurveyData!$1:$1048576,12,FALSE)</f>
        <v>2</v>
      </c>
      <c r="P900">
        <f>VLOOKUP($A900,SurveyData!$1:$1048576,13,FALSE)</f>
        <v>0</v>
      </c>
      <c r="Q900">
        <f>VLOOKUP($A900,SurveyData!$1:$1048576,14,FALSE)</f>
        <v>0</v>
      </c>
      <c r="R900" t="str">
        <f>VLOOKUP($A900,SurveyData!$1:$1048576,15,FALSE)</f>
        <v>No</v>
      </c>
      <c r="S900" t="str">
        <f>VLOOKUP($A900,SurveyData!$1:$1048576,16,FALSE)</f>
        <v>Nil</v>
      </c>
      <c r="T900" t="str">
        <f>VLOOKUP($A900,SurveyData!$1:$1048576,17,FALSE)</f>
        <v>Dk</v>
      </c>
      <c r="U900" t="str">
        <f>VLOOKUP($A900,SurveyData!$1:$1048576,18,FALSE)</f>
        <v>Nil</v>
      </c>
      <c r="V900" t="str">
        <f>VLOOKUP($A900,SurveyData!$1:$1048576,19,FALSE)</f>
        <v>No</v>
      </c>
      <c r="W900" t="str">
        <f>VLOOKUP($A900,SurveyData!$1:$1048576,20,FALSE)</f>
        <v>Nil</v>
      </c>
      <c r="X900">
        <f>VLOOKUP($A900,SurveyData!$1:$1048576,21,FALSE)</f>
        <v>0</v>
      </c>
      <c r="Y900">
        <f>VLOOKUP($A900,SurveyData!$1:$1048576,22,FALSE)</f>
        <v>0</v>
      </c>
      <c r="Z900">
        <f>VLOOKUP($A900,SurveyData!$1:$1048576,23,FALSE)</f>
        <v>0</v>
      </c>
      <c r="AA900">
        <f>VLOOKUP($A900,SurveyData!$1:$1048576,24,FALSE)</f>
        <v>0</v>
      </c>
      <c r="AC900">
        <f>VLOOKUP($A900,SurveyData!$1:$1048576,25,FALSE)</f>
        <v>0</v>
      </c>
      <c r="AD900">
        <f>VLOOKUP($A900,SurveyData!$1:$1048576,26,FALSE)</f>
        <v>3</v>
      </c>
      <c r="AE900">
        <f>VLOOKUP($A900,SurveyData!$1:$1048576,27,FALSE)</f>
        <v>3</v>
      </c>
      <c r="AF900">
        <f>VLOOKUP($A900,SurveyData!$1:$1048576,28,FALSE)</f>
        <v>3</v>
      </c>
      <c r="AG900">
        <f>VLOOKUP($A900,SurveyData!$1:$1048576,29,FALSE)</f>
        <v>2</v>
      </c>
      <c r="AH900">
        <f>VLOOKUP($A900,SurveyData!$1:$1048576,30,FALSE)</f>
        <v>4</v>
      </c>
      <c r="AI900">
        <f>VLOOKUP($A900,SurveyData!$1:$1048576,31,FALSE)</f>
        <v>2</v>
      </c>
      <c r="AJ900">
        <f>VLOOKUP($A900,SurveyData!$1:$1048576,32,FALSE)</f>
        <v>2</v>
      </c>
      <c r="AK900">
        <f>VLOOKUP($A900,SurveyData!$1:$1048576,33,FALSE)</f>
        <v>3</v>
      </c>
      <c r="AL900">
        <f>VLOOKUP($A900,SurveyData!$1:$1048576,34,FALSE)</f>
        <v>3</v>
      </c>
      <c r="AM900">
        <f>VLOOKUP($A900,SurveyData!$1:$1048576,35,FALSE)</f>
        <v>3</v>
      </c>
      <c r="AN900">
        <f>VLOOKUP($A900,SurveyData!$1:$1048576,36,FALSE)</f>
        <v>2</v>
      </c>
      <c r="AO900">
        <f>VLOOKUP($A900,SurveyData!$1:$1048576,37,FALSE)</f>
        <v>2</v>
      </c>
      <c r="AP900">
        <f>VLOOKUP($A900,SurveyData!$1:$1048576,38,FALSE)</f>
        <v>3</v>
      </c>
      <c r="AQ900">
        <f>VLOOKUP($A900,SurveyData!$1:$1048576,39,FALSE)</f>
        <v>4</v>
      </c>
      <c r="AR900">
        <f>VLOOKUP($A900,SurveyData!$1:$1048576,40,FALSE)</f>
        <v>2</v>
      </c>
      <c r="AS900">
        <f>VLOOKUP($A900,SurveyData!$1:$1048576,41,FALSE)</f>
        <v>3</v>
      </c>
      <c r="AT900">
        <f>VLOOKUP($A900,SurveyData!$1:$1048576,42,FALSE)</f>
        <v>3</v>
      </c>
      <c r="AU900">
        <f>VLOOKUP($A900,SurveyData!$1:$1048576,43,FALSE)</f>
        <v>2</v>
      </c>
      <c r="AV900">
        <f>VLOOKUP($A900,SurveyData!$1:$1048576,44,FALSE)</f>
        <v>3</v>
      </c>
      <c r="AW900">
        <f>VLOOKUP($A900,SurveyData!$1:$1048576,45,FALSE)</f>
        <v>3</v>
      </c>
    </row>
    <row r="901" spans="1:49" hidden="1" x14ac:dyDescent="0.2">
      <c r="A901" s="2">
        <v>1279</v>
      </c>
      <c r="B901" s="11" t="s">
        <v>11</v>
      </c>
      <c r="C901" s="2"/>
      <c r="D901" s="3">
        <v>210</v>
      </c>
      <c r="E901" s="2">
        <v>15.2</v>
      </c>
      <c r="F901">
        <f>VLOOKUP($A901,SurveyData!$1:$1048576,3,FALSE)</f>
        <v>53</v>
      </c>
      <c r="G901">
        <f>VLOOKUP($A901,SurveyData!$1:$1048576,4,FALSE)</f>
        <v>1.68</v>
      </c>
      <c r="H901">
        <f>VLOOKUP($A901,SurveyData!$1:$1048576,5,FALSE)</f>
        <v>69.87</v>
      </c>
      <c r="I901" t="str">
        <f>VLOOKUP($A901,SurveyData!$1:$1048576,6,FALSE)</f>
        <v>Nil</v>
      </c>
      <c r="J901">
        <f>VLOOKUP($A901,SurveyData!$1:$1048576,7,FALSE)</f>
        <v>0</v>
      </c>
      <c r="K901" t="str">
        <f>VLOOKUP($A901,SurveyData!$1:$1048576,8,FALSE)</f>
        <v>Nil</v>
      </c>
      <c r="L901" t="str">
        <f>VLOOKUP($A901,SurveyData!$1:$1048576,9,FALSE)</f>
        <v>Nil</v>
      </c>
      <c r="M901" t="str">
        <f>VLOOKUP($A901,SurveyData!$1:$1048576,10,FALSE)</f>
        <v>Nil</v>
      </c>
      <c r="N901" t="str">
        <f>VLOOKUP($A901,SurveyData!$1:$1048576,11,FALSE)</f>
        <v>Nil</v>
      </c>
      <c r="O901">
        <f>VLOOKUP($A901,SurveyData!$1:$1048576,12,FALSE)</f>
        <v>1</v>
      </c>
      <c r="P901">
        <f>VLOOKUP($A901,SurveyData!$1:$1048576,13,FALSE)</f>
        <v>0</v>
      </c>
      <c r="Q901">
        <f>VLOOKUP($A901,SurveyData!$1:$1048576,14,FALSE)</f>
        <v>0</v>
      </c>
      <c r="R901" t="str">
        <f>VLOOKUP($A901,SurveyData!$1:$1048576,15,FALSE)</f>
        <v>No</v>
      </c>
      <c r="S901" t="str">
        <f>VLOOKUP($A901,SurveyData!$1:$1048576,16,FALSE)</f>
        <v>No</v>
      </c>
      <c r="T901" t="str">
        <f>VLOOKUP($A901,SurveyData!$1:$1048576,17,FALSE)</f>
        <v>No</v>
      </c>
      <c r="U901" t="str">
        <f>VLOOKUP($A901,SurveyData!$1:$1048576,18,FALSE)</f>
        <v>No</v>
      </c>
      <c r="V901" t="str">
        <f>VLOOKUP($A901,SurveyData!$1:$1048576,19,FALSE)</f>
        <v>No</v>
      </c>
      <c r="W901" t="str">
        <f>VLOOKUP($A901,SurveyData!$1:$1048576,20,FALSE)</f>
        <v>No</v>
      </c>
      <c r="X901">
        <f>VLOOKUP($A901,SurveyData!$1:$1048576,21,FALSE)</f>
        <v>0</v>
      </c>
      <c r="Y901">
        <f>VLOOKUP($A901,SurveyData!$1:$1048576,22,FALSE)</f>
        <v>0</v>
      </c>
      <c r="Z901">
        <f>VLOOKUP($A901,SurveyData!$1:$1048576,23,FALSE)</f>
        <v>0</v>
      </c>
      <c r="AA901">
        <f>VLOOKUP($A901,SurveyData!$1:$1048576,24,FALSE)</f>
        <v>0</v>
      </c>
      <c r="AC901">
        <f>VLOOKUP($A901,SurveyData!$1:$1048576,25,FALSE)</f>
        <v>0</v>
      </c>
      <c r="AD901">
        <f>VLOOKUP($A901,SurveyData!$1:$1048576,26,FALSE)</f>
        <v>3</v>
      </c>
      <c r="AE901">
        <f>VLOOKUP($A901,SurveyData!$1:$1048576,27,FALSE)</f>
        <v>3</v>
      </c>
      <c r="AF901">
        <f>VLOOKUP($A901,SurveyData!$1:$1048576,28,FALSE)</f>
        <v>3</v>
      </c>
      <c r="AG901">
        <f>VLOOKUP($A901,SurveyData!$1:$1048576,29,FALSE)</f>
        <v>3</v>
      </c>
      <c r="AH901">
        <f>VLOOKUP($A901,SurveyData!$1:$1048576,30,FALSE)</f>
        <v>3</v>
      </c>
      <c r="AI901">
        <f>VLOOKUP($A901,SurveyData!$1:$1048576,31,FALSE)</f>
        <v>3</v>
      </c>
      <c r="AJ901">
        <f>VLOOKUP($A901,SurveyData!$1:$1048576,32,FALSE)</f>
        <v>3</v>
      </c>
      <c r="AK901">
        <f>VLOOKUP($A901,SurveyData!$1:$1048576,33,FALSE)</f>
        <v>3</v>
      </c>
      <c r="AL901">
        <f>VLOOKUP($A901,SurveyData!$1:$1048576,34,FALSE)</f>
        <v>3</v>
      </c>
      <c r="AM901">
        <f>VLOOKUP($A901,SurveyData!$1:$1048576,35,FALSE)</f>
        <v>3</v>
      </c>
      <c r="AN901">
        <f>VLOOKUP($A901,SurveyData!$1:$1048576,36,FALSE)</f>
        <v>3</v>
      </c>
      <c r="AO901">
        <f>VLOOKUP($A901,SurveyData!$1:$1048576,37,FALSE)</f>
        <v>3</v>
      </c>
      <c r="AP901">
        <f>VLOOKUP($A901,SurveyData!$1:$1048576,38,FALSE)</f>
        <v>3</v>
      </c>
      <c r="AQ901">
        <f>VLOOKUP($A901,SurveyData!$1:$1048576,39,FALSE)</f>
        <v>3</v>
      </c>
      <c r="AR901">
        <f>VLOOKUP($A901,SurveyData!$1:$1048576,40,FALSE)</f>
        <v>3</v>
      </c>
      <c r="AS901">
        <f>VLOOKUP($A901,SurveyData!$1:$1048576,41,FALSE)</f>
        <v>3</v>
      </c>
      <c r="AT901">
        <f>VLOOKUP($A901,SurveyData!$1:$1048576,42,FALSE)</f>
        <v>3</v>
      </c>
      <c r="AU901">
        <f>VLOOKUP($A901,SurveyData!$1:$1048576,43,FALSE)</f>
        <v>3</v>
      </c>
      <c r="AV901">
        <f>VLOOKUP($A901,SurveyData!$1:$1048576,44,FALSE)</f>
        <v>3</v>
      </c>
      <c r="AW901">
        <f>VLOOKUP($A901,SurveyData!$1:$1048576,45,FALSE)</f>
        <v>3</v>
      </c>
    </row>
    <row r="902" spans="1:49" hidden="1" x14ac:dyDescent="0.2">
      <c r="A902" s="2">
        <v>1280</v>
      </c>
      <c r="B902" s="11" t="s">
        <v>11</v>
      </c>
      <c r="C902" s="2"/>
      <c r="D902" s="3">
        <v>150</v>
      </c>
      <c r="E902" s="2">
        <v>13.2</v>
      </c>
      <c r="F902">
        <f>VLOOKUP($A902,SurveyData!$1:$1048576,3,FALSE)</f>
        <v>51</v>
      </c>
      <c r="G902">
        <f>VLOOKUP($A902,SurveyData!$1:$1048576,4,FALSE)</f>
        <v>1.65</v>
      </c>
      <c r="H902">
        <f>VLOOKUP($A902,SurveyData!$1:$1048576,5,FALSE)</f>
        <v>53</v>
      </c>
      <c r="I902" t="str">
        <f>VLOOKUP($A902,SurveyData!$1:$1048576,6,FALSE)</f>
        <v>Nil</v>
      </c>
      <c r="J902">
        <f>VLOOKUP($A902,SurveyData!$1:$1048576,7,FALSE)</f>
        <v>0</v>
      </c>
      <c r="K902">
        <f>VLOOKUP($A902,SurveyData!$1:$1048576,8,FALSE)</f>
        <v>20</v>
      </c>
      <c r="L902" t="str">
        <f>VLOOKUP($A902,SurveyData!$1:$1048576,9,FALSE)</f>
        <v>Nil</v>
      </c>
      <c r="M902" t="str">
        <f>VLOOKUP($A902,SurveyData!$1:$1048576,10,FALSE)</f>
        <v>Nil</v>
      </c>
      <c r="N902" t="str">
        <f>VLOOKUP($A902,SurveyData!$1:$1048576,11,FALSE)</f>
        <v>Nil</v>
      </c>
      <c r="O902" t="str">
        <f>VLOOKUP($A902,SurveyData!$1:$1048576,12,FALSE)</f>
        <v>Nil</v>
      </c>
      <c r="P902">
        <f>VLOOKUP($A902,SurveyData!$1:$1048576,13,FALSE)</f>
        <v>0</v>
      </c>
      <c r="Q902">
        <f>VLOOKUP($A902,SurveyData!$1:$1048576,14,FALSE)</f>
        <v>0</v>
      </c>
      <c r="R902" t="str">
        <f>VLOOKUP($A902,SurveyData!$1:$1048576,15,FALSE)</f>
        <v>No</v>
      </c>
      <c r="S902" t="str">
        <f>VLOOKUP($A902,SurveyData!$1:$1048576,16,FALSE)</f>
        <v>Nil</v>
      </c>
      <c r="T902" t="str">
        <f>VLOOKUP($A902,SurveyData!$1:$1048576,17,FALSE)</f>
        <v>Dk</v>
      </c>
      <c r="U902" t="str">
        <f>VLOOKUP($A902,SurveyData!$1:$1048576,18,FALSE)</f>
        <v>Nil</v>
      </c>
      <c r="V902" t="str">
        <f>VLOOKUP($A902,SurveyData!$1:$1048576,19,FALSE)</f>
        <v>Dk</v>
      </c>
      <c r="W902" t="str">
        <f>VLOOKUP($A902,SurveyData!$1:$1048576,20,FALSE)</f>
        <v>Nil</v>
      </c>
      <c r="X902">
        <f>VLOOKUP($A902,SurveyData!$1:$1048576,21,FALSE)</f>
        <v>0</v>
      </c>
      <c r="Y902">
        <f>VLOOKUP($A902,SurveyData!$1:$1048576,22,FALSE)</f>
        <v>0</v>
      </c>
      <c r="Z902">
        <f>VLOOKUP($A902,SurveyData!$1:$1048576,23,FALSE)</f>
        <v>0</v>
      </c>
      <c r="AA902">
        <f>VLOOKUP($A902,SurveyData!$1:$1048576,24,FALSE)</f>
        <v>0</v>
      </c>
      <c r="AC902">
        <f>VLOOKUP($A902,SurveyData!$1:$1048576,25,FALSE)</f>
        <v>0</v>
      </c>
      <c r="AD902">
        <f>VLOOKUP($A902,SurveyData!$1:$1048576,26,FALSE)</f>
        <v>3</v>
      </c>
      <c r="AE902">
        <f>VLOOKUP($A902,SurveyData!$1:$1048576,27,FALSE)</f>
        <v>4</v>
      </c>
      <c r="AF902">
        <f>VLOOKUP($A902,SurveyData!$1:$1048576,28,FALSE)</f>
        <v>3</v>
      </c>
      <c r="AG902">
        <f>VLOOKUP($A902,SurveyData!$1:$1048576,29,FALSE)</f>
        <v>3</v>
      </c>
      <c r="AH902">
        <f>VLOOKUP($A902,SurveyData!$1:$1048576,30,FALSE)</f>
        <v>3</v>
      </c>
      <c r="AI902">
        <f>VLOOKUP($A902,SurveyData!$1:$1048576,31,FALSE)</f>
        <v>3</v>
      </c>
      <c r="AJ902">
        <f>VLOOKUP($A902,SurveyData!$1:$1048576,32,FALSE)</f>
        <v>3</v>
      </c>
      <c r="AK902">
        <f>VLOOKUP($A902,SurveyData!$1:$1048576,33,FALSE)</f>
        <v>3</v>
      </c>
      <c r="AL902">
        <f>VLOOKUP($A902,SurveyData!$1:$1048576,34,FALSE)</f>
        <v>5</v>
      </c>
      <c r="AM902">
        <f>VLOOKUP($A902,SurveyData!$1:$1048576,35,FALSE)</f>
        <v>5</v>
      </c>
      <c r="AN902">
        <f>VLOOKUP($A902,SurveyData!$1:$1048576,36,FALSE)</f>
        <v>2</v>
      </c>
      <c r="AO902">
        <f>VLOOKUP($A902,SurveyData!$1:$1048576,37,FALSE)</f>
        <v>3</v>
      </c>
      <c r="AP902">
        <f>VLOOKUP($A902,SurveyData!$1:$1048576,38,FALSE)</f>
        <v>2</v>
      </c>
      <c r="AQ902">
        <f>VLOOKUP($A902,SurveyData!$1:$1048576,39,FALSE)</f>
        <v>4</v>
      </c>
      <c r="AR902">
        <f>VLOOKUP($A902,SurveyData!$1:$1048576,40,FALSE)</f>
        <v>3</v>
      </c>
      <c r="AS902">
        <f>VLOOKUP($A902,SurveyData!$1:$1048576,41,FALSE)</f>
        <v>3</v>
      </c>
      <c r="AT902">
        <f>VLOOKUP($A902,SurveyData!$1:$1048576,42,FALSE)</f>
        <v>4</v>
      </c>
      <c r="AU902">
        <f>VLOOKUP($A902,SurveyData!$1:$1048576,43,FALSE)</f>
        <v>4</v>
      </c>
      <c r="AV902">
        <f>VLOOKUP($A902,SurveyData!$1:$1048576,44,FALSE)</f>
        <v>3</v>
      </c>
      <c r="AW902">
        <f>VLOOKUP($A902,SurveyData!$1:$1048576,45,FALSE)</f>
        <v>3</v>
      </c>
    </row>
    <row r="903" spans="1:49" hidden="1" x14ac:dyDescent="0.2">
      <c r="A903" s="2">
        <v>1281</v>
      </c>
      <c r="B903" s="11" t="s">
        <v>11</v>
      </c>
      <c r="C903" s="2"/>
      <c r="D903" s="3">
        <v>335</v>
      </c>
      <c r="E903" s="2">
        <v>14.7</v>
      </c>
      <c r="F903">
        <f>VLOOKUP($A903,SurveyData!$1:$1048576,3,FALSE)</f>
        <v>52</v>
      </c>
      <c r="G903">
        <f>VLOOKUP($A903,SurveyData!$1:$1048576,4,FALSE)</f>
        <v>1.7</v>
      </c>
      <c r="H903">
        <f>VLOOKUP($A903,SurveyData!$1:$1048576,5,FALSE)</f>
        <v>84</v>
      </c>
      <c r="I903" t="str">
        <f>VLOOKUP($A903,SurveyData!$1:$1048576,6,FALSE)</f>
        <v>Nil</v>
      </c>
      <c r="J903">
        <f>VLOOKUP($A903,SurveyData!$1:$1048576,7,FALSE)</f>
        <v>0</v>
      </c>
      <c r="K903" t="str">
        <f>VLOOKUP($A903,SurveyData!$1:$1048576,8,FALSE)</f>
        <v>Nil</v>
      </c>
      <c r="L903">
        <f>VLOOKUP($A903,SurveyData!$1:$1048576,9,FALSE)</f>
        <v>30</v>
      </c>
      <c r="M903" t="str">
        <f>VLOOKUP($A903,SurveyData!$1:$1048576,10,FALSE)</f>
        <v>Nil</v>
      </c>
      <c r="N903">
        <f>VLOOKUP($A903,SurveyData!$1:$1048576,11,FALSE)</f>
        <v>60</v>
      </c>
      <c r="O903">
        <f>VLOOKUP($A903,SurveyData!$1:$1048576,12,FALSE)</f>
        <v>2</v>
      </c>
      <c r="P903">
        <f>VLOOKUP($A903,SurveyData!$1:$1048576,13,FALSE)</f>
        <v>0</v>
      </c>
      <c r="Q903">
        <f>VLOOKUP($A903,SurveyData!$1:$1048576,14,FALSE)</f>
        <v>0</v>
      </c>
      <c r="R903" t="str">
        <f>VLOOKUP($A903,SurveyData!$1:$1048576,15,FALSE)</f>
        <v>No</v>
      </c>
      <c r="S903" t="str">
        <f>VLOOKUP($A903,SurveyData!$1:$1048576,16,FALSE)</f>
        <v>Nil</v>
      </c>
      <c r="T903" t="str">
        <f>VLOOKUP($A903,SurveyData!$1:$1048576,17,FALSE)</f>
        <v>Dk</v>
      </c>
      <c r="U903" t="str">
        <f>VLOOKUP($A903,SurveyData!$1:$1048576,18,FALSE)</f>
        <v>Nil</v>
      </c>
      <c r="V903" t="str">
        <f>VLOOKUP($A903,SurveyData!$1:$1048576,19,FALSE)</f>
        <v>No</v>
      </c>
      <c r="W903" t="str">
        <f>VLOOKUP($A903,SurveyData!$1:$1048576,20,FALSE)</f>
        <v>Nil</v>
      </c>
      <c r="X903">
        <f>VLOOKUP($A903,SurveyData!$1:$1048576,21,FALSE)</f>
        <v>0</v>
      </c>
      <c r="Y903">
        <f>VLOOKUP($A903,SurveyData!$1:$1048576,22,FALSE)</f>
        <v>0</v>
      </c>
      <c r="Z903">
        <f>VLOOKUP($A903,SurveyData!$1:$1048576,23,FALSE)</f>
        <v>0</v>
      </c>
      <c r="AA903">
        <f>VLOOKUP($A903,SurveyData!$1:$1048576,24,FALSE)</f>
        <v>0</v>
      </c>
      <c r="AC903">
        <f>VLOOKUP($A903,SurveyData!$1:$1048576,25,FALSE)</f>
        <v>0</v>
      </c>
      <c r="AD903">
        <f>VLOOKUP($A903,SurveyData!$1:$1048576,26,FALSE)</f>
        <v>2</v>
      </c>
      <c r="AE903">
        <f>VLOOKUP($A903,SurveyData!$1:$1048576,27,FALSE)</f>
        <v>5</v>
      </c>
      <c r="AF903">
        <f>VLOOKUP($A903,SurveyData!$1:$1048576,28,FALSE)</f>
        <v>2</v>
      </c>
      <c r="AG903">
        <f>VLOOKUP($A903,SurveyData!$1:$1048576,29,FALSE)</f>
        <v>2</v>
      </c>
      <c r="AH903">
        <f>VLOOKUP($A903,SurveyData!$1:$1048576,30,FALSE)</f>
        <v>5</v>
      </c>
      <c r="AI903">
        <f>VLOOKUP($A903,SurveyData!$1:$1048576,31,FALSE)</f>
        <v>2</v>
      </c>
      <c r="AJ903">
        <f>VLOOKUP($A903,SurveyData!$1:$1048576,32,FALSE)</f>
        <v>1</v>
      </c>
      <c r="AK903">
        <f>VLOOKUP($A903,SurveyData!$1:$1048576,33,FALSE)</f>
        <v>2</v>
      </c>
      <c r="AL903">
        <f>VLOOKUP($A903,SurveyData!$1:$1048576,34,FALSE)</f>
        <v>4</v>
      </c>
      <c r="AM903">
        <f>VLOOKUP($A903,SurveyData!$1:$1048576,35,FALSE)</f>
        <v>5</v>
      </c>
      <c r="AN903">
        <f>VLOOKUP($A903,SurveyData!$1:$1048576,36,FALSE)</f>
        <v>2</v>
      </c>
      <c r="AO903">
        <f>VLOOKUP($A903,SurveyData!$1:$1048576,37,FALSE)</f>
        <v>2</v>
      </c>
      <c r="AP903">
        <f>VLOOKUP($A903,SurveyData!$1:$1048576,38,FALSE)</f>
        <v>5</v>
      </c>
      <c r="AQ903">
        <f>VLOOKUP($A903,SurveyData!$1:$1048576,39,FALSE)</f>
        <v>5</v>
      </c>
      <c r="AR903">
        <f>VLOOKUP($A903,SurveyData!$1:$1048576,40,FALSE)</f>
        <v>3</v>
      </c>
      <c r="AS903">
        <f>VLOOKUP($A903,SurveyData!$1:$1048576,41,FALSE)</f>
        <v>4</v>
      </c>
      <c r="AT903">
        <f>VLOOKUP($A903,SurveyData!$1:$1048576,42,FALSE)</f>
        <v>5</v>
      </c>
      <c r="AU903">
        <f>VLOOKUP($A903,SurveyData!$1:$1048576,43,FALSE)</f>
        <v>5</v>
      </c>
      <c r="AV903">
        <f>VLOOKUP($A903,SurveyData!$1:$1048576,44,FALSE)</f>
        <v>4</v>
      </c>
      <c r="AW903">
        <f>VLOOKUP($A903,SurveyData!$1:$1048576,45,FALSE)</f>
        <v>2</v>
      </c>
    </row>
    <row r="904" spans="1:49" hidden="1" x14ac:dyDescent="0.2">
      <c r="A904" s="2">
        <v>1282</v>
      </c>
      <c r="B904" s="11" t="s">
        <v>11</v>
      </c>
      <c r="C904" s="2"/>
      <c r="D904" s="3">
        <v>138</v>
      </c>
      <c r="E904" s="2">
        <v>15.3</v>
      </c>
      <c r="F904">
        <f>VLOOKUP($A904,SurveyData!$1:$1048576,3,FALSE)</f>
        <v>58</v>
      </c>
      <c r="G904">
        <f>VLOOKUP($A904,SurveyData!$1:$1048576,4,FALSE)</f>
        <v>1.66</v>
      </c>
      <c r="H904">
        <f>VLOOKUP($A904,SurveyData!$1:$1048576,5,FALSE)</f>
        <v>74.7</v>
      </c>
      <c r="I904" t="str">
        <f>VLOOKUP($A904,SurveyData!$1:$1048576,6,FALSE)</f>
        <v>Nil</v>
      </c>
      <c r="J904">
        <f>VLOOKUP($A904,SurveyData!$1:$1048576,7,FALSE)</f>
        <v>0</v>
      </c>
      <c r="K904">
        <f>VLOOKUP($A904,SurveyData!$1:$1048576,8,FALSE)</f>
        <v>30</v>
      </c>
      <c r="L904" t="str">
        <f>VLOOKUP($A904,SurveyData!$1:$1048576,9,FALSE)</f>
        <v>Nil</v>
      </c>
      <c r="M904" t="str">
        <f>VLOOKUP($A904,SurveyData!$1:$1048576,10,FALSE)</f>
        <v>Nil</v>
      </c>
      <c r="N904" t="str">
        <f>VLOOKUP($A904,SurveyData!$1:$1048576,11,FALSE)</f>
        <v>Nil</v>
      </c>
      <c r="O904">
        <f>VLOOKUP($A904,SurveyData!$1:$1048576,12,FALSE)</f>
        <v>2</v>
      </c>
      <c r="P904">
        <f>VLOOKUP($A904,SurveyData!$1:$1048576,13,FALSE)</f>
        <v>0</v>
      </c>
      <c r="Q904">
        <f>VLOOKUP($A904,SurveyData!$1:$1048576,14,FALSE)</f>
        <v>0</v>
      </c>
      <c r="R904" t="str">
        <f>VLOOKUP($A904,SurveyData!$1:$1048576,15,FALSE)</f>
        <v>No</v>
      </c>
      <c r="S904" t="str">
        <f>VLOOKUP($A904,SurveyData!$1:$1048576,16,FALSE)</f>
        <v>Nil</v>
      </c>
      <c r="T904" t="str">
        <f>VLOOKUP($A904,SurveyData!$1:$1048576,17,FALSE)</f>
        <v>No</v>
      </c>
      <c r="U904" t="str">
        <f>VLOOKUP($A904,SurveyData!$1:$1048576,18,FALSE)</f>
        <v>Nil</v>
      </c>
      <c r="V904" t="str">
        <f>VLOOKUP($A904,SurveyData!$1:$1048576,19,FALSE)</f>
        <v>No</v>
      </c>
      <c r="W904" t="str">
        <f>VLOOKUP($A904,SurveyData!$1:$1048576,20,FALSE)</f>
        <v>Nil</v>
      </c>
      <c r="X904">
        <f>VLOOKUP($A904,SurveyData!$1:$1048576,21,FALSE)</f>
        <v>0</v>
      </c>
      <c r="Y904">
        <f>VLOOKUP($A904,SurveyData!$1:$1048576,22,FALSE)</f>
        <v>0</v>
      </c>
      <c r="Z904">
        <f>VLOOKUP($A904,SurveyData!$1:$1048576,23,FALSE)</f>
        <v>0</v>
      </c>
      <c r="AA904">
        <f>VLOOKUP($A904,SurveyData!$1:$1048576,24,FALSE)</f>
        <v>0</v>
      </c>
      <c r="AC904">
        <f>VLOOKUP($A904,SurveyData!$1:$1048576,25,FALSE)</f>
        <v>0</v>
      </c>
      <c r="AD904">
        <f>VLOOKUP($A904,SurveyData!$1:$1048576,26,FALSE)</f>
        <v>2</v>
      </c>
      <c r="AE904">
        <f>VLOOKUP($A904,SurveyData!$1:$1048576,27,FALSE)</f>
        <v>4</v>
      </c>
      <c r="AF904">
        <f>VLOOKUP($A904,SurveyData!$1:$1048576,28,FALSE)</f>
        <v>3</v>
      </c>
      <c r="AG904">
        <f>VLOOKUP($A904,SurveyData!$1:$1048576,29,FALSE)</f>
        <v>2</v>
      </c>
      <c r="AH904">
        <f>VLOOKUP($A904,SurveyData!$1:$1048576,30,FALSE)</f>
        <v>2</v>
      </c>
      <c r="AI904">
        <f>VLOOKUP($A904,SurveyData!$1:$1048576,31,FALSE)</f>
        <v>3</v>
      </c>
      <c r="AJ904">
        <f>VLOOKUP($A904,SurveyData!$1:$1048576,32,FALSE)</f>
        <v>1</v>
      </c>
      <c r="AK904">
        <f>VLOOKUP($A904,SurveyData!$1:$1048576,33,FALSE)</f>
        <v>3</v>
      </c>
      <c r="AL904">
        <f>VLOOKUP($A904,SurveyData!$1:$1048576,34,FALSE)</f>
        <v>2</v>
      </c>
      <c r="AM904">
        <f>VLOOKUP($A904,SurveyData!$1:$1048576,35,FALSE)</f>
        <v>4</v>
      </c>
      <c r="AN904">
        <f>VLOOKUP($A904,SurveyData!$1:$1048576,36,FALSE)</f>
        <v>2</v>
      </c>
      <c r="AO904">
        <f>VLOOKUP($A904,SurveyData!$1:$1048576,37,FALSE)</f>
        <v>3</v>
      </c>
      <c r="AP904">
        <f>VLOOKUP($A904,SurveyData!$1:$1048576,38,FALSE)</f>
        <v>2</v>
      </c>
      <c r="AQ904">
        <f>VLOOKUP($A904,SurveyData!$1:$1048576,39,FALSE)</f>
        <v>3</v>
      </c>
      <c r="AR904">
        <f>VLOOKUP($A904,SurveyData!$1:$1048576,40,FALSE)</f>
        <v>3</v>
      </c>
      <c r="AS904">
        <f>VLOOKUP($A904,SurveyData!$1:$1048576,41,FALSE)</f>
        <v>2</v>
      </c>
      <c r="AT904">
        <f>VLOOKUP($A904,SurveyData!$1:$1048576,42,FALSE)</f>
        <v>3</v>
      </c>
      <c r="AU904">
        <f>VLOOKUP($A904,SurveyData!$1:$1048576,43,FALSE)</f>
        <v>3</v>
      </c>
      <c r="AV904">
        <f>VLOOKUP($A904,SurveyData!$1:$1048576,44,FALSE)</f>
        <v>3</v>
      </c>
      <c r="AW904">
        <f>VLOOKUP($A904,SurveyData!$1:$1048576,45,FALSE)</f>
        <v>3</v>
      </c>
    </row>
    <row r="905" spans="1:49" hidden="1" x14ac:dyDescent="0.2">
      <c r="A905" s="2">
        <v>1283</v>
      </c>
      <c r="B905" s="11" t="s">
        <v>11</v>
      </c>
      <c r="C905" s="2"/>
      <c r="D905" s="3">
        <v>275</v>
      </c>
      <c r="E905" s="2">
        <v>17.600000000000001</v>
      </c>
      <c r="F905">
        <f>VLOOKUP($A905,SurveyData!$1:$1048576,3,FALSE)</f>
        <v>63</v>
      </c>
      <c r="G905">
        <f>VLOOKUP($A905,SurveyData!$1:$1048576,4,FALSE)</f>
        <v>1.78</v>
      </c>
      <c r="H905">
        <f>VLOOKUP($A905,SurveyData!$1:$1048576,5,FALSE)</f>
        <v>78.2</v>
      </c>
      <c r="I905" t="str">
        <f>VLOOKUP($A905,SurveyData!$1:$1048576,6,FALSE)</f>
        <v>Nil</v>
      </c>
      <c r="J905">
        <f>VLOOKUP($A905,SurveyData!$1:$1048576,7,FALSE)</f>
        <v>0</v>
      </c>
      <c r="K905" t="str">
        <f>VLOOKUP($A905,SurveyData!$1:$1048576,8,FALSE)</f>
        <v>Nil</v>
      </c>
      <c r="L905" t="str">
        <f>VLOOKUP($A905,SurveyData!$1:$1048576,9,FALSE)</f>
        <v>Nil</v>
      </c>
      <c r="M905" t="str">
        <f>VLOOKUP($A905,SurveyData!$1:$1048576,10,FALSE)</f>
        <v>Nil</v>
      </c>
      <c r="N905">
        <f>VLOOKUP($A905,SurveyData!$1:$1048576,11,FALSE)</f>
        <v>300</v>
      </c>
      <c r="O905" t="str">
        <f>VLOOKUP($A905,SurveyData!$1:$1048576,12,FALSE)</f>
        <v>Nil</v>
      </c>
      <c r="P905">
        <f>VLOOKUP($A905,SurveyData!$1:$1048576,13,FALSE)</f>
        <v>0</v>
      </c>
      <c r="Q905">
        <f>VLOOKUP($A905,SurveyData!$1:$1048576,14,FALSE)</f>
        <v>0</v>
      </c>
      <c r="R905" t="str">
        <f>VLOOKUP($A905,SurveyData!$1:$1048576,15,FALSE)</f>
        <v>No</v>
      </c>
      <c r="S905" t="str">
        <f>VLOOKUP($A905,SurveyData!$1:$1048576,16,FALSE)</f>
        <v>No</v>
      </c>
      <c r="T905" t="str">
        <f>VLOOKUP($A905,SurveyData!$1:$1048576,17,FALSE)</f>
        <v>No</v>
      </c>
      <c r="U905" t="str">
        <f>VLOOKUP($A905,SurveyData!$1:$1048576,18,FALSE)</f>
        <v>No</v>
      </c>
      <c r="V905" t="str">
        <f>VLOOKUP($A905,SurveyData!$1:$1048576,19,FALSE)</f>
        <v>No</v>
      </c>
      <c r="W905" t="str">
        <f>VLOOKUP($A905,SurveyData!$1:$1048576,20,FALSE)</f>
        <v>No</v>
      </c>
      <c r="X905">
        <f>VLOOKUP($A905,SurveyData!$1:$1048576,21,FALSE)</f>
        <v>0</v>
      </c>
      <c r="Y905">
        <f>VLOOKUP($A905,SurveyData!$1:$1048576,22,FALSE)</f>
        <v>0</v>
      </c>
      <c r="Z905">
        <f>VLOOKUP($A905,SurveyData!$1:$1048576,23,FALSE)</f>
        <v>0</v>
      </c>
      <c r="AA905">
        <f>VLOOKUP($A905,SurveyData!$1:$1048576,24,FALSE)</f>
        <v>0</v>
      </c>
      <c r="AC905">
        <f>VLOOKUP($A905,SurveyData!$1:$1048576,25,FALSE)</f>
        <v>0</v>
      </c>
      <c r="AD905">
        <f>VLOOKUP($A905,SurveyData!$1:$1048576,26,FALSE)</f>
        <v>1</v>
      </c>
      <c r="AE905">
        <f>VLOOKUP($A905,SurveyData!$1:$1048576,27,FALSE)</f>
        <v>5</v>
      </c>
      <c r="AF905">
        <f>VLOOKUP($A905,SurveyData!$1:$1048576,28,FALSE)</f>
        <v>1</v>
      </c>
      <c r="AG905">
        <f>VLOOKUP($A905,SurveyData!$1:$1048576,29,FALSE)</f>
        <v>1</v>
      </c>
      <c r="AH905">
        <f>VLOOKUP($A905,SurveyData!$1:$1048576,30,FALSE)</f>
        <v>5</v>
      </c>
      <c r="AI905">
        <f>VLOOKUP($A905,SurveyData!$1:$1048576,31,FALSE)</f>
        <v>2</v>
      </c>
      <c r="AJ905">
        <f>VLOOKUP($A905,SurveyData!$1:$1048576,32,FALSE)</f>
        <v>1</v>
      </c>
      <c r="AK905">
        <f>VLOOKUP($A905,SurveyData!$1:$1048576,33,FALSE)</f>
        <v>1</v>
      </c>
      <c r="AL905">
        <f>VLOOKUP($A905,SurveyData!$1:$1048576,34,FALSE)</f>
        <v>5</v>
      </c>
      <c r="AM905">
        <f>VLOOKUP($A905,SurveyData!$1:$1048576,35,FALSE)</f>
        <v>5</v>
      </c>
      <c r="AN905">
        <f>VLOOKUP($A905,SurveyData!$1:$1048576,36,FALSE)</f>
        <v>1</v>
      </c>
      <c r="AO905">
        <f>VLOOKUP($A905,SurveyData!$1:$1048576,37,FALSE)</f>
        <v>1</v>
      </c>
      <c r="AP905">
        <f>VLOOKUP($A905,SurveyData!$1:$1048576,38,FALSE)</f>
        <v>5</v>
      </c>
      <c r="AQ905">
        <f>VLOOKUP($A905,SurveyData!$1:$1048576,39,FALSE)</f>
        <v>5</v>
      </c>
      <c r="AR905">
        <f>VLOOKUP($A905,SurveyData!$1:$1048576,40,FALSE)</f>
        <v>3</v>
      </c>
      <c r="AS905">
        <f>VLOOKUP($A905,SurveyData!$1:$1048576,41,FALSE)</f>
        <v>5</v>
      </c>
      <c r="AT905">
        <f>VLOOKUP($A905,SurveyData!$1:$1048576,42,FALSE)</f>
        <v>5</v>
      </c>
      <c r="AU905">
        <f>VLOOKUP($A905,SurveyData!$1:$1048576,43,FALSE)</f>
        <v>5</v>
      </c>
      <c r="AV905">
        <f>VLOOKUP($A905,SurveyData!$1:$1048576,44,FALSE)</f>
        <v>5</v>
      </c>
      <c r="AW905">
        <f>VLOOKUP($A905,SurveyData!$1:$1048576,45,FALSE)</f>
        <v>1</v>
      </c>
    </row>
    <row r="906" spans="1:49" hidden="1" x14ac:dyDescent="0.2">
      <c r="A906" s="2">
        <v>1286</v>
      </c>
      <c r="B906" s="11" t="s">
        <v>11</v>
      </c>
      <c r="C906" s="2"/>
      <c r="D906" s="4">
        <v>9</v>
      </c>
      <c r="E906" s="2">
        <v>13.5</v>
      </c>
      <c r="F906">
        <f>VLOOKUP($A906,SurveyData!$1:$1048576,3,FALSE)</f>
        <v>53</v>
      </c>
      <c r="G906">
        <f>VLOOKUP($A906,SurveyData!$1:$1048576,4,FALSE)</f>
        <v>1.73</v>
      </c>
      <c r="H906">
        <f>VLOOKUP($A906,SurveyData!$1:$1048576,5,FALSE)</f>
        <v>78</v>
      </c>
      <c r="I906" t="str">
        <f>VLOOKUP($A906,SurveyData!$1:$1048576,6,FALSE)</f>
        <v>Nil</v>
      </c>
      <c r="J906">
        <f>VLOOKUP($A906,SurveyData!$1:$1048576,7,FALSE)</f>
        <v>0</v>
      </c>
      <c r="K906" t="str">
        <f>VLOOKUP($A906,SurveyData!$1:$1048576,8,FALSE)</f>
        <v>Nil</v>
      </c>
      <c r="L906" t="str">
        <f>VLOOKUP($A906,SurveyData!$1:$1048576,9,FALSE)</f>
        <v>Nil</v>
      </c>
      <c r="M906" t="str">
        <f>VLOOKUP($A906,SurveyData!$1:$1048576,10,FALSE)</f>
        <v>Nil</v>
      </c>
      <c r="N906">
        <f>VLOOKUP($A906,SurveyData!$1:$1048576,11,FALSE)</f>
        <v>120</v>
      </c>
      <c r="O906">
        <f>VLOOKUP($A906,SurveyData!$1:$1048576,12,FALSE)</f>
        <v>2</v>
      </c>
      <c r="P906">
        <f>VLOOKUP($A906,SurveyData!$1:$1048576,13,FALSE)</f>
        <v>0</v>
      </c>
      <c r="Q906">
        <f>VLOOKUP($A906,SurveyData!$1:$1048576,14,FALSE)</f>
        <v>0</v>
      </c>
      <c r="R906" t="str">
        <f>VLOOKUP($A906,SurveyData!$1:$1048576,15,FALSE)</f>
        <v>Dk</v>
      </c>
      <c r="S906" t="str">
        <f>VLOOKUP($A906,SurveyData!$1:$1048576,16,FALSE)</f>
        <v>Dk</v>
      </c>
      <c r="T906" t="str">
        <f>VLOOKUP($A906,SurveyData!$1:$1048576,17,FALSE)</f>
        <v>Dk</v>
      </c>
      <c r="U906" t="str">
        <f>VLOOKUP($A906,SurveyData!$1:$1048576,18,FALSE)</f>
        <v>Dk</v>
      </c>
      <c r="V906" t="str">
        <f>VLOOKUP($A906,SurveyData!$1:$1048576,19,FALSE)</f>
        <v>No</v>
      </c>
      <c r="W906" t="str">
        <f>VLOOKUP($A906,SurveyData!$1:$1048576,20,FALSE)</f>
        <v>No</v>
      </c>
      <c r="X906">
        <f>VLOOKUP($A906,SurveyData!$1:$1048576,21,FALSE)</f>
        <v>0</v>
      </c>
      <c r="Y906">
        <f>VLOOKUP($A906,SurveyData!$1:$1048576,22,FALSE)</f>
        <v>0</v>
      </c>
      <c r="Z906">
        <f>VLOOKUP($A906,SurveyData!$1:$1048576,23,FALSE)</f>
        <v>0</v>
      </c>
      <c r="AA906">
        <f>VLOOKUP($A906,SurveyData!$1:$1048576,24,FALSE)</f>
        <v>0</v>
      </c>
      <c r="AC906">
        <f>VLOOKUP($A906,SurveyData!$1:$1048576,25,FALSE)</f>
        <v>0</v>
      </c>
      <c r="AD906">
        <f>VLOOKUP($A906,SurveyData!$1:$1048576,26,FALSE)</f>
        <v>3</v>
      </c>
      <c r="AE906">
        <f>VLOOKUP($A906,SurveyData!$1:$1048576,27,FALSE)</f>
        <v>2</v>
      </c>
      <c r="AF906">
        <f>VLOOKUP($A906,SurveyData!$1:$1048576,28,FALSE)</f>
        <v>3</v>
      </c>
      <c r="AG906">
        <f>VLOOKUP($A906,SurveyData!$1:$1048576,29,FALSE)</f>
        <v>3</v>
      </c>
      <c r="AH906">
        <f>VLOOKUP($A906,SurveyData!$1:$1048576,30,FALSE)</f>
        <v>5</v>
      </c>
      <c r="AI906">
        <f>VLOOKUP($A906,SurveyData!$1:$1048576,31,FALSE)</f>
        <v>2</v>
      </c>
      <c r="AJ906">
        <f>VLOOKUP($A906,SurveyData!$1:$1048576,32,FALSE)</f>
        <v>2</v>
      </c>
      <c r="AK906">
        <f>VLOOKUP($A906,SurveyData!$1:$1048576,33,FALSE)</f>
        <v>2</v>
      </c>
      <c r="AL906">
        <f>VLOOKUP($A906,SurveyData!$1:$1048576,34,FALSE)</f>
        <v>3</v>
      </c>
      <c r="AM906">
        <f>VLOOKUP($A906,SurveyData!$1:$1048576,35,FALSE)</f>
        <v>2</v>
      </c>
      <c r="AN906">
        <f>VLOOKUP($A906,SurveyData!$1:$1048576,36,FALSE)</f>
        <v>2</v>
      </c>
      <c r="AO906">
        <f>VLOOKUP($A906,SurveyData!$1:$1048576,37,FALSE)</f>
        <v>3</v>
      </c>
      <c r="AP906">
        <f>VLOOKUP($A906,SurveyData!$1:$1048576,38,FALSE)</f>
        <v>2</v>
      </c>
      <c r="AQ906">
        <f>VLOOKUP($A906,SurveyData!$1:$1048576,39,FALSE)</f>
        <v>3</v>
      </c>
      <c r="AR906">
        <f>VLOOKUP($A906,SurveyData!$1:$1048576,40,FALSE)</f>
        <v>4</v>
      </c>
      <c r="AS906">
        <f>VLOOKUP($A906,SurveyData!$1:$1048576,41,FALSE)</f>
        <v>5</v>
      </c>
      <c r="AT906">
        <f>VLOOKUP($A906,SurveyData!$1:$1048576,42,FALSE)</f>
        <v>5</v>
      </c>
      <c r="AU906">
        <f>VLOOKUP($A906,SurveyData!$1:$1048576,43,FALSE)</f>
        <v>5</v>
      </c>
      <c r="AV906">
        <f>VLOOKUP($A906,SurveyData!$1:$1048576,44,FALSE)</f>
        <v>5</v>
      </c>
      <c r="AW906">
        <f>VLOOKUP($A906,SurveyData!$1:$1048576,45,FALSE)</f>
        <v>2</v>
      </c>
    </row>
    <row r="907" spans="1:49" hidden="1" x14ac:dyDescent="0.2">
      <c r="A907" s="2">
        <v>1287</v>
      </c>
      <c r="B907" s="11" t="s">
        <v>11</v>
      </c>
      <c r="C907" s="2"/>
      <c r="D907" s="3">
        <v>179</v>
      </c>
      <c r="E907" s="2">
        <v>14.6</v>
      </c>
      <c r="F907">
        <f>VLOOKUP($A907,SurveyData!$1:$1048576,3,FALSE)</f>
        <v>27</v>
      </c>
      <c r="G907">
        <f>VLOOKUP($A907,SurveyData!$1:$1048576,4,FALSE)</f>
        <v>1.71</v>
      </c>
      <c r="H907">
        <f>VLOOKUP($A907,SurveyData!$1:$1048576,5,FALSE)</f>
        <v>67</v>
      </c>
      <c r="I907" t="str">
        <f>VLOOKUP($A907,SurveyData!$1:$1048576,6,FALSE)</f>
        <v>Nil</v>
      </c>
      <c r="J907">
        <f>VLOOKUP($A907,SurveyData!$1:$1048576,7,FALSE)</f>
        <v>0</v>
      </c>
      <c r="K907" t="str">
        <f>VLOOKUP($A907,SurveyData!$1:$1048576,8,FALSE)</f>
        <v>Nil</v>
      </c>
      <c r="L907" t="str">
        <f>VLOOKUP($A907,SurveyData!$1:$1048576,9,FALSE)</f>
        <v>Nil</v>
      </c>
      <c r="M907">
        <f>VLOOKUP($A907,SurveyData!$1:$1048576,10,FALSE)</f>
        <v>60</v>
      </c>
      <c r="N907" t="str">
        <f>VLOOKUP($A907,SurveyData!$1:$1048576,11,FALSE)</f>
        <v>Nil</v>
      </c>
      <c r="O907">
        <f>VLOOKUP($A907,SurveyData!$1:$1048576,12,FALSE)</f>
        <v>2</v>
      </c>
      <c r="P907">
        <f>VLOOKUP($A907,SurveyData!$1:$1048576,13,FALSE)</f>
        <v>0</v>
      </c>
      <c r="Q907">
        <f>VLOOKUP($A907,SurveyData!$1:$1048576,14,FALSE)</f>
        <v>0</v>
      </c>
      <c r="R907" t="str">
        <f>VLOOKUP($A907,SurveyData!$1:$1048576,15,FALSE)</f>
        <v>No</v>
      </c>
      <c r="S907" t="str">
        <f>VLOOKUP($A907,SurveyData!$1:$1048576,16,FALSE)</f>
        <v>No</v>
      </c>
      <c r="T907" t="str">
        <f>VLOOKUP($A907,SurveyData!$1:$1048576,17,FALSE)</f>
        <v>No</v>
      </c>
      <c r="U907" t="str">
        <f>VLOOKUP($A907,SurveyData!$1:$1048576,18,FALSE)</f>
        <v>No</v>
      </c>
      <c r="V907" t="str">
        <f>VLOOKUP($A907,SurveyData!$1:$1048576,19,FALSE)</f>
        <v>No</v>
      </c>
      <c r="W907" t="str">
        <f>VLOOKUP($A907,SurveyData!$1:$1048576,20,FALSE)</f>
        <v>No</v>
      </c>
      <c r="X907">
        <f>VLOOKUP($A907,SurveyData!$1:$1048576,21,FALSE)</f>
        <v>0</v>
      </c>
      <c r="Y907">
        <f>VLOOKUP($A907,SurveyData!$1:$1048576,22,FALSE)</f>
        <v>0</v>
      </c>
      <c r="Z907">
        <f>VLOOKUP($A907,SurveyData!$1:$1048576,23,FALSE)</f>
        <v>0</v>
      </c>
      <c r="AA907">
        <f>VLOOKUP($A907,SurveyData!$1:$1048576,24,FALSE)</f>
        <v>0</v>
      </c>
      <c r="AC907">
        <f>VLOOKUP($A907,SurveyData!$1:$1048576,25,FALSE)</f>
        <v>0</v>
      </c>
      <c r="AD907">
        <f>VLOOKUP($A907,SurveyData!$1:$1048576,26,FALSE)</f>
        <v>3</v>
      </c>
      <c r="AE907">
        <f>VLOOKUP($A907,SurveyData!$1:$1048576,27,FALSE)</f>
        <v>3</v>
      </c>
      <c r="AF907">
        <f>VLOOKUP($A907,SurveyData!$1:$1048576,28,FALSE)</f>
        <v>4</v>
      </c>
      <c r="AG907">
        <f>VLOOKUP($A907,SurveyData!$1:$1048576,29,FALSE)</f>
        <v>2</v>
      </c>
      <c r="AH907">
        <f>VLOOKUP($A907,SurveyData!$1:$1048576,30,FALSE)</f>
        <v>2</v>
      </c>
      <c r="AI907">
        <f>VLOOKUP($A907,SurveyData!$1:$1048576,31,FALSE)</f>
        <v>2</v>
      </c>
      <c r="AJ907">
        <f>VLOOKUP($A907,SurveyData!$1:$1048576,32,FALSE)</f>
        <v>4</v>
      </c>
      <c r="AK907">
        <f>VLOOKUP($A907,SurveyData!$1:$1048576,33,FALSE)</f>
        <v>3</v>
      </c>
      <c r="AL907">
        <f>VLOOKUP($A907,SurveyData!$1:$1048576,34,FALSE)</f>
        <v>4</v>
      </c>
      <c r="AM907">
        <f>VLOOKUP($A907,SurveyData!$1:$1048576,35,FALSE)</f>
        <v>4</v>
      </c>
      <c r="AN907">
        <f>VLOOKUP($A907,SurveyData!$1:$1048576,36,FALSE)</f>
        <v>4</v>
      </c>
      <c r="AO907">
        <f>VLOOKUP($A907,SurveyData!$1:$1048576,37,FALSE)</f>
        <v>4</v>
      </c>
      <c r="AP907">
        <f>VLOOKUP($A907,SurveyData!$1:$1048576,38,FALSE)</f>
        <v>3</v>
      </c>
      <c r="AQ907">
        <f>VLOOKUP($A907,SurveyData!$1:$1048576,39,FALSE)</f>
        <v>2</v>
      </c>
      <c r="AR907">
        <f>VLOOKUP($A907,SurveyData!$1:$1048576,40,FALSE)</f>
        <v>2</v>
      </c>
      <c r="AS907">
        <f>VLOOKUP($A907,SurveyData!$1:$1048576,41,FALSE)</f>
        <v>2</v>
      </c>
      <c r="AT907">
        <f>VLOOKUP($A907,SurveyData!$1:$1048576,42,FALSE)</f>
        <v>2</v>
      </c>
      <c r="AU907">
        <f>VLOOKUP($A907,SurveyData!$1:$1048576,43,FALSE)</f>
        <v>2</v>
      </c>
      <c r="AV907">
        <f>VLOOKUP($A907,SurveyData!$1:$1048576,44,FALSE)</f>
        <v>2</v>
      </c>
      <c r="AW907">
        <f>VLOOKUP($A907,SurveyData!$1:$1048576,45,FALSE)</f>
        <v>4</v>
      </c>
    </row>
    <row r="908" spans="1:49" hidden="1" x14ac:dyDescent="0.2">
      <c r="A908" s="2">
        <v>1288</v>
      </c>
      <c r="B908" s="11" t="s">
        <v>11</v>
      </c>
      <c r="C908" s="2"/>
      <c r="D908" s="3">
        <v>162</v>
      </c>
      <c r="E908" s="2">
        <v>15.4</v>
      </c>
      <c r="F908">
        <f>VLOOKUP($A908,SurveyData!$1:$1048576,3,FALSE)</f>
        <v>23</v>
      </c>
      <c r="G908">
        <f>VLOOKUP($A908,SurveyData!$1:$1048576,4,FALSE)</f>
        <v>1.78</v>
      </c>
      <c r="H908">
        <f>VLOOKUP($A908,SurveyData!$1:$1048576,5,FALSE)</f>
        <v>80</v>
      </c>
      <c r="I908" t="str">
        <f>VLOOKUP($A908,SurveyData!$1:$1048576,6,FALSE)</f>
        <v>Nil</v>
      </c>
      <c r="J908">
        <f>VLOOKUP($A908,SurveyData!$1:$1048576,7,FALSE)</f>
        <v>0</v>
      </c>
      <c r="K908">
        <f>VLOOKUP($A908,SurveyData!$1:$1048576,8,FALSE)</f>
        <v>30</v>
      </c>
      <c r="L908" t="str">
        <f>VLOOKUP($A908,SurveyData!$1:$1048576,9,FALSE)</f>
        <v>Nil</v>
      </c>
      <c r="M908">
        <f>VLOOKUP($A908,SurveyData!$1:$1048576,10,FALSE)</f>
        <v>30</v>
      </c>
      <c r="N908" t="str">
        <f>VLOOKUP($A908,SurveyData!$1:$1048576,11,FALSE)</f>
        <v>Nil</v>
      </c>
      <c r="O908">
        <f>VLOOKUP($A908,SurveyData!$1:$1048576,12,FALSE)</f>
        <v>1</v>
      </c>
      <c r="P908">
        <f>VLOOKUP($A908,SurveyData!$1:$1048576,13,FALSE)</f>
        <v>0</v>
      </c>
      <c r="Q908">
        <f>VLOOKUP($A908,SurveyData!$1:$1048576,14,FALSE)</f>
        <v>0</v>
      </c>
      <c r="R908" t="str">
        <f>VLOOKUP($A908,SurveyData!$1:$1048576,15,FALSE)</f>
        <v>No</v>
      </c>
      <c r="S908" t="str">
        <f>VLOOKUP($A908,SurveyData!$1:$1048576,16,FALSE)</f>
        <v>No</v>
      </c>
      <c r="T908" t="str">
        <f>VLOOKUP($A908,SurveyData!$1:$1048576,17,FALSE)</f>
        <v>No</v>
      </c>
      <c r="U908" t="str">
        <f>VLOOKUP($A908,SurveyData!$1:$1048576,18,FALSE)</f>
        <v>No</v>
      </c>
      <c r="V908" t="str">
        <f>VLOOKUP($A908,SurveyData!$1:$1048576,19,FALSE)</f>
        <v>No</v>
      </c>
      <c r="W908" t="str">
        <f>VLOOKUP($A908,SurveyData!$1:$1048576,20,FALSE)</f>
        <v>No</v>
      </c>
      <c r="X908">
        <f>VLOOKUP($A908,SurveyData!$1:$1048576,21,FALSE)</f>
        <v>0</v>
      </c>
      <c r="Y908">
        <f>VLOOKUP($A908,SurveyData!$1:$1048576,22,FALSE)</f>
        <v>0</v>
      </c>
      <c r="Z908">
        <f>VLOOKUP($A908,SurveyData!$1:$1048576,23,FALSE)</f>
        <v>0</v>
      </c>
      <c r="AA908">
        <f>VLOOKUP($A908,SurveyData!$1:$1048576,24,FALSE)</f>
        <v>0</v>
      </c>
      <c r="AC908">
        <f>VLOOKUP($A908,SurveyData!$1:$1048576,25,FALSE)</f>
        <v>0</v>
      </c>
      <c r="AD908">
        <f>VLOOKUP($A908,SurveyData!$1:$1048576,26,FALSE)</f>
        <v>2</v>
      </c>
      <c r="AE908">
        <f>VLOOKUP($A908,SurveyData!$1:$1048576,27,FALSE)</f>
        <v>4</v>
      </c>
      <c r="AF908">
        <f>VLOOKUP($A908,SurveyData!$1:$1048576,28,FALSE)</f>
        <v>2</v>
      </c>
      <c r="AG908">
        <f>VLOOKUP($A908,SurveyData!$1:$1048576,29,FALSE)</f>
        <v>1</v>
      </c>
      <c r="AH908">
        <f>VLOOKUP($A908,SurveyData!$1:$1048576,30,FALSE)</f>
        <v>4</v>
      </c>
      <c r="AI908">
        <f>VLOOKUP($A908,SurveyData!$1:$1048576,31,FALSE)</f>
        <v>2</v>
      </c>
      <c r="AJ908">
        <f>VLOOKUP($A908,SurveyData!$1:$1048576,32,FALSE)</f>
        <v>2</v>
      </c>
      <c r="AK908">
        <f>VLOOKUP($A908,SurveyData!$1:$1048576,33,FALSE)</f>
        <v>2</v>
      </c>
      <c r="AL908">
        <f>VLOOKUP($A908,SurveyData!$1:$1048576,34,FALSE)</f>
        <v>3</v>
      </c>
      <c r="AM908">
        <f>VLOOKUP($A908,SurveyData!$1:$1048576,35,FALSE)</f>
        <v>3</v>
      </c>
      <c r="AN908">
        <f>VLOOKUP($A908,SurveyData!$1:$1048576,36,FALSE)</f>
        <v>3</v>
      </c>
      <c r="AO908">
        <f>VLOOKUP($A908,SurveyData!$1:$1048576,37,FALSE)</f>
        <v>3</v>
      </c>
      <c r="AP908">
        <f>VLOOKUP($A908,SurveyData!$1:$1048576,38,FALSE)</f>
        <v>3</v>
      </c>
      <c r="AQ908">
        <f>VLOOKUP($A908,SurveyData!$1:$1048576,39,FALSE)</f>
        <v>4</v>
      </c>
      <c r="AR908">
        <f>VLOOKUP($A908,SurveyData!$1:$1048576,40,FALSE)</f>
        <v>2</v>
      </c>
      <c r="AS908">
        <f>VLOOKUP($A908,SurveyData!$1:$1048576,41,FALSE)</f>
        <v>4</v>
      </c>
      <c r="AT908">
        <f>VLOOKUP($A908,SurveyData!$1:$1048576,42,FALSE)</f>
        <v>4</v>
      </c>
      <c r="AU908">
        <f>VLOOKUP($A908,SurveyData!$1:$1048576,43,FALSE)</f>
        <v>4</v>
      </c>
      <c r="AV908">
        <f>VLOOKUP($A908,SurveyData!$1:$1048576,44,FALSE)</f>
        <v>5</v>
      </c>
      <c r="AW908">
        <f>VLOOKUP($A908,SurveyData!$1:$1048576,45,FALSE)</f>
        <v>2</v>
      </c>
    </row>
    <row r="909" spans="1:49" hidden="1" x14ac:dyDescent="0.2">
      <c r="A909" s="2">
        <v>1289</v>
      </c>
      <c r="B909" s="11" t="s">
        <v>11</v>
      </c>
      <c r="C909" s="2"/>
      <c r="D909" s="3">
        <v>436</v>
      </c>
      <c r="E909" s="2">
        <v>13.8</v>
      </c>
      <c r="F909">
        <f>VLOOKUP($A909,SurveyData!$1:$1048576,3,FALSE)</f>
        <v>41</v>
      </c>
      <c r="G909">
        <f>VLOOKUP($A909,SurveyData!$1:$1048576,4,FALSE)</f>
        <v>1.73</v>
      </c>
      <c r="H909">
        <f>VLOOKUP($A909,SurveyData!$1:$1048576,5,FALSE)</f>
        <v>90</v>
      </c>
      <c r="I909" t="str">
        <f>VLOOKUP($A909,SurveyData!$1:$1048576,6,FALSE)</f>
        <v>Nil</v>
      </c>
      <c r="J909">
        <f>VLOOKUP($A909,SurveyData!$1:$1048576,7,FALSE)</f>
        <v>0</v>
      </c>
      <c r="K909" t="str">
        <f>VLOOKUP($A909,SurveyData!$1:$1048576,8,FALSE)</f>
        <v>Nil</v>
      </c>
      <c r="L909">
        <f>VLOOKUP($A909,SurveyData!$1:$1048576,9,FALSE)</f>
        <v>60</v>
      </c>
      <c r="M909" t="str">
        <f>VLOOKUP($A909,SurveyData!$1:$1048576,10,FALSE)</f>
        <v>Nil</v>
      </c>
      <c r="N909" t="str">
        <f>VLOOKUP($A909,SurveyData!$1:$1048576,11,FALSE)</f>
        <v>Nil</v>
      </c>
      <c r="O909">
        <f>VLOOKUP($A909,SurveyData!$1:$1048576,12,FALSE)</f>
        <v>2</v>
      </c>
      <c r="P909">
        <f>VLOOKUP($A909,SurveyData!$1:$1048576,13,FALSE)</f>
        <v>0</v>
      </c>
      <c r="Q909">
        <f>VLOOKUP($A909,SurveyData!$1:$1048576,14,FALSE)</f>
        <v>0</v>
      </c>
      <c r="R909" t="str">
        <f>VLOOKUP($A909,SurveyData!$1:$1048576,15,FALSE)</f>
        <v>No</v>
      </c>
      <c r="S909" t="str">
        <f>VLOOKUP($A909,SurveyData!$1:$1048576,16,FALSE)</f>
        <v>Nil</v>
      </c>
      <c r="T909" t="str">
        <f>VLOOKUP($A909,SurveyData!$1:$1048576,17,FALSE)</f>
        <v>No</v>
      </c>
      <c r="U909" t="str">
        <f>VLOOKUP($A909,SurveyData!$1:$1048576,18,FALSE)</f>
        <v>Nil</v>
      </c>
      <c r="V909" t="str">
        <f>VLOOKUP($A909,SurveyData!$1:$1048576,19,FALSE)</f>
        <v>No</v>
      </c>
      <c r="W909" t="str">
        <f>VLOOKUP($A909,SurveyData!$1:$1048576,20,FALSE)</f>
        <v>Nil</v>
      </c>
      <c r="X909">
        <f>VLOOKUP($A909,SurveyData!$1:$1048576,21,FALSE)</f>
        <v>0</v>
      </c>
      <c r="Y909">
        <f>VLOOKUP($A909,SurveyData!$1:$1048576,22,FALSE)</f>
        <v>0</v>
      </c>
      <c r="Z909">
        <f>VLOOKUP($A909,SurveyData!$1:$1048576,23,FALSE)</f>
        <v>0</v>
      </c>
      <c r="AA909">
        <f>VLOOKUP($A909,SurveyData!$1:$1048576,24,FALSE)</f>
        <v>0</v>
      </c>
      <c r="AC909">
        <f>VLOOKUP($A909,SurveyData!$1:$1048576,25,FALSE)</f>
        <v>0</v>
      </c>
      <c r="AD909">
        <f>VLOOKUP($A909,SurveyData!$1:$1048576,26,FALSE)</f>
        <v>3</v>
      </c>
      <c r="AE909">
        <f>VLOOKUP($A909,SurveyData!$1:$1048576,27,FALSE)</f>
        <v>2</v>
      </c>
      <c r="AF909">
        <f>VLOOKUP($A909,SurveyData!$1:$1048576,28,FALSE)</f>
        <v>2</v>
      </c>
      <c r="AG909">
        <f>VLOOKUP($A909,SurveyData!$1:$1048576,29,FALSE)</f>
        <v>2</v>
      </c>
      <c r="AH909">
        <f>VLOOKUP($A909,SurveyData!$1:$1048576,30,FALSE)</f>
        <v>3</v>
      </c>
      <c r="AI909">
        <f>VLOOKUP($A909,SurveyData!$1:$1048576,31,FALSE)</f>
        <v>3</v>
      </c>
      <c r="AJ909">
        <f>VLOOKUP($A909,SurveyData!$1:$1048576,32,FALSE)</f>
        <v>3</v>
      </c>
      <c r="AK909">
        <f>VLOOKUP($A909,SurveyData!$1:$1048576,33,FALSE)</f>
        <v>2</v>
      </c>
      <c r="AL909">
        <f>VLOOKUP($A909,SurveyData!$1:$1048576,34,FALSE)</f>
        <v>3</v>
      </c>
      <c r="AM909">
        <f>VLOOKUP($A909,SurveyData!$1:$1048576,35,FALSE)</f>
        <v>3</v>
      </c>
      <c r="AN909">
        <f>VLOOKUP($A909,SurveyData!$1:$1048576,36,FALSE)</f>
        <v>3</v>
      </c>
      <c r="AO909">
        <f>VLOOKUP($A909,SurveyData!$1:$1048576,37,FALSE)</f>
        <v>3</v>
      </c>
      <c r="AP909">
        <f>VLOOKUP($A909,SurveyData!$1:$1048576,38,FALSE)</f>
        <v>3</v>
      </c>
      <c r="AQ909">
        <f>VLOOKUP($A909,SurveyData!$1:$1048576,39,FALSE)</f>
        <v>3</v>
      </c>
      <c r="AR909">
        <f>VLOOKUP($A909,SurveyData!$1:$1048576,40,FALSE)</f>
        <v>2</v>
      </c>
      <c r="AS909">
        <f>VLOOKUP($A909,SurveyData!$1:$1048576,41,FALSE)</f>
        <v>3</v>
      </c>
      <c r="AT909">
        <f>VLOOKUP($A909,SurveyData!$1:$1048576,42,FALSE)</f>
        <v>3</v>
      </c>
      <c r="AU909">
        <f>VLOOKUP($A909,SurveyData!$1:$1048576,43,FALSE)</f>
        <v>3</v>
      </c>
      <c r="AV909">
        <f>VLOOKUP($A909,SurveyData!$1:$1048576,44,FALSE)</f>
        <v>3</v>
      </c>
      <c r="AW909">
        <f>VLOOKUP($A909,SurveyData!$1:$1048576,45,FALSE)</f>
        <v>3</v>
      </c>
    </row>
    <row r="910" spans="1:49" hidden="1" x14ac:dyDescent="0.2">
      <c r="A910" s="2">
        <v>1290</v>
      </c>
      <c r="B910" s="11" t="s">
        <v>11</v>
      </c>
      <c r="C910" s="2"/>
      <c r="D910" s="2">
        <v>112</v>
      </c>
      <c r="E910" s="2">
        <v>14.7</v>
      </c>
      <c r="F910">
        <f>VLOOKUP($A910,SurveyData!$1:$1048576,3,FALSE)</f>
        <v>49</v>
      </c>
      <c r="G910">
        <f>VLOOKUP($A910,SurveyData!$1:$1048576,4,FALSE)</f>
        <v>1.68</v>
      </c>
      <c r="H910">
        <f>VLOOKUP($A910,SurveyData!$1:$1048576,5,FALSE)</f>
        <v>75</v>
      </c>
      <c r="I910" t="str">
        <f>VLOOKUP($A910,SurveyData!$1:$1048576,6,FALSE)</f>
        <v>Nil</v>
      </c>
      <c r="J910">
        <f>VLOOKUP($A910,SurveyData!$1:$1048576,7,FALSE)</f>
        <v>0</v>
      </c>
      <c r="K910">
        <f>VLOOKUP($A910,SurveyData!$1:$1048576,8,FALSE)</f>
        <v>30</v>
      </c>
      <c r="L910" t="str">
        <f>VLOOKUP($A910,SurveyData!$1:$1048576,9,FALSE)</f>
        <v>Nil</v>
      </c>
      <c r="M910" t="str">
        <f>VLOOKUP($A910,SurveyData!$1:$1048576,10,FALSE)</f>
        <v>Nil</v>
      </c>
      <c r="N910" t="str">
        <f>VLOOKUP($A910,SurveyData!$1:$1048576,11,FALSE)</f>
        <v>Nil</v>
      </c>
      <c r="O910">
        <f>VLOOKUP($A910,SurveyData!$1:$1048576,12,FALSE)</f>
        <v>2</v>
      </c>
      <c r="P910">
        <f>VLOOKUP($A910,SurveyData!$1:$1048576,13,FALSE)</f>
        <v>0</v>
      </c>
      <c r="Q910">
        <f>VLOOKUP($A910,SurveyData!$1:$1048576,14,FALSE)</f>
        <v>0</v>
      </c>
      <c r="R910" t="str">
        <f>VLOOKUP($A910,SurveyData!$1:$1048576,15,FALSE)</f>
        <v>No</v>
      </c>
      <c r="S910" t="str">
        <f>VLOOKUP($A910,SurveyData!$1:$1048576,16,FALSE)</f>
        <v>Nil</v>
      </c>
      <c r="T910" t="str">
        <f>VLOOKUP($A910,SurveyData!$1:$1048576,17,FALSE)</f>
        <v>No</v>
      </c>
      <c r="U910" t="str">
        <f>VLOOKUP($A910,SurveyData!$1:$1048576,18,FALSE)</f>
        <v>Nil</v>
      </c>
      <c r="V910" t="str">
        <f>VLOOKUP($A910,SurveyData!$1:$1048576,19,FALSE)</f>
        <v>No</v>
      </c>
      <c r="W910" t="str">
        <f>VLOOKUP($A910,SurveyData!$1:$1048576,20,FALSE)</f>
        <v>Nil</v>
      </c>
      <c r="X910">
        <f>VLOOKUP($A910,SurveyData!$1:$1048576,21,FALSE)</f>
        <v>0</v>
      </c>
      <c r="Y910">
        <f>VLOOKUP($A910,SurveyData!$1:$1048576,22,FALSE)</f>
        <v>0</v>
      </c>
      <c r="Z910">
        <f>VLOOKUP($A910,SurveyData!$1:$1048576,23,FALSE)</f>
        <v>0</v>
      </c>
      <c r="AA910">
        <f>VLOOKUP($A910,SurveyData!$1:$1048576,24,FALSE)</f>
        <v>0</v>
      </c>
      <c r="AC910">
        <f>VLOOKUP($A910,SurveyData!$1:$1048576,25,FALSE)</f>
        <v>0</v>
      </c>
      <c r="AD910">
        <f>VLOOKUP($A910,SurveyData!$1:$1048576,26,FALSE)</f>
        <v>1</v>
      </c>
      <c r="AE910">
        <f>VLOOKUP($A910,SurveyData!$1:$1048576,27,FALSE)</f>
        <v>5</v>
      </c>
      <c r="AF910">
        <f>VLOOKUP($A910,SurveyData!$1:$1048576,28,FALSE)</f>
        <v>2</v>
      </c>
      <c r="AG910">
        <f>VLOOKUP($A910,SurveyData!$1:$1048576,29,FALSE)</f>
        <v>3</v>
      </c>
      <c r="AH910">
        <f>VLOOKUP($A910,SurveyData!$1:$1048576,30,FALSE)</f>
        <v>5</v>
      </c>
      <c r="AI910">
        <f>VLOOKUP($A910,SurveyData!$1:$1048576,31,FALSE)</f>
        <v>5</v>
      </c>
      <c r="AJ910">
        <f>VLOOKUP($A910,SurveyData!$1:$1048576,32,FALSE)</f>
        <v>3</v>
      </c>
      <c r="AK910">
        <f>VLOOKUP($A910,SurveyData!$1:$1048576,33,FALSE)</f>
        <v>3</v>
      </c>
      <c r="AL910">
        <f>VLOOKUP($A910,SurveyData!$1:$1048576,34,FALSE)</f>
        <v>3</v>
      </c>
      <c r="AM910">
        <f>VLOOKUP($A910,SurveyData!$1:$1048576,35,FALSE)</f>
        <v>2</v>
      </c>
      <c r="AN910">
        <f>VLOOKUP($A910,SurveyData!$1:$1048576,36,FALSE)</f>
        <v>3</v>
      </c>
      <c r="AO910">
        <f>VLOOKUP($A910,SurveyData!$1:$1048576,37,FALSE)</f>
        <v>2</v>
      </c>
      <c r="AP910">
        <f>VLOOKUP($A910,SurveyData!$1:$1048576,38,FALSE)</f>
        <v>3</v>
      </c>
      <c r="AQ910">
        <f>VLOOKUP($A910,SurveyData!$1:$1048576,39,FALSE)</f>
        <v>5</v>
      </c>
      <c r="AR910">
        <f>VLOOKUP($A910,SurveyData!$1:$1048576,40,FALSE)</f>
        <v>3</v>
      </c>
      <c r="AS910">
        <f>VLOOKUP($A910,SurveyData!$1:$1048576,41,FALSE)</f>
        <v>3</v>
      </c>
      <c r="AT910">
        <f>VLOOKUP($A910,SurveyData!$1:$1048576,42,FALSE)</f>
        <v>3</v>
      </c>
      <c r="AU910">
        <f>VLOOKUP($A910,SurveyData!$1:$1048576,43,FALSE)</f>
        <v>4</v>
      </c>
      <c r="AV910">
        <f>VLOOKUP($A910,SurveyData!$1:$1048576,44,FALSE)</f>
        <v>3</v>
      </c>
      <c r="AW910">
        <f>VLOOKUP($A910,SurveyData!$1:$1048576,45,FALSE)</f>
        <v>2</v>
      </c>
    </row>
    <row r="911" spans="1:49" hidden="1" x14ac:dyDescent="0.2">
      <c r="A911" s="2">
        <v>1291</v>
      </c>
      <c r="B911" s="11" t="s">
        <v>11</v>
      </c>
      <c r="C911" s="2">
        <v>36</v>
      </c>
      <c r="D911" s="2">
        <v>112</v>
      </c>
      <c r="E911" s="2">
        <v>14.5</v>
      </c>
      <c r="F911">
        <f>VLOOKUP($A911,SurveyData!$1:$1048576,3,FALSE)</f>
        <v>64</v>
      </c>
      <c r="G911" t="str">
        <f>VLOOKUP($A911,SurveyData!$1:$1048576,4,FALSE)</f>
        <v>Nil</v>
      </c>
      <c r="H911" t="str">
        <f>VLOOKUP($A911,SurveyData!$1:$1048576,5,FALSE)</f>
        <v>Nil</v>
      </c>
      <c r="I911" t="str">
        <f>VLOOKUP($A911,SurveyData!$1:$1048576,6,FALSE)</f>
        <v>Nil</v>
      </c>
      <c r="J911">
        <f>VLOOKUP($A911,SurveyData!$1:$1048576,7,FALSE)</f>
        <v>0</v>
      </c>
      <c r="K911" t="str">
        <f>VLOOKUP($A911,SurveyData!$1:$1048576,8,FALSE)</f>
        <v>Nil</v>
      </c>
      <c r="L911" t="str">
        <f>VLOOKUP($A911,SurveyData!$1:$1048576,9,FALSE)</f>
        <v>Nil</v>
      </c>
      <c r="M911" t="str">
        <f>VLOOKUP($A911,SurveyData!$1:$1048576,10,FALSE)</f>
        <v>Nil</v>
      </c>
      <c r="N911" t="str">
        <f>VLOOKUP($A911,SurveyData!$1:$1048576,11,FALSE)</f>
        <v>Nil</v>
      </c>
      <c r="O911">
        <f>VLOOKUP($A911,SurveyData!$1:$1048576,12,FALSE)</f>
        <v>2</v>
      </c>
      <c r="P911">
        <f>VLOOKUP($A911,SurveyData!$1:$1048576,13,FALSE)</f>
        <v>0</v>
      </c>
      <c r="Q911">
        <f>VLOOKUP($A911,SurveyData!$1:$1048576,14,FALSE)</f>
        <v>0</v>
      </c>
      <c r="R911" t="str">
        <f>VLOOKUP($A911,SurveyData!$1:$1048576,15,FALSE)</f>
        <v>No</v>
      </c>
      <c r="S911" t="str">
        <f>VLOOKUP($A911,SurveyData!$1:$1048576,16,FALSE)</f>
        <v>No</v>
      </c>
      <c r="T911" t="str">
        <f>VLOOKUP($A911,SurveyData!$1:$1048576,17,FALSE)</f>
        <v>No</v>
      </c>
      <c r="U911" t="str">
        <f>VLOOKUP($A911,SurveyData!$1:$1048576,18,FALSE)</f>
        <v>No</v>
      </c>
      <c r="V911" t="str">
        <f>VLOOKUP($A911,SurveyData!$1:$1048576,19,FALSE)</f>
        <v>No</v>
      </c>
      <c r="W911" t="str">
        <f>VLOOKUP($A911,SurveyData!$1:$1048576,20,FALSE)</f>
        <v>No</v>
      </c>
      <c r="X911">
        <f>VLOOKUP($A911,SurveyData!$1:$1048576,21,FALSE)</f>
        <v>0</v>
      </c>
      <c r="Y911">
        <f>VLOOKUP($A911,SurveyData!$1:$1048576,22,FALSE)</f>
        <v>0</v>
      </c>
      <c r="Z911">
        <f>VLOOKUP($A911,SurveyData!$1:$1048576,23,FALSE)</f>
        <v>0</v>
      </c>
      <c r="AA911">
        <f>VLOOKUP($A911,SurveyData!$1:$1048576,24,FALSE)</f>
        <v>0</v>
      </c>
      <c r="AC911">
        <f>VLOOKUP($A911,SurveyData!$1:$1048576,25,FALSE)</f>
        <v>0</v>
      </c>
      <c r="AD911">
        <f>VLOOKUP($A911,SurveyData!$1:$1048576,26,FALSE)</f>
        <v>2</v>
      </c>
      <c r="AE911">
        <f>VLOOKUP($A911,SurveyData!$1:$1048576,27,FALSE)</f>
        <v>4</v>
      </c>
      <c r="AF911">
        <f>VLOOKUP($A911,SurveyData!$1:$1048576,28,FALSE)</f>
        <v>2</v>
      </c>
      <c r="AG911">
        <f>VLOOKUP($A911,SurveyData!$1:$1048576,29,FALSE)</f>
        <v>2</v>
      </c>
      <c r="AH911">
        <f>VLOOKUP($A911,SurveyData!$1:$1048576,30,FALSE)</f>
        <v>4</v>
      </c>
      <c r="AI911">
        <f>VLOOKUP($A911,SurveyData!$1:$1048576,31,FALSE)</f>
        <v>2</v>
      </c>
      <c r="AJ911">
        <f>VLOOKUP($A911,SurveyData!$1:$1048576,32,FALSE)</f>
        <v>2</v>
      </c>
      <c r="AK911">
        <f>VLOOKUP($A911,SurveyData!$1:$1048576,33,FALSE)</f>
        <v>2</v>
      </c>
      <c r="AL911">
        <f>VLOOKUP($A911,SurveyData!$1:$1048576,34,FALSE)</f>
        <v>4</v>
      </c>
      <c r="AM911">
        <f>VLOOKUP($A911,SurveyData!$1:$1048576,35,FALSE)</f>
        <v>4</v>
      </c>
      <c r="AN911">
        <f>VLOOKUP($A911,SurveyData!$1:$1048576,36,FALSE)</f>
        <v>2</v>
      </c>
      <c r="AO911">
        <f>VLOOKUP($A911,SurveyData!$1:$1048576,37,FALSE)</f>
        <v>2</v>
      </c>
      <c r="AP911">
        <f>VLOOKUP($A911,SurveyData!$1:$1048576,38,FALSE)</f>
        <v>4</v>
      </c>
      <c r="AQ911">
        <f>VLOOKUP($A911,SurveyData!$1:$1048576,39,FALSE)</f>
        <v>4</v>
      </c>
      <c r="AR911">
        <f>VLOOKUP($A911,SurveyData!$1:$1048576,40,FALSE)</f>
        <v>2</v>
      </c>
      <c r="AS911">
        <f>VLOOKUP($A911,SurveyData!$1:$1048576,41,FALSE)</f>
        <v>4</v>
      </c>
      <c r="AT911">
        <f>VLOOKUP($A911,SurveyData!$1:$1048576,42,FALSE)</f>
        <v>4</v>
      </c>
      <c r="AU911">
        <f>VLOOKUP($A911,SurveyData!$1:$1048576,43,FALSE)</f>
        <v>3</v>
      </c>
      <c r="AV911">
        <f>VLOOKUP($A911,SurveyData!$1:$1048576,44,FALSE)</f>
        <v>4</v>
      </c>
      <c r="AW911">
        <f>VLOOKUP($A911,SurveyData!$1:$1048576,45,FALSE)</f>
        <v>2</v>
      </c>
    </row>
    <row r="912" spans="1:49" hidden="1" x14ac:dyDescent="0.2">
      <c r="A912" s="2">
        <v>1292</v>
      </c>
      <c r="B912" s="11" t="s">
        <v>11</v>
      </c>
      <c r="C912" s="2"/>
      <c r="D912" s="3">
        <v>444</v>
      </c>
      <c r="E912" s="2">
        <v>15.6</v>
      </c>
      <c r="F912">
        <f>VLOOKUP($A912,SurveyData!$1:$1048576,3,FALSE)</f>
        <v>70</v>
      </c>
      <c r="G912">
        <f>VLOOKUP($A912,SurveyData!$1:$1048576,4,FALSE)</f>
        <v>1.76</v>
      </c>
      <c r="H912">
        <f>VLOOKUP($A912,SurveyData!$1:$1048576,5,FALSE)</f>
        <v>76</v>
      </c>
      <c r="I912" t="str">
        <f>VLOOKUP($A912,SurveyData!$1:$1048576,6,FALSE)</f>
        <v>Nil</v>
      </c>
      <c r="J912">
        <f>VLOOKUP($A912,SurveyData!$1:$1048576,7,FALSE)</f>
        <v>0</v>
      </c>
      <c r="K912" t="str">
        <f>VLOOKUP($A912,SurveyData!$1:$1048576,8,FALSE)</f>
        <v>Nil</v>
      </c>
      <c r="L912" t="str">
        <f>VLOOKUP($A912,SurveyData!$1:$1048576,9,FALSE)</f>
        <v>Nil</v>
      </c>
      <c r="M912" t="str">
        <f>VLOOKUP($A912,SurveyData!$1:$1048576,10,FALSE)</f>
        <v>Nil</v>
      </c>
      <c r="N912" t="str">
        <f>VLOOKUP($A912,SurveyData!$1:$1048576,11,FALSE)</f>
        <v>Nil</v>
      </c>
      <c r="O912" t="str">
        <f>VLOOKUP($A912,SurveyData!$1:$1048576,12,FALSE)</f>
        <v>1 &amp; 2</v>
      </c>
      <c r="P912">
        <f>VLOOKUP($A912,SurveyData!$1:$1048576,13,FALSE)</f>
        <v>0</v>
      </c>
      <c r="Q912">
        <f>VLOOKUP($A912,SurveyData!$1:$1048576,14,FALSE)</f>
        <v>0</v>
      </c>
      <c r="R912" t="str">
        <f>VLOOKUP($A912,SurveyData!$1:$1048576,15,FALSE)</f>
        <v>No</v>
      </c>
      <c r="S912" t="str">
        <f>VLOOKUP($A912,SurveyData!$1:$1048576,16,FALSE)</f>
        <v>No</v>
      </c>
      <c r="T912" t="str">
        <f>VLOOKUP($A912,SurveyData!$1:$1048576,17,FALSE)</f>
        <v>Dk</v>
      </c>
      <c r="U912" t="str">
        <f>VLOOKUP($A912,SurveyData!$1:$1048576,18,FALSE)</f>
        <v>Dk</v>
      </c>
      <c r="V912" t="str">
        <f>VLOOKUP($A912,SurveyData!$1:$1048576,19,FALSE)</f>
        <v>No</v>
      </c>
      <c r="W912" t="str">
        <f>VLOOKUP($A912,SurveyData!$1:$1048576,20,FALSE)</f>
        <v>No</v>
      </c>
      <c r="X912">
        <f>VLOOKUP($A912,SurveyData!$1:$1048576,21,FALSE)</f>
        <v>0</v>
      </c>
      <c r="Y912">
        <f>VLOOKUP($A912,SurveyData!$1:$1048576,22,FALSE)</f>
        <v>0</v>
      </c>
      <c r="Z912">
        <f>VLOOKUP($A912,SurveyData!$1:$1048576,23,FALSE)</f>
        <v>0</v>
      </c>
      <c r="AA912">
        <f>VLOOKUP($A912,SurveyData!$1:$1048576,24,FALSE)</f>
        <v>0</v>
      </c>
      <c r="AC912">
        <f>VLOOKUP($A912,SurveyData!$1:$1048576,25,FALSE)</f>
        <v>0</v>
      </c>
      <c r="AD912">
        <f>VLOOKUP($A912,SurveyData!$1:$1048576,26,FALSE)</f>
        <v>3</v>
      </c>
      <c r="AE912">
        <f>VLOOKUP($A912,SurveyData!$1:$1048576,27,FALSE)</f>
        <v>2</v>
      </c>
      <c r="AF912">
        <f>VLOOKUP($A912,SurveyData!$1:$1048576,28,FALSE)</f>
        <v>2</v>
      </c>
      <c r="AG912">
        <f>VLOOKUP($A912,SurveyData!$1:$1048576,29,FALSE)</f>
        <v>2</v>
      </c>
      <c r="AH912">
        <f>VLOOKUP($A912,SurveyData!$1:$1048576,30,FALSE)</f>
        <v>4</v>
      </c>
      <c r="AI912">
        <f>VLOOKUP($A912,SurveyData!$1:$1048576,31,FALSE)</f>
        <v>3</v>
      </c>
      <c r="AJ912">
        <f>VLOOKUP($A912,SurveyData!$1:$1048576,32,FALSE)</f>
        <v>1</v>
      </c>
      <c r="AK912">
        <f>VLOOKUP($A912,SurveyData!$1:$1048576,33,FALSE)</f>
        <v>2</v>
      </c>
      <c r="AL912">
        <f>VLOOKUP($A912,SurveyData!$1:$1048576,34,FALSE)</f>
        <v>5</v>
      </c>
      <c r="AM912">
        <f>VLOOKUP($A912,SurveyData!$1:$1048576,35,FALSE)</f>
        <v>5</v>
      </c>
      <c r="AN912">
        <f>VLOOKUP($A912,SurveyData!$1:$1048576,36,FALSE)</f>
        <v>1</v>
      </c>
      <c r="AO912">
        <f>VLOOKUP($A912,SurveyData!$1:$1048576,37,FALSE)</f>
        <v>2</v>
      </c>
      <c r="AP912">
        <f>VLOOKUP($A912,SurveyData!$1:$1048576,38,FALSE)</f>
        <v>4</v>
      </c>
      <c r="AQ912">
        <f>VLOOKUP($A912,SurveyData!$1:$1048576,39,FALSE)</f>
        <v>5</v>
      </c>
      <c r="AR912">
        <f>VLOOKUP($A912,SurveyData!$1:$1048576,40,FALSE)</f>
        <v>3</v>
      </c>
      <c r="AS912">
        <f>VLOOKUP($A912,SurveyData!$1:$1048576,41,FALSE)</f>
        <v>4</v>
      </c>
      <c r="AT912">
        <f>VLOOKUP($A912,SurveyData!$1:$1048576,42,FALSE)</f>
        <v>4</v>
      </c>
      <c r="AU912">
        <f>VLOOKUP($A912,SurveyData!$1:$1048576,43,FALSE)</f>
        <v>5</v>
      </c>
      <c r="AV912">
        <f>VLOOKUP($A912,SurveyData!$1:$1048576,44,FALSE)</f>
        <v>4</v>
      </c>
      <c r="AW912">
        <f>VLOOKUP($A912,SurveyData!$1:$1048576,45,FALSE)</f>
        <v>3</v>
      </c>
    </row>
    <row r="913" spans="1:49" hidden="1" x14ac:dyDescent="0.2">
      <c r="A913" s="2">
        <v>1293</v>
      </c>
      <c r="B913" s="11" t="s">
        <v>11</v>
      </c>
      <c r="C913" s="2"/>
      <c r="D913" s="2">
        <v>64</v>
      </c>
      <c r="E913" s="2">
        <v>13.1</v>
      </c>
      <c r="F913">
        <f>VLOOKUP($A913,SurveyData!$1:$1048576,3,FALSE)</f>
        <v>56</v>
      </c>
      <c r="G913">
        <f>VLOOKUP($A913,SurveyData!$1:$1048576,4,FALSE)</f>
        <v>1.7</v>
      </c>
      <c r="H913">
        <f>VLOOKUP($A913,SurveyData!$1:$1048576,5,FALSE)</f>
        <v>64</v>
      </c>
      <c r="I913" t="str">
        <f>VLOOKUP($A913,SurveyData!$1:$1048576,6,FALSE)</f>
        <v>Nil</v>
      </c>
      <c r="J913">
        <f>VLOOKUP($A913,SurveyData!$1:$1048576,7,FALSE)</f>
        <v>0</v>
      </c>
      <c r="K913">
        <f>VLOOKUP($A913,SurveyData!$1:$1048576,8,FALSE)</f>
        <v>30</v>
      </c>
      <c r="L913" t="str">
        <f>VLOOKUP($A913,SurveyData!$1:$1048576,9,FALSE)</f>
        <v>Nil</v>
      </c>
      <c r="M913" t="str">
        <f>VLOOKUP($A913,SurveyData!$1:$1048576,10,FALSE)</f>
        <v>Nil</v>
      </c>
      <c r="N913" t="str">
        <f>VLOOKUP($A913,SurveyData!$1:$1048576,11,FALSE)</f>
        <v>Nil</v>
      </c>
      <c r="O913">
        <f>VLOOKUP($A913,SurveyData!$1:$1048576,12,FALSE)</f>
        <v>3</v>
      </c>
      <c r="P913">
        <f>VLOOKUP($A913,SurveyData!$1:$1048576,13,FALSE)</f>
        <v>0</v>
      </c>
      <c r="Q913">
        <f>VLOOKUP($A913,SurveyData!$1:$1048576,14,FALSE)</f>
        <v>0</v>
      </c>
      <c r="R913" t="str">
        <f>VLOOKUP($A913,SurveyData!$1:$1048576,15,FALSE)</f>
        <v>No</v>
      </c>
      <c r="S913" t="str">
        <f>VLOOKUP($A913,SurveyData!$1:$1048576,16,FALSE)</f>
        <v>Nil</v>
      </c>
      <c r="T913" t="str">
        <f>VLOOKUP($A913,SurveyData!$1:$1048576,17,FALSE)</f>
        <v>Dk</v>
      </c>
      <c r="U913" t="str">
        <f>VLOOKUP($A913,SurveyData!$1:$1048576,18,FALSE)</f>
        <v>Nil</v>
      </c>
      <c r="V913" t="str">
        <f>VLOOKUP($A913,SurveyData!$1:$1048576,19,FALSE)</f>
        <v>Yes</v>
      </c>
      <c r="W913" t="str">
        <f>VLOOKUP($A913,SurveyData!$1:$1048576,20,FALSE)</f>
        <v>Yes</v>
      </c>
      <c r="X913">
        <f>VLOOKUP($A913,SurveyData!$1:$1048576,21,FALSE)</f>
        <v>0</v>
      </c>
      <c r="Y913">
        <f>VLOOKUP($A913,SurveyData!$1:$1048576,22,FALSE)</f>
        <v>0</v>
      </c>
      <c r="Z913">
        <f>VLOOKUP($A913,SurveyData!$1:$1048576,23,FALSE)</f>
        <v>0</v>
      </c>
      <c r="AA913">
        <f>VLOOKUP($A913,SurveyData!$1:$1048576,24,FALSE)</f>
        <v>0</v>
      </c>
      <c r="AC913">
        <f>VLOOKUP($A913,SurveyData!$1:$1048576,25,FALSE)</f>
        <v>0</v>
      </c>
      <c r="AD913">
        <f>VLOOKUP($A913,SurveyData!$1:$1048576,26,FALSE)</f>
        <v>2</v>
      </c>
      <c r="AE913">
        <f>VLOOKUP($A913,SurveyData!$1:$1048576,27,FALSE)</f>
        <v>5</v>
      </c>
      <c r="AF913">
        <f>VLOOKUP($A913,SurveyData!$1:$1048576,28,FALSE)</f>
        <v>2</v>
      </c>
      <c r="AG913">
        <f>VLOOKUP($A913,SurveyData!$1:$1048576,29,FALSE)</f>
        <v>2</v>
      </c>
      <c r="AH913">
        <f>VLOOKUP($A913,SurveyData!$1:$1048576,30,FALSE)</f>
        <v>3</v>
      </c>
      <c r="AI913">
        <f>VLOOKUP($A913,SurveyData!$1:$1048576,31,FALSE)</f>
        <v>3</v>
      </c>
      <c r="AJ913">
        <f>VLOOKUP($A913,SurveyData!$1:$1048576,32,FALSE)</f>
        <v>2</v>
      </c>
      <c r="AK913">
        <f>VLOOKUP($A913,SurveyData!$1:$1048576,33,FALSE)</f>
        <v>2</v>
      </c>
      <c r="AL913">
        <f>VLOOKUP($A913,SurveyData!$1:$1048576,34,FALSE)</f>
        <v>3</v>
      </c>
      <c r="AM913">
        <f>VLOOKUP($A913,SurveyData!$1:$1048576,35,FALSE)</f>
        <v>3</v>
      </c>
      <c r="AN913">
        <f>VLOOKUP($A913,SurveyData!$1:$1048576,36,FALSE)</f>
        <v>3</v>
      </c>
      <c r="AO913">
        <f>VLOOKUP($A913,SurveyData!$1:$1048576,37,FALSE)</f>
        <v>2</v>
      </c>
      <c r="AP913">
        <f>VLOOKUP($A913,SurveyData!$1:$1048576,38,FALSE)</f>
        <v>4</v>
      </c>
      <c r="AQ913">
        <f>VLOOKUP($A913,SurveyData!$1:$1048576,39,FALSE)</f>
        <v>5</v>
      </c>
      <c r="AR913">
        <f>VLOOKUP($A913,SurveyData!$1:$1048576,40,FALSE)</f>
        <v>3</v>
      </c>
      <c r="AS913">
        <f>VLOOKUP($A913,SurveyData!$1:$1048576,41,FALSE)</f>
        <v>3</v>
      </c>
      <c r="AT913">
        <f>VLOOKUP($A913,SurveyData!$1:$1048576,42,FALSE)</f>
        <v>4</v>
      </c>
      <c r="AU913">
        <f>VLOOKUP($A913,SurveyData!$1:$1048576,43,FALSE)</f>
        <v>4</v>
      </c>
      <c r="AV913">
        <f>VLOOKUP($A913,SurveyData!$1:$1048576,44,FALSE)</f>
        <v>4</v>
      </c>
      <c r="AW913">
        <f>VLOOKUP($A913,SurveyData!$1:$1048576,45,FALSE)</f>
        <v>2</v>
      </c>
    </row>
    <row r="914" spans="1:49" hidden="1" x14ac:dyDescent="0.2">
      <c r="A914" s="2">
        <v>1294</v>
      </c>
      <c r="B914" s="11" t="s">
        <v>11</v>
      </c>
      <c r="C914" s="2"/>
      <c r="D914" s="2">
        <v>15</v>
      </c>
      <c r="E914" s="2">
        <v>13.5</v>
      </c>
      <c r="F914">
        <f>VLOOKUP($A914,SurveyData!$1:$1048576,3,FALSE)</f>
        <v>51</v>
      </c>
      <c r="G914">
        <f>VLOOKUP($A914,SurveyData!$1:$1048576,4,FALSE)</f>
        <v>1.62</v>
      </c>
      <c r="H914">
        <f>VLOOKUP($A914,SurveyData!$1:$1048576,5,FALSE)</f>
        <v>65</v>
      </c>
      <c r="I914" t="str">
        <f>VLOOKUP($A914,SurveyData!$1:$1048576,6,FALSE)</f>
        <v>Nil</v>
      </c>
      <c r="J914">
        <f>VLOOKUP($A914,SurveyData!$1:$1048576,7,FALSE)</f>
        <v>0</v>
      </c>
      <c r="K914">
        <f>VLOOKUP($A914,SurveyData!$1:$1048576,8,FALSE)</f>
        <v>120</v>
      </c>
      <c r="L914" t="str">
        <f>VLOOKUP($A914,SurveyData!$1:$1048576,9,FALSE)</f>
        <v>Nil</v>
      </c>
      <c r="M914">
        <f>VLOOKUP($A914,SurveyData!$1:$1048576,10,FALSE)</f>
        <v>60</v>
      </c>
      <c r="N914" t="str">
        <f>VLOOKUP($A914,SurveyData!$1:$1048576,11,FALSE)</f>
        <v>Nil</v>
      </c>
      <c r="O914">
        <f>VLOOKUP($A914,SurveyData!$1:$1048576,12,FALSE)</f>
        <v>3</v>
      </c>
      <c r="P914">
        <f>VLOOKUP($A914,SurveyData!$1:$1048576,13,FALSE)</f>
        <v>0</v>
      </c>
      <c r="Q914">
        <f>VLOOKUP($A914,SurveyData!$1:$1048576,14,FALSE)</f>
        <v>0</v>
      </c>
      <c r="R914" t="str">
        <f>VLOOKUP($A914,SurveyData!$1:$1048576,15,FALSE)</f>
        <v>No</v>
      </c>
      <c r="S914" t="str">
        <f>VLOOKUP($A914,SurveyData!$1:$1048576,16,FALSE)</f>
        <v>Nil</v>
      </c>
      <c r="T914" t="str">
        <f>VLOOKUP($A914,SurveyData!$1:$1048576,17,FALSE)</f>
        <v>No</v>
      </c>
      <c r="U914" t="str">
        <f>VLOOKUP($A914,SurveyData!$1:$1048576,18,FALSE)</f>
        <v>Nil</v>
      </c>
      <c r="V914" t="str">
        <f>VLOOKUP($A914,SurveyData!$1:$1048576,19,FALSE)</f>
        <v>No</v>
      </c>
      <c r="W914" t="str">
        <f>VLOOKUP($A914,SurveyData!$1:$1048576,20,FALSE)</f>
        <v>Nil</v>
      </c>
      <c r="X914">
        <f>VLOOKUP($A914,SurveyData!$1:$1048576,21,FALSE)</f>
        <v>0</v>
      </c>
      <c r="Y914">
        <f>VLOOKUP($A914,SurveyData!$1:$1048576,22,FALSE)</f>
        <v>0</v>
      </c>
      <c r="Z914">
        <f>VLOOKUP($A914,SurveyData!$1:$1048576,23,FALSE)</f>
        <v>0</v>
      </c>
      <c r="AA914">
        <f>VLOOKUP($A914,SurveyData!$1:$1048576,24,FALSE)</f>
        <v>0</v>
      </c>
      <c r="AC914">
        <f>VLOOKUP($A914,SurveyData!$1:$1048576,25,FALSE)</f>
        <v>0</v>
      </c>
      <c r="AD914">
        <f>VLOOKUP($A914,SurveyData!$1:$1048576,26,FALSE)</f>
        <v>1</v>
      </c>
      <c r="AE914" t="str">
        <f>VLOOKUP($A914,SurveyData!$1:$1048576,27,FALSE)</f>
        <v>Nil</v>
      </c>
      <c r="AF914">
        <f>VLOOKUP($A914,SurveyData!$1:$1048576,28,FALSE)</f>
        <v>1</v>
      </c>
      <c r="AG914">
        <f>VLOOKUP($A914,SurveyData!$1:$1048576,29,FALSE)</f>
        <v>1</v>
      </c>
      <c r="AH914">
        <f>VLOOKUP($A914,SurveyData!$1:$1048576,30,FALSE)</f>
        <v>5</v>
      </c>
      <c r="AI914">
        <f>VLOOKUP($A914,SurveyData!$1:$1048576,31,FALSE)</f>
        <v>2</v>
      </c>
      <c r="AJ914">
        <f>VLOOKUP($A914,SurveyData!$1:$1048576,32,FALSE)</f>
        <v>2</v>
      </c>
      <c r="AK914">
        <f>VLOOKUP($A914,SurveyData!$1:$1048576,33,FALSE)</f>
        <v>1</v>
      </c>
      <c r="AL914">
        <f>VLOOKUP($A914,SurveyData!$1:$1048576,34,FALSE)</f>
        <v>1</v>
      </c>
      <c r="AM914">
        <f>VLOOKUP($A914,SurveyData!$1:$1048576,35,FALSE)</f>
        <v>5</v>
      </c>
      <c r="AN914">
        <f>VLOOKUP($A914,SurveyData!$1:$1048576,36,FALSE)</f>
        <v>2</v>
      </c>
      <c r="AO914">
        <f>VLOOKUP($A914,SurveyData!$1:$1048576,37,FALSE)</f>
        <v>2</v>
      </c>
      <c r="AP914">
        <f>VLOOKUP($A914,SurveyData!$1:$1048576,38,FALSE)</f>
        <v>2</v>
      </c>
      <c r="AQ914">
        <f>VLOOKUP($A914,SurveyData!$1:$1048576,39,FALSE)</f>
        <v>5</v>
      </c>
      <c r="AR914">
        <f>VLOOKUP($A914,SurveyData!$1:$1048576,40,FALSE)</f>
        <v>2</v>
      </c>
      <c r="AS914">
        <f>VLOOKUP($A914,SurveyData!$1:$1048576,41,FALSE)</f>
        <v>5</v>
      </c>
      <c r="AT914">
        <f>VLOOKUP($A914,SurveyData!$1:$1048576,42,FALSE)</f>
        <v>4</v>
      </c>
      <c r="AU914">
        <f>VLOOKUP($A914,SurveyData!$1:$1048576,43,FALSE)</f>
        <v>5</v>
      </c>
      <c r="AV914">
        <f>VLOOKUP($A914,SurveyData!$1:$1048576,44,FALSE)</f>
        <v>4</v>
      </c>
      <c r="AW914">
        <f>VLOOKUP($A914,SurveyData!$1:$1048576,45,FALSE)</f>
        <v>2</v>
      </c>
    </row>
    <row r="915" spans="1:49" hidden="1" x14ac:dyDescent="0.2">
      <c r="A915" s="2">
        <v>1295</v>
      </c>
      <c r="B915" s="11" t="s">
        <v>11</v>
      </c>
      <c r="C915" s="2"/>
      <c r="D915" s="2">
        <v>78</v>
      </c>
      <c r="E915" s="2">
        <v>16.600000000000001</v>
      </c>
      <c r="F915">
        <f>VLOOKUP($A915,SurveyData!$1:$1048576,3,FALSE)</f>
        <v>18</v>
      </c>
      <c r="G915">
        <f>VLOOKUP($A915,SurveyData!$1:$1048576,4,FALSE)</f>
        <v>1.76</v>
      </c>
      <c r="H915">
        <f>VLOOKUP($A915,SurveyData!$1:$1048576,5,FALSE)</f>
        <v>93</v>
      </c>
      <c r="I915" t="str">
        <f>VLOOKUP($A915,SurveyData!$1:$1048576,6,FALSE)</f>
        <v>Nil</v>
      </c>
      <c r="J915">
        <f>VLOOKUP($A915,SurveyData!$1:$1048576,7,FALSE)</f>
        <v>0</v>
      </c>
      <c r="K915">
        <f>VLOOKUP($A915,SurveyData!$1:$1048576,8,FALSE)</f>
        <v>180</v>
      </c>
      <c r="L915" t="str">
        <f>VLOOKUP($A915,SurveyData!$1:$1048576,9,FALSE)</f>
        <v>Nil</v>
      </c>
      <c r="M915" t="str">
        <f>VLOOKUP($A915,SurveyData!$1:$1048576,10,FALSE)</f>
        <v>Nil</v>
      </c>
      <c r="N915">
        <f>VLOOKUP($A915,SurveyData!$1:$1048576,11,FALSE)</f>
        <v>600</v>
      </c>
      <c r="O915">
        <f>VLOOKUP($A915,SurveyData!$1:$1048576,12,FALSE)</f>
        <v>2</v>
      </c>
      <c r="P915">
        <f>VLOOKUP($A915,SurveyData!$1:$1048576,13,FALSE)</f>
        <v>0</v>
      </c>
      <c r="Q915">
        <f>VLOOKUP($A915,SurveyData!$1:$1048576,14,FALSE)</f>
        <v>0</v>
      </c>
      <c r="R915" t="str">
        <f>VLOOKUP($A915,SurveyData!$1:$1048576,15,FALSE)</f>
        <v>No</v>
      </c>
      <c r="S915" t="str">
        <f>VLOOKUP($A915,SurveyData!$1:$1048576,16,FALSE)</f>
        <v>No</v>
      </c>
      <c r="T915" t="str">
        <f>VLOOKUP($A915,SurveyData!$1:$1048576,17,FALSE)</f>
        <v>Dk</v>
      </c>
      <c r="U915" t="str">
        <f>VLOOKUP($A915,SurveyData!$1:$1048576,18,FALSE)</f>
        <v>Dk</v>
      </c>
      <c r="V915" t="str">
        <f>VLOOKUP($A915,SurveyData!$1:$1048576,19,FALSE)</f>
        <v>Dk</v>
      </c>
      <c r="W915" t="str">
        <f>VLOOKUP($A915,SurveyData!$1:$1048576,20,FALSE)</f>
        <v>Dk</v>
      </c>
      <c r="X915">
        <f>VLOOKUP($A915,SurveyData!$1:$1048576,21,FALSE)</f>
        <v>0</v>
      </c>
      <c r="Y915">
        <f>VLOOKUP($A915,SurveyData!$1:$1048576,22,FALSE)</f>
        <v>0</v>
      </c>
      <c r="Z915">
        <f>VLOOKUP($A915,SurveyData!$1:$1048576,23,FALSE)</f>
        <v>0</v>
      </c>
      <c r="AA915">
        <f>VLOOKUP($A915,SurveyData!$1:$1048576,24,FALSE)</f>
        <v>0</v>
      </c>
      <c r="AC915">
        <f>VLOOKUP($A915,SurveyData!$1:$1048576,25,FALSE)</f>
        <v>0</v>
      </c>
      <c r="AD915">
        <f>VLOOKUP($A915,SurveyData!$1:$1048576,26,FALSE)</f>
        <v>1</v>
      </c>
      <c r="AE915">
        <f>VLOOKUP($A915,SurveyData!$1:$1048576,27,FALSE)</f>
        <v>1</v>
      </c>
      <c r="AF915">
        <f>VLOOKUP($A915,SurveyData!$1:$1048576,28,FALSE)</f>
        <v>1</v>
      </c>
      <c r="AG915">
        <f>VLOOKUP($A915,SurveyData!$1:$1048576,29,FALSE)</f>
        <v>1</v>
      </c>
      <c r="AH915">
        <f>VLOOKUP($A915,SurveyData!$1:$1048576,30,FALSE)</f>
        <v>5</v>
      </c>
      <c r="AI915">
        <f>VLOOKUP($A915,SurveyData!$1:$1048576,31,FALSE)</f>
        <v>1</v>
      </c>
      <c r="AJ915">
        <f>VLOOKUP($A915,SurveyData!$1:$1048576,32,FALSE)</f>
        <v>1</v>
      </c>
      <c r="AK915">
        <f>VLOOKUP($A915,SurveyData!$1:$1048576,33,FALSE)</f>
        <v>1</v>
      </c>
      <c r="AL915">
        <f>VLOOKUP($A915,SurveyData!$1:$1048576,34,FALSE)</f>
        <v>3</v>
      </c>
      <c r="AM915">
        <f>VLOOKUP($A915,SurveyData!$1:$1048576,35,FALSE)</f>
        <v>5</v>
      </c>
      <c r="AN915">
        <f>VLOOKUP($A915,SurveyData!$1:$1048576,36,FALSE)</f>
        <v>5</v>
      </c>
      <c r="AO915">
        <f>VLOOKUP($A915,SurveyData!$1:$1048576,37,FALSE)</f>
        <v>5</v>
      </c>
      <c r="AP915">
        <f>VLOOKUP($A915,SurveyData!$1:$1048576,38,FALSE)</f>
        <v>1</v>
      </c>
      <c r="AQ915">
        <f>VLOOKUP($A915,SurveyData!$1:$1048576,39,FALSE)</f>
        <v>5</v>
      </c>
      <c r="AR915">
        <f>VLOOKUP($A915,SurveyData!$1:$1048576,40,FALSE)</f>
        <v>1</v>
      </c>
      <c r="AS915">
        <f>VLOOKUP($A915,SurveyData!$1:$1048576,41,FALSE)</f>
        <v>1</v>
      </c>
      <c r="AT915">
        <f>VLOOKUP($A915,SurveyData!$1:$1048576,42,FALSE)</f>
        <v>5</v>
      </c>
      <c r="AU915">
        <f>VLOOKUP($A915,SurveyData!$1:$1048576,43,FALSE)</f>
        <v>1</v>
      </c>
      <c r="AV915">
        <f>VLOOKUP($A915,SurveyData!$1:$1048576,44,FALSE)</f>
        <v>1</v>
      </c>
      <c r="AW915">
        <f>VLOOKUP($A915,SurveyData!$1:$1048576,45,FALSE)</f>
        <v>1</v>
      </c>
    </row>
    <row r="916" spans="1:49" hidden="1" x14ac:dyDescent="0.2">
      <c r="A916" s="2">
        <v>1296</v>
      </c>
      <c r="B916" s="11" t="s">
        <v>11</v>
      </c>
      <c r="C916" s="2"/>
      <c r="D916" s="3">
        <v>471</v>
      </c>
      <c r="E916" s="2">
        <v>16.399999999999999</v>
      </c>
      <c r="F916">
        <f>VLOOKUP($A916,SurveyData!$1:$1048576,3,FALSE)</f>
        <v>31</v>
      </c>
      <c r="G916">
        <f>VLOOKUP($A916,SurveyData!$1:$1048576,4,FALSE)</f>
        <v>1.64</v>
      </c>
      <c r="H916">
        <f>VLOOKUP($A916,SurveyData!$1:$1048576,5,FALSE)</f>
        <v>74</v>
      </c>
      <c r="I916" t="str">
        <f>VLOOKUP($A916,SurveyData!$1:$1048576,6,FALSE)</f>
        <v>Nil</v>
      </c>
      <c r="J916">
        <f>VLOOKUP($A916,SurveyData!$1:$1048576,7,FALSE)</f>
        <v>0</v>
      </c>
      <c r="K916" t="str">
        <f>VLOOKUP($A916,SurveyData!$1:$1048576,8,FALSE)</f>
        <v>Nil</v>
      </c>
      <c r="L916" t="str">
        <f>VLOOKUP($A916,SurveyData!$1:$1048576,9,FALSE)</f>
        <v>Nil</v>
      </c>
      <c r="M916" t="str">
        <f>VLOOKUP($A916,SurveyData!$1:$1048576,10,FALSE)</f>
        <v>Nil</v>
      </c>
      <c r="N916" t="str">
        <f>VLOOKUP($A916,SurveyData!$1:$1048576,11,FALSE)</f>
        <v>Nil</v>
      </c>
      <c r="O916">
        <f>VLOOKUP($A916,SurveyData!$1:$1048576,12,FALSE)</f>
        <v>2</v>
      </c>
      <c r="P916">
        <f>VLOOKUP($A916,SurveyData!$1:$1048576,13,FALSE)</f>
        <v>0</v>
      </c>
      <c r="Q916">
        <f>VLOOKUP($A916,SurveyData!$1:$1048576,14,FALSE)</f>
        <v>0</v>
      </c>
      <c r="R916" t="str">
        <f>VLOOKUP($A916,SurveyData!$1:$1048576,15,FALSE)</f>
        <v>No</v>
      </c>
      <c r="S916" t="str">
        <f>VLOOKUP($A916,SurveyData!$1:$1048576,16,FALSE)</f>
        <v>No</v>
      </c>
      <c r="T916" t="str">
        <f>VLOOKUP($A916,SurveyData!$1:$1048576,17,FALSE)</f>
        <v>Dk</v>
      </c>
      <c r="U916" t="str">
        <f>VLOOKUP($A916,SurveyData!$1:$1048576,18,FALSE)</f>
        <v>Dk</v>
      </c>
      <c r="V916" t="str">
        <f>VLOOKUP($A916,SurveyData!$1:$1048576,19,FALSE)</f>
        <v>No</v>
      </c>
      <c r="W916" t="str">
        <f>VLOOKUP($A916,SurveyData!$1:$1048576,20,FALSE)</f>
        <v>Nil</v>
      </c>
      <c r="X916">
        <f>VLOOKUP($A916,SurveyData!$1:$1048576,21,FALSE)</f>
        <v>0</v>
      </c>
      <c r="Y916">
        <f>VLOOKUP($A916,SurveyData!$1:$1048576,22,FALSE)</f>
        <v>0</v>
      </c>
      <c r="Z916">
        <f>VLOOKUP($A916,SurveyData!$1:$1048576,23,FALSE)</f>
        <v>0</v>
      </c>
      <c r="AA916">
        <f>VLOOKUP($A916,SurveyData!$1:$1048576,24,FALSE)</f>
        <v>0</v>
      </c>
      <c r="AC916">
        <f>VLOOKUP($A916,SurveyData!$1:$1048576,25,FALSE)</f>
        <v>0</v>
      </c>
      <c r="AD916">
        <f>VLOOKUP($A916,SurveyData!$1:$1048576,26,FALSE)</f>
        <v>3</v>
      </c>
      <c r="AE916">
        <f>VLOOKUP($A916,SurveyData!$1:$1048576,27,FALSE)</f>
        <v>3</v>
      </c>
      <c r="AF916">
        <f>VLOOKUP($A916,SurveyData!$1:$1048576,28,FALSE)</f>
        <v>3</v>
      </c>
      <c r="AG916">
        <f>VLOOKUP($A916,SurveyData!$1:$1048576,29,FALSE)</f>
        <v>2</v>
      </c>
      <c r="AH916">
        <f>VLOOKUP($A916,SurveyData!$1:$1048576,30,FALSE)</f>
        <v>2</v>
      </c>
      <c r="AI916">
        <f>VLOOKUP($A916,SurveyData!$1:$1048576,31,FALSE)</f>
        <v>2</v>
      </c>
      <c r="AJ916">
        <f>VLOOKUP($A916,SurveyData!$1:$1048576,32,FALSE)</f>
        <v>3</v>
      </c>
      <c r="AK916">
        <f>VLOOKUP($A916,SurveyData!$1:$1048576,33,FALSE)</f>
        <v>3</v>
      </c>
      <c r="AL916">
        <f>VLOOKUP($A916,SurveyData!$1:$1048576,34,FALSE)</f>
        <v>4</v>
      </c>
      <c r="AM916">
        <f>VLOOKUP($A916,SurveyData!$1:$1048576,35,FALSE)</f>
        <v>4</v>
      </c>
      <c r="AN916">
        <f>VLOOKUP($A916,SurveyData!$1:$1048576,36,FALSE)</f>
        <v>3</v>
      </c>
      <c r="AO916">
        <f>VLOOKUP($A916,SurveyData!$1:$1048576,37,FALSE)</f>
        <v>4</v>
      </c>
      <c r="AP916">
        <f>VLOOKUP($A916,SurveyData!$1:$1048576,38,FALSE)</f>
        <v>3</v>
      </c>
      <c r="AQ916">
        <f>VLOOKUP($A916,SurveyData!$1:$1048576,39,FALSE)</f>
        <v>2</v>
      </c>
      <c r="AR916">
        <f>VLOOKUP($A916,SurveyData!$1:$1048576,40,FALSE)</f>
        <v>3</v>
      </c>
      <c r="AS916">
        <f>VLOOKUP($A916,SurveyData!$1:$1048576,41,FALSE)</f>
        <v>2</v>
      </c>
      <c r="AT916">
        <f>VLOOKUP($A916,SurveyData!$1:$1048576,42,FALSE)</f>
        <v>4</v>
      </c>
      <c r="AU916">
        <f>VLOOKUP($A916,SurveyData!$1:$1048576,43,FALSE)</f>
        <v>3</v>
      </c>
      <c r="AV916">
        <f>VLOOKUP($A916,SurveyData!$1:$1048576,44,FALSE)</f>
        <v>3</v>
      </c>
      <c r="AW916">
        <f>VLOOKUP($A916,SurveyData!$1:$1048576,45,FALSE)</f>
        <v>4</v>
      </c>
    </row>
    <row r="917" spans="1:49" hidden="1" x14ac:dyDescent="0.2">
      <c r="A917" s="2">
        <v>1297</v>
      </c>
      <c r="B917" s="11" t="s">
        <v>11</v>
      </c>
      <c r="C917" s="2"/>
      <c r="D917" s="3">
        <v>187</v>
      </c>
      <c r="E917" s="2">
        <v>15.2</v>
      </c>
      <c r="F917">
        <f>VLOOKUP($A917,SurveyData!$1:$1048576,3,FALSE)</f>
        <v>60</v>
      </c>
      <c r="G917">
        <f>VLOOKUP($A917,SurveyData!$1:$1048576,4,FALSE)</f>
        <v>1.7</v>
      </c>
      <c r="H917">
        <f>VLOOKUP($A917,SurveyData!$1:$1048576,5,FALSE)</f>
        <v>76</v>
      </c>
      <c r="I917" t="str">
        <f>VLOOKUP($A917,SurveyData!$1:$1048576,6,FALSE)</f>
        <v>Nil</v>
      </c>
      <c r="J917">
        <f>VLOOKUP($A917,SurveyData!$1:$1048576,7,FALSE)</f>
        <v>0</v>
      </c>
      <c r="K917" t="str">
        <f>VLOOKUP($A917,SurveyData!$1:$1048576,8,FALSE)</f>
        <v>Nil</v>
      </c>
      <c r="L917" t="str">
        <f>VLOOKUP($A917,SurveyData!$1:$1048576,9,FALSE)</f>
        <v>Nil</v>
      </c>
      <c r="M917" t="str">
        <f>VLOOKUP($A917,SurveyData!$1:$1048576,10,FALSE)</f>
        <v>Nil</v>
      </c>
      <c r="N917" t="str">
        <f>VLOOKUP($A917,SurveyData!$1:$1048576,11,FALSE)</f>
        <v>Nil</v>
      </c>
      <c r="O917">
        <f>VLOOKUP($A917,SurveyData!$1:$1048576,12,FALSE)</f>
        <v>2</v>
      </c>
      <c r="P917">
        <f>VLOOKUP($A917,SurveyData!$1:$1048576,13,FALSE)</f>
        <v>0</v>
      </c>
      <c r="Q917">
        <f>VLOOKUP($A917,SurveyData!$1:$1048576,14,FALSE)</f>
        <v>0</v>
      </c>
      <c r="R917" t="str">
        <f>VLOOKUP($A917,SurveyData!$1:$1048576,15,FALSE)</f>
        <v>No</v>
      </c>
      <c r="S917" t="str">
        <f>VLOOKUP($A917,SurveyData!$1:$1048576,16,FALSE)</f>
        <v>No</v>
      </c>
      <c r="T917" t="str">
        <f>VLOOKUP($A917,SurveyData!$1:$1048576,17,FALSE)</f>
        <v>Dk</v>
      </c>
      <c r="U917" t="str">
        <f>VLOOKUP($A917,SurveyData!$1:$1048576,18,FALSE)</f>
        <v>Dk</v>
      </c>
      <c r="V917" t="str">
        <f>VLOOKUP($A917,SurveyData!$1:$1048576,19,FALSE)</f>
        <v>Dk</v>
      </c>
      <c r="W917" t="str">
        <f>VLOOKUP($A917,SurveyData!$1:$1048576,20,FALSE)</f>
        <v>Dk</v>
      </c>
      <c r="X917">
        <f>VLOOKUP($A917,SurveyData!$1:$1048576,21,FALSE)</f>
        <v>0</v>
      </c>
      <c r="Y917">
        <f>VLOOKUP($A917,SurveyData!$1:$1048576,22,FALSE)</f>
        <v>0</v>
      </c>
      <c r="Z917">
        <f>VLOOKUP($A917,SurveyData!$1:$1048576,23,FALSE)</f>
        <v>0</v>
      </c>
      <c r="AA917">
        <f>VLOOKUP($A917,SurveyData!$1:$1048576,24,FALSE)</f>
        <v>0</v>
      </c>
      <c r="AC917">
        <f>VLOOKUP($A917,SurveyData!$1:$1048576,25,FALSE)</f>
        <v>0</v>
      </c>
      <c r="AD917">
        <f>VLOOKUP($A917,SurveyData!$1:$1048576,26,FALSE)</f>
        <v>5</v>
      </c>
      <c r="AE917">
        <f>VLOOKUP($A917,SurveyData!$1:$1048576,27,FALSE)</f>
        <v>2</v>
      </c>
      <c r="AF917">
        <f>VLOOKUP($A917,SurveyData!$1:$1048576,28,FALSE)</f>
        <v>4</v>
      </c>
      <c r="AG917">
        <f>VLOOKUP($A917,SurveyData!$1:$1048576,29,FALSE)</f>
        <v>4</v>
      </c>
      <c r="AH917">
        <f>VLOOKUP($A917,SurveyData!$1:$1048576,30,FALSE)</f>
        <v>1</v>
      </c>
      <c r="AI917">
        <f>VLOOKUP($A917,SurveyData!$1:$1048576,31,FALSE)</f>
        <v>1</v>
      </c>
      <c r="AJ917">
        <f>VLOOKUP($A917,SurveyData!$1:$1048576,32,FALSE)</f>
        <v>4</v>
      </c>
      <c r="AK917">
        <f>VLOOKUP($A917,SurveyData!$1:$1048576,33,FALSE)</f>
        <v>4</v>
      </c>
      <c r="AL917">
        <f>VLOOKUP($A917,SurveyData!$1:$1048576,34,FALSE)</f>
        <v>2</v>
      </c>
      <c r="AM917">
        <f>VLOOKUP($A917,SurveyData!$1:$1048576,35,FALSE)</f>
        <v>2</v>
      </c>
      <c r="AN917">
        <f>VLOOKUP($A917,SurveyData!$1:$1048576,36,FALSE)</f>
        <v>4</v>
      </c>
      <c r="AO917">
        <f>VLOOKUP($A917,SurveyData!$1:$1048576,37,FALSE)</f>
        <v>3</v>
      </c>
      <c r="AP917">
        <f>VLOOKUP($A917,SurveyData!$1:$1048576,38,FALSE)</f>
        <v>4</v>
      </c>
      <c r="AQ917">
        <f>VLOOKUP($A917,SurveyData!$1:$1048576,39,FALSE)</f>
        <v>3</v>
      </c>
      <c r="AR917">
        <f>VLOOKUP($A917,SurveyData!$1:$1048576,40,FALSE)</f>
        <v>3</v>
      </c>
      <c r="AS917">
        <f>VLOOKUP($A917,SurveyData!$1:$1048576,41,FALSE)</f>
        <v>2</v>
      </c>
      <c r="AT917">
        <f>VLOOKUP($A917,SurveyData!$1:$1048576,42,FALSE)</f>
        <v>2</v>
      </c>
      <c r="AU917">
        <f>VLOOKUP($A917,SurveyData!$1:$1048576,43,FALSE)</f>
        <v>2</v>
      </c>
      <c r="AV917">
        <f>VLOOKUP($A917,SurveyData!$1:$1048576,44,FALSE)</f>
        <v>2</v>
      </c>
      <c r="AW917">
        <f>VLOOKUP($A917,SurveyData!$1:$1048576,45,FALSE)</f>
        <v>4</v>
      </c>
    </row>
    <row r="918" spans="1:49" hidden="1" x14ac:dyDescent="0.2">
      <c r="A918" s="2">
        <v>1298</v>
      </c>
      <c r="B918" s="11" t="s">
        <v>11</v>
      </c>
      <c r="C918" s="2"/>
      <c r="D918" s="2">
        <v>115</v>
      </c>
      <c r="E918" s="3">
        <v>17</v>
      </c>
      <c r="F918">
        <f>VLOOKUP($A918,SurveyData!$1:$1048576,3,FALSE)</f>
        <v>39</v>
      </c>
      <c r="G918">
        <f>VLOOKUP($A918,SurveyData!$1:$1048576,4,FALSE)</f>
        <v>1.82</v>
      </c>
      <c r="H918">
        <f>VLOOKUP($A918,SurveyData!$1:$1048576,5,FALSE)</f>
        <v>83.7</v>
      </c>
      <c r="I918" t="str">
        <f>VLOOKUP($A918,SurveyData!$1:$1048576,6,FALSE)</f>
        <v>Nil</v>
      </c>
      <c r="J918">
        <f>VLOOKUP($A918,SurveyData!$1:$1048576,7,FALSE)</f>
        <v>0</v>
      </c>
      <c r="K918">
        <f>VLOOKUP($A918,SurveyData!$1:$1048576,8,FALSE)</f>
        <v>90</v>
      </c>
      <c r="L918" t="str">
        <f>VLOOKUP($A918,SurveyData!$1:$1048576,9,FALSE)</f>
        <v>Nil</v>
      </c>
      <c r="M918" t="str">
        <f>VLOOKUP($A918,SurveyData!$1:$1048576,10,FALSE)</f>
        <v>Nil</v>
      </c>
      <c r="N918">
        <f>VLOOKUP($A918,SurveyData!$1:$1048576,11,FALSE)</f>
        <v>120</v>
      </c>
      <c r="O918">
        <f>VLOOKUP($A918,SurveyData!$1:$1048576,12,FALSE)</f>
        <v>2</v>
      </c>
      <c r="P918">
        <f>VLOOKUP($A918,SurveyData!$1:$1048576,13,FALSE)</f>
        <v>0</v>
      </c>
      <c r="Q918">
        <f>VLOOKUP($A918,SurveyData!$1:$1048576,14,FALSE)</f>
        <v>0</v>
      </c>
      <c r="R918" t="str">
        <f>VLOOKUP($A918,SurveyData!$1:$1048576,15,FALSE)</f>
        <v>Nil</v>
      </c>
      <c r="S918" t="str">
        <f>VLOOKUP($A918,SurveyData!$1:$1048576,16,FALSE)</f>
        <v>Nil</v>
      </c>
      <c r="T918" t="str">
        <f>VLOOKUP($A918,SurveyData!$1:$1048576,17,FALSE)</f>
        <v>Dk</v>
      </c>
      <c r="U918" t="str">
        <f>VLOOKUP($A918,SurveyData!$1:$1048576,18,FALSE)</f>
        <v>Nil</v>
      </c>
      <c r="V918" t="str">
        <f>VLOOKUP($A918,SurveyData!$1:$1048576,19,FALSE)</f>
        <v>No</v>
      </c>
      <c r="W918" t="str">
        <f>VLOOKUP($A918,SurveyData!$1:$1048576,20,FALSE)</f>
        <v>Nil</v>
      </c>
      <c r="X918">
        <f>VLOOKUP($A918,SurveyData!$1:$1048576,21,FALSE)</f>
        <v>0</v>
      </c>
      <c r="Y918">
        <f>VLOOKUP($A918,SurveyData!$1:$1048576,22,FALSE)</f>
        <v>0</v>
      </c>
      <c r="Z918">
        <f>VLOOKUP($A918,SurveyData!$1:$1048576,23,FALSE)</f>
        <v>0</v>
      </c>
      <c r="AA918">
        <f>VLOOKUP($A918,SurveyData!$1:$1048576,24,FALSE)</f>
        <v>0</v>
      </c>
      <c r="AC918">
        <f>VLOOKUP($A918,SurveyData!$1:$1048576,25,FALSE)</f>
        <v>0</v>
      </c>
      <c r="AD918">
        <f>VLOOKUP($A918,SurveyData!$1:$1048576,26,FALSE)</f>
        <v>3</v>
      </c>
      <c r="AE918">
        <f>VLOOKUP($A918,SurveyData!$1:$1048576,27,FALSE)</f>
        <v>3</v>
      </c>
      <c r="AF918">
        <f>VLOOKUP($A918,SurveyData!$1:$1048576,28,FALSE)</f>
        <v>3</v>
      </c>
      <c r="AG918">
        <f>VLOOKUP($A918,SurveyData!$1:$1048576,29,FALSE)</f>
        <v>2</v>
      </c>
      <c r="AH918">
        <f>VLOOKUP($A918,SurveyData!$1:$1048576,30,FALSE)</f>
        <v>2</v>
      </c>
      <c r="AI918">
        <f>VLOOKUP($A918,SurveyData!$1:$1048576,31,FALSE)</f>
        <v>3</v>
      </c>
      <c r="AJ918">
        <f>VLOOKUP($A918,SurveyData!$1:$1048576,32,FALSE)</f>
        <v>2</v>
      </c>
      <c r="AK918">
        <f>VLOOKUP($A918,SurveyData!$1:$1048576,33,FALSE)</f>
        <v>3</v>
      </c>
      <c r="AL918">
        <f>VLOOKUP($A918,SurveyData!$1:$1048576,34,FALSE)</f>
        <v>4</v>
      </c>
      <c r="AM918">
        <f>VLOOKUP($A918,SurveyData!$1:$1048576,35,FALSE)</f>
        <v>4</v>
      </c>
      <c r="AN918">
        <f>VLOOKUP($A918,SurveyData!$1:$1048576,36,FALSE)</f>
        <v>3</v>
      </c>
      <c r="AO918">
        <f>VLOOKUP($A918,SurveyData!$1:$1048576,37,FALSE)</f>
        <v>5</v>
      </c>
      <c r="AP918">
        <f>VLOOKUP($A918,SurveyData!$1:$1048576,38,FALSE)</f>
        <v>4</v>
      </c>
      <c r="AQ918">
        <f>VLOOKUP($A918,SurveyData!$1:$1048576,39,FALSE)</f>
        <v>4</v>
      </c>
      <c r="AR918">
        <f>VLOOKUP($A918,SurveyData!$1:$1048576,40,FALSE)</f>
        <v>3</v>
      </c>
      <c r="AS918">
        <f>VLOOKUP($A918,SurveyData!$1:$1048576,41,FALSE)</f>
        <v>2</v>
      </c>
      <c r="AT918">
        <f>VLOOKUP($A918,SurveyData!$1:$1048576,42,FALSE)</f>
        <v>3</v>
      </c>
      <c r="AU918">
        <f>VLOOKUP($A918,SurveyData!$1:$1048576,43,FALSE)</f>
        <v>4</v>
      </c>
      <c r="AV918">
        <f>VLOOKUP($A918,SurveyData!$1:$1048576,44,FALSE)</f>
        <v>3</v>
      </c>
      <c r="AW918">
        <f>VLOOKUP($A918,SurveyData!$1:$1048576,45,FALSE)</f>
        <v>3</v>
      </c>
    </row>
    <row r="919" spans="1:49" hidden="1" x14ac:dyDescent="0.2">
      <c r="A919" s="2">
        <v>1299</v>
      </c>
      <c r="B919" s="11" t="s">
        <v>11</v>
      </c>
      <c r="C919" s="2"/>
      <c r="D919" s="3">
        <v>127</v>
      </c>
      <c r="E919" s="2">
        <v>13.9</v>
      </c>
      <c r="F919">
        <f>VLOOKUP($A919,SurveyData!$1:$1048576,3,FALSE)</f>
        <v>34</v>
      </c>
      <c r="G919">
        <f>VLOOKUP($A919,SurveyData!$1:$1048576,4,FALSE)</f>
        <v>1.63</v>
      </c>
      <c r="H919">
        <f>VLOOKUP($A919,SurveyData!$1:$1048576,5,FALSE)</f>
        <v>70</v>
      </c>
      <c r="I919" t="str">
        <f>VLOOKUP($A919,SurveyData!$1:$1048576,6,FALSE)</f>
        <v>Nil</v>
      </c>
      <c r="J919">
        <f>VLOOKUP($A919,SurveyData!$1:$1048576,7,FALSE)</f>
        <v>0</v>
      </c>
      <c r="K919" t="str">
        <f>VLOOKUP($A919,SurveyData!$1:$1048576,8,FALSE)</f>
        <v>Nil</v>
      </c>
      <c r="L919" t="str">
        <f>VLOOKUP($A919,SurveyData!$1:$1048576,9,FALSE)</f>
        <v>Nil</v>
      </c>
      <c r="M919" t="str">
        <f>VLOOKUP($A919,SurveyData!$1:$1048576,10,FALSE)</f>
        <v>Nil</v>
      </c>
      <c r="N919">
        <f>VLOOKUP($A919,SurveyData!$1:$1048576,11,FALSE)</f>
        <v>2000</v>
      </c>
      <c r="O919" t="str">
        <f>VLOOKUP($A919,SurveyData!$1:$1048576,12,FALSE)</f>
        <v>2 &amp; 3</v>
      </c>
      <c r="P919">
        <f>VLOOKUP($A919,SurveyData!$1:$1048576,13,FALSE)</f>
        <v>0</v>
      </c>
      <c r="Q919">
        <f>VLOOKUP($A919,SurveyData!$1:$1048576,14,FALSE)</f>
        <v>0</v>
      </c>
      <c r="R919" t="str">
        <f>VLOOKUP($A919,SurveyData!$1:$1048576,15,FALSE)</f>
        <v>No</v>
      </c>
      <c r="S919" t="str">
        <f>VLOOKUP($A919,SurveyData!$1:$1048576,16,FALSE)</f>
        <v>Nil</v>
      </c>
      <c r="T919" t="str">
        <f>VLOOKUP($A919,SurveyData!$1:$1048576,17,FALSE)</f>
        <v>No</v>
      </c>
      <c r="U919" t="str">
        <f>VLOOKUP($A919,SurveyData!$1:$1048576,18,FALSE)</f>
        <v>Nil</v>
      </c>
      <c r="V919" t="str">
        <f>VLOOKUP($A919,SurveyData!$1:$1048576,19,FALSE)</f>
        <v>No</v>
      </c>
      <c r="W919" t="str">
        <f>VLOOKUP($A919,SurveyData!$1:$1048576,20,FALSE)</f>
        <v>Nil</v>
      </c>
      <c r="X919">
        <f>VLOOKUP($A919,SurveyData!$1:$1048576,21,FALSE)</f>
        <v>0</v>
      </c>
      <c r="Y919">
        <f>VLOOKUP($A919,SurveyData!$1:$1048576,22,FALSE)</f>
        <v>0</v>
      </c>
      <c r="Z919">
        <f>VLOOKUP($A919,SurveyData!$1:$1048576,23,FALSE)</f>
        <v>0</v>
      </c>
      <c r="AA919">
        <f>VLOOKUP($A919,SurveyData!$1:$1048576,24,FALSE)</f>
        <v>0</v>
      </c>
      <c r="AC919">
        <f>VLOOKUP($A919,SurveyData!$1:$1048576,25,FALSE)</f>
        <v>0</v>
      </c>
      <c r="AD919">
        <f>VLOOKUP($A919,SurveyData!$1:$1048576,26,FALSE)</f>
        <v>3</v>
      </c>
      <c r="AE919">
        <f>VLOOKUP($A919,SurveyData!$1:$1048576,27,FALSE)</f>
        <v>4</v>
      </c>
      <c r="AF919">
        <f>VLOOKUP($A919,SurveyData!$1:$1048576,28,FALSE)</f>
        <v>2</v>
      </c>
      <c r="AG919">
        <f>VLOOKUP($A919,SurveyData!$1:$1048576,29,FALSE)</f>
        <v>2</v>
      </c>
      <c r="AH919">
        <f>VLOOKUP($A919,SurveyData!$1:$1048576,30,FALSE)</f>
        <v>5</v>
      </c>
      <c r="AI919">
        <f>VLOOKUP($A919,SurveyData!$1:$1048576,31,FALSE)</f>
        <v>2</v>
      </c>
      <c r="AJ919">
        <f>VLOOKUP($A919,SurveyData!$1:$1048576,32,FALSE)</f>
        <v>2</v>
      </c>
      <c r="AK919">
        <f>VLOOKUP($A919,SurveyData!$1:$1048576,33,FALSE)</f>
        <v>2</v>
      </c>
      <c r="AL919">
        <f>VLOOKUP($A919,SurveyData!$1:$1048576,34,FALSE)</f>
        <v>5</v>
      </c>
      <c r="AM919">
        <f>VLOOKUP($A919,SurveyData!$1:$1048576,35,FALSE)</f>
        <v>5</v>
      </c>
      <c r="AN919">
        <f>VLOOKUP($A919,SurveyData!$1:$1048576,36,FALSE)</f>
        <v>2</v>
      </c>
      <c r="AO919">
        <f>VLOOKUP($A919,SurveyData!$1:$1048576,37,FALSE)</f>
        <v>2</v>
      </c>
      <c r="AP919">
        <f>VLOOKUP($A919,SurveyData!$1:$1048576,38,FALSE)</f>
        <v>2</v>
      </c>
      <c r="AQ919">
        <f>VLOOKUP($A919,SurveyData!$1:$1048576,39,FALSE)</f>
        <v>5</v>
      </c>
      <c r="AR919">
        <f>VLOOKUP($A919,SurveyData!$1:$1048576,40,FALSE)</f>
        <v>1</v>
      </c>
      <c r="AS919">
        <f>VLOOKUP($A919,SurveyData!$1:$1048576,41,FALSE)</f>
        <v>5</v>
      </c>
      <c r="AT919">
        <f>VLOOKUP($A919,SurveyData!$1:$1048576,42,FALSE)</f>
        <v>5</v>
      </c>
      <c r="AU919">
        <f>VLOOKUP($A919,SurveyData!$1:$1048576,43,FALSE)</f>
        <v>5</v>
      </c>
      <c r="AV919">
        <f>VLOOKUP($A919,SurveyData!$1:$1048576,44,FALSE)</f>
        <v>5</v>
      </c>
      <c r="AW919">
        <f>VLOOKUP($A919,SurveyData!$1:$1048576,45,FALSE)</f>
        <v>2</v>
      </c>
    </row>
    <row r="920" spans="1:49" hidden="1" x14ac:dyDescent="0.2">
      <c r="A920" s="5">
        <v>1300</v>
      </c>
      <c r="B920" s="11" t="s">
        <v>11</v>
      </c>
      <c r="C920" s="2"/>
      <c r="D920" s="2">
        <v>68</v>
      </c>
      <c r="E920" s="2">
        <v>14.1</v>
      </c>
      <c r="F920">
        <f>VLOOKUP($A920,SurveyData!$1:$1048576,3,FALSE)</f>
        <v>57</v>
      </c>
      <c r="G920">
        <f>VLOOKUP($A920,SurveyData!$1:$1048576,4,FALSE)</f>
        <v>1.57</v>
      </c>
      <c r="H920">
        <f>VLOOKUP($A920,SurveyData!$1:$1048576,5,FALSE)</f>
        <v>81</v>
      </c>
      <c r="I920" t="str">
        <f>VLOOKUP($A920,SurveyData!$1:$1048576,6,FALSE)</f>
        <v>Nil</v>
      </c>
      <c r="J920">
        <f>VLOOKUP($A920,SurveyData!$1:$1048576,7,FALSE)</f>
        <v>0</v>
      </c>
      <c r="K920">
        <f>VLOOKUP($A920,SurveyData!$1:$1048576,8,FALSE)</f>
        <v>0</v>
      </c>
      <c r="L920">
        <f>VLOOKUP($A920,SurveyData!$1:$1048576,9,FALSE)</f>
        <v>0</v>
      </c>
      <c r="M920">
        <f>VLOOKUP($A920,SurveyData!$1:$1048576,10,FALSE)</f>
        <v>0</v>
      </c>
      <c r="N920" t="str">
        <f>VLOOKUP($A920,SurveyData!$1:$1048576,11,FALSE)</f>
        <v>Brisk Walking 120 minutes</v>
      </c>
      <c r="O920">
        <f>VLOOKUP($A920,SurveyData!$1:$1048576,12,FALSE)</f>
        <v>2</v>
      </c>
      <c r="P920">
        <f>VLOOKUP($A920,SurveyData!$1:$1048576,13,FALSE)</f>
        <v>0</v>
      </c>
      <c r="Q920">
        <f>VLOOKUP($A920,SurveyData!$1:$1048576,14,FALSE)</f>
        <v>0</v>
      </c>
      <c r="R920" t="str">
        <f>VLOOKUP($A920,SurveyData!$1:$1048576,15,FALSE)</f>
        <v>DK</v>
      </c>
      <c r="S920">
        <f>VLOOKUP($A920,SurveyData!$1:$1048576,16,FALSE)</f>
        <v>0</v>
      </c>
      <c r="T920" t="str">
        <f>VLOOKUP($A920,SurveyData!$1:$1048576,17,FALSE)</f>
        <v>DK</v>
      </c>
      <c r="U920">
        <f>VLOOKUP($A920,SurveyData!$1:$1048576,18,FALSE)</f>
        <v>0</v>
      </c>
      <c r="V920" t="str">
        <f>VLOOKUP($A920,SurveyData!$1:$1048576,19,FALSE)</f>
        <v>DK</v>
      </c>
      <c r="W920">
        <f>VLOOKUP($A920,SurveyData!$1:$1048576,20,FALSE)</f>
        <v>0</v>
      </c>
      <c r="X920">
        <f>VLOOKUP($A920,SurveyData!$1:$1048576,21,FALSE)</f>
        <v>0</v>
      </c>
      <c r="Y920">
        <f>VLOOKUP($A920,SurveyData!$1:$1048576,22,FALSE)</f>
        <v>0</v>
      </c>
      <c r="Z920">
        <f>VLOOKUP($A920,SurveyData!$1:$1048576,23,FALSE)</f>
        <v>0</v>
      </c>
      <c r="AA920">
        <f>VLOOKUP($A920,SurveyData!$1:$1048576,24,FALSE)</f>
        <v>0</v>
      </c>
      <c r="AC920">
        <f>VLOOKUP($A920,SurveyData!$1:$1048576,25,FALSE)</f>
        <v>0</v>
      </c>
      <c r="AD920">
        <f>VLOOKUP($A920,SurveyData!$1:$1048576,26,FALSE)</f>
        <v>3</v>
      </c>
      <c r="AE920">
        <f>VLOOKUP($A920,SurveyData!$1:$1048576,27,FALSE)</f>
        <v>3</v>
      </c>
      <c r="AF920">
        <f>VLOOKUP($A920,SurveyData!$1:$1048576,28,FALSE)</f>
        <v>3</v>
      </c>
      <c r="AG920">
        <f>VLOOKUP($A920,SurveyData!$1:$1048576,29,FALSE)</f>
        <v>3</v>
      </c>
      <c r="AH920">
        <f>VLOOKUP($A920,SurveyData!$1:$1048576,30,FALSE)</f>
        <v>3</v>
      </c>
      <c r="AI920">
        <f>VLOOKUP($A920,SurveyData!$1:$1048576,31,FALSE)</f>
        <v>3</v>
      </c>
      <c r="AJ920">
        <f>VLOOKUP($A920,SurveyData!$1:$1048576,32,FALSE)</f>
        <v>3</v>
      </c>
      <c r="AK920">
        <f>VLOOKUP($A920,SurveyData!$1:$1048576,33,FALSE)</f>
        <v>3</v>
      </c>
      <c r="AL920">
        <f>VLOOKUP($A920,SurveyData!$1:$1048576,34,FALSE)</f>
        <v>3</v>
      </c>
      <c r="AM920">
        <f>VLOOKUP($A920,SurveyData!$1:$1048576,35,FALSE)</f>
        <v>3</v>
      </c>
      <c r="AN920">
        <f>VLOOKUP($A920,SurveyData!$1:$1048576,36,FALSE)</f>
        <v>3</v>
      </c>
      <c r="AO920">
        <f>VLOOKUP($A920,SurveyData!$1:$1048576,37,FALSE)</f>
        <v>3</v>
      </c>
      <c r="AP920">
        <f>VLOOKUP($A920,SurveyData!$1:$1048576,38,FALSE)</f>
        <v>3</v>
      </c>
      <c r="AQ920">
        <f>VLOOKUP($A920,SurveyData!$1:$1048576,39,FALSE)</f>
        <v>3</v>
      </c>
      <c r="AR920">
        <f>VLOOKUP($A920,SurveyData!$1:$1048576,40,FALSE)</f>
        <v>3</v>
      </c>
      <c r="AS920">
        <f>VLOOKUP($A920,SurveyData!$1:$1048576,41,FALSE)</f>
        <v>3</v>
      </c>
      <c r="AT920">
        <f>VLOOKUP($A920,SurveyData!$1:$1048576,42,FALSE)</f>
        <v>3</v>
      </c>
      <c r="AU920">
        <f>VLOOKUP($A920,SurveyData!$1:$1048576,43,FALSE)</f>
        <v>3</v>
      </c>
      <c r="AV920">
        <f>VLOOKUP($A920,SurveyData!$1:$1048576,44,FALSE)</f>
        <v>3</v>
      </c>
      <c r="AW920">
        <f>VLOOKUP($A920,SurveyData!$1:$1048576,45,FALSE)</f>
        <v>3</v>
      </c>
    </row>
    <row r="921" spans="1:49" hidden="1" x14ac:dyDescent="0.2">
      <c r="A921" s="2">
        <v>1301</v>
      </c>
      <c r="B921" s="11" t="s">
        <v>11</v>
      </c>
      <c r="C921" s="2">
        <v>19</v>
      </c>
      <c r="D921" s="2">
        <v>116</v>
      </c>
      <c r="E921" s="2">
        <v>13.5</v>
      </c>
      <c r="F921">
        <f>VLOOKUP($A921,SurveyData!$1:$1048576,3,FALSE)</f>
        <v>57</v>
      </c>
      <c r="G921">
        <f>VLOOKUP($A921,SurveyData!$1:$1048576,4,FALSE)</f>
        <v>1.72</v>
      </c>
      <c r="H921">
        <f>VLOOKUP($A921,SurveyData!$1:$1048576,5,FALSE)</f>
        <v>58.7</v>
      </c>
      <c r="I921" t="str">
        <f>VLOOKUP($A921,SurveyData!$1:$1048576,6,FALSE)</f>
        <v>Nil</v>
      </c>
      <c r="J921">
        <f>VLOOKUP($A921,SurveyData!$1:$1048576,7,FALSE)</f>
        <v>0</v>
      </c>
      <c r="K921">
        <f>VLOOKUP($A921,SurveyData!$1:$1048576,8,FALSE)</f>
        <v>60</v>
      </c>
      <c r="L921" t="str">
        <f>VLOOKUP($A921,SurveyData!$1:$1048576,9,FALSE)</f>
        <v>Nil</v>
      </c>
      <c r="M921" t="str">
        <f>VLOOKUP($A921,SurveyData!$1:$1048576,10,FALSE)</f>
        <v>Nil</v>
      </c>
      <c r="N921" t="str">
        <f>VLOOKUP($A921,SurveyData!$1:$1048576,11,FALSE)</f>
        <v>Nil</v>
      </c>
      <c r="O921">
        <f>VLOOKUP($A921,SurveyData!$1:$1048576,12,FALSE)</f>
        <v>2</v>
      </c>
      <c r="P921">
        <f>VLOOKUP($A921,SurveyData!$1:$1048576,13,FALSE)</f>
        <v>0</v>
      </c>
      <c r="Q921">
        <f>VLOOKUP($A921,SurveyData!$1:$1048576,14,FALSE)</f>
        <v>0</v>
      </c>
      <c r="R921" t="str">
        <f>VLOOKUP($A921,SurveyData!$1:$1048576,15,FALSE)</f>
        <v>Yes</v>
      </c>
      <c r="S921" t="str">
        <f>VLOOKUP($A921,SurveyData!$1:$1048576,16,FALSE)</f>
        <v>No</v>
      </c>
      <c r="T921" t="str">
        <f>VLOOKUP($A921,SurveyData!$1:$1048576,17,FALSE)</f>
        <v>No</v>
      </c>
      <c r="U921" t="str">
        <f>VLOOKUP($A921,SurveyData!$1:$1048576,18,FALSE)</f>
        <v>No</v>
      </c>
      <c r="V921" t="str">
        <f>VLOOKUP($A921,SurveyData!$1:$1048576,19,FALSE)</f>
        <v>No</v>
      </c>
      <c r="W921" t="str">
        <f>VLOOKUP($A921,SurveyData!$1:$1048576,20,FALSE)</f>
        <v>No</v>
      </c>
      <c r="X921">
        <f>VLOOKUP($A921,SurveyData!$1:$1048576,21,FALSE)</f>
        <v>0</v>
      </c>
      <c r="Y921">
        <f>VLOOKUP($A921,SurveyData!$1:$1048576,22,FALSE)</f>
        <v>0</v>
      </c>
      <c r="Z921">
        <f>VLOOKUP($A921,SurveyData!$1:$1048576,23,FALSE)</f>
        <v>0</v>
      </c>
      <c r="AA921">
        <f>VLOOKUP($A921,SurveyData!$1:$1048576,24,FALSE)</f>
        <v>0</v>
      </c>
      <c r="AC921">
        <f>VLOOKUP($A921,SurveyData!$1:$1048576,25,FALSE)</f>
        <v>0</v>
      </c>
      <c r="AD921">
        <f>VLOOKUP($A921,SurveyData!$1:$1048576,26,FALSE)</f>
        <v>2</v>
      </c>
      <c r="AE921">
        <f>VLOOKUP($A921,SurveyData!$1:$1048576,27,FALSE)</f>
        <v>5</v>
      </c>
      <c r="AF921">
        <f>VLOOKUP($A921,SurveyData!$1:$1048576,28,FALSE)</f>
        <v>2</v>
      </c>
      <c r="AG921">
        <f>VLOOKUP($A921,SurveyData!$1:$1048576,29,FALSE)</f>
        <v>2</v>
      </c>
      <c r="AH921">
        <f>VLOOKUP($A921,SurveyData!$1:$1048576,30,FALSE)</f>
        <v>3</v>
      </c>
      <c r="AI921">
        <f>VLOOKUP($A921,SurveyData!$1:$1048576,31,FALSE)</f>
        <v>3</v>
      </c>
      <c r="AJ921">
        <f>VLOOKUP($A921,SurveyData!$1:$1048576,32,FALSE)</f>
        <v>2</v>
      </c>
      <c r="AK921">
        <f>VLOOKUP($A921,SurveyData!$1:$1048576,33,FALSE)</f>
        <v>2</v>
      </c>
      <c r="AL921">
        <f>VLOOKUP($A921,SurveyData!$1:$1048576,34,FALSE)</f>
        <v>4</v>
      </c>
      <c r="AM921">
        <f>VLOOKUP($A921,SurveyData!$1:$1048576,35,FALSE)</f>
        <v>4</v>
      </c>
      <c r="AN921">
        <f>VLOOKUP($A921,SurveyData!$1:$1048576,36,FALSE)</f>
        <v>2</v>
      </c>
      <c r="AO921">
        <f>VLOOKUP($A921,SurveyData!$1:$1048576,37,FALSE)</f>
        <v>2</v>
      </c>
      <c r="AP921">
        <f>VLOOKUP($A921,SurveyData!$1:$1048576,38,FALSE)</f>
        <v>4</v>
      </c>
      <c r="AQ921">
        <f>VLOOKUP($A921,SurveyData!$1:$1048576,39,FALSE)</f>
        <v>5</v>
      </c>
      <c r="AR921">
        <f>VLOOKUP($A921,SurveyData!$1:$1048576,40,FALSE)</f>
        <v>2</v>
      </c>
      <c r="AS921">
        <f>VLOOKUP($A921,SurveyData!$1:$1048576,41,FALSE)</f>
        <v>4</v>
      </c>
      <c r="AT921">
        <f>VLOOKUP($A921,SurveyData!$1:$1048576,42,FALSE)</f>
        <v>4</v>
      </c>
      <c r="AU921">
        <f>VLOOKUP($A921,SurveyData!$1:$1048576,43,FALSE)</f>
        <v>4</v>
      </c>
      <c r="AV921">
        <f>VLOOKUP($A921,SurveyData!$1:$1048576,44,FALSE)</f>
        <v>3</v>
      </c>
      <c r="AW921">
        <f>VLOOKUP($A921,SurveyData!$1:$1048576,45,FALSE)</f>
        <v>2</v>
      </c>
    </row>
    <row r="922" spans="1:49" hidden="1" x14ac:dyDescent="0.2">
      <c r="A922" s="2">
        <v>1302</v>
      </c>
      <c r="B922" s="11" t="s">
        <v>11</v>
      </c>
      <c r="C922" s="2">
        <v>46</v>
      </c>
      <c r="D922" s="3">
        <v>490</v>
      </c>
      <c r="E922" s="2">
        <v>15.2</v>
      </c>
      <c r="F922">
        <f>VLOOKUP($A922,SurveyData!$1:$1048576,3,FALSE)</f>
        <v>41</v>
      </c>
      <c r="G922">
        <f>VLOOKUP($A922,SurveyData!$1:$1048576,4,FALSE)</f>
        <v>1.69</v>
      </c>
      <c r="H922">
        <f>VLOOKUP($A922,SurveyData!$1:$1048576,5,FALSE)</f>
        <v>65</v>
      </c>
      <c r="I922" t="str">
        <f>VLOOKUP($A922,SurveyData!$1:$1048576,6,FALSE)</f>
        <v>Nil</v>
      </c>
      <c r="J922">
        <f>VLOOKUP($A922,SurveyData!$1:$1048576,7,FALSE)</f>
        <v>0</v>
      </c>
      <c r="K922" t="str">
        <f>VLOOKUP($A922,SurveyData!$1:$1048576,8,FALSE)</f>
        <v>Nil</v>
      </c>
      <c r="L922" t="str">
        <f>VLOOKUP($A922,SurveyData!$1:$1048576,9,FALSE)</f>
        <v>Nil</v>
      </c>
      <c r="M922" t="str">
        <f>VLOOKUP($A922,SurveyData!$1:$1048576,10,FALSE)</f>
        <v>Nil</v>
      </c>
      <c r="N922" t="str">
        <f>VLOOKUP($A922,SurveyData!$1:$1048576,11,FALSE)</f>
        <v>Nil</v>
      </c>
      <c r="O922">
        <f>VLOOKUP($A922,SurveyData!$1:$1048576,12,FALSE)</f>
        <v>1</v>
      </c>
      <c r="P922">
        <f>VLOOKUP($A922,SurveyData!$1:$1048576,13,FALSE)</f>
        <v>0</v>
      </c>
      <c r="Q922">
        <f>VLOOKUP($A922,SurveyData!$1:$1048576,14,FALSE)</f>
        <v>0</v>
      </c>
      <c r="R922" t="str">
        <f>VLOOKUP($A922,SurveyData!$1:$1048576,15,FALSE)</f>
        <v>No</v>
      </c>
      <c r="S922" t="str">
        <f>VLOOKUP($A922,SurveyData!$1:$1048576,16,FALSE)</f>
        <v>No</v>
      </c>
      <c r="T922" t="str">
        <f>VLOOKUP($A922,SurveyData!$1:$1048576,17,FALSE)</f>
        <v>No</v>
      </c>
      <c r="U922" t="str">
        <f>VLOOKUP($A922,SurveyData!$1:$1048576,18,FALSE)</f>
        <v>No</v>
      </c>
      <c r="V922" t="str">
        <f>VLOOKUP($A922,SurveyData!$1:$1048576,19,FALSE)</f>
        <v>No</v>
      </c>
      <c r="W922" t="str">
        <f>VLOOKUP($A922,SurveyData!$1:$1048576,20,FALSE)</f>
        <v>No</v>
      </c>
      <c r="X922">
        <f>VLOOKUP($A922,SurveyData!$1:$1048576,21,FALSE)</f>
        <v>0</v>
      </c>
      <c r="Y922">
        <f>VLOOKUP($A922,SurveyData!$1:$1048576,22,FALSE)</f>
        <v>0</v>
      </c>
      <c r="Z922">
        <f>VLOOKUP($A922,SurveyData!$1:$1048576,23,FALSE)</f>
        <v>0</v>
      </c>
      <c r="AA922">
        <f>VLOOKUP($A922,SurveyData!$1:$1048576,24,FALSE)</f>
        <v>0</v>
      </c>
      <c r="AC922">
        <f>VLOOKUP($A922,SurveyData!$1:$1048576,25,FALSE)</f>
        <v>0</v>
      </c>
      <c r="AD922">
        <f>VLOOKUP($A922,SurveyData!$1:$1048576,26,FALSE)</f>
        <v>0</v>
      </c>
      <c r="AE922">
        <f>VLOOKUP($A922,SurveyData!$1:$1048576,27,FALSE)</f>
        <v>0</v>
      </c>
      <c r="AF922">
        <f>VLOOKUP($A922,SurveyData!$1:$1048576,28,FALSE)</f>
        <v>0</v>
      </c>
      <c r="AG922">
        <f>VLOOKUP($A922,SurveyData!$1:$1048576,29,FALSE)</f>
        <v>0</v>
      </c>
      <c r="AH922">
        <f>VLOOKUP($A922,SurveyData!$1:$1048576,30,FALSE)</f>
        <v>0</v>
      </c>
      <c r="AI922">
        <f>VLOOKUP($A922,SurveyData!$1:$1048576,31,FALSE)</f>
        <v>0</v>
      </c>
      <c r="AJ922">
        <f>VLOOKUP($A922,SurveyData!$1:$1048576,32,FALSE)</f>
        <v>0</v>
      </c>
      <c r="AK922">
        <f>VLOOKUP($A922,SurveyData!$1:$1048576,33,FALSE)</f>
        <v>0</v>
      </c>
      <c r="AL922">
        <f>VLOOKUP($A922,SurveyData!$1:$1048576,34,FALSE)</f>
        <v>0</v>
      </c>
      <c r="AM922">
        <f>VLOOKUP($A922,SurveyData!$1:$1048576,35,FALSE)</f>
        <v>0</v>
      </c>
      <c r="AN922">
        <f>VLOOKUP($A922,SurveyData!$1:$1048576,36,FALSE)</f>
        <v>0</v>
      </c>
      <c r="AO922">
        <f>VLOOKUP($A922,SurveyData!$1:$1048576,37,FALSE)</f>
        <v>0</v>
      </c>
      <c r="AP922">
        <f>VLOOKUP($A922,SurveyData!$1:$1048576,38,FALSE)</f>
        <v>0</v>
      </c>
      <c r="AQ922">
        <f>VLOOKUP($A922,SurveyData!$1:$1048576,39,FALSE)</f>
        <v>0</v>
      </c>
      <c r="AR922">
        <f>VLOOKUP($A922,SurveyData!$1:$1048576,40,FALSE)</f>
        <v>0</v>
      </c>
      <c r="AS922">
        <f>VLOOKUP($A922,SurveyData!$1:$1048576,41,FALSE)</f>
        <v>0</v>
      </c>
      <c r="AT922">
        <f>VLOOKUP($A922,SurveyData!$1:$1048576,42,FALSE)</f>
        <v>0</v>
      </c>
      <c r="AU922">
        <f>VLOOKUP($A922,SurveyData!$1:$1048576,43,FALSE)</f>
        <v>0</v>
      </c>
      <c r="AV922">
        <f>VLOOKUP($A922,SurveyData!$1:$1048576,44,FALSE)</f>
        <v>0</v>
      </c>
      <c r="AW922">
        <f>VLOOKUP($A922,SurveyData!$1:$1048576,45,FALSE)</f>
        <v>0</v>
      </c>
    </row>
    <row r="923" spans="1:49" hidden="1" x14ac:dyDescent="0.2">
      <c r="A923" s="2">
        <v>1303</v>
      </c>
      <c r="B923" s="11" t="s">
        <v>11</v>
      </c>
      <c r="C923" s="2">
        <v>18</v>
      </c>
      <c r="D923" s="3">
        <v>148</v>
      </c>
      <c r="E923" s="2">
        <v>15.4</v>
      </c>
      <c r="F923">
        <f>VLOOKUP($A923,SurveyData!$1:$1048576,3,FALSE)</f>
        <v>45</v>
      </c>
      <c r="G923">
        <f>VLOOKUP($A923,SurveyData!$1:$1048576,4,FALSE)</f>
        <v>1.74</v>
      </c>
      <c r="H923">
        <f>VLOOKUP($A923,SurveyData!$1:$1048576,5,FALSE)</f>
        <v>75</v>
      </c>
      <c r="I923" t="str">
        <f>VLOOKUP($A923,SurveyData!$1:$1048576,6,FALSE)</f>
        <v>Nil</v>
      </c>
      <c r="J923">
        <f>VLOOKUP($A923,SurveyData!$1:$1048576,7,FALSE)</f>
        <v>0</v>
      </c>
      <c r="K923" t="str">
        <f>VLOOKUP($A923,SurveyData!$1:$1048576,8,FALSE)</f>
        <v>Nil</v>
      </c>
      <c r="L923" t="str">
        <f>VLOOKUP($A923,SurveyData!$1:$1048576,9,FALSE)</f>
        <v>Nil</v>
      </c>
      <c r="M923" t="str">
        <f>VLOOKUP($A923,SurveyData!$1:$1048576,10,FALSE)</f>
        <v>Nil</v>
      </c>
      <c r="N923" t="str">
        <f>VLOOKUP($A923,SurveyData!$1:$1048576,11,FALSE)</f>
        <v>Nil</v>
      </c>
      <c r="O923" t="str">
        <f>VLOOKUP($A923,SurveyData!$1:$1048576,12,FALSE)</f>
        <v>1,2,3,4,5 &amp; 6</v>
      </c>
      <c r="P923">
        <f>VLOOKUP($A923,SurveyData!$1:$1048576,13,FALSE)</f>
        <v>0</v>
      </c>
      <c r="Q923">
        <f>VLOOKUP($A923,SurveyData!$1:$1048576,14,FALSE)</f>
        <v>0</v>
      </c>
      <c r="R923" t="str">
        <f>VLOOKUP($A923,SurveyData!$1:$1048576,15,FALSE)</f>
        <v>Dk</v>
      </c>
      <c r="S923" t="str">
        <f>VLOOKUP($A923,SurveyData!$1:$1048576,16,FALSE)</f>
        <v>Dk</v>
      </c>
      <c r="T923" t="str">
        <f>VLOOKUP($A923,SurveyData!$1:$1048576,17,FALSE)</f>
        <v>Dk</v>
      </c>
      <c r="U923" t="str">
        <f>VLOOKUP($A923,SurveyData!$1:$1048576,18,FALSE)</f>
        <v>Dk</v>
      </c>
      <c r="V923" t="str">
        <f>VLOOKUP($A923,SurveyData!$1:$1048576,19,FALSE)</f>
        <v>Dk</v>
      </c>
      <c r="W923" t="str">
        <f>VLOOKUP($A923,SurveyData!$1:$1048576,20,FALSE)</f>
        <v>Dk</v>
      </c>
      <c r="X923">
        <f>VLOOKUP($A923,SurveyData!$1:$1048576,21,FALSE)</f>
        <v>0</v>
      </c>
      <c r="Y923">
        <f>VLOOKUP($A923,SurveyData!$1:$1048576,22,FALSE)</f>
        <v>0</v>
      </c>
      <c r="Z923">
        <f>VLOOKUP($A923,SurveyData!$1:$1048576,23,FALSE)</f>
        <v>0</v>
      </c>
      <c r="AA923">
        <f>VLOOKUP($A923,SurveyData!$1:$1048576,24,FALSE)</f>
        <v>0</v>
      </c>
      <c r="AC923">
        <f>VLOOKUP($A923,SurveyData!$1:$1048576,25,FALSE)</f>
        <v>0</v>
      </c>
      <c r="AD923">
        <f>VLOOKUP($A923,SurveyData!$1:$1048576,26,FALSE)</f>
        <v>1</v>
      </c>
      <c r="AE923">
        <f>VLOOKUP($A923,SurveyData!$1:$1048576,27,FALSE)</f>
        <v>1</v>
      </c>
      <c r="AF923">
        <f>VLOOKUP($A923,SurveyData!$1:$1048576,28,FALSE)</f>
        <v>1</v>
      </c>
      <c r="AG923">
        <f>VLOOKUP($A923,SurveyData!$1:$1048576,29,FALSE)</f>
        <v>1</v>
      </c>
      <c r="AH923">
        <f>VLOOKUP($A923,SurveyData!$1:$1048576,30,FALSE)</f>
        <v>2</v>
      </c>
      <c r="AI923">
        <f>VLOOKUP($A923,SurveyData!$1:$1048576,31,FALSE)</f>
        <v>2</v>
      </c>
      <c r="AJ923">
        <f>VLOOKUP($A923,SurveyData!$1:$1048576,32,FALSE)</f>
        <v>2</v>
      </c>
      <c r="AK923">
        <f>VLOOKUP($A923,SurveyData!$1:$1048576,33,FALSE)</f>
        <v>2</v>
      </c>
      <c r="AL923">
        <f>VLOOKUP($A923,SurveyData!$1:$1048576,34,FALSE)</f>
        <v>2</v>
      </c>
      <c r="AM923">
        <f>VLOOKUP($A923,SurveyData!$1:$1048576,35,FALSE)</f>
        <v>2</v>
      </c>
      <c r="AN923">
        <f>VLOOKUP($A923,SurveyData!$1:$1048576,36,FALSE)</f>
        <v>2</v>
      </c>
      <c r="AO923">
        <f>VLOOKUP($A923,SurveyData!$1:$1048576,37,FALSE)</f>
        <v>2</v>
      </c>
      <c r="AP923">
        <f>VLOOKUP($A923,SurveyData!$1:$1048576,38,FALSE)</f>
        <v>2</v>
      </c>
      <c r="AQ923">
        <f>VLOOKUP($A923,SurveyData!$1:$1048576,39,FALSE)</f>
        <v>2</v>
      </c>
      <c r="AR923">
        <f>VLOOKUP($A923,SurveyData!$1:$1048576,40,FALSE)</f>
        <v>2</v>
      </c>
      <c r="AS923">
        <f>VLOOKUP($A923,SurveyData!$1:$1048576,41,FALSE)</f>
        <v>2</v>
      </c>
      <c r="AT923">
        <f>VLOOKUP($A923,SurveyData!$1:$1048576,42,FALSE)</f>
        <v>2</v>
      </c>
      <c r="AU923">
        <f>VLOOKUP($A923,SurveyData!$1:$1048576,43,FALSE)</f>
        <v>2</v>
      </c>
      <c r="AV923">
        <f>VLOOKUP($A923,SurveyData!$1:$1048576,44,FALSE)</f>
        <v>2</v>
      </c>
      <c r="AW923">
        <f>VLOOKUP($A923,SurveyData!$1:$1048576,45,FALSE)</f>
        <v>2</v>
      </c>
    </row>
    <row r="924" spans="1:49" hidden="1" x14ac:dyDescent="0.2">
      <c r="A924" s="2">
        <v>1304</v>
      </c>
      <c r="B924" s="11" t="s">
        <v>11</v>
      </c>
      <c r="C924" s="2">
        <v>45</v>
      </c>
      <c r="D924" s="3">
        <v>180</v>
      </c>
      <c r="E924" s="2">
        <v>15.8</v>
      </c>
      <c r="F924">
        <f>VLOOKUP($A924,SurveyData!$1:$1048576,3,FALSE)</f>
        <v>29</v>
      </c>
      <c r="G924">
        <f>VLOOKUP($A924,SurveyData!$1:$1048576,4,FALSE)</f>
        <v>1.65</v>
      </c>
      <c r="H924">
        <f>VLOOKUP($A924,SurveyData!$1:$1048576,5,FALSE)</f>
        <v>76</v>
      </c>
      <c r="I924" t="str">
        <f>VLOOKUP($A924,SurveyData!$1:$1048576,6,FALSE)</f>
        <v>Nil</v>
      </c>
      <c r="J924">
        <f>VLOOKUP($A924,SurveyData!$1:$1048576,7,FALSE)</f>
        <v>0</v>
      </c>
      <c r="K924" t="str">
        <f>VLOOKUP($A924,SurveyData!$1:$1048576,8,FALSE)</f>
        <v>Nil</v>
      </c>
      <c r="L924" t="str">
        <f>VLOOKUP($A924,SurveyData!$1:$1048576,9,FALSE)</f>
        <v>Nil</v>
      </c>
      <c r="M924" t="str">
        <f>VLOOKUP($A924,SurveyData!$1:$1048576,10,FALSE)</f>
        <v>Nil</v>
      </c>
      <c r="N924">
        <f>VLOOKUP($A924,SurveyData!$1:$1048576,11,FALSE)</f>
        <v>45</v>
      </c>
      <c r="O924">
        <f>VLOOKUP($A924,SurveyData!$1:$1048576,12,FALSE)</f>
        <v>2</v>
      </c>
      <c r="P924">
        <f>VLOOKUP($A924,SurveyData!$1:$1048576,13,FALSE)</f>
        <v>0</v>
      </c>
      <c r="Q924">
        <f>VLOOKUP($A924,SurveyData!$1:$1048576,14,FALSE)</f>
        <v>0</v>
      </c>
      <c r="R924" t="str">
        <f>VLOOKUP($A924,SurveyData!$1:$1048576,15,FALSE)</f>
        <v>No</v>
      </c>
      <c r="S924" t="str">
        <f>VLOOKUP($A924,SurveyData!$1:$1048576,16,FALSE)</f>
        <v>No</v>
      </c>
      <c r="T924" t="str">
        <f>VLOOKUP($A924,SurveyData!$1:$1048576,17,FALSE)</f>
        <v>No</v>
      </c>
      <c r="U924" t="str">
        <f>VLOOKUP($A924,SurveyData!$1:$1048576,18,FALSE)</f>
        <v>Nil</v>
      </c>
      <c r="V924" t="str">
        <f>VLOOKUP($A924,SurveyData!$1:$1048576,19,FALSE)</f>
        <v>No</v>
      </c>
      <c r="W924" t="str">
        <f>VLOOKUP($A924,SurveyData!$1:$1048576,20,FALSE)</f>
        <v>Nil</v>
      </c>
      <c r="X924">
        <f>VLOOKUP($A924,SurveyData!$1:$1048576,21,FALSE)</f>
        <v>0</v>
      </c>
      <c r="Y924">
        <f>VLOOKUP($A924,SurveyData!$1:$1048576,22,FALSE)</f>
        <v>0</v>
      </c>
      <c r="Z924">
        <f>VLOOKUP($A924,SurveyData!$1:$1048576,23,FALSE)</f>
        <v>0</v>
      </c>
      <c r="AA924">
        <f>VLOOKUP($A924,SurveyData!$1:$1048576,24,FALSE)</f>
        <v>0</v>
      </c>
      <c r="AC924">
        <f>VLOOKUP($A924,SurveyData!$1:$1048576,25,FALSE)</f>
        <v>0</v>
      </c>
      <c r="AD924">
        <f>VLOOKUP($A924,SurveyData!$1:$1048576,26,FALSE)</f>
        <v>2</v>
      </c>
      <c r="AE924">
        <f>VLOOKUP($A924,SurveyData!$1:$1048576,27,FALSE)</f>
        <v>5</v>
      </c>
      <c r="AF924">
        <f>VLOOKUP($A924,SurveyData!$1:$1048576,28,FALSE)</f>
        <v>2</v>
      </c>
      <c r="AG924">
        <f>VLOOKUP($A924,SurveyData!$1:$1048576,29,FALSE)</f>
        <v>1</v>
      </c>
      <c r="AH924">
        <f>VLOOKUP($A924,SurveyData!$1:$1048576,30,FALSE)</f>
        <v>3</v>
      </c>
      <c r="AI924">
        <f>VLOOKUP($A924,SurveyData!$1:$1048576,31,FALSE)</f>
        <v>3</v>
      </c>
      <c r="AJ924">
        <f>VLOOKUP($A924,SurveyData!$1:$1048576,32,FALSE)</f>
        <v>1</v>
      </c>
      <c r="AK924">
        <f>VLOOKUP($A924,SurveyData!$1:$1048576,33,FALSE)</f>
        <v>1</v>
      </c>
      <c r="AL924">
        <f>VLOOKUP($A924,SurveyData!$1:$1048576,34,FALSE)</f>
        <v>5</v>
      </c>
      <c r="AM924">
        <f>VLOOKUP($A924,SurveyData!$1:$1048576,35,FALSE)</f>
        <v>5</v>
      </c>
      <c r="AN924">
        <f>VLOOKUP($A924,SurveyData!$1:$1048576,36,FALSE)</f>
        <v>1</v>
      </c>
      <c r="AO924">
        <f>VLOOKUP($A924,SurveyData!$1:$1048576,37,FALSE)</f>
        <v>3</v>
      </c>
      <c r="AP924">
        <f>VLOOKUP($A924,SurveyData!$1:$1048576,38,FALSE)</f>
        <v>5</v>
      </c>
      <c r="AQ924">
        <f>VLOOKUP($A924,SurveyData!$1:$1048576,39,FALSE)</f>
        <v>5</v>
      </c>
      <c r="AR924">
        <f>VLOOKUP($A924,SurveyData!$1:$1048576,40,FALSE)</f>
        <v>2</v>
      </c>
      <c r="AS924">
        <f>VLOOKUP($A924,SurveyData!$1:$1048576,41,FALSE)</f>
        <v>4</v>
      </c>
      <c r="AT924">
        <f>VLOOKUP($A924,SurveyData!$1:$1048576,42,FALSE)</f>
        <v>5</v>
      </c>
      <c r="AU924">
        <f>VLOOKUP($A924,SurveyData!$1:$1048576,43,FALSE)</f>
        <v>5</v>
      </c>
      <c r="AV924">
        <f>VLOOKUP($A924,SurveyData!$1:$1048576,44,FALSE)</f>
        <v>3</v>
      </c>
      <c r="AW924">
        <f>VLOOKUP($A924,SurveyData!$1:$1048576,45,FALSE)</f>
        <v>1</v>
      </c>
    </row>
    <row r="925" spans="1:49" hidden="1" x14ac:dyDescent="0.2">
      <c r="A925" s="2">
        <v>1305</v>
      </c>
      <c r="B925" s="11" t="s">
        <v>11</v>
      </c>
      <c r="C925" s="2">
        <v>38</v>
      </c>
      <c r="D925" s="3">
        <v>160</v>
      </c>
      <c r="E925" s="2">
        <v>15.8</v>
      </c>
      <c r="F925">
        <f>VLOOKUP($A925,SurveyData!$1:$1048576,3,FALSE)</f>
        <v>70</v>
      </c>
      <c r="G925">
        <f>VLOOKUP($A925,SurveyData!$1:$1048576,4,FALSE)</f>
        <v>1.67</v>
      </c>
      <c r="H925">
        <f>VLOOKUP($A925,SurveyData!$1:$1048576,5,FALSE)</f>
        <v>68</v>
      </c>
      <c r="I925" t="str">
        <f>VLOOKUP($A925,SurveyData!$1:$1048576,6,FALSE)</f>
        <v>Nil</v>
      </c>
      <c r="J925">
        <f>VLOOKUP($A925,SurveyData!$1:$1048576,7,FALSE)</f>
        <v>0</v>
      </c>
      <c r="K925" t="str">
        <f>VLOOKUP($A925,SurveyData!$1:$1048576,8,FALSE)</f>
        <v>Nil</v>
      </c>
      <c r="L925" t="str">
        <f>VLOOKUP($A925,SurveyData!$1:$1048576,9,FALSE)</f>
        <v>Nil</v>
      </c>
      <c r="M925">
        <f>VLOOKUP($A925,SurveyData!$1:$1048576,10,FALSE)</f>
        <v>5</v>
      </c>
      <c r="N925" t="str">
        <f>VLOOKUP($A925,SurveyData!$1:$1048576,11,FALSE)</f>
        <v>Nil</v>
      </c>
      <c r="O925">
        <f>VLOOKUP($A925,SurveyData!$1:$1048576,12,FALSE)</f>
        <v>2</v>
      </c>
      <c r="P925">
        <f>VLOOKUP($A925,SurveyData!$1:$1048576,13,FALSE)</f>
        <v>0</v>
      </c>
      <c r="Q925">
        <f>VLOOKUP($A925,SurveyData!$1:$1048576,14,FALSE)</f>
        <v>0</v>
      </c>
      <c r="R925" t="str">
        <f>VLOOKUP($A925,SurveyData!$1:$1048576,15,FALSE)</f>
        <v>No</v>
      </c>
      <c r="S925" t="str">
        <f>VLOOKUP($A925,SurveyData!$1:$1048576,16,FALSE)</f>
        <v>No</v>
      </c>
      <c r="T925" t="str">
        <f>VLOOKUP($A925,SurveyData!$1:$1048576,17,FALSE)</f>
        <v>No</v>
      </c>
      <c r="U925" t="str">
        <f>VLOOKUP($A925,SurveyData!$1:$1048576,18,FALSE)</f>
        <v>Nil</v>
      </c>
      <c r="V925" t="str">
        <f>VLOOKUP($A925,SurveyData!$1:$1048576,19,FALSE)</f>
        <v>Yes</v>
      </c>
      <c r="W925" t="str">
        <f>VLOOKUP($A925,SurveyData!$1:$1048576,20,FALSE)</f>
        <v>No</v>
      </c>
      <c r="X925">
        <f>VLOOKUP($A925,SurveyData!$1:$1048576,21,FALSE)</f>
        <v>0</v>
      </c>
      <c r="Y925">
        <f>VLOOKUP($A925,SurveyData!$1:$1048576,22,FALSE)</f>
        <v>0</v>
      </c>
      <c r="Z925">
        <f>VLOOKUP($A925,SurveyData!$1:$1048576,23,FALSE)</f>
        <v>0</v>
      </c>
      <c r="AA925">
        <f>VLOOKUP($A925,SurveyData!$1:$1048576,24,FALSE)</f>
        <v>0</v>
      </c>
      <c r="AC925">
        <f>VLOOKUP($A925,SurveyData!$1:$1048576,25,FALSE)</f>
        <v>0</v>
      </c>
      <c r="AD925">
        <f>VLOOKUP($A925,SurveyData!$1:$1048576,26,FALSE)</f>
        <v>4</v>
      </c>
      <c r="AE925">
        <f>VLOOKUP($A925,SurveyData!$1:$1048576,27,FALSE)</f>
        <v>2</v>
      </c>
      <c r="AF925">
        <f>VLOOKUP($A925,SurveyData!$1:$1048576,28,FALSE)</f>
        <v>1</v>
      </c>
      <c r="AG925">
        <f>VLOOKUP($A925,SurveyData!$1:$1048576,29,FALSE)</f>
        <v>1</v>
      </c>
      <c r="AH925">
        <f>VLOOKUP($A925,SurveyData!$1:$1048576,30,FALSE)</f>
        <v>4</v>
      </c>
      <c r="AI925">
        <f>VLOOKUP($A925,SurveyData!$1:$1048576,31,FALSE)</f>
        <v>3</v>
      </c>
      <c r="AJ925">
        <f>VLOOKUP($A925,SurveyData!$1:$1048576,32,FALSE)</f>
        <v>4</v>
      </c>
      <c r="AK925">
        <f>VLOOKUP($A925,SurveyData!$1:$1048576,33,FALSE)</f>
        <v>2</v>
      </c>
      <c r="AL925">
        <f>VLOOKUP($A925,SurveyData!$1:$1048576,34,FALSE)</f>
        <v>1</v>
      </c>
      <c r="AM925">
        <f>VLOOKUP($A925,SurveyData!$1:$1048576,35,FALSE)</f>
        <v>4</v>
      </c>
      <c r="AN925">
        <f>VLOOKUP($A925,SurveyData!$1:$1048576,36,FALSE)</f>
        <v>2</v>
      </c>
      <c r="AO925">
        <f>VLOOKUP($A925,SurveyData!$1:$1048576,37,FALSE)</f>
        <v>4</v>
      </c>
      <c r="AP925">
        <f>VLOOKUP($A925,SurveyData!$1:$1048576,38,FALSE)</f>
        <v>3</v>
      </c>
      <c r="AQ925">
        <f>VLOOKUP($A925,SurveyData!$1:$1048576,39,FALSE)</f>
        <v>5</v>
      </c>
      <c r="AR925">
        <f>VLOOKUP($A925,SurveyData!$1:$1048576,40,FALSE)</f>
        <v>3</v>
      </c>
      <c r="AS925" t="str">
        <f>VLOOKUP($A925,SurveyData!$1:$1048576,41,FALSE)</f>
        <v>Nil</v>
      </c>
      <c r="AT925">
        <f>VLOOKUP($A925,SurveyData!$1:$1048576,42,FALSE)</f>
        <v>3</v>
      </c>
      <c r="AU925" t="str">
        <f>VLOOKUP($A925,SurveyData!$1:$1048576,43,FALSE)</f>
        <v>Nil</v>
      </c>
      <c r="AV925">
        <f>VLOOKUP($A925,SurveyData!$1:$1048576,44,FALSE)</f>
        <v>2</v>
      </c>
      <c r="AW925">
        <f>VLOOKUP($A925,SurveyData!$1:$1048576,45,FALSE)</f>
        <v>2</v>
      </c>
    </row>
    <row r="926" spans="1:49" hidden="1" x14ac:dyDescent="0.2">
      <c r="A926" s="2">
        <v>1311</v>
      </c>
      <c r="B926" s="11" t="s">
        <v>11</v>
      </c>
      <c r="C926" s="2">
        <v>30</v>
      </c>
      <c r="D926" s="2">
        <v>55</v>
      </c>
      <c r="E926" s="2">
        <v>15.2</v>
      </c>
      <c r="F926">
        <f>VLOOKUP($A926,SurveyData!$1:$1048576,3,FALSE)</f>
        <v>37</v>
      </c>
      <c r="G926">
        <f>VLOOKUP($A926,SurveyData!$1:$1048576,4,FALSE)</f>
        <v>1.71</v>
      </c>
      <c r="H926">
        <f>VLOOKUP($A926,SurveyData!$1:$1048576,5,FALSE)</f>
        <v>83.6</v>
      </c>
      <c r="I926" t="str">
        <f>VLOOKUP($A926,SurveyData!$1:$1048576,6,FALSE)</f>
        <v>Nil</v>
      </c>
      <c r="J926">
        <f>VLOOKUP($A926,SurveyData!$1:$1048576,7,FALSE)</f>
        <v>0</v>
      </c>
      <c r="K926">
        <f>VLOOKUP($A926,SurveyData!$1:$1048576,8,FALSE)</f>
        <v>120</v>
      </c>
      <c r="L926" t="str">
        <f>VLOOKUP($A926,SurveyData!$1:$1048576,9,FALSE)</f>
        <v>Nil</v>
      </c>
      <c r="M926" t="str">
        <f>VLOOKUP($A926,SurveyData!$1:$1048576,10,FALSE)</f>
        <v>Nil</v>
      </c>
      <c r="N926" t="str">
        <f>VLOOKUP($A926,SurveyData!$1:$1048576,11,FALSE)</f>
        <v>Nil</v>
      </c>
      <c r="O926">
        <f>VLOOKUP($A926,SurveyData!$1:$1048576,12,FALSE)</f>
        <v>2</v>
      </c>
      <c r="P926">
        <f>VLOOKUP($A926,SurveyData!$1:$1048576,13,FALSE)</f>
        <v>0</v>
      </c>
      <c r="Q926">
        <f>VLOOKUP($A926,SurveyData!$1:$1048576,14,FALSE)</f>
        <v>0</v>
      </c>
      <c r="R926" t="str">
        <f>VLOOKUP($A926,SurveyData!$1:$1048576,15,FALSE)</f>
        <v>No</v>
      </c>
      <c r="S926" t="str">
        <f>VLOOKUP($A926,SurveyData!$1:$1048576,16,FALSE)</f>
        <v>Nil</v>
      </c>
      <c r="T926" t="str">
        <f>VLOOKUP($A926,SurveyData!$1:$1048576,17,FALSE)</f>
        <v>No</v>
      </c>
      <c r="U926" t="str">
        <f>VLOOKUP($A926,SurveyData!$1:$1048576,18,FALSE)</f>
        <v>Nil</v>
      </c>
      <c r="V926" t="str">
        <f>VLOOKUP($A926,SurveyData!$1:$1048576,19,FALSE)</f>
        <v>No</v>
      </c>
      <c r="W926" t="str">
        <f>VLOOKUP($A926,SurveyData!$1:$1048576,20,FALSE)</f>
        <v>Nil</v>
      </c>
      <c r="X926">
        <f>VLOOKUP($A926,SurveyData!$1:$1048576,21,FALSE)</f>
        <v>0</v>
      </c>
      <c r="Y926">
        <f>VLOOKUP($A926,SurveyData!$1:$1048576,22,FALSE)</f>
        <v>0</v>
      </c>
      <c r="Z926">
        <f>VLOOKUP($A926,SurveyData!$1:$1048576,23,FALSE)</f>
        <v>0</v>
      </c>
      <c r="AA926">
        <f>VLOOKUP($A926,SurveyData!$1:$1048576,24,FALSE)</f>
        <v>0</v>
      </c>
      <c r="AC926">
        <f>VLOOKUP($A926,SurveyData!$1:$1048576,25,FALSE)</f>
        <v>0</v>
      </c>
      <c r="AD926">
        <f>VLOOKUP($A926,SurveyData!$1:$1048576,26,FALSE)</f>
        <v>1</v>
      </c>
      <c r="AE926">
        <f>VLOOKUP($A926,SurveyData!$1:$1048576,27,FALSE)</f>
        <v>5</v>
      </c>
      <c r="AF926">
        <f>VLOOKUP($A926,SurveyData!$1:$1048576,28,FALSE)</f>
        <v>2</v>
      </c>
      <c r="AG926">
        <f>VLOOKUP($A926,SurveyData!$1:$1048576,29,FALSE)</f>
        <v>2</v>
      </c>
      <c r="AH926">
        <f>VLOOKUP($A926,SurveyData!$1:$1048576,30,FALSE)</f>
        <v>5</v>
      </c>
      <c r="AI926">
        <f>VLOOKUP($A926,SurveyData!$1:$1048576,31,FALSE)</f>
        <v>1</v>
      </c>
      <c r="AJ926">
        <f>VLOOKUP($A926,SurveyData!$1:$1048576,32,FALSE)</f>
        <v>2</v>
      </c>
      <c r="AK926">
        <f>VLOOKUP($A926,SurveyData!$1:$1048576,33,FALSE)</f>
        <v>2</v>
      </c>
      <c r="AL926">
        <f>VLOOKUP($A926,SurveyData!$1:$1048576,34,FALSE)</f>
        <v>5</v>
      </c>
      <c r="AM926">
        <f>VLOOKUP($A926,SurveyData!$1:$1048576,35,FALSE)</f>
        <v>5</v>
      </c>
      <c r="AN926">
        <f>VLOOKUP($A926,SurveyData!$1:$1048576,36,FALSE)</f>
        <v>2</v>
      </c>
      <c r="AO926">
        <f>VLOOKUP($A926,SurveyData!$1:$1048576,37,FALSE)</f>
        <v>3</v>
      </c>
      <c r="AP926">
        <f>VLOOKUP($A926,SurveyData!$1:$1048576,38,FALSE)</f>
        <v>3</v>
      </c>
      <c r="AQ926">
        <f>VLOOKUP($A926,SurveyData!$1:$1048576,39,FALSE)</f>
        <v>5</v>
      </c>
      <c r="AR926">
        <f>VLOOKUP($A926,SurveyData!$1:$1048576,40,FALSE)</f>
        <v>3</v>
      </c>
      <c r="AS926">
        <f>VLOOKUP($A926,SurveyData!$1:$1048576,41,FALSE)</f>
        <v>5</v>
      </c>
      <c r="AT926">
        <f>VLOOKUP($A926,SurveyData!$1:$1048576,42,FALSE)</f>
        <v>5</v>
      </c>
      <c r="AU926">
        <f>VLOOKUP($A926,SurveyData!$1:$1048576,43,FALSE)</f>
        <v>5</v>
      </c>
      <c r="AV926">
        <f>VLOOKUP($A926,SurveyData!$1:$1048576,44,FALSE)</f>
        <v>4</v>
      </c>
      <c r="AW926">
        <f>VLOOKUP($A926,SurveyData!$1:$1048576,45,FALSE)</f>
        <v>1</v>
      </c>
    </row>
    <row r="927" spans="1:49" hidden="1" x14ac:dyDescent="0.2">
      <c r="A927" s="2">
        <v>1312</v>
      </c>
      <c r="B927" s="11" t="s">
        <v>11</v>
      </c>
      <c r="C927" s="2">
        <v>29</v>
      </c>
      <c r="D927" s="3">
        <v>130</v>
      </c>
      <c r="E927" s="2">
        <v>14.2</v>
      </c>
      <c r="F927">
        <f>VLOOKUP($A927,SurveyData!$1:$1048576,3,FALSE)</f>
        <v>49</v>
      </c>
      <c r="G927">
        <f>VLOOKUP($A927,SurveyData!$1:$1048576,4,FALSE)</f>
        <v>1.62</v>
      </c>
      <c r="H927">
        <f>VLOOKUP($A927,SurveyData!$1:$1048576,5,FALSE)</f>
        <v>62.3</v>
      </c>
      <c r="I927" t="str">
        <f>VLOOKUP($A927,SurveyData!$1:$1048576,6,FALSE)</f>
        <v>Nil</v>
      </c>
      <c r="J927">
        <f>VLOOKUP($A927,SurveyData!$1:$1048576,7,FALSE)</f>
        <v>0</v>
      </c>
      <c r="K927">
        <f>VLOOKUP($A927,SurveyData!$1:$1048576,8,FALSE)</f>
        <v>120</v>
      </c>
      <c r="L927">
        <f>VLOOKUP($A927,SurveyData!$1:$1048576,9,FALSE)</f>
        <v>0</v>
      </c>
      <c r="M927">
        <f>VLOOKUP($A927,SurveyData!$1:$1048576,10,FALSE)</f>
        <v>0</v>
      </c>
      <c r="N927">
        <f>VLOOKUP($A927,SurveyData!$1:$1048576,11,FALSE)</f>
        <v>120</v>
      </c>
      <c r="O927">
        <f>VLOOKUP($A927,SurveyData!$1:$1048576,12,FALSE)</f>
        <v>3</v>
      </c>
      <c r="P927">
        <f>VLOOKUP($A927,SurveyData!$1:$1048576,13,FALSE)</f>
        <v>0</v>
      </c>
      <c r="Q927">
        <f>VLOOKUP($A927,SurveyData!$1:$1048576,14,FALSE)</f>
        <v>0</v>
      </c>
      <c r="R927" t="str">
        <f>VLOOKUP($A927,SurveyData!$1:$1048576,15,FALSE)</f>
        <v>Dk</v>
      </c>
      <c r="S927" t="str">
        <f>VLOOKUP($A927,SurveyData!$1:$1048576,16,FALSE)</f>
        <v>Dk</v>
      </c>
      <c r="T927" t="str">
        <f>VLOOKUP($A927,SurveyData!$1:$1048576,17,FALSE)</f>
        <v>Yes</v>
      </c>
      <c r="U927" t="str">
        <f>VLOOKUP($A927,SurveyData!$1:$1048576,18,FALSE)</f>
        <v>Dk</v>
      </c>
      <c r="V927" t="str">
        <f>VLOOKUP($A927,SurveyData!$1:$1048576,19,FALSE)</f>
        <v>Yes</v>
      </c>
      <c r="W927" t="str">
        <f>VLOOKUP($A927,SurveyData!$1:$1048576,20,FALSE)</f>
        <v>No</v>
      </c>
      <c r="X927">
        <f>VLOOKUP($A927,SurveyData!$1:$1048576,21,FALSE)</f>
        <v>0</v>
      </c>
      <c r="Y927">
        <f>VLOOKUP($A927,SurveyData!$1:$1048576,22,FALSE)</f>
        <v>0</v>
      </c>
      <c r="Z927">
        <f>VLOOKUP($A927,SurveyData!$1:$1048576,23,FALSE)</f>
        <v>0</v>
      </c>
      <c r="AA927">
        <f>VLOOKUP($A927,SurveyData!$1:$1048576,24,FALSE)</f>
        <v>0</v>
      </c>
      <c r="AC927">
        <f>VLOOKUP($A927,SurveyData!$1:$1048576,25,FALSE)</f>
        <v>0</v>
      </c>
      <c r="AD927">
        <f>VLOOKUP($A927,SurveyData!$1:$1048576,26,FALSE)</f>
        <v>2</v>
      </c>
      <c r="AE927">
        <f>VLOOKUP($A927,SurveyData!$1:$1048576,27,FALSE)</f>
        <v>5</v>
      </c>
      <c r="AF927">
        <f>VLOOKUP($A927,SurveyData!$1:$1048576,28,FALSE)</f>
        <v>2</v>
      </c>
      <c r="AG927">
        <f>VLOOKUP($A927,SurveyData!$1:$1048576,29,FALSE)</f>
        <v>1</v>
      </c>
      <c r="AH927">
        <f>VLOOKUP($A927,SurveyData!$1:$1048576,30,FALSE)</f>
        <v>4</v>
      </c>
      <c r="AI927">
        <f>VLOOKUP($A927,SurveyData!$1:$1048576,31,FALSE)</f>
        <v>2</v>
      </c>
      <c r="AJ927">
        <f>VLOOKUP($A927,SurveyData!$1:$1048576,32,FALSE)</f>
        <v>2</v>
      </c>
      <c r="AK927">
        <f>VLOOKUP($A927,SurveyData!$1:$1048576,33,FALSE)</f>
        <v>2</v>
      </c>
      <c r="AL927">
        <f>VLOOKUP($A927,SurveyData!$1:$1048576,34,FALSE)</f>
        <v>5</v>
      </c>
      <c r="AM927">
        <f>VLOOKUP($A927,SurveyData!$1:$1048576,35,FALSE)</f>
        <v>5</v>
      </c>
      <c r="AN927">
        <f>VLOOKUP($A927,SurveyData!$1:$1048576,36,FALSE)</f>
        <v>1</v>
      </c>
      <c r="AO927">
        <f>VLOOKUP($A927,SurveyData!$1:$1048576,37,FALSE)</f>
        <v>2</v>
      </c>
      <c r="AP927">
        <f>VLOOKUP($A927,SurveyData!$1:$1048576,38,FALSE)</f>
        <v>1</v>
      </c>
      <c r="AQ927">
        <f>VLOOKUP($A927,SurveyData!$1:$1048576,39,FALSE)</f>
        <v>5</v>
      </c>
      <c r="AR927">
        <f>VLOOKUP($A927,SurveyData!$1:$1048576,40,FALSE)</f>
        <v>1</v>
      </c>
      <c r="AS927">
        <f>VLOOKUP($A927,SurveyData!$1:$1048576,41,FALSE)</f>
        <v>5</v>
      </c>
      <c r="AT927">
        <f>VLOOKUP($A927,SurveyData!$1:$1048576,42,FALSE)</f>
        <v>5</v>
      </c>
      <c r="AU927">
        <f>VLOOKUP($A927,SurveyData!$1:$1048576,43,FALSE)</f>
        <v>5</v>
      </c>
      <c r="AV927">
        <f>VLOOKUP($A927,SurveyData!$1:$1048576,44,FALSE)</f>
        <v>4</v>
      </c>
      <c r="AW927">
        <f>VLOOKUP($A927,SurveyData!$1:$1048576,45,FALSE)</f>
        <v>2</v>
      </c>
    </row>
    <row r="928" spans="1:49" hidden="1" x14ac:dyDescent="0.2">
      <c r="A928" s="2">
        <v>1351</v>
      </c>
      <c r="B928" s="11" t="s">
        <v>11</v>
      </c>
      <c r="C928" s="2">
        <v>28</v>
      </c>
      <c r="D928" s="3">
        <v>154</v>
      </c>
      <c r="E928" s="2">
        <v>16.2</v>
      </c>
      <c r="F928">
        <f>VLOOKUP($A928,SurveyData!$1:$1048576,3,FALSE)</f>
        <v>31</v>
      </c>
      <c r="G928">
        <f>VLOOKUP($A928,SurveyData!$1:$1048576,4,FALSE)</f>
        <v>1.65</v>
      </c>
      <c r="H928">
        <f>VLOOKUP($A928,SurveyData!$1:$1048576,5,FALSE)</f>
        <v>83.7</v>
      </c>
      <c r="I928" t="str">
        <f>VLOOKUP($A928,SurveyData!$1:$1048576,6,FALSE)</f>
        <v>Nil</v>
      </c>
      <c r="J928">
        <f>VLOOKUP($A928,SurveyData!$1:$1048576,7,FALSE)</f>
        <v>0</v>
      </c>
      <c r="K928">
        <f>VLOOKUP($A928,SurveyData!$1:$1048576,8,FALSE)</f>
        <v>3</v>
      </c>
      <c r="L928" t="str">
        <f>VLOOKUP($A928,SurveyData!$1:$1048576,9,FALSE)</f>
        <v>Nil</v>
      </c>
      <c r="M928" t="str">
        <f>VLOOKUP($A928,SurveyData!$1:$1048576,10,FALSE)</f>
        <v>Nil</v>
      </c>
      <c r="N928">
        <f>VLOOKUP($A928,SurveyData!$1:$1048576,11,FALSE)</f>
        <v>90</v>
      </c>
      <c r="O928">
        <f>VLOOKUP($A928,SurveyData!$1:$1048576,12,FALSE)</f>
        <v>2</v>
      </c>
      <c r="P928">
        <f>VLOOKUP($A928,SurveyData!$1:$1048576,13,FALSE)</f>
        <v>0</v>
      </c>
      <c r="Q928">
        <f>VLOOKUP($A928,SurveyData!$1:$1048576,14,FALSE)</f>
        <v>0</v>
      </c>
      <c r="R928" t="str">
        <f>VLOOKUP($A928,SurveyData!$1:$1048576,15,FALSE)</f>
        <v>No</v>
      </c>
      <c r="S928" t="str">
        <f>VLOOKUP($A928,SurveyData!$1:$1048576,16,FALSE)</f>
        <v>No</v>
      </c>
      <c r="T928" t="str">
        <f>VLOOKUP($A928,SurveyData!$1:$1048576,17,FALSE)</f>
        <v>No</v>
      </c>
      <c r="U928" t="str">
        <f>VLOOKUP($A928,SurveyData!$1:$1048576,18,FALSE)</f>
        <v>No</v>
      </c>
      <c r="V928" t="str">
        <f>VLOOKUP($A928,SurveyData!$1:$1048576,19,FALSE)</f>
        <v>No</v>
      </c>
      <c r="W928" t="str">
        <f>VLOOKUP($A928,SurveyData!$1:$1048576,20,FALSE)</f>
        <v>No</v>
      </c>
      <c r="X928">
        <f>VLOOKUP($A928,SurveyData!$1:$1048576,21,FALSE)</f>
        <v>0</v>
      </c>
      <c r="Y928">
        <f>VLOOKUP($A928,SurveyData!$1:$1048576,22,FALSE)</f>
        <v>0</v>
      </c>
      <c r="Z928">
        <f>VLOOKUP($A928,SurveyData!$1:$1048576,23,FALSE)</f>
        <v>0</v>
      </c>
      <c r="AA928">
        <f>VLOOKUP($A928,SurveyData!$1:$1048576,24,FALSE)</f>
        <v>0</v>
      </c>
      <c r="AC928">
        <f>VLOOKUP($A928,SurveyData!$1:$1048576,25,FALSE)</f>
        <v>0</v>
      </c>
      <c r="AD928">
        <f>VLOOKUP($A928,SurveyData!$1:$1048576,26,FALSE)</f>
        <v>1</v>
      </c>
      <c r="AE928">
        <f>VLOOKUP($A928,SurveyData!$1:$1048576,27,FALSE)</f>
        <v>5</v>
      </c>
      <c r="AF928">
        <f>VLOOKUP($A928,SurveyData!$1:$1048576,28,FALSE)</f>
        <v>1</v>
      </c>
      <c r="AG928">
        <f>VLOOKUP($A928,SurveyData!$1:$1048576,29,FALSE)</f>
        <v>1</v>
      </c>
      <c r="AH928">
        <f>VLOOKUP($A928,SurveyData!$1:$1048576,30,FALSE)</f>
        <v>3</v>
      </c>
      <c r="AI928">
        <f>VLOOKUP($A928,SurveyData!$1:$1048576,31,FALSE)</f>
        <v>1</v>
      </c>
      <c r="AJ928">
        <f>VLOOKUP($A928,SurveyData!$1:$1048576,32,FALSE)</f>
        <v>2</v>
      </c>
      <c r="AK928">
        <f>VLOOKUP($A928,SurveyData!$1:$1048576,33,FALSE)</f>
        <v>1</v>
      </c>
      <c r="AL928">
        <f>VLOOKUP($A928,SurveyData!$1:$1048576,34,FALSE)</f>
        <v>1</v>
      </c>
      <c r="AM928">
        <f>VLOOKUP($A928,SurveyData!$1:$1048576,35,FALSE)</f>
        <v>3</v>
      </c>
      <c r="AN928">
        <f>VLOOKUP($A928,SurveyData!$1:$1048576,36,FALSE)</f>
        <v>1</v>
      </c>
      <c r="AO928">
        <f>VLOOKUP($A928,SurveyData!$1:$1048576,37,FALSE)</f>
        <v>1</v>
      </c>
      <c r="AP928">
        <f>VLOOKUP($A928,SurveyData!$1:$1048576,38,FALSE)</f>
        <v>2</v>
      </c>
      <c r="AQ928">
        <f>VLOOKUP($A928,SurveyData!$1:$1048576,39,FALSE)</f>
        <v>5</v>
      </c>
      <c r="AR928">
        <f>VLOOKUP($A928,SurveyData!$1:$1048576,40,FALSE)</f>
        <v>1</v>
      </c>
      <c r="AS928">
        <f>VLOOKUP($A928,SurveyData!$1:$1048576,41,FALSE)</f>
        <v>3</v>
      </c>
      <c r="AT928">
        <f>VLOOKUP($A928,SurveyData!$1:$1048576,42,FALSE)</f>
        <v>2</v>
      </c>
      <c r="AU928">
        <f>VLOOKUP($A928,SurveyData!$1:$1048576,43,FALSE)</f>
        <v>4</v>
      </c>
      <c r="AV928">
        <f>VLOOKUP($A928,SurveyData!$1:$1048576,44,FALSE)</f>
        <v>2</v>
      </c>
      <c r="AW928">
        <f>VLOOKUP($A928,SurveyData!$1:$1048576,45,FALSE)</f>
        <v>1</v>
      </c>
    </row>
    <row r="929" spans="1:49" hidden="1" x14ac:dyDescent="0.2">
      <c r="A929" s="2">
        <v>1353</v>
      </c>
      <c r="B929" s="11" t="s">
        <v>11</v>
      </c>
      <c r="C929" s="2">
        <v>28</v>
      </c>
      <c r="D929" s="2">
        <v>60</v>
      </c>
      <c r="E929" s="2">
        <v>14.4</v>
      </c>
      <c r="F929">
        <f>VLOOKUP($A929,SurveyData!$1:$1048576,3,FALSE)</f>
        <v>36</v>
      </c>
      <c r="G929">
        <f>VLOOKUP($A929,SurveyData!$1:$1048576,4,FALSE)</f>
        <v>1.74</v>
      </c>
      <c r="H929">
        <f>VLOOKUP($A929,SurveyData!$1:$1048576,5,FALSE)</f>
        <v>86.7</v>
      </c>
      <c r="I929" t="str">
        <f>VLOOKUP($A929,SurveyData!$1:$1048576,6,FALSE)</f>
        <v>Nil</v>
      </c>
      <c r="J929">
        <f>VLOOKUP($A929,SurveyData!$1:$1048576,7,FALSE)</f>
        <v>0</v>
      </c>
      <c r="K929">
        <f>VLOOKUP($A929,SurveyData!$1:$1048576,8,FALSE)</f>
        <v>30</v>
      </c>
      <c r="L929" t="str">
        <f>VLOOKUP($A929,SurveyData!$1:$1048576,9,FALSE)</f>
        <v>Nil</v>
      </c>
      <c r="M929" t="str">
        <f>VLOOKUP($A929,SurveyData!$1:$1048576,10,FALSE)</f>
        <v>Nil</v>
      </c>
      <c r="N929" t="str">
        <f>VLOOKUP($A929,SurveyData!$1:$1048576,11,FALSE)</f>
        <v>Nil</v>
      </c>
      <c r="O929">
        <f>VLOOKUP($A929,SurveyData!$1:$1048576,12,FALSE)</f>
        <v>2</v>
      </c>
      <c r="P929">
        <f>VLOOKUP($A929,SurveyData!$1:$1048576,13,FALSE)</f>
        <v>0</v>
      </c>
      <c r="Q929">
        <f>VLOOKUP($A929,SurveyData!$1:$1048576,14,FALSE)</f>
        <v>0</v>
      </c>
      <c r="R929" t="str">
        <f>VLOOKUP($A929,SurveyData!$1:$1048576,15,FALSE)</f>
        <v>Dk</v>
      </c>
      <c r="S929" t="str">
        <f>VLOOKUP($A929,SurveyData!$1:$1048576,16,FALSE)</f>
        <v>Nil</v>
      </c>
      <c r="T929" t="str">
        <f>VLOOKUP($A929,SurveyData!$1:$1048576,17,FALSE)</f>
        <v>No</v>
      </c>
      <c r="U929" t="str">
        <f>VLOOKUP($A929,SurveyData!$1:$1048576,18,FALSE)</f>
        <v>Nil</v>
      </c>
      <c r="V929" t="str">
        <f>VLOOKUP($A929,SurveyData!$1:$1048576,19,FALSE)</f>
        <v>No</v>
      </c>
      <c r="W929" t="str">
        <f>VLOOKUP($A929,SurveyData!$1:$1048576,20,FALSE)</f>
        <v>Nil</v>
      </c>
      <c r="X929">
        <f>VLOOKUP($A929,SurveyData!$1:$1048576,21,FALSE)</f>
        <v>0</v>
      </c>
      <c r="Y929">
        <f>VLOOKUP($A929,SurveyData!$1:$1048576,22,FALSE)</f>
        <v>0</v>
      </c>
      <c r="Z929">
        <f>VLOOKUP($A929,SurveyData!$1:$1048576,23,FALSE)</f>
        <v>0</v>
      </c>
      <c r="AA929">
        <f>VLOOKUP($A929,SurveyData!$1:$1048576,24,FALSE)</f>
        <v>0</v>
      </c>
      <c r="AC929">
        <f>VLOOKUP($A929,SurveyData!$1:$1048576,25,FALSE)</f>
        <v>0</v>
      </c>
      <c r="AD929">
        <f>VLOOKUP($A929,SurveyData!$1:$1048576,26,FALSE)</f>
        <v>1</v>
      </c>
      <c r="AE929">
        <f>VLOOKUP($A929,SurveyData!$1:$1048576,27,FALSE)</f>
        <v>1</v>
      </c>
      <c r="AF929">
        <f>VLOOKUP($A929,SurveyData!$1:$1048576,28,FALSE)</f>
        <v>1</v>
      </c>
      <c r="AG929">
        <f>VLOOKUP($A929,SurveyData!$1:$1048576,29,FALSE)</f>
        <v>1</v>
      </c>
      <c r="AH929">
        <f>VLOOKUP($A929,SurveyData!$1:$1048576,30,FALSE)</f>
        <v>5</v>
      </c>
      <c r="AI929">
        <f>VLOOKUP($A929,SurveyData!$1:$1048576,31,FALSE)</f>
        <v>1</v>
      </c>
      <c r="AJ929">
        <f>VLOOKUP($A929,SurveyData!$1:$1048576,32,FALSE)</f>
        <v>1</v>
      </c>
      <c r="AK929">
        <f>VLOOKUP($A929,SurveyData!$1:$1048576,33,FALSE)</f>
        <v>1</v>
      </c>
      <c r="AL929" t="str">
        <f>VLOOKUP($A929,SurveyData!$1:$1048576,34,FALSE)</f>
        <v>Nil</v>
      </c>
      <c r="AM929">
        <f>VLOOKUP($A929,SurveyData!$1:$1048576,35,FALSE)</f>
        <v>5</v>
      </c>
      <c r="AN929">
        <f>VLOOKUP($A929,SurveyData!$1:$1048576,36,FALSE)</f>
        <v>1</v>
      </c>
      <c r="AO929">
        <f>VLOOKUP($A929,SurveyData!$1:$1048576,37,FALSE)</f>
        <v>1</v>
      </c>
      <c r="AP929">
        <f>VLOOKUP($A929,SurveyData!$1:$1048576,38,FALSE)</f>
        <v>1</v>
      </c>
      <c r="AQ929">
        <f>VLOOKUP($A929,SurveyData!$1:$1048576,39,FALSE)</f>
        <v>5</v>
      </c>
      <c r="AR929">
        <f>VLOOKUP($A929,SurveyData!$1:$1048576,40,FALSE)</f>
        <v>1</v>
      </c>
      <c r="AS929">
        <f>VLOOKUP($A929,SurveyData!$1:$1048576,41,FALSE)</f>
        <v>5</v>
      </c>
      <c r="AT929">
        <f>VLOOKUP($A929,SurveyData!$1:$1048576,42,FALSE)</f>
        <v>5</v>
      </c>
      <c r="AU929">
        <f>VLOOKUP($A929,SurveyData!$1:$1048576,43,FALSE)</f>
        <v>5</v>
      </c>
      <c r="AV929">
        <f>VLOOKUP($A929,SurveyData!$1:$1048576,44,FALSE)</f>
        <v>5</v>
      </c>
      <c r="AW929">
        <f>VLOOKUP($A929,SurveyData!$1:$1048576,45,FALSE)</f>
        <v>1</v>
      </c>
    </row>
    <row r="930" spans="1:49" hidden="1" x14ac:dyDescent="0.2">
      <c r="A930" s="2">
        <v>1354</v>
      </c>
      <c r="B930" s="11" t="s">
        <v>11</v>
      </c>
      <c r="C930" s="2">
        <v>43</v>
      </c>
      <c r="D930" s="3">
        <v>213</v>
      </c>
      <c r="E930" s="2">
        <v>16.899999999999999</v>
      </c>
      <c r="F930">
        <f>VLOOKUP($A930,SurveyData!$1:$1048576,3,FALSE)</f>
        <v>51</v>
      </c>
      <c r="G930">
        <f>VLOOKUP($A930,SurveyData!$1:$1048576,4,FALSE)</f>
        <v>1.74</v>
      </c>
      <c r="H930">
        <f>VLOOKUP($A930,SurveyData!$1:$1048576,5,FALSE)</f>
        <v>63.5</v>
      </c>
      <c r="I930" t="str">
        <f>VLOOKUP($A930,SurveyData!$1:$1048576,6,FALSE)</f>
        <v>Nil</v>
      </c>
      <c r="J930">
        <f>VLOOKUP($A930,SurveyData!$1:$1048576,7,FALSE)</f>
        <v>0</v>
      </c>
      <c r="K930" t="str">
        <f>VLOOKUP($A930,SurveyData!$1:$1048576,8,FALSE)</f>
        <v>Nil</v>
      </c>
      <c r="L930" t="str">
        <f>VLOOKUP($A930,SurveyData!$1:$1048576,9,FALSE)</f>
        <v>Nil</v>
      </c>
      <c r="M930">
        <f>VLOOKUP($A930,SurveyData!$1:$1048576,10,FALSE)</f>
        <v>20</v>
      </c>
      <c r="N930" t="str">
        <f>VLOOKUP($A930,SurveyData!$1:$1048576,11,FALSE)</f>
        <v>Nil</v>
      </c>
      <c r="O930">
        <f>VLOOKUP($A930,SurveyData!$1:$1048576,12,FALSE)</f>
        <v>2</v>
      </c>
      <c r="P930">
        <f>VLOOKUP($A930,SurveyData!$1:$1048576,13,FALSE)</f>
        <v>0</v>
      </c>
      <c r="Q930">
        <f>VLOOKUP($A930,SurveyData!$1:$1048576,14,FALSE)</f>
        <v>0</v>
      </c>
      <c r="R930" t="str">
        <f>VLOOKUP($A930,SurveyData!$1:$1048576,15,FALSE)</f>
        <v>No</v>
      </c>
      <c r="S930" t="str">
        <f>VLOOKUP($A930,SurveyData!$1:$1048576,16,FALSE)</f>
        <v>Nil</v>
      </c>
      <c r="T930" t="str">
        <f>VLOOKUP($A930,SurveyData!$1:$1048576,17,FALSE)</f>
        <v>No</v>
      </c>
      <c r="U930" t="str">
        <f>VLOOKUP($A930,SurveyData!$1:$1048576,18,FALSE)</f>
        <v>Nil</v>
      </c>
      <c r="V930" t="str">
        <f>VLOOKUP($A930,SurveyData!$1:$1048576,19,FALSE)</f>
        <v>No</v>
      </c>
      <c r="W930" t="str">
        <f>VLOOKUP($A930,SurveyData!$1:$1048576,20,FALSE)</f>
        <v>Nil</v>
      </c>
      <c r="X930">
        <f>VLOOKUP($A930,SurveyData!$1:$1048576,21,FALSE)</f>
        <v>0</v>
      </c>
      <c r="Y930">
        <f>VLOOKUP($A930,SurveyData!$1:$1048576,22,FALSE)</f>
        <v>0</v>
      </c>
      <c r="Z930">
        <f>VLOOKUP($A930,SurveyData!$1:$1048576,23,FALSE)</f>
        <v>0</v>
      </c>
      <c r="AA930">
        <f>VLOOKUP($A930,SurveyData!$1:$1048576,24,FALSE)</f>
        <v>0</v>
      </c>
      <c r="AC930">
        <f>VLOOKUP($A930,SurveyData!$1:$1048576,25,FALSE)</f>
        <v>0</v>
      </c>
      <c r="AD930">
        <f>VLOOKUP($A930,SurveyData!$1:$1048576,26,FALSE)</f>
        <v>2</v>
      </c>
      <c r="AE930">
        <f>VLOOKUP($A930,SurveyData!$1:$1048576,27,FALSE)</f>
        <v>5</v>
      </c>
      <c r="AF930">
        <f>VLOOKUP($A930,SurveyData!$1:$1048576,28,FALSE)</f>
        <v>2</v>
      </c>
      <c r="AG930">
        <f>VLOOKUP($A930,SurveyData!$1:$1048576,29,FALSE)</f>
        <v>2</v>
      </c>
      <c r="AH930">
        <f>VLOOKUP($A930,SurveyData!$1:$1048576,30,FALSE)</f>
        <v>5</v>
      </c>
      <c r="AI930">
        <f>VLOOKUP($A930,SurveyData!$1:$1048576,31,FALSE)</f>
        <v>4</v>
      </c>
      <c r="AJ930">
        <f>VLOOKUP($A930,SurveyData!$1:$1048576,32,FALSE)</f>
        <v>1</v>
      </c>
      <c r="AK930">
        <f>VLOOKUP($A930,SurveyData!$1:$1048576,33,FALSE)</f>
        <v>3</v>
      </c>
      <c r="AL930">
        <f>VLOOKUP($A930,SurveyData!$1:$1048576,34,FALSE)</f>
        <v>4</v>
      </c>
      <c r="AM930">
        <f>VLOOKUP($A930,SurveyData!$1:$1048576,35,FALSE)</f>
        <v>4</v>
      </c>
      <c r="AN930">
        <f>VLOOKUP($A930,SurveyData!$1:$1048576,36,FALSE)</f>
        <v>2</v>
      </c>
      <c r="AO930">
        <f>VLOOKUP($A930,SurveyData!$1:$1048576,37,FALSE)</f>
        <v>2</v>
      </c>
      <c r="AP930">
        <f>VLOOKUP($A930,SurveyData!$1:$1048576,38,FALSE)</f>
        <v>5</v>
      </c>
      <c r="AQ930">
        <f>VLOOKUP($A930,SurveyData!$1:$1048576,39,FALSE)</f>
        <v>5</v>
      </c>
      <c r="AR930">
        <f>VLOOKUP($A930,SurveyData!$1:$1048576,40,FALSE)</f>
        <v>2</v>
      </c>
      <c r="AS930">
        <f>VLOOKUP($A930,SurveyData!$1:$1048576,41,FALSE)</f>
        <v>5</v>
      </c>
      <c r="AT930">
        <f>VLOOKUP($A930,SurveyData!$1:$1048576,42,FALSE)</f>
        <v>5</v>
      </c>
      <c r="AU930">
        <f>VLOOKUP($A930,SurveyData!$1:$1048576,43,FALSE)</f>
        <v>5</v>
      </c>
      <c r="AV930">
        <f>VLOOKUP($A930,SurveyData!$1:$1048576,44,FALSE)</f>
        <v>5</v>
      </c>
      <c r="AW930">
        <f>VLOOKUP($A930,SurveyData!$1:$1048576,45,FALSE)</f>
        <v>3</v>
      </c>
    </row>
    <row r="931" spans="1:49" hidden="1" x14ac:dyDescent="0.2">
      <c r="A931" s="2">
        <v>1355</v>
      </c>
      <c r="B931" s="11" t="s">
        <v>11</v>
      </c>
      <c r="C931" s="2">
        <v>34</v>
      </c>
      <c r="D931" s="3">
        <v>194</v>
      </c>
      <c r="E931" s="2">
        <v>16.399999999999999</v>
      </c>
      <c r="F931">
        <f>VLOOKUP($A931,SurveyData!$1:$1048576,3,FALSE)</f>
        <v>50</v>
      </c>
      <c r="G931">
        <f>VLOOKUP($A931,SurveyData!$1:$1048576,4,FALSE)</f>
        <v>1.65</v>
      </c>
      <c r="H931">
        <f>VLOOKUP($A931,SurveyData!$1:$1048576,5,FALSE)</f>
        <v>67</v>
      </c>
      <c r="I931" t="str">
        <f>VLOOKUP($A931,SurveyData!$1:$1048576,6,FALSE)</f>
        <v>Nil</v>
      </c>
      <c r="J931">
        <f>VLOOKUP($A931,SurveyData!$1:$1048576,7,FALSE)</f>
        <v>0</v>
      </c>
      <c r="K931" t="str">
        <f>VLOOKUP($A931,SurveyData!$1:$1048576,8,FALSE)</f>
        <v>Nil</v>
      </c>
      <c r="L931" t="str">
        <f>VLOOKUP($A931,SurveyData!$1:$1048576,9,FALSE)</f>
        <v>Nil</v>
      </c>
      <c r="M931" t="str">
        <f>VLOOKUP($A931,SurveyData!$1:$1048576,10,FALSE)</f>
        <v>Nil</v>
      </c>
      <c r="N931" t="str">
        <f>VLOOKUP($A931,SurveyData!$1:$1048576,11,FALSE)</f>
        <v>Nil</v>
      </c>
      <c r="O931" t="str">
        <f>VLOOKUP($A931,SurveyData!$1:$1048576,12,FALSE)</f>
        <v>Nil</v>
      </c>
      <c r="P931">
        <f>VLOOKUP($A931,SurveyData!$1:$1048576,13,FALSE)</f>
        <v>0</v>
      </c>
      <c r="Q931">
        <f>VLOOKUP($A931,SurveyData!$1:$1048576,14,FALSE)</f>
        <v>0</v>
      </c>
      <c r="R931" t="str">
        <f>VLOOKUP($A931,SurveyData!$1:$1048576,15,FALSE)</f>
        <v>No</v>
      </c>
      <c r="S931" t="str">
        <f>VLOOKUP($A931,SurveyData!$1:$1048576,16,FALSE)</f>
        <v>No</v>
      </c>
      <c r="T931" t="str">
        <f>VLOOKUP($A931,SurveyData!$1:$1048576,17,FALSE)</f>
        <v>No</v>
      </c>
      <c r="U931" t="str">
        <f>VLOOKUP($A931,SurveyData!$1:$1048576,18,FALSE)</f>
        <v>No</v>
      </c>
      <c r="V931" t="str">
        <f>VLOOKUP($A931,SurveyData!$1:$1048576,19,FALSE)</f>
        <v>No</v>
      </c>
      <c r="W931" t="str">
        <f>VLOOKUP($A931,SurveyData!$1:$1048576,20,FALSE)</f>
        <v>No</v>
      </c>
      <c r="X931">
        <f>VLOOKUP($A931,SurveyData!$1:$1048576,21,FALSE)</f>
        <v>0</v>
      </c>
      <c r="Y931">
        <f>VLOOKUP($A931,SurveyData!$1:$1048576,22,FALSE)</f>
        <v>0</v>
      </c>
      <c r="Z931">
        <f>VLOOKUP($A931,SurveyData!$1:$1048576,23,FALSE)</f>
        <v>0</v>
      </c>
      <c r="AA931">
        <f>VLOOKUP($A931,SurveyData!$1:$1048576,24,FALSE)</f>
        <v>0</v>
      </c>
      <c r="AC931">
        <f>VLOOKUP($A931,SurveyData!$1:$1048576,25,FALSE)</f>
        <v>0</v>
      </c>
      <c r="AD931">
        <f>VLOOKUP($A931,SurveyData!$1:$1048576,26,FALSE)</f>
        <v>3</v>
      </c>
      <c r="AE931">
        <f>VLOOKUP($A931,SurveyData!$1:$1048576,27,FALSE)</f>
        <v>5</v>
      </c>
      <c r="AF931">
        <f>VLOOKUP($A931,SurveyData!$1:$1048576,28,FALSE)</f>
        <v>3</v>
      </c>
      <c r="AG931">
        <f>VLOOKUP($A931,SurveyData!$1:$1048576,29,FALSE)</f>
        <v>3</v>
      </c>
      <c r="AH931">
        <f>VLOOKUP($A931,SurveyData!$1:$1048576,30,FALSE)</f>
        <v>5</v>
      </c>
      <c r="AI931">
        <f>VLOOKUP($A931,SurveyData!$1:$1048576,31,FALSE)</f>
        <v>4</v>
      </c>
      <c r="AJ931">
        <f>VLOOKUP($A931,SurveyData!$1:$1048576,32,FALSE)</f>
        <v>3</v>
      </c>
      <c r="AK931">
        <f>VLOOKUP($A931,SurveyData!$1:$1048576,33,FALSE)</f>
        <v>3</v>
      </c>
      <c r="AL931">
        <f>VLOOKUP($A931,SurveyData!$1:$1048576,34,FALSE)</f>
        <v>3</v>
      </c>
      <c r="AM931">
        <f>VLOOKUP($A931,SurveyData!$1:$1048576,35,FALSE)</f>
        <v>3</v>
      </c>
      <c r="AN931">
        <f>VLOOKUP($A931,SurveyData!$1:$1048576,36,FALSE)</f>
        <v>3</v>
      </c>
      <c r="AO931">
        <f>VLOOKUP($A931,SurveyData!$1:$1048576,37,FALSE)</f>
        <v>3</v>
      </c>
      <c r="AP931">
        <f>VLOOKUP($A931,SurveyData!$1:$1048576,38,FALSE)</f>
        <v>3</v>
      </c>
      <c r="AQ931">
        <f>VLOOKUP($A931,SurveyData!$1:$1048576,39,FALSE)</f>
        <v>5</v>
      </c>
      <c r="AR931">
        <f>VLOOKUP($A931,SurveyData!$1:$1048576,40,FALSE)</f>
        <v>5</v>
      </c>
      <c r="AS931">
        <f>VLOOKUP($A931,SurveyData!$1:$1048576,41,FALSE)</f>
        <v>5</v>
      </c>
      <c r="AT931">
        <f>VLOOKUP($A931,SurveyData!$1:$1048576,42,FALSE)</f>
        <v>5</v>
      </c>
      <c r="AU931">
        <f>VLOOKUP($A931,SurveyData!$1:$1048576,43,FALSE)</f>
        <v>5</v>
      </c>
      <c r="AV931">
        <f>VLOOKUP($A931,SurveyData!$1:$1048576,44,FALSE)</f>
        <v>3</v>
      </c>
      <c r="AW931">
        <f>VLOOKUP($A931,SurveyData!$1:$1048576,45,FALSE)</f>
        <v>3</v>
      </c>
    </row>
    <row r="932" spans="1:49" hidden="1" x14ac:dyDescent="0.2">
      <c r="A932" s="2">
        <v>1356</v>
      </c>
      <c r="B932" s="11" t="s">
        <v>11</v>
      </c>
      <c r="C932" s="2">
        <v>57</v>
      </c>
      <c r="D932" s="3">
        <v>456</v>
      </c>
      <c r="E932" s="2">
        <v>16</v>
      </c>
      <c r="F932">
        <f>VLOOKUP($A932,SurveyData!$1:$1048576,3,FALSE)</f>
        <v>40</v>
      </c>
      <c r="G932">
        <f>VLOOKUP($A932,SurveyData!$1:$1048576,4,FALSE)</f>
        <v>1.6</v>
      </c>
      <c r="H932" t="str">
        <f>VLOOKUP($A932,SurveyData!$1:$1048576,5,FALSE)</f>
        <v>Nil</v>
      </c>
      <c r="I932" t="str">
        <f>VLOOKUP($A932,SurveyData!$1:$1048576,6,FALSE)</f>
        <v>Nil</v>
      </c>
      <c r="J932">
        <f>VLOOKUP($A932,SurveyData!$1:$1048576,7,FALSE)</f>
        <v>0</v>
      </c>
      <c r="K932" t="str">
        <f>VLOOKUP($A932,SurveyData!$1:$1048576,8,FALSE)</f>
        <v>Nil</v>
      </c>
      <c r="L932">
        <f>VLOOKUP($A932,SurveyData!$1:$1048576,9,FALSE)</f>
        <v>120</v>
      </c>
      <c r="M932" t="str">
        <f>VLOOKUP($A932,SurveyData!$1:$1048576,10,FALSE)</f>
        <v>Nil</v>
      </c>
      <c r="N932" t="str">
        <f>VLOOKUP($A932,SurveyData!$1:$1048576,11,FALSE)</f>
        <v>Nil</v>
      </c>
      <c r="O932">
        <f>VLOOKUP($A932,SurveyData!$1:$1048576,12,FALSE)</f>
        <v>2</v>
      </c>
      <c r="P932">
        <f>VLOOKUP($A932,SurveyData!$1:$1048576,13,FALSE)</f>
        <v>0</v>
      </c>
      <c r="Q932">
        <f>VLOOKUP($A932,SurveyData!$1:$1048576,14,FALSE)</f>
        <v>0</v>
      </c>
      <c r="R932" t="str">
        <f>VLOOKUP($A932,SurveyData!$1:$1048576,15,FALSE)</f>
        <v>Dk</v>
      </c>
      <c r="S932" t="str">
        <f>VLOOKUP($A932,SurveyData!$1:$1048576,16,FALSE)</f>
        <v>Dk</v>
      </c>
      <c r="T932" t="str">
        <f>VLOOKUP($A932,SurveyData!$1:$1048576,17,FALSE)</f>
        <v>Dk</v>
      </c>
      <c r="U932" t="str">
        <f>VLOOKUP($A932,SurveyData!$1:$1048576,18,FALSE)</f>
        <v>Dk</v>
      </c>
      <c r="V932" t="str">
        <f>VLOOKUP($A932,SurveyData!$1:$1048576,19,FALSE)</f>
        <v>No</v>
      </c>
      <c r="W932" t="str">
        <f>VLOOKUP($A932,SurveyData!$1:$1048576,20,FALSE)</f>
        <v>No</v>
      </c>
      <c r="X932">
        <f>VLOOKUP($A932,SurveyData!$1:$1048576,21,FALSE)</f>
        <v>0</v>
      </c>
      <c r="Y932">
        <f>VLOOKUP($A932,SurveyData!$1:$1048576,22,FALSE)</f>
        <v>0</v>
      </c>
      <c r="Z932">
        <f>VLOOKUP($A932,SurveyData!$1:$1048576,23,FALSE)</f>
        <v>0</v>
      </c>
      <c r="AA932">
        <f>VLOOKUP($A932,SurveyData!$1:$1048576,24,FALSE)</f>
        <v>0</v>
      </c>
      <c r="AC932">
        <f>VLOOKUP($A932,SurveyData!$1:$1048576,25,FALSE)</f>
        <v>0</v>
      </c>
      <c r="AD932">
        <f>VLOOKUP($A932,SurveyData!$1:$1048576,26,FALSE)</f>
        <v>2</v>
      </c>
      <c r="AE932">
        <f>VLOOKUP($A932,SurveyData!$1:$1048576,27,FALSE)</f>
        <v>3</v>
      </c>
      <c r="AF932">
        <f>VLOOKUP($A932,SurveyData!$1:$1048576,28,FALSE)</f>
        <v>3</v>
      </c>
      <c r="AG932">
        <f>VLOOKUP($A932,SurveyData!$1:$1048576,29,FALSE)</f>
        <v>2</v>
      </c>
      <c r="AH932">
        <f>VLOOKUP($A932,SurveyData!$1:$1048576,30,FALSE)</f>
        <v>2</v>
      </c>
      <c r="AI932">
        <f>VLOOKUP($A932,SurveyData!$1:$1048576,31,FALSE)</f>
        <v>2</v>
      </c>
      <c r="AJ932">
        <f>VLOOKUP($A932,SurveyData!$1:$1048576,32,FALSE)</f>
        <v>2</v>
      </c>
      <c r="AK932">
        <f>VLOOKUP($A932,SurveyData!$1:$1048576,33,FALSE)</f>
        <v>2</v>
      </c>
      <c r="AL932">
        <f>VLOOKUP($A932,SurveyData!$1:$1048576,34,FALSE)</f>
        <v>2</v>
      </c>
      <c r="AM932">
        <f>VLOOKUP($A932,SurveyData!$1:$1048576,35,FALSE)</f>
        <v>4</v>
      </c>
      <c r="AN932">
        <f>VLOOKUP($A932,SurveyData!$1:$1048576,36,FALSE)</f>
        <v>2</v>
      </c>
      <c r="AO932">
        <f>VLOOKUP($A932,SurveyData!$1:$1048576,37,FALSE)</f>
        <v>3</v>
      </c>
      <c r="AP932">
        <f>VLOOKUP($A932,SurveyData!$1:$1048576,38,FALSE)</f>
        <v>4</v>
      </c>
      <c r="AQ932">
        <f>VLOOKUP($A932,SurveyData!$1:$1048576,39,FALSE)</f>
        <v>3</v>
      </c>
      <c r="AR932">
        <f>VLOOKUP($A932,SurveyData!$1:$1048576,40,FALSE)</f>
        <v>2</v>
      </c>
      <c r="AS932">
        <f>VLOOKUP($A932,SurveyData!$1:$1048576,41,FALSE)</f>
        <v>2</v>
      </c>
      <c r="AT932">
        <f>VLOOKUP($A932,SurveyData!$1:$1048576,42,FALSE)</f>
        <v>3</v>
      </c>
      <c r="AU932">
        <f>VLOOKUP($A932,SurveyData!$1:$1048576,43,FALSE)</f>
        <v>3</v>
      </c>
      <c r="AV932">
        <f>VLOOKUP($A932,SurveyData!$1:$1048576,44,FALSE)</f>
        <v>4</v>
      </c>
      <c r="AW932">
        <f>VLOOKUP($A932,SurveyData!$1:$1048576,45,FALSE)</f>
        <v>3</v>
      </c>
    </row>
    <row r="933" spans="1:49" hidden="1" x14ac:dyDescent="0.2">
      <c r="A933" s="2">
        <v>1361</v>
      </c>
      <c r="B933" s="11" t="s">
        <v>11</v>
      </c>
      <c r="C933" s="2"/>
      <c r="D933" s="3">
        <v>228</v>
      </c>
      <c r="E933" s="2">
        <v>15.2</v>
      </c>
      <c r="F933">
        <f>VLOOKUP($A933,SurveyData!$1:$1048576,3,FALSE)</f>
        <v>60</v>
      </c>
      <c r="G933">
        <f>VLOOKUP($A933,SurveyData!$1:$1048576,4,FALSE)</f>
        <v>1.61</v>
      </c>
      <c r="H933">
        <f>VLOOKUP($A933,SurveyData!$1:$1048576,5,FALSE)</f>
        <v>57</v>
      </c>
      <c r="I933" t="str">
        <f>VLOOKUP($A933,SurveyData!$1:$1048576,6,FALSE)</f>
        <v>Nil</v>
      </c>
      <c r="J933">
        <f>VLOOKUP($A933,SurveyData!$1:$1048576,7,FALSE)</f>
        <v>0</v>
      </c>
      <c r="K933" t="str">
        <f>VLOOKUP($A933,SurveyData!$1:$1048576,8,FALSE)</f>
        <v>Nil</v>
      </c>
      <c r="L933" t="str">
        <f>VLOOKUP($A933,SurveyData!$1:$1048576,9,FALSE)</f>
        <v>Nil</v>
      </c>
      <c r="M933" t="str">
        <f>VLOOKUP($A933,SurveyData!$1:$1048576,10,FALSE)</f>
        <v>Nil</v>
      </c>
      <c r="N933">
        <f>VLOOKUP($A933,SurveyData!$1:$1048576,11,FALSE)</f>
        <v>120</v>
      </c>
      <c r="O933">
        <f>VLOOKUP($A933,SurveyData!$1:$1048576,12,FALSE)</f>
        <v>2</v>
      </c>
      <c r="P933">
        <f>VLOOKUP($A933,SurveyData!$1:$1048576,13,FALSE)</f>
        <v>0</v>
      </c>
      <c r="Q933">
        <f>VLOOKUP($A933,SurveyData!$1:$1048576,14,FALSE)</f>
        <v>0</v>
      </c>
      <c r="R933" t="str">
        <f>VLOOKUP($A933,SurveyData!$1:$1048576,15,FALSE)</f>
        <v>No</v>
      </c>
      <c r="S933" t="str">
        <f>VLOOKUP($A933,SurveyData!$1:$1048576,16,FALSE)</f>
        <v>No</v>
      </c>
      <c r="T933" t="str">
        <f>VLOOKUP($A933,SurveyData!$1:$1048576,17,FALSE)</f>
        <v>Dk</v>
      </c>
      <c r="U933" t="str">
        <f>VLOOKUP($A933,SurveyData!$1:$1048576,18,FALSE)</f>
        <v>Dk</v>
      </c>
      <c r="V933" t="str">
        <f>VLOOKUP($A933,SurveyData!$1:$1048576,19,FALSE)</f>
        <v>No</v>
      </c>
      <c r="W933" t="str">
        <f>VLOOKUP($A933,SurveyData!$1:$1048576,20,FALSE)</f>
        <v>No</v>
      </c>
      <c r="X933">
        <f>VLOOKUP($A933,SurveyData!$1:$1048576,21,FALSE)</f>
        <v>0</v>
      </c>
      <c r="Y933">
        <f>VLOOKUP($A933,SurveyData!$1:$1048576,22,FALSE)</f>
        <v>0</v>
      </c>
      <c r="Z933">
        <f>VLOOKUP($A933,SurveyData!$1:$1048576,23,FALSE)</f>
        <v>0</v>
      </c>
      <c r="AA933">
        <f>VLOOKUP($A933,SurveyData!$1:$1048576,24,FALSE)</f>
        <v>0</v>
      </c>
      <c r="AC933">
        <f>VLOOKUP($A933,SurveyData!$1:$1048576,25,FALSE)</f>
        <v>0</v>
      </c>
      <c r="AD933">
        <f>VLOOKUP($A933,SurveyData!$1:$1048576,26,FALSE)</f>
        <v>2</v>
      </c>
      <c r="AE933">
        <f>VLOOKUP($A933,SurveyData!$1:$1048576,27,FALSE)</f>
        <v>2</v>
      </c>
      <c r="AF933">
        <f>VLOOKUP($A933,SurveyData!$1:$1048576,28,FALSE)</f>
        <v>2</v>
      </c>
      <c r="AG933">
        <f>VLOOKUP($A933,SurveyData!$1:$1048576,29,FALSE)</f>
        <v>2</v>
      </c>
      <c r="AH933">
        <f>VLOOKUP($A933,SurveyData!$1:$1048576,30,FALSE)</f>
        <v>4</v>
      </c>
      <c r="AI933">
        <f>VLOOKUP($A933,SurveyData!$1:$1048576,31,FALSE)</f>
        <v>4</v>
      </c>
      <c r="AJ933">
        <f>VLOOKUP($A933,SurveyData!$1:$1048576,32,FALSE)</f>
        <v>2</v>
      </c>
      <c r="AK933">
        <f>VLOOKUP($A933,SurveyData!$1:$1048576,33,FALSE)</f>
        <v>3</v>
      </c>
      <c r="AL933">
        <f>VLOOKUP($A933,SurveyData!$1:$1048576,34,FALSE)</f>
        <v>3</v>
      </c>
      <c r="AM933">
        <f>VLOOKUP($A933,SurveyData!$1:$1048576,35,FALSE)</f>
        <v>3</v>
      </c>
      <c r="AN933">
        <f>VLOOKUP($A933,SurveyData!$1:$1048576,36,FALSE)</f>
        <v>2</v>
      </c>
      <c r="AO933">
        <f>VLOOKUP($A933,SurveyData!$1:$1048576,37,FALSE)</f>
        <v>2</v>
      </c>
      <c r="AP933">
        <f>VLOOKUP($A933,SurveyData!$1:$1048576,38,FALSE)</f>
        <v>4</v>
      </c>
      <c r="AQ933">
        <f>VLOOKUP($A933,SurveyData!$1:$1048576,39,FALSE)</f>
        <v>3</v>
      </c>
      <c r="AR933">
        <f>VLOOKUP($A933,SurveyData!$1:$1048576,40,FALSE)</f>
        <v>2</v>
      </c>
      <c r="AS933">
        <f>VLOOKUP($A933,SurveyData!$1:$1048576,41,FALSE)</f>
        <v>5</v>
      </c>
      <c r="AT933">
        <f>VLOOKUP($A933,SurveyData!$1:$1048576,42,FALSE)</f>
        <v>4</v>
      </c>
      <c r="AU933">
        <f>VLOOKUP($A933,SurveyData!$1:$1048576,43,FALSE)</f>
        <v>5</v>
      </c>
      <c r="AV933">
        <f>VLOOKUP($A933,SurveyData!$1:$1048576,44,FALSE)</f>
        <v>5</v>
      </c>
      <c r="AW933">
        <f>VLOOKUP($A933,SurveyData!$1:$1048576,45,FALSE)</f>
        <v>2</v>
      </c>
    </row>
    <row r="934" spans="1:49" hidden="1" x14ac:dyDescent="0.2">
      <c r="A934" s="2">
        <v>1363</v>
      </c>
      <c r="B934" s="11" t="s">
        <v>11</v>
      </c>
      <c r="C934" s="2">
        <v>31</v>
      </c>
      <c r="D934" s="3">
        <v>233</v>
      </c>
      <c r="E934" s="2">
        <v>15.8</v>
      </c>
      <c r="F934">
        <f>VLOOKUP($A934,SurveyData!$1:$1048576,3,FALSE)</f>
        <v>44</v>
      </c>
      <c r="G934">
        <f>VLOOKUP($A934,SurveyData!$1:$1048576,4,FALSE)</f>
        <v>1.69</v>
      </c>
      <c r="H934">
        <f>VLOOKUP($A934,SurveyData!$1:$1048576,5,FALSE)</f>
        <v>77.5</v>
      </c>
      <c r="I934" t="str">
        <f>VLOOKUP($A934,SurveyData!$1:$1048576,6,FALSE)</f>
        <v>Nil</v>
      </c>
      <c r="J934">
        <f>VLOOKUP($A934,SurveyData!$1:$1048576,7,FALSE)</f>
        <v>0</v>
      </c>
      <c r="K934" t="str">
        <f>VLOOKUP($A934,SurveyData!$1:$1048576,8,FALSE)</f>
        <v>Nil</v>
      </c>
      <c r="L934" t="str">
        <f>VLOOKUP($A934,SurveyData!$1:$1048576,9,FALSE)</f>
        <v>Nil</v>
      </c>
      <c r="M934" t="str">
        <f>VLOOKUP($A934,SurveyData!$1:$1048576,10,FALSE)</f>
        <v>Nil</v>
      </c>
      <c r="N934" t="str">
        <f>VLOOKUP($A934,SurveyData!$1:$1048576,11,FALSE)</f>
        <v>Nil</v>
      </c>
      <c r="O934">
        <f>VLOOKUP($A934,SurveyData!$1:$1048576,12,FALSE)</f>
        <v>1</v>
      </c>
      <c r="P934">
        <f>VLOOKUP($A934,SurveyData!$1:$1048576,13,FALSE)</f>
        <v>0</v>
      </c>
      <c r="Q934">
        <f>VLOOKUP($A934,SurveyData!$1:$1048576,14,FALSE)</f>
        <v>0</v>
      </c>
      <c r="R934" t="str">
        <f>VLOOKUP($A934,SurveyData!$1:$1048576,15,FALSE)</f>
        <v>No</v>
      </c>
      <c r="S934" t="str">
        <f>VLOOKUP($A934,SurveyData!$1:$1048576,16,FALSE)</f>
        <v>Nil</v>
      </c>
      <c r="T934" t="str">
        <f>VLOOKUP($A934,SurveyData!$1:$1048576,17,FALSE)</f>
        <v>Nil</v>
      </c>
      <c r="U934" t="str">
        <f>VLOOKUP($A934,SurveyData!$1:$1048576,18,FALSE)</f>
        <v>Nil</v>
      </c>
      <c r="V934" t="str">
        <f>VLOOKUP($A934,SurveyData!$1:$1048576,19,FALSE)</f>
        <v>No</v>
      </c>
      <c r="W934" t="str">
        <f>VLOOKUP($A934,SurveyData!$1:$1048576,20,FALSE)</f>
        <v>Nil</v>
      </c>
      <c r="X934">
        <f>VLOOKUP($A934,SurveyData!$1:$1048576,21,FALSE)</f>
        <v>0</v>
      </c>
      <c r="Y934">
        <f>VLOOKUP($A934,SurveyData!$1:$1048576,22,FALSE)</f>
        <v>0</v>
      </c>
      <c r="Z934">
        <f>VLOOKUP($A934,SurveyData!$1:$1048576,23,FALSE)</f>
        <v>0</v>
      </c>
      <c r="AA934">
        <f>VLOOKUP($A934,SurveyData!$1:$1048576,24,FALSE)</f>
        <v>0</v>
      </c>
      <c r="AC934">
        <f>VLOOKUP($A934,SurveyData!$1:$1048576,25,FALSE)</f>
        <v>0</v>
      </c>
      <c r="AD934">
        <f>VLOOKUP($A934,SurveyData!$1:$1048576,26,FALSE)</f>
        <v>2</v>
      </c>
      <c r="AE934">
        <f>VLOOKUP($A934,SurveyData!$1:$1048576,27,FALSE)</f>
        <v>2</v>
      </c>
      <c r="AF934">
        <f>VLOOKUP($A934,SurveyData!$1:$1048576,28,FALSE)</f>
        <v>2</v>
      </c>
      <c r="AG934">
        <f>VLOOKUP($A934,SurveyData!$1:$1048576,29,FALSE)</f>
        <v>2</v>
      </c>
      <c r="AH934">
        <f>VLOOKUP($A934,SurveyData!$1:$1048576,30,FALSE)</f>
        <v>4</v>
      </c>
      <c r="AI934">
        <f>VLOOKUP($A934,SurveyData!$1:$1048576,31,FALSE)</f>
        <v>4</v>
      </c>
      <c r="AJ934">
        <f>VLOOKUP($A934,SurveyData!$1:$1048576,32,FALSE)</f>
        <v>4</v>
      </c>
      <c r="AK934">
        <f>VLOOKUP($A934,SurveyData!$1:$1048576,33,FALSE)</f>
        <v>3</v>
      </c>
      <c r="AL934">
        <f>VLOOKUP($A934,SurveyData!$1:$1048576,34,FALSE)</f>
        <v>3</v>
      </c>
      <c r="AM934">
        <f>VLOOKUP($A934,SurveyData!$1:$1048576,35,FALSE)</f>
        <v>3</v>
      </c>
      <c r="AN934">
        <f>VLOOKUP($A934,SurveyData!$1:$1048576,36,FALSE)</f>
        <v>3</v>
      </c>
      <c r="AO934">
        <f>VLOOKUP($A934,SurveyData!$1:$1048576,37,FALSE)</f>
        <v>3</v>
      </c>
      <c r="AP934">
        <f>VLOOKUP($A934,SurveyData!$1:$1048576,38,FALSE)</f>
        <v>3</v>
      </c>
      <c r="AQ934">
        <f>VLOOKUP($A934,SurveyData!$1:$1048576,39,FALSE)</f>
        <v>3</v>
      </c>
      <c r="AR934">
        <f>VLOOKUP($A934,SurveyData!$1:$1048576,40,FALSE)</f>
        <v>3</v>
      </c>
      <c r="AS934">
        <f>VLOOKUP($A934,SurveyData!$1:$1048576,41,FALSE)</f>
        <v>3</v>
      </c>
      <c r="AT934">
        <f>VLOOKUP($A934,SurveyData!$1:$1048576,42,FALSE)</f>
        <v>3</v>
      </c>
      <c r="AU934">
        <f>VLOOKUP($A934,SurveyData!$1:$1048576,43,FALSE)</f>
        <v>3</v>
      </c>
      <c r="AV934">
        <f>VLOOKUP($A934,SurveyData!$1:$1048576,44,FALSE)</f>
        <v>3</v>
      </c>
      <c r="AW934">
        <f>VLOOKUP($A934,SurveyData!$1:$1048576,45,FALSE)</f>
        <v>3</v>
      </c>
    </row>
    <row r="935" spans="1:49" hidden="1" x14ac:dyDescent="0.2">
      <c r="A935" s="2">
        <v>1364</v>
      </c>
      <c r="B935" s="11" t="s">
        <v>11</v>
      </c>
      <c r="C935" s="2">
        <v>31</v>
      </c>
      <c r="D935" s="3">
        <v>152</v>
      </c>
      <c r="E935" s="2">
        <v>14.7</v>
      </c>
      <c r="F935">
        <f>VLOOKUP($A935,SurveyData!$1:$1048576,3,FALSE)</f>
        <v>47</v>
      </c>
      <c r="G935">
        <f>VLOOKUP($A935,SurveyData!$1:$1048576,4,FALSE)</f>
        <v>1.65</v>
      </c>
      <c r="H935">
        <f>VLOOKUP($A935,SurveyData!$1:$1048576,5,FALSE)</f>
        <v>58</v>
      </c>
      <c r="I935" t="str">
        <f>VLOOKUP($A935,SurveyData!$1:$1048576,6,FALSE)</f>
        <v>Nil</v>
      </c>
      <c r="J935">
        <f>VLOOKUP($A935,SurveyData!$1:$1048576,7,FALSE)</f>
        <v>0</v>
      </c>
      <c r="K935" t="str">
        <f>VLOOKUP($A935,SurveyData!$1:$1048576,8,FALSE)</f>
        <v>Nil</v>
      </c>
      <c r="L935" t="str">
        <f>VLOOKUP($A935,SurveyData!$1:$1048576,9,FALSE)</f>
        <v>Nil</v>
      </c>
      <c r="M935">
        <f>VLOOKUP($A935,SurveyData!$1:$1048576,10,FALSE)</f>
        <v>20</v>
      </c>
      <c r="N935" t="str">
        <f>VLOOKUP($A935,SurveyData!$1:$1048576,11,FALSE)</f>
        <v>Nil</v>
      </c>
      <c r="O935">
        <f>VLOOKUP($A935,SurveyData!$1:$1048576,12,FALSE)</f>
        <v>2</v>
      </c>
      <c r="P935">
        <f>VLOOKUP($A935,SurveyData!$1:$1048576,13,FALSE)</f>
        <v>0</v>
      </c>
      <c r="Q935">
        <f>VLOOKUP($A935,SurveyData!$1:$1048576,14,FALSE)</f>
        <v>0</v>
      </c>
      <c r="R935" t="str">
        <f>VLOOKUP($A935,SurveyData!$1:$1048576,15,FALSE)</f>
        <v>No</v>
      </c>
      <c r="S935" t="str">
        <f>VLOOKUP($A935,SurveyData!$1:$1048576,16,FALSE)</f>
        <v>No</v>
      </c>
      <c r="T935" t="str">
        <f>VLOOKUP($A935,SurveyData!$1:$1048576,17,FALSE)</f>
        <v>Dk</v>
      </c>
      <c r="U935" t="str">
        <f>VLOOKUP($A935,SurveyData!$1:$1048576,18,FALSE)</f>
        <v>Nil</v>
      </c>
      <c r="V935" t="str">
        <f>VLOOKUP($A935,SurveyData!$1:$1048576,19,FALSE)</f>
        <v>No</v>
      </c>
      <c r="W935" t="str">
        <f>VLOOKUP($A935,SurveyData!$1:$1048576,20,FALSE)</f>
        <v>Nil</v>
      </c>
      <c r="X935">
        <f>VLOOKUP($A935,SurveyData!$1:$1048576,21,FALSE)</f>
        <v>0</v>
      </c>
      <c r="Y935">
        <f>VLOOKUP($A935,SurveyData!$1:$1048576,22,FALSE)</f>
        <v>0</v>
      </c>
      <c r="Z935">
        <f>VLOOKUP($A935,SurveyData!$1:$1048576,23,FALSE)</f>
        <v>0</v>
      </c>
      <c r="AA935">
        <f>VLOOKUP($A935,SurveyData!$1:$1048576,24,FALSE)</f>
        <v>0</v>
      </c>
      <c r="AC935">
        <f>VLOOKUP($A935,SurveyData!$1:$1048576,25,FALSE)</f>
        <v>0</v>
      </c>
      <c r="AD935">
        <f>VLOOKUP($A935,SurveyData!$1:$1048576,26,FALSE)</f>
        <v>3</v>
      </c>
      <c r="AE935">
        <f>VLOOKUP($A935,SurveyData!$1:$1048576,27,FALSE)</f>
        <v>2</v>
      </c>
      <c r="AF935">
        <f>VLOOKUP($A935,SurveyData!$1:$1048576,28,FALSE)</f>
        <v>4</v>
      </c>
      <c r="AG935">
        <f>VLOOKUP($A935,SurveyData!$1:$1048576,29,FALSE)</f>
        <v>3</v>
      </c>
      <c r="AH935">
        <f>VLOOKUP($A935,SurveyData!$1:$1048576,30,FALSE)</f>
        <v>2</v>
      </c>
      <c r="AI935">
        <f>VLOOKUP($A935,SurveyData!$1:$1048576,31,FALSE)</f>
        <v>4</v>
      </c>
      <c r="AJ935">
        <f>VLOOKUP($A935,SurveyData!$1:$1048576,32,FALSE)</f>
        <v>4</v>
      </c>
      <c r="AK935">
        <f>VLOOKUP($A935,SurveyData!$1:$1048576,33,FALSE)</f>
        <v>4</v>
      </c>
      <c r="AL935">
        <f>VLOOKUP($A935,SurveyData!$1:$1048576,34,FALSE)</f>
        <v>3</v>
      </c>
      <c r="AM935">
        <f>VLOOKUP($A935,SurveyData!$1:$1048576,35,FALSE)</f>
        <v>3</v>
      </c>
      <c r="AN935">
        <f>VLOOKUP($A935,SurveyData!$1:$1048576,36,FALSE)</f>
        <v>4</v>
      </c>
      <c r="AO935">
        <f>VLOOKUP($A935,SurveyData!$1:$1048576,37,FALSE)</f>
        <v>3</v>
      </c>
      <c r="AP935">
        <f>VLOOKUP($A935,SurveyData!$1:$1048576,38,FALSE)</f>
        <v>4</v>
      </c>
      <c r="AQ935">
        <f>VLOOKUP($A935,SurveyData!$1:$1048576,39,FALSE)</f>
        <v>3</v>
      </c>
      <c r="AR935">
        <f>VLOOKUP($A935,SurveyData!$1:$1048576,40,FALSE)</f>
        <v>3</v>
      </c>
      <c r="AS935">
        <f>VLOOKUP($A935,SurveyData!$1:$1048576,41,FALSE)</f>
        <v>3</v>
      </c>
      <c r="AT935">
        <f>VLOOKUP($A935,SurveyData!$1:$1048576,42,FALSE)</f>
        <v>3</v>
      </c>
      <c r="AU935">
        <f>VLOOKUP($A935,SurveyData!$1:$1048576,43,FALSE)</f>
        <v>3</v>
      </c>
      <c r="AV935">
        <f>VLOOKUP($A935,SurveyData!$1:$1048576,44,FALSE)</f>
        <v>3</v>
      </c>
      <c r="AW935">
        <f>VLOOKUP($A935,SurveyData!$1:$1048576,45,FALSE)</f>
        <v>4</v>
      </c>
    </row>
    <row r="936" spans="1:49" hidden="1" x14ac:dyDescent="0.2">
      <c r="A936" s="2">
        <v>1365</v>
      </c>
      <c r="B936" s="11" t="s">
        <v>11</v>
      </c>
      <c r="C936" s="2">
        <v>37</v>
      </c>
      <c r="D936" s="3">
        <v>294</v>
      </c>
      <c r="E936" s="2">
        <v>14.6</v>
      </c>
      <c r="F936">
        <f>VLOOKUP($A936,SurveyData!$1:$1048576,3,FALSE)</f>
        <v>34</v>
      </c>
      <c r="G936">
        <f>VLOOKUP($A936,SurveyData!$1:$1048576,4,FALSE)</f>
        <v>1.64</v>
      </c>
      <c r="H936">
        <f>VLOOKUP($A936,SurveyData!$1:$1048576,5,FALSE)</f>
        <v>60</v>
      </c>
      <c r="I936" t="str">
        <f>VLOOKUP($A936,SurveyData!$1:$1048576,6,FALSE)</f>
        <v>Nil</v>
      </c>
      <c r="J936">
        <f>VLOOKUP($A936,SurveyData!$1:$1048576,7,FALSE)</f>
        <v>0</v>
      </c>
      <c r="K936">
        <f>VLOOKUP($A936,SurveyData!$1:$1048576,8,FALSE)</f>
        <v>20</v>
      </c>
      <c r="L936">
        <f>VLOOKUP($A936,SurveyData!$1:$1048576,9,FALSE)</f>
        <v>20</v>
      </c>
      <c r="M936" t="str">
        <f>VLOOKUP($A936,SurveyData!$1:$1048576,10,FALSE)</f>
        <v>Nil</v>
      </c>
      <c r="N936" t="str">
        <f>VLOOKUP($A936,SurveyData!$1:$1048576,11,FALSE)</f>
        <v>Nil</v>
      </c>
      <c r="O936">
        <f>VLOOKUP($A936,SurveyData!$1:$1048576,12,FALSE)</f>
        <v>1</v>
      </c>
      <c r="P936" t="str">
        <f>VLOOKUP($A936,SurveyData!$1:$1048576,13,FALSE)</f>
        <v xml:space="preserve"> </v>
      </c>
      <c r="Q936" t="str">
        <f>VLOOKUP($A936,SurveyData!$1:$1048576,14,FALSE)</f>
        <v xml:space="preserve"> </v>
      </c>
      <c r="R936" t="str">
        <f>VLOOKUP($A936,SurveyData!$1:$1048576,15,FALSE)</f>
        <v>No</v>
      </c>
      <c r="S936" t="str">
        <f>VLOOKUP($A936,SurveyData!$1:$1048576,16,FALSE)</f>
        <v>No</v>
      </c>
      <c r="T936" t="str">
        <f>VLOOKUP($A936,SurveyData!$1:$1048576,17,FALSE)</f>
        <v>No</v>
      </c>
      <c r="U936" t="str">
        <f>VLOOKUP($A936,SurveyData!$1:$1048576,18,FALSE)</f>
        <v>No</v>
      </c>
      <c r="V936" t="str">
        <f>VLOOKUP($A936,SurveyData!$1:$1048576,19,FALSE)</f>
        <v>No</v>
      </c>
      <c r="W936" t="str">
        <f>VLOOKUP($A936,SurveyData!$1:$1048576,20,FALSE)</f>
        <v>No</v>
      </c>
      <c r="X936">
        <f>VLOOKUP($A936,SurveyData!$1:$1048576,21,FALSE)</f>
        <v>0</v>
      </c>
      <c r="Y936">
        <f>VLOOKUP($A936,SurveyData!$1:$1048576,22,FALSE)</f>
        <v>0</v>
      </c>
      <c r="Z936">
        <f>VLOOKUP($A936,SurveyData!$1:$1048576,23,FALSE)</f>
        <v>0</v>
      </c>
      <c r="AA936">
        <f>VLOOKUP($A936,SurveyData!$1:$1048576,24,FALSE)</f>
        <v>0</v>
      </c>
      <c r="AC936">
        <f>VLOOKUP($A936,SurveyData!$1:$1048576,25,FALSE)</f>
        <v>0</v>
      </c>
      <c r="AD936">
        <f>VLOOKUP($A936,SurveyData!$1:$1048576,26,FALSE)</f>
        <v>3</v>
      </c>
      <c r="AE936">
        <f>VLOOKUP($A936,SurveyData!$1:$1048576,27,FALSE)</f>
        <v>2</v>
      </c>
      <c r="AF936">
        <f>VLOOKUP($A936,SurveyData!$1:$1048576,28,FALSE)</f>
        <v>3</v>
      </c>
      <c r="AG936">
        <f>VLOOKUP($A936,SurveyData!$1:$1048576,29,FALSE)</f>
        <v>3</v>
      </c>
      <c r="AH936">
        <f>VLOOKUP($A936,SurveyData!$1:$1048576,30,FALSE)</f>
        <v>3</v>
      </c>
      <c r="AI936">
        <f>VLOOKUP($A936,SurveyData!$1:$1048576,31,FALSE)</f>
        <v>2</v>
      </c>
      <c r="AJ936">
        <f>VLOOKUP($A936,SurveyData!$1:$1048576,32,FALSE)</f>
        <v>2</v>
      </c>
      <c r="AK936">
        <f>VLOOKUP($A936,SurveyData!$1:$1048576,33,FALSE)</f>
        <v>2</v>
      </c>
      <c r="AL936">
        <f>VLOOKUP($A936,SurveyData!$1:$1048576,34,FALSE)</f>
        <v>2</v>
      </c>
      <c r="AM936">
        <f>VLOOKUP($A936,SurveyData!$1:$1048576,35,FALSE)</f>
        <v>2</v>
      </c>
      <c r="AN936">
        <f>VLOOKUP($A936,SurveyData!$1:$1048576,36,FALSE)</f>
        <v>2</v>
      </c>
      <c r="AO936">
        <f>VLOOKUP($A936,SurveyData!$1:$1048576,37,FALSE)</f>
        <v>2</v>
      </c>
      <c r="AP936">
        <f>VLOOKUP($A936,SurveyData!$1:$1048576,38,FALSE)</f>
        <v>2</v>
      </c>
      <c r="AQ936">
        <f>VLOOKUP($A936,SurveyData!$1:$1048576,39,FALSE)</f>
        <v>2</v>
      </c>
      <c r="AR936">
        <f>VLOOKUP($A936,SurveyData!$1:$1048576,40,FALSE)</f>
        <v>2</v>
      </c>
      <c r="AS936">
        <f>VLOOKUP($A936,SurveyData!$1:$1048576,41,FALSE)</f>
        <v>2</v>
      </c>
      <c r="AT936">
        <f>VLOOKUP($A936,SurveyData!$1:$1048576,42,FALSE)</f>
        <v>2</v>
      </c>
      <c r="AU936">
        <f>VLOOKUP($A936,SurveyData!$1:$1048576,43,FALSE)</f>
        <v>2</v>
      </c>
      <c r="AV936">
        <f>VLOOKUP($A936,SurveyData!$1:$1048576,44,FALSE)</f>
        <v>2</v>
      </c>
      <c r="AW936">
        <f>VLOOKUP($A936,SurveyData!$1:$1048576,45,FALSE)</f>
        <v>2</v>
      </c>
    </row>
    <row r="937" spans="1:49" hidden="1" x14ac:dyDescent="0.2">
      <c r="A937" s="2">
        <v>1366</v>
      </c>
      <c r="B937" s="11" t="s">
        <v>11</v>
      </c>
      <c r="C937" s="2">
        <v>35</v>
      </c>
      <c r="D937" s="3">
        <v>272</v>
      </c>
      <c r="E937" s="2">
        <v>15.7</v>
      </c>
      <c r="F937">
        <f>VLOOKUP($A937,SurveyData!$1:$1048576,3,FALSE)</f>
        <v>49</v>
      </c>
      <c r="G937">
        <f>VLOOKUP($A937,SurveyData!$1:$1048576,4,FALSE)</f>
        <v>1.6</v>
      </c>
      <c r="H937">
        <f>VLOOKUP($A937,SurveyData!$1:$1048576,5,FALSE)</f>
        <v>55</v>
      </c>
      <c r="I937" t="str">
        <f>VLOOKUP($A937,SurveyData!$1:$1048576,6,FALSE)</f>
        <v>Nil</v>
      </c>
      <c r="J937">
        <f>VLOOKUP($A937,SurveyData!$1:$1048576,7,FALSE)</f>
        <v>0</v>
      </c>
      <c r="K937" t="str">
        <f>VLOOKUP($A937,SurveyData!$1:$1048576,8,FALSE)</f>
        <v>Nil</v>
      </c>
      <c r="L937">
        <f>VLOOKUP($A937,SurveyData!$1:$1048576,9,FALSE)</f>
        <v>1</v>
      </c>
      <c r="M937">
        <f>VLOOKUP($A937,SurveyData!$1:$1048576,10,FALSE)</f>
        <v>2</v>
      </c>
      <c r="N937" t="str">
        <f>VLOOKUP($A937,SurveyData!$1:$1048576,11,FALSE)</f>
        <v>Nil</v>
      </c>
      <c r="O937">
        <f>VLOOKUP($A937,SurveyData!$1:$1048576,12,FALSE)</f>
        <v>2</v>
      </c>
      <c r="P937">
        <f>VLOOKUP($A937,SurveyData!$1:$1048576,13,FALSE)</f>
        <v>0</v>
      </c>
      <c r="Q937">
        <f>VLOOKUP($A937,SurveyData!$1:$1048576,14,FALSE)</f>
        <v>0</v>
      </c>
      <c r="R937" t="str">
        <f>VLOOKUP($A937,SurveyData!$1:$1048576,15,FALSE)</f>
        <v>No</v>
      </c>
      <c r="S937" t="str">
        <f>VLOOKUP($A937,SurveyData!$1:$1048576,16,FALSE)</f>
        <v>No</v>
      </c>
      <c r="T937" t="str">
        <f>VLOOKUP($A937,SurveyData!$1:$1048576,17,FALSE)</f>
        <v>Dk</v>
      </c>
      <c r="U937" t="str">
        <f>VLOOKUP($A937,SurveyData!$1:$1048576,18,FALSE)</f>
        <v>Dk</v>
      </c>
      <c r="V937" t="str">
        <f>VLOOKUP($A937,SurveyData!$1:$1048576,19,FALSE)</f>
        <v>No</v>
      </c>
      <c r="W937" t="str">
        <f>VLOOKUP($A937,SurveyData!$1:$1048576,20,FALSE)</f>
        <v>No</v>
      </c>
      <c r="X937">
        <f>VLOOKUP($A937,SurveyData!$1:$1048576,21,FALSE)</f>
        <v>0</v>
      </c>
      <c r="Y937">
        <f>VLOOKUP($A937,SurveyData!$1:$1048576,22,FALSE)</f>
        <v>0</v>
      </c>
      <c r="Z937">
        <f>VLOOKUP($A937,SurveyData!$1:$1048576,23,FALSE)</f>
        <v>0</v>
      </c>
      <c r="AA937">
        <f>VLOOKUP($A937,SurveyData!$1:$1048576,24,FALSE)</f>
        <v>0</v>
      </c>
      <c r="AC937">
        <f>VLOOKUP($A937,SurveyData!$1:$1048576,25,FALSE)</f>
        <v>0</v>
      </c>
      <c r="AD937">
        <f>VLOOKUP($A937,SurveyData!$1:$1048576,26,FALSE)</f>
        <v>2</v>
      </c>
      <c r="AE937">
        <f>VLOOKUP($A937,SurveyData!$1:$1048576,27,FALSE)</f>
        <v>5</v>
      </c>
      <c r="AF937">
        <f>VLOOKUP($A937,SurveyData!$1:$1048576,28,FALSE)</f>
        <v>3</v>
      </c>
      <c r="AG937">
        <f>VLOOKUP($A937,SurveyData!$1:$1048576,29,FALSE)</f>
        <v>4</v>
      </c>
      <c r="AH937">
        <f>VLOOKUP($A937,SurveyData!$1:$1048576,30,FALSE)</f>
        <v>3</v>
      </c>
      <c r="AI937">
        <f>VLOOKUP($A937,SurveyData!$1:$1048576,31,FALSE)</f>
        <v>3</v>
      </c>
      <c r="AJ937">
        <f>VLOOKUP($A937,SurveyData!$1:$1048576,32,FALSE)</f>
        <v>3</v>
      </c>
      <c r="AK937">
        <f>VLOOKUP($A937,SurveyData!$1:$1048576,33,FALSE)</f>
        <v>3</v>
      </c>
      <c r="AL937">
        <f>VLOOKUP($A937,SurveyData!$1:$1048576,34,FALSE)</f>
        <v>3</v>
      </c>
      <c r="AM937">
        <f>VLOOKUP($A937,SurveyData!$1:$1048576,35,FALSE)</f>
        <v>3</v>
      </c>
      <c r="AN937">
        <f>VLOOKUP($A937,SurveyData!$1:$1048576,36,FALSE)</f>
        <v>3</v>
      </c>
      <c r="AO937">
        <f>VLOOKUP($A937,SurveyData!$1:$1048576,37,FALSE)</f>
        <v>3</v>
      </c>
      <c r="AP937">
        <f>VLOOKUP($A937,SurveyData!$1:$1048576,38,FALSE)</f>
        <v>3</v>
      </c>
      <c r="AQ937">
        <f>VLOOKUP($A937,SurveyData!$1:$1048576,39,FALSE)</f>
        <v>3</v>
      </c>
      <c r="AR937">
        <f>VLOOKUP($A937,SurveyData!$1:$1048576,40,FALSE)</f>
        <v>3</v>
      </c>
      <c r="AS937">
        <f>VLOOKUP($A937,SurveyData!$1:$1048576,41,FALSE)</f>
        <v>3</v>
      </c>
      <c r="AT937">
        <f>VLOOKUP($A937,SurveyData!$1:$1048576,42,FALSE)</f>
        <v>3</v>
      </c>
      <c r="AU937">
        <f>VLOOKUP($A937,SurveyData!$1:$1048576,43,FALSE)</f>
        <v>3</v>
      </c>
      <c r="AV937">
        <f>VLOOKUP($A937,SurveyData!$1:$1048576,44,FALSE)</f>
        <v>3</v>
      </c>
      <c r="AW937">
        <f>VLOOKUP($A937,SurveyData!$1:$1048576,45,FALSE)</f>
        <v>3</v>
      </c>
    </row>
    <row r="938" spans="1:49" hidden="1" x14ac:dyDescent="0.2">
      <c r="A938" s="2">
        <v>1367</v>
      </c>
      <c r="B938" s="11" t="s">
        <v>11</v>
      </c>
      <c r="C938" s="2"/>
      <c r="D938" s="3">
        <v>549</v>
      </c>
      <c r="E938" s="2">
        <v>14.3</v>
      </c>
      <c r="F938">
        <f>VLOOKUP($A938,SurveyData!$1:$1048576,3,FALSE)</f>
        <v>61</v>
      </c>
      <c r="G938">
        <f>VLOOKUP($A938,SurveyData!$1:$1048576,4,FALSE)</f>
        <v>1.7</v>
      </c>
      <c r="H938">
        <f>VLOOKUP($A938,SurveyData!$1:$1048576,5,FALSE)</f>
        <v>65</v>
      </c>
      <c r="I938" t="str">
        <f>VLOOKUP($A938,SurveyData!$1:$1048576,6,FALSE)</f>
        <v>Nil</v>
      </c>
      <c r="J938">
        <f>VLOOKUP($A938,SurveyData!$1:$1048576,7,FALSE)</f>
        <v>0</v>
      </c>
      <c r="K938" t="str">
        <f>VLOOKUP($A938,SurveyData!$1:$1048576,8,FALSE)</f>
        <v>Nil</v>
      </c>
      <c r="L938" t="str">
        <f>VLOOKUP($A938,SurveyData!$1:$1048576,9,FALSE)</f>
        <v>Nil</v>
      </c>
      <c r="M938" t="str">
        <f>VLOOKUP($A938,SurveyData!$1:$1048576,10,FALSE)</f>
        <v>Nil</v>
      </c>
      <c r="N938">
        <f>VLOOKUP($A938,SurveyData!$1:$1048576,11,FALSE)</f>
        <v>180</v>
      </c>
      <c r="O938" t="str">
        <f>VLOOKUP($A938,SurveyData!$1:$1048576,12,FALSE)</f>
        <v>Nil</v>
      </c>
      <c r="P938">
        <f>VLOOKUP($A938,SurveyData!$1:$1048576,13,FALSE)</f>
        <v>0</v>
      </c>
      <c r="Q938">
        <f>VLOOKUP($A938,SurveyData!$1:$1048576,14,FALSE)</f>
        <v>0</v>
      </c>
      <c r="R938" t="str">
        <f>VLOOKUP($A938,SurveyData!$1:$1048576,15,FALSE)</f>
        <v>Dk</v>
      </c>
      <c r="S938" t="str">
        <f>VLOOKUP($A938,SurveyData!$1:$1048576,16,FALSE)</f>
        <v>Nil</v>
      </c>
      <c r="T938" t="str">
        <f>VLOOKUP($A938,SurveyData!$1:$1048576,17,FALSE)</f>
        <v>Dk</v>
      </c>
      <c r="U938" t="str">
        <f>VLOOKUP($A938,SurveyData!$1:$1048576,18,FALSE)</f>
        <v>Nil</v>
      </c>
      <c r="V938" t="str">
        <f>VLOOKUP($A938,SurveyData!$1:$1048576,19,FALSE)</f>
        <v>Nil</v>
      </c>
      <c r="W938" t="str">
        <f>VLOOKUP($A938,SurveyData!$1:$1048576,20,FALSE)</f>
        <v>Nil</v>
      </c>
      <c r="X938">
        <f>VLOOKUP($A938,SurveyData!$1:$1048576,21,FALSE)</f>
        <v>0</v>
      </c>
      <c r="Y938">
        <f>VLOOKUP($A938,SurveyData!$1:$1048576,22,FALSE)</f>
        <v>0</v>
      </c>
      <c r="Z938">
        <f>VLOOKUP($A938,SurveyData!$1:$1048576,23,FALSE)</f>
        <v>0</v>
      </c>
      <c r="AA938">
        <f>VLOOKUP($A938,SurveyData!$1:$1048576,24,FALSE)</f>
        <v>0</v>
      </c>
      <c r="AC938">
        <f>VLOOKUP($A938,SurveyData!$1:$1048576,25,FALSE)</f>
        <v>0</v>
      </c>
      <c r="AD938">
        <f>VLOOKUP($A938,SurveyData!$1:$1048576,26,FALSE)</f>
        <v>3</v>
      </c>
      <c r="AE938">
        <f>VLOOKUP($A938,SurveyData!$1:$1048576,27,FALSE)</f>
        <v>4</v>
      </c>
      <c r="AF938">
        <f>VLOOKUP($A938,SurveyData!$1:$1048576,28,FALSE)</f>
        <v>2</v>
      </c>
      <c r="AG938">
        <f>VLOOKUP($A938,SurveyData!$1:$1048576,29,FALSE)</f>
        <v>3</v>
      </c>
      <c r="AH938">
        <f>VLOOKUP($A938,SurveyData!$1:$1048576,30,FALSE)</f>
        <v>3</v>
      </c>
      <c r="AI938">
        <f>VLOOKUP($A938,SurveyData!$1:$1048576,31,FALSE)</f>
        <v>4</v>
      </c>
      <c r="AJ938">
        <f>VLOOKUP($A938,SurveyData!$1:$1048576,32,FALSE)</f>
        <v>2</v>
      </c>
      <c r="AK938">
        <f>VLOOKUP($A938,SurveyData!$1:$1048576,33,FALSE)</f>
        <v>2</v>
      </c>
      <c r="AL938">
        <f>VLOOKUP($A938,SurveyData!$1:$1048576,34,FALSE)</f>
        <v>4</v>
      </c>
      <c r="AM938">
        <f>VLOOKUP($A938,SurveyData!$1:$1048576,35,FALSE)</f>
        <v>4</v>
      </c>
      <c r="AN938">
        <f>VLOOKUP($A938,SurveyData!$1:$1048576,36,FALSE)</f>
        <v>2</v>
      </c>
      <c r="AO938">
        <f>VLOOKUP($A938,SurveyData!$1:$1048576,37,FALSE)</f>
        <v>2</v>
      </c>
      <c r="AP938">
        <f>VLOOKUP($A938,SurveyData!$1:$1048576,38,FALSE)</f>
        <v>4</v>
      </c>
      <c r="AQ938">
        <f>VLOOKUP($A938,SurveyData!$1:$1048576,39,FALSE)</f>
        <v>4</v>
      </c>
      <c r="AR938">
        <f>VLOOKUP($A938,SurveyData!$1:$1048576,40,FALSE)</f>
        <v>3</v>
      </c>
      <c r="AS938">
        <f>VLOOKUP($A938,SurveyData!$1:$1048576,41,FALSE)</f>
        <v>3</v>
      </c>
      <c r="AT938">
        <f>VLOOKUP($A938,SurveyData!$1:$1048576,42,FALSE)</f>
        <v>4</v>
      </c>
      <c r="AU938">
        <f>VLOOKUP($A938,SurveyData!$1:$1048576,43,FALSE)</f>
        <v>3</v>
      </c>
      <c r="AV938">
        <f>VLOOKUP($A938,SurveyData!$1:$1048576,44,FALSE)</f>
        <v>4</v>
      </c>
      <c r="AW938">
        <f>VLOOKUP($A938,SurveyData!$1:$1048576,45,FALSE)</f>
        <v>3</v>
      </c>
    </row>
    <row r="939" spans="1:49" hidden="1" x14ac:dyDescent="0.2">
      <c r="A939" s="2">
        <v>1368</v>
      </c>
      <c r="B939" s="11" t="s">
        <v>11</v>
      </c>
      <c r="C939" s="2"/>
      <c r="D939" s="4">
        <v>5</v>
      </c>
      <c r="E939" s="4">
        <v>8.4</v>
      </c>
      <c r="F939">
        <f>VLOOKUP($A939,SurveyData!$1:$1048576,3,FALSE)</f>
        <v>62</v>
      </c>
      <c r="G939">
        <f>VLOOKUP($A939,SurveyData!$1:$1048576,4,FALSE)</f>
        <v>1.7</v>
      </c>
      <c r="H939">
        <f>VLOOKUP($A939,SurveyData!$1:$1048576,5,FALSE)</f>
        <v>43</v>
      </c>
      <c r="I939" t="str">
        <f>VLOOKUP($A939,SurveyData!$1:$1048576,6,FALSE)</f>
        <v>Nil</v>
      </c>
      <c r="J939">
        <f>VLOOKUP($A939,SurveyData!$1:$1048576,7,FALSE)</f>
        <v>0</v>
      </c>
      <c r="K939" t="str">
        <f>VLOOKUP($A939,SurveyData!$1:$1048576,8,FALSE)</f>
        <v>Nil</v>
      </c>
      <c r="L939" t="str">
        <f>VLOOKUP($A939,SurveyData!$1:$1048576,9,FALSE)</f>
        <v>Nil</v>
      </c>
      <c r="M939" t="str">
        <f>VLOOKUP($A939,SurveyData!$1:$1048576,10,FALSE)</f>
        <v>Nil</v>
      </c>
      <c r="N939" t="str">
        <f>VLOOKUP($A939,SurveyData!$1:$1048576,11,FALSE)</f>
        <v>Nil</v>
      </c>
      <c r="O939">
        <f>VLOOKUP($A939,SurveyData!$1:$1048576,12,FALSE)</f>
        <v>2</v>
      </c>
      <c r="P939">
        <f>VLOOKUP($A939,SurveyData!$1:$1048576,13,FALSE)</f>
        <v>0</v>
      </c>
      <c r="Q939">
        <f>VLOOKUP($A939,SurveyData!$1:$1048576,14,FALSE)</f>
        <v>0</v>
      </c>
      <c r="R939" t="str">
        <f>VLOOKUP($A939,SurveyData!$1:$1048576,15,FALSE)</f>
        <v>Dk</v>
      </c>
      <c r="S939" t="str">
        <f>VLOOKUP($A939,SurveyData!$1:$1048576,16,FALSE)</f>
        <v>Nil</v>
      </c>
      <c r="T939" t="str">
        <f>VLOOKUP($A939,SurveyData!$1:$1048576,17,FALSE)</f>
        <v>Dk</v>
      </c>
      <c r="U939" t="str">
        <f>VLOOKUP($A939,SurveyData!$1:$1048576,18,FALSE)</f>
        <v>Nil</v>
      </c>
      <c r="V939" t="str">
        <f>VLOOKUP($A939,SurveyData!$1:$1048576,19,FALSE)</f>
        <v>No</v>
      </c>
      <c r="W939" t="str">
        <f>VLOOKUP($A939,SurveyData!$1:$1048576,20,FALSE)</f>
        <v>Nil</v>
      </c>
      <c r="X939">
        <f>VLOOKUP($A939,SurveyData!$1:$1048576,21,FALSE)</f>
        <v>0</v>
      </c>
      <c r="Y939">
        <f>VLOOKUP($A939,SurveyData!$1:$1048576,22,FALSE)</f>
        <v>0</v>
      </c>
      <c r="Z939">
        <f>VLOOKUP($A939,SurveyData!$1:$1048576,23,FALSE)</f>
        <v>0</v>
      </c>
      <c r="AA939">
        <f>VLOOKUP($A939,SurveyData!$1:$1048576,24,FALSE)</f>
        <v>0</v>
      </c>
      <c r="AC939">
        <f>VLOOKUP($A939,SurveyData!$1:$1048576,25,FALSE)</f>
        <v>0</v>
      </c>
      <c r="AD939">
        <f>VLOOKUP($A939,SurveyData!$1:$1048576,26,FALSE)</f>
        <v>1</v>
      </c>
      <c r="AE939">
        <f>VLOOKUP($A939,SurveyData!$1:$1048576,27,FALSE)</f>
        <v>1</v>
      </c>
      <c r="AF939">
        <f>VLOOKUP($A939,SurveyData!$1:$1048576,28,FALSE)</f>
        <v>5</v>
      </c>
      <c r="AG939">
        <f>VLOOKUP($A939,SurveyData!$1:$1048576,29,FALSE)</f>
        <v>3</v>
      </c>
      <c r="AH939">
        <f>VLOOKUP($A939,SurveyData!$1:$1048576,30,FALSE)</f>
        <v>3</v>
      </c>
      <c r="AI939">
        <f>VLOOKUP($A939,SurveyData!$1:$1048576,31,FALSE)</f>
        <v>4</v>
      </c>
      <c r="AJ939">
        <f>VLOOKUP($A939,SurveyData!$1:$1048576,32,FALSE)</f>
        <v>2</v>
      </c>
      <c r="AK939">
        <f>VLOOKUP($A939,SurveyData!$1:$1048576,33,FALSE)</f>
        <v>4</v>
      </c>
      <c r="AL939">
        <f>VLOOKUP($A939,SurveyData!$1:$1048576,34,FALSE)</f>
        <v>4</v>
      </c>
      <c r="AM939">
        <f>VLOOKUP($A939,SurveyData!$1:$1048576,35,FALSE)</f>
        <v>0</v>
      </c>
      <c r="AN939">
        <f>VLOOKUP($A939,SurveyData!$1:$1048576,36,FALSE)</f>
        <v>43</v>
      </c>
      <c r="AO939">
        <f>VLOOKUP($A939,SurveyData!$1:$1048576,37,FALSE)</f>
        <v>5</v>
      </c>
      <c r="AP939">
        <f>VLOOKUP($A939,SurveyData!$1:$1048576,38,FALSE)</f>
        <v>4</v>
      </c>
      <c r="AQ939">
        <f>VLOOKUP($A939,SurveyData!$1:$1048576,39,FALSE)</f>
        <v>4</v>
      </c>
      <c r="AR939">
        <f>VLOOKUP($A939,SurveyData!$1:$1048576,40,FALSE)</f>
        <v>3</v>
      </c>
      <c r="AS939">
        <f>VLOOKUP($A939,SurveyData!$1:$1048576,41,FALSE)</f>
        <v>3</v>
      </c>
      <c r="AT939">
        <f>VLOOKUP($A939,SurveyData!$1:$1048576,42,FALSE)</f>
        <v>4</v>
      </c>
      <c r="AU939">
        <f>VLOOKUP($A939,SurveyData!$1:$1048576,43,FALSE)</f>
        <v>5</v>
      </c>
      <c r="AV939">
        <f>VLOOKUP($A939,SurveyData!$1:$1048576,44,FALSE)</f>
        <v>3</v>
      </c>
      <c r="AW939">
        <f>VLOOKUP($A939,SurveyData!$1:$1048576,45,FALSE)</f>
        <v>4</v>
      </c>
    </row>
    <row r="940" spans="1:49" hidden="1" x14ac:dyDescent="0.2">
      <c r="A940" s="2">
        <v>1369</v>
      </c>
      <c r="B940" s="11" t="s">
        <v>11</v>
      </c>
      <c r="C940" s="2"/>
      <c r="D940" s="3">
        <v>324</v>
      </c>
      <c r="E940" s="2">
        <v>13</v>
      </c>
      <c r="F940">
        <f>VLOOKUP($A940,SurveyData!$1:$1048576,3,FALSE)</f>
        <v>54</v>
      </c>
      <c r="G940">
        <f>VLOOKUP($A940,SurveyData!$1:$1048576,4,FALSE)</f>
        <v>1.67</v>
      </c>
      <c r="H940">
        <f>VLOOKUP($A940,SurveyData!$1:$1048576,5,FALSE)</f>
        <v>60</v>
      </c>
      <c r="I940" t="str">
        <f>VLOOKUP($A940,SurveyData!$1:$1048576,6,FALSE)</f>
        <v>Nil</v>
      </c>
      <c r="J940">
        <f>VLOOKUP($A940,SurveyData!$1:$1048576,7,FALSE)</f>
        <v>0</v>
      </c>
      <c r="K940" t="str">
        <f>VLOOKUP($A940,SurveyData!$1:$1048576,8,FALSE)</f>
        <v>Nil</v>
      </c>
      <c r="L940">
        <f>VLOOKUP($A940,SurveyData!$1:$1048576,9,FALSE)</f>
        <v>360</v>
      </c>
      <c r="M940" t="str">
        <f>VLOOKUP($A940,SurveyData!$1:$1048576,10,FALSE)</f>
        <v>Nil</v>
      </c>
      <c r="N940" t="str">
        <f>VLOOKUP($A940,SurveyData!$1:$1048576,11,FALSE)</f>
        <v>Nil</v>
      </c>
      <c r="O940" t="str">
        <f>VLOOKUP($A940,SurveyData!$1:$1048576,12,FALSE)</f>
        <v>Nil</v>
      </c>
      <c r="P940">
        <f>VLOOKUP($A940,SurveyData!$1:$1048576,13,FALSE)</f>
        <v>0</v>
      </c>
      <c r="Q940">
        <f>VLOOKUP($A940,SurveyData!$1:$1048576,14,FALSE)</f>
        <v>0</v>
      </c>
      <c r="R940" t="str">
        <f>VLOOKUP($A940,SurveyData!$1:$1048576,15,FALSE)</f>
        <v>No</v>
      </c>
      <c r="S940" t="str">
        <f>VLOOKUP($A940,SurveyData!$1:$1048576,16,FALSE)</f>
        <v>Nil</v>
      </c>
      <c r="T940" t="str">
        <f>VLOOKUP($A940,SurveyData!$1:$1048576,17,FALSE)</f>
        <v>No</v>
      </c>
      <c r="U940" t="str">
        <f>VLOOKUP($A940,SurveyData!$1:$1048576,18,FALSE)</f>
        <v>Nil</v>
      </c>
      <c r="V940" t="str">
        <f>VLOOKUP($A940,SurveyData!$1:$1048576,19,FALSE)</f>
        <v>No</v>
      </c>
      <c r="W940" t="str">
        <f>VLOOKUP($A940,SurveyData!$1:$1048576,20,FALSE)</f>
        <v>Nil</v>
      </c>
      <c r="X940">
        <f>VLOOKUP($A940,SurveyData!$1:$1048576,21,FALSE)</f>
        <v>0</v>
      </c>
      <c r="Y940">
        <f>VLOOKUP($A940,SurveyData!$1:$1048576,22,FALSE)</f>
        <v>0</v>
      </c>
      <c r="Z940">
        <f>VLOOKUP($A940,SurveyData!$1:$1048576,23,FALSE)</f>
        <v>0</v>
      </c>
      <c r="AA940">
        <f>VLOOKUP($A940,SurveyData!$1:$1048576,24,FALSE)</f>
        <v>0</v>
      </c>
      <c r="AC940">
        <f>VLOOKUP($A940,SurveyData!$1:$1048576,25,FALSE)</f>
        <v>0</v>
      </c>
      <c r="AD940">
        <f>VLOOKUP($A940,SurveyData!$1:$1048576,26,FALSE)</f>
        <v>3</v>
      </c>
      <c r="AE940">
        <f>VLOOKUP($A940,SurveyData!$1:$1048576,27,FALSE)</f>
        <v>2</v>
      </c>
      <c r="AF940">
        <f>VLOOKUP($A940,SurveyData!$1:$1048576,28,FALSE)</f>
        <v>2</v>
      </c>
      <c r="AG940">
        <f>VLOOKUP($A940,SurveyData!$1:$1048576,29,FALSE)</f>
        <v>2</v>
      </c>
      <c r="AH940">
        <f>VLOOKUP($A940,SurveyData!$1:$1048576,30,FALSE)</f>
        <v>4</v>
      </c>
      <c r="AI940">
        <f>VLOOKUP($A940,SurveyData!$1:$1048576,31,FALSE)</f>
        <v>4</v>
      </c>
      <c r="AJ940">
        <f>VLOOKUP($A940,SurveyData!$1:$1048576,32,FALSE)</f>
        <v>2</v>
      </c>
      <c r="AK940">
        <f>VLOOKUP($A940,SurveyData!$1:$1048576,33,FALSE)</f>
        <v>2</v>
      </c>
      <c r="AL940">
        <f>VLOOKUP($A940,SurveyData!$1:$1048576,34,FALSE)</f>
        <v>4</v>
      </c>
      <c r="AM940">
        <f>VLOOKUP($A940,SurveyData!$1:$1048576,35,FALSE)</f>
        <v>4</v>
      </c>
      <c r="AN940">
        <f>VLOOKUP($A940,SurveyData!$1:$1048576,36,FALSE)</f>
        <v>2</v>
      </c>
      <c r="AO940">
        <f>VLOOKUP($A940,SurveyData!$1:$1048576,37,FALSE)</f>
        <v>2</v>
      </c>
      <c r="AP940">
        <f>VLOOKUP($A940,SurveyData!$1:$1048576,38,FALSE)</f>
        <v>4</v>
      </c>
      <c r="AQ940">
        <f>VLOOKUP($A940,SurveyData!$1:$1048576,39,FALSE)</f>
        <v>4</v>
      </c>
      <c r="AR940">
        <f>VLOOKUP($A940,SurveyData!$1:$1048576,40,FALSE)</f>
        <v>3</v>
      </c>
      <c r="AS940">
        <f>VLOOKUP($A940,SurveyData!$1:$1048576,41,FALSE)</f>
        <v>4</v>
      </c>
      <c r="AT940">
        <f>VLOOKUP($A940,SurveyData!$1:$1048576,42,FALSE)</f>
        <v>4</v>
      </c>
      <c r="AU940">
        <f>VLOOKUP($A940,SurveyData!$1:$1048576,43,FALSE)</f>
        <v>4</v>
      </c>
      <c r="AV940">
        <f>VLOOKUP($A940,SurveyData!$1:$1048576,44,FALSE)</f>
        <v>4</v>
      </c>
      <c r="AW940">
        <f>VLOOKUP($A940,SurveyData!$1:$1048576,45,FALSE)</f>
        <v>2</v>
      </c>
    </row>
    <row r="941" spans="1:49" hidden="1" x14ac:dyDescent="0.2">
      <c r="A941" s="2">
        <v>1370</v>
      </c>
      <c r="B941" s="11" t="s">
        <v>11</v>
      </c>
      <c r="C941" s="2"/>
      <c r="D941" s="3">
        <v>223</v>
      </c>
      <c r="E941" s="2">
        <v>15.2</v>
      </c>
      <c r="F941">
        <f>VLOOKUP($A941,SurveyData!$1:$1048576,3,FALSE)</f>
        <v>54</v>
      </c>
      <c r="G941">
        <f>VLOOKUP($A941,SurveyData!$1:$1048576,4,FALSE)</f>
        <v>1.76</v>
      </c>
      <c r="H941">
        <f>VLOOKUP($A941,SurveyData!$1:$1048576,5,FALSE)</f>
        <v>55</v>
      </c>
      <c r="I941" t="str">
        <f>VLOOKUP($A941,SurveyData!$1:$1048576,6,FALSE)</f>
        <v>Nil</v>
      </c>
      <c r="J941">
        <f>VLOOKUP($A941,SurveyData!$1:$1048576,7,FALSE)</f>
        <v>0</v>
      </c>
      <c r="K941" t="str">
        <f>VLOOKUP($A941,SurveyData!$1:$1048576,8,FALSE)</f>
        <v>Nil</v>
      </c>
      <c r="L941" t="str">
        <f>VLOOKUP($A941,SurveyData!$1:$1048576,9,FALSE)</f>
        <v>Nil</v>
      </c>
      <c r="M941" t="str">
        <f>VLOOKUP($A941,SurveyData!$1:$1048576,10,FALSE)</f>
        <v>Nil</v>
      </c>
      <c r="N941">
        <f>VLOOKUP($A941,SurveyData!$1:$1048576,11,FALSE)</f>
        <v>210</v>
      </c>
      <c r="O941">
        <f>VLOOKUP($A941,SurveyData!$1:$1048576,12,FALSE)</f>
        <v>1</v>
      </c>
      <c r="P941">
        <f>VLOOKUP($A941,SurveyData!$1:$1048576,13,FALSE)</f>
        <v>0</v>
      </c>
      <c r="Q941">
        <f>VLOOKUP($A941,SurveyData!$1:$1048576,14,FALSE)</f>
        <v>0</v>
      </c>
      <c r="R941" t="str">
        <f>VLOOKUP($A941,SurveyData!$1:$1048576,15,FALSE)</f>
        <v>No</v>
      </c>
      <c r="S941" t="str">
        <f>VLOOKUP($A941,SurveyData!$1:$1048576,16,FALSE)</f>
        <v>Nil</v>
      </c>
      <c r="T941" t="str">
        <f>VLOOKUP($A941,SurveyData!$1:$1048576,17,FALSE)</f>
        <v>No</v>
      </c>
      <c r="U941" t="str">
        <f>VLOOKUP($A941,SurveyData!$1:$1048576,18,FALSE)</f>
        <v>Nil</v>
      </c>
      <c r="V941" t="str">
        <f>VLOOKUP($A941,SurveyData!$1:$1048576,19,FALSE)</f>
        <v>Dk</v>
      </c>
      <c r="W941" t="str">
        <f>VLOOKUP($A941,SurveyData!$1:$1048576,20,FALSE)</f>
        <v>Nil</v>
      </c>
      <c r="X941">
        <f>VLOOKUP($A941,SurveyData!$1:$1048576,21,FALSE)</f>
        <v>0</v>
      </c>
      <c r="Y941">
        <f>VLOOKUP($A941,SurveyData!$1:$1048576,22,FALSE)</f>
        <v>0</v>
      </c>
      <c r="Z941">
        <f>VLOOKUP($A941,SurveyData!$1:$1048576,23,FALSE)</f>
        <v>0</v>
      </c>
      <c r="AA941">
        <f>VLOOKUP($A941,SurveyData!$1:$1048576,24,FALSE)</f>
        <v>0</v>
      </c>
      <c r="AC941">
        <f>VLOOKUP($A941,SurveyData!$1:$1048576,25,FALSE)</f>
        <v>0</v>
      </c>
      <c r="AD941">
        <f>VLOOKUP($A941,SurveyData!$1:$1048576,26,FALSE)</f>
        <v>3</v>
      </c>
      <c r="AE941">
        <f>VLOOKUP($A941,SurveyData!$1:$1048576,27,FALSE)</f>
        <v>3</v>
      </c>
      <c r="AF941">
        <f>VLOOKUP($A941,SurveyData!$1:$1048576,28,FALSE)</f>
        <v>4</v>
      </c>
      <c r="AG941">
        <f>VLOOKUP($A941,SurveyData!$1:$1048576,29,FALSE)</f>
        <v>3</v>
      </c>
      <c r="AH941">
        <f>VLOOKUP($A941,SurveyData!$1:$1048576,30,FALSE)</f>
        <v>3</v>
      </c>
      <c r="AI941">
        <f>VLOOKUP($A941,SurveyData!$1:$1048576,31,FALSE)</f>
        <v>4</v>
      </c>
      <c r="AJ941">
        <f>VLOOKUP($A941,SurveyData!$1:$1048576,32,FALSE)</f>
        <v>3</v>
      </c>
      <c r="AK941">
        <f>VLOOKUP($A941,SurveyData!$1:$1048576,33,FALSE)</f>
        <v>4</v>
      </c>
      <c r="AL941">
        <f>VLOOKUP($A941,SurveyData!$1:$1048576,34,FALSE)</f>
        <v>3</v>
      </c>
      <c r="AM941">
        <f>VLOOKUP($A941,SurveyData!$1:$1048576,35,FALSE)</f>
        <v>3</v>
      </c>
      <c r="AN941">
        <f>VLOOKUP($A941,SurveyData!$1:$1048576,36,FALSE)</f>
        <v>3</v>
      </c>
      <c r="AO941">
        <f>VLOOKUP($A941,SurveyData!$1:$1048576,37,FALSE)</f>
        <v>3</v>
      </c>
      <c r="AP941">
        <f>VLOOKUP($A941,SurveyData!$1:$1048576,38,FALSE)</f>
        <v>3</v>
      </c>
      <c r="AQ941">
        <f>VLOOKUP($A941,SurveyData!$1:$1048576,39,FALSE)</f>
        <v>5</v>
      </c>
      <c r="AR941">
        <f>VLOOKUP($A941,SurveyData!$1:$1048576,40,FALSE)</f>
        <v>3</v>
      </c>
      <c r="AS941">
        <f>VLOOKUP($A941,SurveyData!$1:$1048576,41,FALSE)</f>
        <v>3</v>
      </c>
      <c r="AT941">
        <f>VLOOKUP($A941,SurveyData!$1:$1048576,42,FALSE)</f>
        <v>3</v>
      </c>
      <c r="AU941">
        <f>VLOOKUP($A941,SurveyData!$1:$1048576,43,FALSE)</f>
        <v>3</v>
      </c>
      <c r="AV941">
        <f>VLOOKUP($A941,SurveyData!$1:$1048576,44,FALSE)</f>
        <v>3</v>
      </c>
      <c r="AW941">
        <f>VLOOKUP($A941,SurveyData!$1:$1048576,45,FALSE)</f>
        <v>3</v>
      </c>
    </row>
    <row r="942" spans="1:49" hidden="1" x14ac:dyDescent="0.2">
      <c r="A942" s="2">
        <v>1371</v>
      </c>
      <c r="B942" s="11" t="s">
        <v>11</v>
      </c>
      <c r="C942" s="2"/>
      <c r="D942" s="3">
        <v>236</v>
      </c>
      <c r="E942" s="3">
        <v>16.600000000000001</v>
      </c>
      <c r="F942">
        <f>VLOOKUP($A942,SurveyData!$1:$1048576,3,FALSE)</f>
        <v>63</v>
      </c>
      <c r="G942">
        <f>VLOOKUP($A942,SurveyData!$1:$1048576,4,FALSE)</f>
        <v>1.75</v>
      </c>
      <c r="H942">
        <f>VLOOKUP($A942,SurveyData!$1:$1048576,5,FALSE)</f>
        <v>62</v>
      </c>
      <c r="I942" t="str">
        <f>VLOOKUP($A942,SurveyData!$1:$1048576,6,FALSE)</f>
        <v>Nil</v>
      </c>
      <c r="J942">
        <f>VLOOKUP($A942,SurveyData!$1:$1048576,7,FALSE)</f>
        <v>0</v>
      </c>
      <c r="K942">
        <f>VLOOKUP($A942,SurveyData!$1:$1048576,8,FALSE)</f>
        <v>60</v>
      </c>
      <c r="L942">
        <f>VLOOKUP($A942,SurveyData!$1:$1048576,9,FALSE)</f>
        <v>90</v>
      </c>
      <c r="M942" t="str">
        <f>VLOOKUP($A942,SurveyData!$1:$1048576,10,FALSE)</f>
        <v>Nil</v>
      </c>
      <c r="N942">
        <f>VLOOKUP($A942,SurveyData!$1:$1048576,11,FALSE)</f>
        <v>120</v>
      </c>
      <c r="O942">
        <f>VLOOKUP($A942,SurveyData!$1:$1048576,12,FALSE)</f>
        <v>1</v>
      </c>
      <c r="P942">
        <f>VLOOKUP($A942,SurveyData!$1:$1048576,13,FALSE)</f>
        <v>0</v>
      </c>
      <c r="Q942">
        <f>VLOOKUP($A942,SurveyData!$1:$1048576,14,FALSE)</f>
        <v>0</v>
      </c>
      <c r="R942" t="str">
        <f>VLOOKUP($A942,SurveyData!$1:$1048576,15,FALSE)</f>
        <v>Nil</v>
      </c>
      <c r="S942" t="str">
        <f>VLOOKUP($A942,SurveyData!$1:$1048576,16,FALSE)</f>
        <v>Nil</v>
      </c>
      <c r="T942" t="str">
        <f>VLOOKUP($A942,SurveyData!$1:$1048576,17,FALSE)</f>
        <v>No</v>
      </c>
      <c r="U942" t="str">
        <f>VLOOKUP($A942,SurveyData!$1:$1048576,18,FALSE)</f>
        <v>Nil</v>
      </c>
      <c r="V942" t="str">
        <f>VLOOKUP($A942,SurveyData!$1:$1048576,19,FALSE)</f>
        <v>No</v>
      </c>
      <c r="W942" t="str">
        <f>VLOOKUP($A942,SurveyData!$1:$1048576,20,FALSE)</f>
        <v>Nil</v>
      </c>
      <c r="X942">
        <f>VLOOKUP($A942,SurveyData!$1:$1048576,21,FALSE)</f>
        <v>0</v>
      </c>
      <c r="Y942">
        <f>VLOOKUP($A942,SurveyData!$1:$1048576,22,FALSE)</f>
        <v>0</v>
      </c>
      <c r="Z942">
        <f>VLOOKUP($A942,SurveyData!$1:$1048576,23,FALSE)</f>
        <v>0</v>
      </c>
      <c r="AA942">
        <f>VLOOKUP($A942,SurveyData!$1:$1048576,24,FALSE)</f>
        <v>0</v>
      </c>
      <c r="AC942">
        <f>VLOOKUP($A942,SurveyData!$1:$1048576,25,FALSE)</f>
        <v>0</v>
      </c>
      <c r="AD942">
        <f>VLOOKUP($A942,SurveyData!$1:$1048576,26,FALSE)</f>
        <v>2</v>
      </c>
      <c r="AE942">
        <f>VLOOKUP($A942,SurveyData!$1:$1048576,27,FALSE)</f>
        <v>2</v>
      </c>
      <c r="AF942">
        <f>VLOOKUP($A942,SurveyData!$1:$1048576,28,FALSE)</f>
        <v>3</v>
      </c>
      <c r="AG942" t="str">
        <f>VLOOKUP($A942,SurveyData!$1:$1048576,29,FALSE)</f>
        <v>Nil</v>
      </c>
      <c r="AH942">
        <f>VLOOKUP($A942,SurveyData!$1:$1048576,30,FALSE)</f>
        <v>5</v>
      </c>
      <c r="AI942">
        <f>VLOOKUP($A942,SurveyData!$1:$1048576,31,FALSE)</f>
        <v>2</v>
      </c>
      <c r="AJ942">
        <f>VLOOKUP($A942,SurveyData!$1:$1048576,32,FALSE)</f>
        <v>1</v>
      </c>
      <c r="AK942">
        <f>VLOOKUP($A942,SurveyData!$1:$1048576,33,FALSE)</f>
        <v>1</v>
      </c>
      <c r="AL942" t="str">
        <f>VLOOKUP($A942,SurveyData!$1:$1048576,34,FALSE)</f>
        <v>Nil</v>
      </c>
      <c r="AM942" t="str">
        <f>VLOOKUP($A942,SurveyData!$1:$1048576,35,FALSE)</f>
        <v>Nil</v>
      </c>
      <c r="AN942" t="str">
        <f>VLOOKUP($A942,SurveyData!$1:$1048576,36,FALSE)</f>
        <v>Nil</v>
      </c>
      <c r="AO942" t="str">
        <f>VLOOKUP($A942,SurveyData!$1:$1048576,37,FALSE)</f>
        <v>Nil</v>
      </c>
      <c r="AP942" t="str">
        <f>VLOOKUP($A942,SurveyData!$1:$1048576,38,FALSE)</f>
        <v>Nil</v>
      </c>
      <c r="AQ942">
        <f>VLOOKUP($A942,SurveyData!$1:$1048576,39,FALSE)</f>
        <v>4</v>
      </c>
      <c r="AR942">
        <f>VLOOKUP($A942,SurveyData!$1:$1048576,40,FALSE)</f>
        <v>5</v>
      </c>
      <c r="AS942">
        <f>VLOOKUP($A942,SurveyData!$1:$1048576,41,FALSE)</f>
        <v>5</v>
      </c>
      <c r="AT942" t="str">
        <f>VLOOKUP($A942,SurveyData!$1:$1048576,42,FALSE)</f>
        <v>Nil</v>
      </c>
      <c r="AU942">
        <f>VLOOKUP($A942,SurveyData!$1:$1048576,43,FALSE)</f>
        <v>5</v>
      </c>
      <c r="AV942" t="str">
        <f>VLOOKUP($A942,SurveyData!$1:$1048576,44,FALSE)</f>
        <v>Nil</v>
      </c>
      <c r="AW942">
        <f>VLOOKUP($A942,SurveyData!$1:$1048576,45,FALSE)</f>
        <v>3</v>
      </c>
    </row>
    <row r="943" spans="1:49" hidden="1" x14ac:dyDescent="0.2">
      <c r="A943" s="2">
        <v>1372</v>
      </c>
      <c r="B943" s="11" t="s">
        <v>11</v>
      </c>
      <c r="C943" s="2"/>
      <c r="D943" s="3">
        <v>177</v>
      </c>
      <c r="E943" s="2">
        <v>15.5</v>
      </c>
      <c r="F943">
        <f>VLOOKUP($A943,SurveyData!$1:$1048576,3,FALSE)</f>
        <v>58</v>
      </c>
      <c r="G943" t="str">
        <f>VLOOKUP($A943,SurveyData!$1:$1048576,4,FALSE)</f>
        <v>Nil</v>
      </c>
      <c r="H943" t="str">
        <f>VLOOKUP($A943,SurveyData!$1:$1048576,5,FALSE)</f>
        <v>Nil</v>
      </c>
      <c r="I943" t="str">
        <f>VLOOKUP($A943,SurveyData!$1:$1048576,6,FALSE)</f>
        <v>Nil</v>
      </c>
      <c r="J943">
        <f>VLOOKUP($A943,SurveyData!$1:$1048576,7,FALSE)</f>
        <v>0</v>
      </c>
      <c r="K943" t="str">
        <f>VLOOKUP($A943,SurveyData!$1:$1048576,8,FALSE)</f>
        <v>Nil</v>
      </c>
      <c r="L943" t="str">
        <f>VLOOKUP($A943,SurveyData!$1:$1048576,9,FALSE)</f>
        <v>Nil</v>
      </c>
      <c r="M943" t="str">
        <f>VLOOKUP($A943,SurveyData!$1:$1048576,10,FALSE)</f>
        <v>Nil</v>
      </c>
      <c r="N943" t="str">
        <f>VLOOKUP($A943,SurveyData!$1:$1048576,11,FALSE)</f>
        <v>Nil</v>
      </c>
      <c r="O943" t="str">
        <f>VLOOKUP($A943,SurveyData!$1:$1048576,12,FALSE)</f>
        <v>Nil</v>
      </c>
      <c r="P943">
        <f>VLOOKUP($A943,SurveyData!$1:$1048576,13,FALSE)</f>
        <v>0</v>
      </c>
      <c r="Q943">
        <f>VLOOKUP($A943,SurveyData!$1:$1048576,14,FALSE)</f>
        <v>0</v>
      </c>
      <c r="R943" t="str">
        <f>VLOOKUP($A943,SurveyData!$1:$1048576,15,FALSE)</f>
        <v>Dk</v>
      </c>
      <c r="S943" t="str">
        <f>VLOOKUP($A943,SurveyData!$1:$1048576,16,FALSE)</f>
        <v>Dk</v>
      </c>
      <c r="T943" t="str">
        <f>VLOOKUP($A943,SurveyData!$1:$1048576,17,FALSE)</f>
        <v>Dk</v>
      </c>
      <c r="U943" t="str">
        <f>VLOOKUP($A943,SurveyData!$1:$1048576,18,FALSE)</f>
        <v>Nil</v>
      </c>
      <c r="V943" t="str">
        <f>VLOOKUP($A943,SurveyData!$1:$1048576,19,FALSE)</f>
        <v>Dk</v>
      </c>
      <c r="W943" t="str">
        <f>VLOOKUP($A943,SurveyData!$1:$1048576,20,FALSE)</f>
        <v>Nil</v>
      </c>
      <c r="X943">
        <f>VLOOKUP($A943,SurveyData!$1:$1048576,21,FALSE)</f>
        <v>0</v>
      </c>
      <c r="Y943">
        <f>VLOOKUP($A943,SurveyData!$1:$1048576,22,FALSE)</f>
        <v>0</v>
      </c>
      <c r="Z943">
        <f>VLOOKUP($A943,SurveyData!$1:$1048576,23,FALSE)</f>
        <v>0</v>
      </c>
      <c r="AA943">
        <f>VLOOKUP($A943,SurveyData!$1:$1048576,24,FALSE)</f>
        <v>0</v>
      </c>
      <c r="AC943">
        <f>VLOOKUP($A943,SurveyData!$1:$1048576,25,FALSE)</f>
        <v>0</v>
      </c>
      <c r="AD943">
        <f>VLOOKUP($A943,SurveyData!$1:$1048576,26,FALSE)</f>
        <v>3</v>
      </c>
      <c r="AE943">
        <f>VLOOKUP($A943,SurveyData!$1:$1048576,27,FALSE)</f>
        <v>3</v>
      </c>
      <c r="AF943">
        <f>VLOOKUP($A943,SurveyData!$1:$1048576,28,FALSE)</f>
        <v>3</v>
      </c>
      <c r="AG943">
        <f>VLOOKUP($A943,SurveyData!$1:$1048576,29,FALSE)</f>
        <v>3</v>
      </c>
      <c r="AH943">
        <f>VLOOKUP($A943,SurveyData!$1:$1048576,30,FALSE)</f>
        <v>3</v>
      </c>
      <c r="AI943">
        <f>VLOOKUP($A943,SurveyData!$1:$1048576,31,FALSE)</f>
        <v>3</v>
      </c>
      <c r="AJ943">
        <f>VLOOKUP($A943,SurveyData!$1:$1048576,32,FALSE)</f>
        <v>3</v>
      </c>
      <c r="AK943">
        <f>VLOOKUP($A943,SurveyData!$1:$1048576,33,FALSE)</f>
        <v>3</v>
      </c>
      <c r="AL943">
        <f>VLOOKUP($A943,SurveyData!$1:$1048576,34,FALSE)</f>
        <v>3</v>
      </c>
      <c r="AM943">
        <f>VLOOKUP($A943,SurveyData!$1:$1048576,35,FALSE)</f>
        <v>3</v>
      </c>
      <c r="AN943">
        <f>VLOOKUP($A943,SurveyData!$1:$1048576,36,FALSE)</f>
        <v>3</v>
      </c>
      <c r="AO943">
        <f>VLOOKUP($A943,SurveyData!$1:$1048576,37,FALSE)</f>
        <v>3</v>
      </c>
      <c r="AP943">
        <f>VLOOKUP($A943,SurveyData!$1:$1048576,38,FALSE)</f>
        <v>3</v>
      </c>
      <c r="AQ943">
        <f>VLOOKUP($A943,SurveyData!$1:$1048576,39,FALSE)</f>
        <v>3</v>
      </c>
      <c r="AR943">
        <f>VLOOKUP($A943,SurveyData!$1:$1048576,40,FALSE)</f>
        <v>3</v>
      </c>
      <c r="AS943">
        <f>VLOOKUP($A943,SurveyData!$1:$1048576,41,FALSE)</f>
        <v>3</v>
      </c>
      <c r="AT943">
        <f>VLOOKUP($A943,SurveyData!$1:$1048576,42,FALSE)</f>
        <v>3</v>
      </c>
      <c r="AU943">
        <f>VLOOKUP($A943,SurveyData!$1:$1048576,43,FALSE)</f>
        <v>3</v>
      </c>
      <c r="AV943">
        <f>VLOOKUP($A943,SurveyData!$1:$1048576,44,FALSE)</f>
        <v>3</v>
      </c>
      <c r="AW943">
        <f>VLOOKUP($A943,SurveyData!$1:$1048576,45,FALSE)</f>
        <v>3</v>
      </c>
    </row>
    <row r="944" spans="1:49" hidden="1" x14ac:dyDescent="0.2">
      <c r="A944" s="2">
        <v>1373</v>
      </c>
      <c r="B944" s="11" t="s">
        <v>11</v>
      </c>
      <c r="C944" s="2"/>
      <c r="D944" s="3">
        <v>231</v>
      </c>
      <c r="E944" s="2">
        <v>14.3</v>
      </c>
      <c r="F944">
        <f>VLOOKUP($A944,SurveyData!$1:$1048576,3,FALSE)</f>
        <v>69</v>
      </c>
      <c r="G944">
        <f>VLOOKUP($A944,SurveyData!$1:$1048576,4,FALSE)</f>
        <v>1.74</v>
      </c>
      <c r="H944">
        <f>VLOOKUP($A944,SurveyData!$1:$1048576,5,FALSE)</f>
        <v>74</v>
      </c>
      <c r="I944" t="str">
        <f>VLOOKUP($A944,SurveyData!$1:$1048576,6,FALSE)</f>
        <v>Nil</v>
      </c>
      <c r="J944">
        <f>VLOOKUP($A944,SurveyData!$1:$1048576,7,FALSE)</f>
        <v>0</v>
      </c>
      <c r="K944">
        <f>VLOOKUP($A944,SurveyData!$1:$1048576,8,FALSE)</f>
        <v>90</v>
      </c>
      <c r="L944" t="str">
        <f>VLOOKUP($A944,SurveyData!$1:$1048576,9,FALSE)</f>
        <v>Nil</v>
      </c>
      <c r="M944" t="str">
        <f>VLOOKUP($A944,SurveyData!$1:$1048576,10,FALSE)</f>
        <v>Nil</v>
      </c>
      <c r="N944" t="str">
        <f>VLOOKUP($A944,SurveyData!$1:$1048576,11,FALSE)</f>
        <v>Nil</v>
      </c>
      <c r="O944" t="str">
        <f>VLOOKUP($A944,SurveyData!$1:$1048576,12,FALSE)</f>
        <v>Nil</v>
      </c>
      <c r="P944">
        <f>VLOOKUP($A944,SurveyData!$1:$1048576,13,FALSE)</f>
        <v>0</v>
      </c>
      <c r="Q944">
        <f>VLOOKUP($A944,SurveyData!$1:$1048576,14,FALSE)</f>
        <v>0</v>
      </c>
      <c r="R944" t="str">
        <f>VLOOKUP($A944,SurveyData!$1:$1048576,15,FALSE)</f>
        <v>No</v>
      </c>
      <c r="S944" t="str">
        <f>VLOOKUP($A944,SurveyData!$1:$1048576,16,FALSE)</f>
        <v>No</v>
      </c>
      <c r="T944" t="str">
        <f>VLOOKUP($A944,SurveyData!$1:$1048576,17,FALSE)</f>
        <v>Dk</v>
      </c>
      <c r="U944" t="str">
        <f>VLOOKUP($A944,SurveyData!$1:$1048576,18,FALSE)</f>
        <v>Dk</v>
      </c>
      <c r="V944" t="str">
        <f>VLOOKUP($A944,SurveyData!$1:$1048576,19,FALSE)</f>
        <v>No</v>
      </c>
      <c r="W944" t="str">
        <f>VLOOKUP($A944,SurveyData!$1:$1048576,20,FALSE)</f>
        <v>No</v>
      </c>
      <c r="X944">
        <f>VLOOKUP($A944,SurveyData!$1:$1048576,21,FALSE)</f>
        <v>0</v>
      </c>
      <c r="Y944">
        <f>VLOOKUP($A944,SurveyData!$1:$1048576,22,FALSE)</f>
        <v>0</v>
      </c>
      <c r="Z944">
        <f>VLOOKUP($A944,SurveyData!$1:$1048576,23,FALSE)</f>
        <v>0</v>
      </c>
      <c r="AA944">
        <f>VLOOKUP($A944,SurveyData!$1:$1048576,24,FALSE)</f>
        <v>0</v>
      </c>
      <c r="AC944">
        <f>VLOOKUP($A944,SurveyData!$1:$1048576,25,FALSE)</f>
        <v>0</v>
      </c>
      <c r="AD944">
        <f>VLOOKUP($A944,SurveyData!$1:$1048576,26,FALSE)</f>
        <v>2</v>
      </c>
      <c r="AE944">
        <f>VLOOKUP($A944,SurveyData!$1:$1048576,27,FALSE)</f>
        <v>4</v>
      </c>
      <c r="AF944">
        <f>VLOOKUP($A944,SurveyData!$1:$1048576,28,FALSE)</f>
        <v>2</v>
      </c>
      <c r="AG944">
        <f>VLOOKUP($A944,SurveyData!$1:$1048576,29,FALSE)</f>
        <v>1</v>
      </c>
      <c r="AH944">
        <f>VLOOKUP($A944,SurveyData!$1:$1048576,30,FALSE)</f>
        <v>3</v>
      </c>
      <c r="AI944">
        <f>VLOOKUP($A944,SurveyData!$1:$1048576,31,FALSE)</f>
        <v>2</v>
      </c>
      <c r="AJ944">
        <f>VLOOKUP($A944,SurveyData!$1:$1048576,32,FALSE)</f>
        <v>2</v>
      </c>
      <c r="AK944">
        <f>VLOOKUP($A944,SurveyData!$1:$1048576,33,FALSE)</f>
        <v>2</v>
      </c>
      <c r="AL944">
        <f>VLOOKUP($A944,SurveyData!$1:$1048576,34,FALSE)</f>
        <v>5</v>
      </c>
      <c r="AM944">
        <f>VLOOKUP($A944,SurveyData!$1:$1048576,35,FALSE)</f>
        <v>4</v>
      </c>
      <c r="AN944">
        <f>VLOOKUP($A944,SurveyData!$1:$1048576,36,FALSE)</f>
        <v>2</v>
      </c>
      <c r="AO944">
        <f>VLOOKUP($A944,SurveyData!$1:$1048576,37,FALSE)</f>
        <v>3</v>
      </c>
      <c r="AP944">
        <f>VLOOKUP($A944,SurveyData!$1:$1048576,38,FALSE)</f>
        <v>3</v>
      </c>
      <c r="AQ944">
        <f>VLOOKUP($A944,SurveyData!$1:$1048576,39,FALSE)</f>
        <v>4</v>
      </c>
      <c r="AR944">
        <f>VLOOKUP($A944,SurveyData!$1:$1048576,40,FALSE)</f>
        <v>3</v>
      </c>
      <c r="AS944">
        <f>VLOOKUP($A944,SurveyData!$1:$1048576,41,FALSE)</f>
        <v>3</v>
      </c>
      <c r="AT944">
        <f>VLOOKUP($A944,SurveyData!$1:$1048576,42,FALSE)</f>
        <v>4</v>
      </c>
      <c r="AU944">
        <f>VLOOKUP($A944,SurveyData!$1:$1048576,43,FALSE)</f>
        <v>2</v>
      </c>
      <c r="AV944">
        <f>VLOOKUP($A944,SurveyData!$1:$1048576,44,FALSE)</f>
        <v>3</v>
      </c>
      <c r="AW944">
        <f>VLOOKUP($A944,SurveyData!$1:$1048576,45,FALSE)</f>
        <v>2</v>
      </c>
    </row>
    <row r="945" spans="1:49" hidden="1" x14ac:dyDescent="0.2">
      <c r="A945" s="2">
        <v>1375</v>
      </c>
      <c r="B945" s="11" t="s">
        <v>11</v>
      </c>
      <c r="C945" s="2"/>
      <c r="D945" s="2">
        <v>50</v>
      </c>
      <c r="E945" s="2">
        <v>14.4</v>
      </c>
      <c r="F945">
        <f>VLOOKUP($A945,SurveyData!$1:$1048576,3,FALSE)</f>
        <v>56</v>
      </c>
      <c r="G945">
        <f>VLOOKUP($A945,SurveyData!$1:$1048576,4,FALSE)</f>
        <v>1.76</v>
      </c>
      <c r="H945">
        <f>VLOOKUP($A945,SurveyData!$1:$1048576,5,FALSE)</f>
        <v>91.7</v>
      </c>
      <c r="I945" t="str">
        <f>VLOOKUP($A945,SurveyData!$1:$1048576,6,FALSE)</f>
        <v>Nil</v>
      </c>
      <c r="J945">
        <f>VLOOKUP($A945,SurveyData!$1:$1048576,7,FALSE)</f>
        <v>0</v>
      </c>
      <c r="K945" t="str">
        <f>VLOOKUP($A945,SurveyData!$1:$1048576,8,FALSE)</f>
        <v>Nil</v>
      </c>
      <c r="L945" t="str">
        <f>VLOOKUP($A945,SurveyData!$1:$1048576,9,FALSE)</f>
        <v>Nil</v>
      </c>
      <c r="M945" t="str">
        <f>VLOOKUP($A945,SurveyData!$1:$1048576,10,FALSE)</f>
        <v>Nil</v>
      </c>
      <c r="N945">
        <f>VLOOKUP($A945,SurveyData!$1:$1048576,11,FALSE)</f>
        <v>120</v>
      </c>
      <c r="O945" t="str">
        <f>VLOOKUP($A945,SurveyData!$1:$1048576,12,FALSE)</f>
        <v>No</v>
      </c>
      <c r="P945">
        <f>VLOOKUP($A945,SurveyData!$1:$1048576,13,FALSE)</f>
        <v>0</v>
      </c>
      <c r="Q945">
        <f>VLOOKUP($A945,SurveyData!$1:$1048576,14,FALSE)</f>
        <v>0</v>
      </c>
      <c r="R945" t="str">
        <f>VLOOKUP($A945,SurveyData!$1:$1048576,15,FALSE)</f>
        <v>No</v>
      </c>
      <c r="S945" t="str">
        <f>VLOOKUP($A945,SurveyData!$1:$1048576,16,FALSE)</f>
        <v>Nil</v>
      </c>
      <c r="T945" t="str">
        <f>VLOOKUP($A945,SurveyData!$1:$1048576,17,FALSE)</f>
        <v>No</v>
      </c>
      <c r="U945" t="str">
        <f>VLOOKUP($A945,SurveyData!$1:$1048576,18,FALSE)</f>
        <v>Nil</v>
      </c>
      <c r="V945" t="str">
        <f>VLOOKUP($A945,SurveyData!$1:$1048576,19,FALSE)</f>
        <v>No</v>
      </c>
      <c r="W945" t="str">
        <f>VLOOKUP($A945,SurveyData!$1:$1048576,20,FALSE)</f>
        <v>Nil</v>
      </c>
      <c r="X945">
        <f>VLOOKUP($A945,SurveyData!$1:$1048576,21,FALSE)</f>
        <v>0</v>
      </c>
      <c r="Y945">
        <f>VLOOKUP($A945,SurveyData!$1:$1048576,22,FALSE)</f>
        <v>0</v>
      </c>
      <c r="Z945">
        <f>VLOOKUP($A945,SurveyData!$1:$1048576,23,FALSE)</f>
        <v>0</v>
      </c>
      <c r="AA945">
        <f>VLOOKUP($A945,SurveyData!$1:$1048576,24,FALSE)</f>
        <v>0</v>
      </c>
      <c r="AC945">
        <f>VLOOKUP($A945,SurveyData!$1:$1048576,25,FALSE)</f>
        <v>0</v>
      </c>
      <c r="AD945">
        <f>VLOOKUP($A945,SurveyData!$1:$1048576,26,FALSE)</f>
        <v>2</v>
      </c>
      <c r="AE945">
        <f>VLOOKUP($A945,SurveyData!$1:$1048576,27,FALSE)</f>
        <v>4</v>
      </c>
      <c r="AF945">
        <f>VLOOKUP($A945,SurveyData!$1:$1048576,28,FALSE)</f>
        <v>3</v>
      </c>
      <c r="AG945">
        <f>VLOOKUP($A945,SurveyData!$1:$1048576,29,FALSE)</f>
        <v>3</v>
      </c>
      <c r="AH945">
        <f>VLOOKUP($A945,SurveyData!$1:$1048576,30,FALSE)</f>
        <v>2</v>
      </c>
      <c r="AI945">
        <f>VLOOKUP($A945,SurveyData!$1:$1048576,31,FALSE)</f>
        <v>4</v>
      </c>
      <c r="AJ945">
        <f>VLOOKUP($A945,SurveyData!$1:$1048576,32,FALSE)</f>
        <v>1</v>
      </c>
      <c r="AK945">
        <f>VLOOKUP($A945,SurveyData!$1:$1048576,33,FALSE)</f>
        <v>3</v>
      </c>
      <c r="AL945">
        <f>VLOOKUP($A945,SurveyData!$1:$1048576,34,FALSE)</f>
        <v>4</v>
      </c>
      <c r="AM945">
        <f>VLOOKUP($A945,SurveyData!$1:$1048576,35,FALSE)</f>
        <v>2</v>
      </c>
      <c r="AN945">
        <f>VLOOKUP($A945,SurveyData!$1:$1048576,36,FALSE)</f>
        <v>2</v>
      </c>
      <c r="AO945">
        <f>VLOOKUP($A945,SurveyData!$1:$1048576,37,FALSE)</f>
        <v>1</v>
      </c>
      <c r="AP945">
        <f>VLOOKUP($A945,SurveyData!$1:$1048576,38,FALSE)</f>
        <v>2</v>
      </c>
      <c r="AQ945">
        <f>VLOOKUP($A945,SurveyData!$1:$1048576,39,FALSE)</f>
        <v>4</v>
      </c>
      <c r="AR945">
        <f>VLOOKUP($A945,SurveyData!$1:$1048576,40,FALSE)</f>
        <v>4</v>
      </c>
      <c r="AS945">
        <f>VLOOKUP($A945,SurveyData!$1:$1048576,41,FALSE)</f>
        <v>2</v>
      </c>
      <c r="AT945">
        <f>VLOOKUP($A945,SurveyData!$1:$1048576,42,FALSE)</f>
        <v>4</v>
      </c>
      <c r="AU945">
        <f>VLOOKUP($A945,SurveyData!$1:$1048576,43,FALSE)</f>
        <v>5</v>
      </c>
      <c r="AV945">
        <f>VLOOKUP($A945,SurveyData!$1:$1048576,44,FALSE)</f>
        <v>4</v>
      </c>
      <c r="AW945">
        <f>VLOOKUP($A945,SurveyData!$1:$1048576,45,FALSE)</f>
        <v>3</v>
      </c>
    </row>
    <row r="946" spans="1:49" hidden="1" x14ac:dyDescent="0.2">
      <c r="A946" s="2">
        <v>1378</v>
      </c>
      <c r="B946" s="11" t="s">
        <v>11</v>
      </c>
      <c r="C946" s="2"/>
      <c r="D946" s="3">
        <v>518</v>
      </c>
      <c r="E946" s="2">
        <v>15.8</v>
      </c>
      <c r="F946">
        <f>VLOOKUP($A946,SurveyData!$1:$1048576,3,FALSE)</f>
        <v>60</v>
      </c>
      <c r="G946">
        <f>VLOOKUP($A946,SurveyData!$1:$1048576,4,FALSE)</f>
        <v>1.7</v>
      </c>
      <c r="H946">
        <f>VLOOKUP($A946,SurveyData!$1:$1048576,5,FALSE)</f>
        <v>100</v>
      </c>
      <c r="I946" t="str">
        <f>VLOOKUP($A946,SurveyData!$1:$1048576,6,FALSE)</f>
        <v>Cholesterol, Diabetes</v>
      </c>
      <c r="J946">
        <f>VLOOKUP($A946,SurveyData!$1:$1048576,7,FALSE)</f>
        <v>0</v>
      </c>
      <c r="K946" t="str">
        <f>VLOOKUP($A946,SurveyData!$1:$1048576,8,FALSE)</f>
        <v>Nil</v>
      </c>
      <c r="L946" t="str">
        <f>VLOOKUP($A946,SurveyData!$1:$1048576,9,FALSE)</f>
        <v>Nil</v>
      </c>
      <c r="M946" t="str">
        <f>VLOOKUP($A946,SurveyData!$1:$1048576,10,FALSE)</f>
        <v>Nil</v>
      </c>
      <c r="N946" t="str">
        <f>VLOOKUP($A946,SurveyData!$1:$1048576,11,FALSE)</f>
        <v>Nil</v>
      </c>
      <c r="O946" t="str">
        <f>VLOOKUP($A946,SurveyData!$1:$1048576,12,FALSE)</f>
        <v>Nil</v>
      </c>
      <c r="P946">
        <f>VLOOKUP($A946,SurveyData!$1:$1048576,13,FALSE)</f>
        <v>0</v>
      </c>
      <c r="Q946">
        <f>VLOOKUP($A946,SurveyData!$1:$1048576,14,FALSE)</f>
        <v>0</v>
      </c>
      <c r="R946" t="str">
        <f>VLOOKUP($A946,SurveyData!$1:$1048576,15,FALSE)</f>
        <v>No</v>
      </c>
      <c r="S946" t="str">
        <f>VLOOKUP($A946,SurveyData!$1:$1048576,16,FALSE)</f>
        <v>Nil</v>
      </c>
      <c r="T946" t="str">
        <f>VLOOKUP($A946,SurveyData!$1:$1048576,17,FALSE)</f>
        <v>No</v>
      </c>
      <c r="U946" t="str">
        <f>VLOOKUP($A946,SurveyData!$1:$1048576,18,FALSE)</f>
        <v>Nil</v>
      </c>
      <c r="V946" t="str">
        <f>VLOOKUP($A946,SurveyData!$1:$1048576,19,FALSE)</f>
        <v>No</v>
      </c>
      <c r="W946" t="str">
        <f>VLOOKUP($A946,SurveyData!$1:$1048576,20,FALSE)</f>
        <v>Nil</v>
      </c>
      <c r="X946">
        <f>VLOOKUP($A946,SurveyData!$1:$1048576,21,FALSE)</f>
        <v>0</v>
      </c>
      <c r="Y946">
        <f>VLOOKUP($A946,SurveyData!$1:$1048576,22,FALSE)</f>
        <v>0</v>
      </c>
      <c r="Z946">
        <f>VLOOKUP($A946,SurveyData!$1:$1048576,23,FALSE)</f>
        <v>0</v>
      </c>
      <c r="AA946">
        <f>VLOOKUP($A946,SurveyData!$1:$1048576,24,FALSE)</f>
        <v>0</v>
      </c>
      <c r="AC946">
        <f>VLOOKUP($A946,SurveyData!$1:$1048576,25,FALSE)</f>
        <v>0</v>
      </c>
      <c r="AD946">
        <f>VLOOKUP($A946,SurveyData!$1:$1048576,26,FALSE)</f>
        <v>3</v>
      </c>
      <c r="AE946">
        <f>VLOOKUP($A946,SurveyData!$1:$1048576,27,FALSE)</f>
        <v>3</v>
      </c>
      <c r="AF946">
        <f>VLOOKUP($A946,SurveyData!$1:$1048576,28,FALSE)</f>
        <v>2</v>
      </c>
      <c r="AG946">
        <f>VLOOKUP($A946,SurveyData!$1:$1048576,29,FALSE)</f>
        <v>3</v>
      </c>
      <c r="AH946">
        <f>VLOOKUP($A946,SurveyData!$1:$1048576,30,FALSE)</f>
        <v>2</v>
      </c>
      <c r="AI946">
        <f>VLOOKUP($A946,SurveyData!$1:$1048576,31,FALSE)</f>
        <v>3</v>
      </c>
      <c r="AJ946">
        <f>VLOOKUP($A946,SurveyData!$1:$1048576,32,FALSE)</f>
        <v>3</v>
      </c>
      <c r="AK946">
        <f>VLOOKUP($A946,SurveyData!$1:$1048576,33,FALSE)</f>
        <v>3</v>
      </c>
      <c r="AL946">
        <f>VLOOKUP($A946,SurveyData!$1:$1048576,34,FALSE)</f>
        <v>3</v>
      </c>
      <c r="AM946">
        <f>VLOOKUP($A946,SurveyData!$1:$1048576,35,FALSE)</f>
        <v>3</v>
      </c>
      <c r="AN946">
        <f>VLOOKUP($A946,SurveyData!$1:$1048576,36,FALSE)</f>
        <v>3</v>
      </c>
      <c r="AO946">
        <f>VLOOKUP($A946,SurveyData!$1:$1048576,37,FALSE)</f>
        <v>2</v>
      </c>
      <c r="AP946">
        <f>VLOOKUP($A946,SurveyData!$1:$1048576,38,FALSE)</f>
        <v>3</v>
      </c>
      <c r="AQ946">
        <f>VLOOKUP($A946,SurveyData!$1:$1048576,39,FALSE)</f>
        <v>3</v>
      </c>
      <c r="AR946">
        <f>VLOOKUP($A946,SurveyData!$1:$1048576,40,FALSE)</f>
        <v>3</v>
      </c>
      <c r="AS946">
        <f>VLOOKUP($A946,SurveyData!$1:$1048576,41,FALSE)</f>
        <v>3</v>
      </c>
      <c r="AT946">
        <f>VLOOKUP($A946,SurveyData!$1:$1048576,42,FALSE)</f>
        <v>3</v>
      </c>
      <c r="AU946">
        <f>VLOOKUP($A946,SurveyData!$1:$1048576,43,FALSE)</f>
        <v>3</v>
      </c>
      <c r="AV946">
        <f>VLOOKUP($A946,SurveyData!$1:$1048576,44,FALSE)</f>
        <v>3</v>
      </c>
      <c r="AW946">
        <f>VLOOKUP($A946,SurveyData!$1:$1048576,45,FALSE)</f>
        <v>3</v>
      </c>
    </row>
    <row r="947" spans="1:49" hidden="1" x14ac:dyDescent="0.2">
      <c r="A947" s="2">
        <v>1379</v>
      </c>
      <c r="B947" s="11" t="s">
        <v>11</v>
      </c>
      <c r="C947" s="2"/>
      <c r="D947" s="3">
        <v>224</v>
      </c>
      <c r="E947" s="2">
        <v>15</v>
      </c>
      <c r="F947">
        <f>VLOOKUP($A947,SurveyData!$1:$1048576,3,FALSE)</f>
        <v>60</v>
      </c>
      <c r="G947">
        <f>VLOOKUP($A947,SurveyData!$1:$1048576,4,FALSE)</f>
        <v>165</v>
      </c>
      <c r="H947">
        <f>VLOOKUP($A947,SurveyData!$1:$1048576,5,FALSE)</f>
        <v>75</v>
      </c>
      <c r="I947" t="str">
        <f>VLOOKUP($A947,SurveyData!$1:$1048576,6,FALSE)</f>
        <v>Diabetes, High Blood Pressure</v>
      </c>
      <c r="J947">
        <f>VLOOKUP($A947,SurveyData!$1:$1048576,7,FALSE)</f>
        <v>0</v>
      </c>
      <c r="K947" t="str">
        <f>VLOOKUP($A947,SurveyData!$1:$1048576,8,FALSE)</f>
        <v>Nil</v>
      </c>
      <c r="L947" t="str">
        <f>VLOOKUP($A947,SurveyData!$1:$1048576,9,FALSE)</f>
        <v>Nil</v>
      </c>
      <c r="M947" t="str">
        <f>VLOOKUP($A947,SurveyData!$1:$1048576,10,FALSE)</f>
        <v>Nil</v>
      </c>
      <c r="N947">
        <f>VLOOKUP($A947,SurveyData!$1:$1048576,11,FALSE)</f>
        <v>30</v>
      </c>
      <c r="O947">
        <f>VLOOKUP($A947,SurveyData!$1:$1048576,12,FALSE)</f>
        <v>1</v>
      </c>
      <c r="P947">
        <f>VLOOKUP($A947,SurveyData!$1:$1048576,13,FALSE)</f>
        <v>0</v>
      </c>
      <c r="Q947">
        <f>VLOOKUP($A947,SurveyData!$1:$1048576,14,FALSE)</f>
        <v>0</v>
      </c>
      <c r="R947" t="str">
        <f>VLOOKUP($A947,SurveyData!$1:$1048576,15,FALSE)</f>
        <v>Dk</v>
      </c>
      <c r="S947" t="str">
        <f>VLOOKUP($A947,SurveyData!$1:$1048576,16,FALSE)</f>
        <v>Nil</v>
      </c>
      <c r="T947" t="str">
        <f>VLOOKUP($A947,SurveyData!$1:$1048576,17,FALSE)</f>
        <v>Dk</v>
      </c>
      <c r="U947" t="str">
        <f>VLOOKUP($A947,SurveyData!$1:$1048576,18,FALSE)</f>
        <v>Nil</v>
      </c>
      <c r="V947" t="str">
        <f>VLOOKUP($A947,SurveyData!$1:$1048576,19,FALSE)</f>
        <v>Dk</v>
      </c>
      <c r="W947" t="str">
        <f>VLOOKUP($A947,SurveyData!$1:$1048576,20,FALSE)</f>
        <v>Nil</v>
      </c>
      <c r="X947">
        <f>VLOOKUP($A947,SurveyData!$1:$1048576,21,FALSE)</f>
        <v>0</v>
      </c>
      <c r="Y947">
        <f>VLOOKUP($A947,SurveyData!$1:$1048576,22,FALSE)</f>
        <v>0</v>
      </c>
      <c r="Z947">
        <f>VLOOKUP($A947,SurveyData!$1:$1048576,23,FALSE)</f>
        <v>0</v>
      </c>
      <c r="AA947">
        <f>VLOOKUP($A947,SurveyData!$1:$1048576,24,FALSE)</f>
        <v>0</v>
      </c>
      <c r="AC947">
        <f>VLOOKUP($A947,SurveyData!$1:$1048576,25,FALSE)</f>
        <v>0</v>
      </c>
      <c r="AD947">
        <f>VLOOKUP($A947,SurveyData!$1:$1048576,26,FALSE)</f>
        <v>4</v>
      </c>
      <c r="AE947">
        <f>VLOOKUP($A947,SurveyData!$1:$1048576,27,FALSE)</f>
        <v>4</v>
      </c>
      <c r="AF947">
        <f>VLOOKUP($A947,SurveyData!$1:$1048576,28,FALSE)</f>
        <v>4</v>
      </c>
      <c r="AG947">
        <f>VLOOKUP($A947,SurveyData!$1:$1048576,29,FALSE)</f>
        <v>4</v>
      </c>
      <c r="AH947">
        <f>VLOOKUP($A947,SurveyData!$1:$1048576,30,FALSE)</f>
        <v>3</v>
      </c>
      <c r="AI947">
        <f>VLOOKUP($A947,SurveyData!$1:$1048576,31,FALSE)</f>
        <v>4</v>
      </c>
      <c r="AJ947">
        <f>VLOOKUP($A947,SurveyData!$1:$1048576,32,FALSE)</f>
        <v>4</v>
      </c>
      <c r="AK947">
        <f>VLOOKUP($A947,SurveyData!$1:$1048576,33,FALSE)</f>
        <v>4</v>
      </c>
      <c r="AL947">
        <f>VLOOKUP($A947,SurveyData!$1:$1048576,34,FALSE)</f>
        <v>2</v>
      </c>
      <c r="AM947">
        <f>VLOOKUP($A947,SurveyData!$1:$1048576,35,FALSE)</f>
        <v>2</v>
      </c>
      <c r="AN947">
        <f>VLOOKUP($A947,SurveyData!$1:$1048576,36,FALSE)</f>
        <v>4</v>
      </c>
      <c r="AO947">
        <f>VLOOKUP($A947,SurveyData!$1:$1048576,37,FALSE)</f>
        <v>4</v>
      </c>
      <c r="AP947">
        <f>VLOOKUP($A947,SurveyData!$1:$1048576,38,FALSE)</f>
        <v>2</v>
      </c>
      <c r="AQ947">
        <f>VLOOKUP($A947,SurveyData!$1:$1048576,39,FALSE)</f>
        <v>3</v>
      </c>
      <c r="AR947">
        <f>VLOOKUP($A947,SurveyData!$1:$1048576,40,FALSE)</f>
        <v>4</v>
      </c>
      <c r="AS947">
        <f>VLOOKUP($A947,SurveyData!$1:$1048576,41,FALSE)</f>
        <v>3</v>
      </c>
      <c r="AT947">
        <f>VLOOKUP($A947,SurveyData!$1:$1048576,42,FALSE)</f>
        <v>2</v>
      </c>
      <c r="AU947">
        <f>VLOOKUP($A947,SurveyData!$1:$1048576,43,FALSE)</f>
        <v>4</v>
      </c>
      <c r="AV947">
        <f>VLOOKUP($A947,SurveyData!$1:$1048576,44,FALSE)</f>
        <v>3</v>
      </c>
      <c r="AW947">
        <f>VLOOKUP($A947,SurveyData!$1:$1048576,45,FALSE)</f>
        <v>3</v>
      </c>
    </row>
    <row r="948" spans="1:49" hidden="1" x14ac:dyDescent="0.2">
      <c r="A948" s="2">
        <v>1380</v>
      </c>
      <c r="B948" s="11" t="s">
        <v>11</v>
      </c>
      <c r="C948" s="2"/>
      <c r="D948" s="3">
        <v>182</v>
      </c>
      <c r="E948" s="2">
        <v>13.9</v>
      </c>
      <c r="F948">
        <f>VLOOKUP($A948,SurveyData!$1:$1048576,3,FALSE)</f>
        <v>67</v>
      </c>
      <c r="G948">
        <f>VLOOKUP($A948,SurveyData!$1:$1048576,4,FALSE)</f>
        <v>1.62</v>
      </c>
      <c r="H948">
        <f>VLOOKUP($A948,SurveyData!$1:$1048576,5,FALSE)</f>
        <v>49</v>
      </c>
      <c r="I948" t="str">
        <f>VLOOKUP($A948,SurveyData!$1:$1048576,6,FALSE)</f>
        <v>Nil</v>
      </c>
      <c r="J948">
        <f>VLOOKUP($A948,SurveyData!$1:$1048576,7,FALSE)</f>
        <v>0</v>
      </c>
      <c r="K948" t="str">
        <f>VLOOKUP($A948,SurveyData!$1:$1048576,8,FALSE)</f>
        <v>Nil</v>
      </c>
      <c r="L948" t="str">
        <f>VLOOKUP($A948,SurveyData!$1:$1048576,9,FALSE)</f>
        <v>Nil</v>
      </c>
      <c r="M948" t="str">
        <f>VLOOKUP($A948,SurveyData!$1:$1048576,10,FALSE)</f>
        <v>Nil</v>
      </c>
      <c r="N948">
        <f>VLOOKUP($A948,SurveyData!$1:$1048576,11,FALSE)</f>
        <v>40</v>
      </c>
      <c r="O948">
        <f>VLOOKUP($A948,SurveyData!$1:$1048576,12,FALSE)</f>
        <v>2</v>
      </c>
      <c r="P948" t="str">
        <f>VLOOKUP($A948,SurveyData!$1:$1048576,13,FALSE)</f>
        <v xml:space="preserve"> </v>
      </c>
      <c r="Q948" t="str">
        <f>VLOOKUP($A948,SurveyData!$1:$1048576,14,FALSE)</f>
        <v xml:space="preserve"> </v>
      </c>
      <c r="R948" t="str">
        <f>VLOOKUP($A948,SurveyData!$1:$1048576,15,FALSE)</f>
        <v>No</v>
      </c>
      <c r="S948" t="str">
        <f>VLOOKUP($A948,SurveyData!$1:$1048576,16,FALSE)</f>
        <v>Nill</v>
      </c>
      <c r="T948" t="str">
        <f>VLOOKUP($A948,SurveyData!$1:$1048576,17,FALSE)</f>
        <v>Dk</v>
      </c>
      <c r="U948" t="str">
        <f>VLOOKUP($A948,SurveyData!$1:$1048576,18,FALSE)</f>
        <v>Nil</v>
      </c>
      <c r="V948" t="str">
        <f>VLOOKUP($A948,SurveyData!$1:$1048576,19,FALSE)</f>
        <v>Dk</v>
      </c>
      <c r="W948" t="str">
        <f>VLOOKUP($A948,SurveyData!$1:$1048576,20,FALSE)</f>
        <v>Dk</v>
      </c>
      <c r="X948">
        <f>VLOOKUP($A948,SurveyData!$1:$1048576,21,FALSE)</f>
        <v>0</v>
      </c>
      <c r="Y948">
        <f>VLOOKUP($A948,SurveyData!$1:$1048576,22,FALSE)</f>
        <v>0</v>
      </c>
      <c r="Z948">
        <f>VLOOKUP($A948,SurveyData!$1:$1048576,23,FALSE)</f>
        <v>0</v>
      </c>
      <c r="AA948">
        <f>VLOOKUP($A948,SurveyData!$1:$1048576,24,FALSE)</f>
        <v>0</v>
      </c>
      <c r="AC948">
        <f>VLOOKUP($A948,SurveyData!$1:$1048576,25,FALSE)</f>
        <v>0</v>
      </c>
      <c r="AD948">
        <f>VLOOKUP($A948,SurveyData!$1:$1048576,26,FALSE)</f>
        <v>2</v>
      </c>
      <c r="AE948">
        <f>VLOOKUP($A948,SurveyData!$1:$1048576,27,FALSE)</f>
        <v>5</v>
      </c>
      <c r="AF948">
        <f>VLOOKUP($A948,SurveyData!$1:$1048576,28,FALSE)</f>
        <v>2</v>
      </c>
      <c r="AG948">
        <f>VLOOKUP($A948,SurveyData!$1:$1048576,29,FALSE)</f>
        <v>2</v>
      </c>
      <c r="AH948">
        <f>VLOOKUP($A948,SurveyData!$1:$1048576,30,FALSE)</f>
        <v>3</v>
      </c>
      <c r="AI948">
        <f>VLOOKUP($A948,SurveyData!$1:$1048576,31,FALSE)</f>
        <v>3</v>
      </c>
      <c r="AJ948">
        <f>VLOOKUP($A948,SurveyData!$1:$1048576,32,FALSE)</f>
        <v>2</v>
      </c>
      <c r="AK948">
        <f>VLOOKUP($A948,SurveyData!$1:$1048576,33,FALSE)</f>
        <v>3</v>
      </c>
      <c r="AL948">
        <f>VLOOKUP($A948,SurveyData!$1:$1048576,34,FALSE)</f>
        <v>4</v>
      </c>
      <c r="AM948">
        <f>VLOOKUP($A948,SurveyData!$1:$1048576,35,FALSE)</f>
        <v>4</v>
      </c>
      <c r="AN948">
        <f>VLOOKUP($A948,SurveyData!$1:$1048576,36,FALSE)</f>
        <v>3</v>
      </c>
      <c r="AO948">
        <f>VLOOKUP($A948,SurveyData!$1:$1048576,37,FALSE)</f>
        <v>3</v>
      </c>
      <c r="AP948">
        <f>VLOOKUP($A948,SurveyData!$1:$1048576,38,FALSE)</f>
        <v>4</v>
      </c>
      <c r="AQ948">
        <f>VLOOKUP($A948,SurveyData!$1:$1048576,39,FALSE)</f>
        <v>4</v>
      </c>
      <c r="AR948">
        <f>VLOOKUP($A948,SurveyData!$1:$1048576,40,FALSE)</f>
        <v>2</v>
      </c>
      <c r="AS948">
        <f>VLOOKUP($A948,SurveyData!$1:$1048576,41,FALSE)</f>
        <v>3</v>
      </c>
      <c r="AT948" t="str">
        <f>VLOOKUP($A948,SurveyData!$1:$1048576,42,FALSE)</f>
        <v>Nil</v>
      </c>
      <c r="AU948">
        <f>VLOOKUP($A948,SurveyData!$1:$1048576,43,FALSE)</f>
        <v>4</v>
      </c>
      <c r="AV948">
        <f>VLOOKUP($A948,SurveyData!$1:$1048576,44,FALSE)</f>
        <v>3</v>
      </c>
      <c r="AW948">
        <f>VLOOKUP($A948,SurveyData!$1:$1048576,45,FALSE)</f>
        <v>3</v>
      </c>
    </row>
    <row r="949" spans="1:49" hidden="1" x14ac:dyDescent="0.2">
      <c r="A949" s="2">
        <v>1381</v>
      </c>
      <c r="B949" s="11" t="s">
        <v>11</v>
      </c>
      <c r="C949" s="2"/>
      <c r="D949" s="2">
        <v>56</v>
      </c>
      <c r="E949" s="2">
        <v>13.2</v>
      </c>
      <c r="F949">
        <f>VLOOKUP($A949,SurveyData!$1:$1048576,3,FALSE)</f>
        <v>78</v>
      </c>
      <c r="G949">
        <f>VLOOKUP($A949,SurveyData!$1:$1048576,4,FALSE)</f>
        <v>1.68</v>
      </c>
      <c r="H949">
        <f>VLOOKUP($A949,SurveyData!$1:$1048576,5,FALSE)</f>
        <v>63</v>
      </c>
      <c r="I949" t="str">
        <f>VLOOKUP($A949,SurveyData!$1:$1048576,6,FALSE)</f>
        <v>Nil</v>
      </c>
      <c r="J949">
        <f>VLOOKUP($A949,SurveyData!$1:$1048576,7,FALSE)</f>
        <v>0</v>
      </c>
      <c r="K949">
        <f>VLOOKUP($A949,SurveyData!$1:$1048576,8,FALSE)</f>
        <v>360</v>
      </c>
      <c r="L949" t="str">
        <f>VLOOKUP($A949,SurveyData!$1:$1048576,9,FALSE)</f>
        <v>Nil</v>
      </c>
      <c r="M949" t="str">
        <f>VLOOKUP($A949,SurveyData!$1:$1048576,10,FALSE)</f>
        <v>Nil</v>
      </c>
      <c r="N949" t="str">
        <f>VLOOKUP($A949,SurveyData!$1:$1048576,11,FALSE)</f>
        <v>Nil</v>
      </c>
      <c r="O949" t="str">
        <f>VLOOKUP($A949,SurveyData!$1:$1048576,12,FALSE)</f>
        <v>Nil</v>
      </c>
      <c r="P949">
        <f>VLOOKUP($A949,SurveyData!$1:$1048576,13,FALSE)</f>
        <v>0</v>
      </c>
      <c r="Q949">
        <f>VLOOKUP($A949,SurveyData!$1:$1048576,14,FALSE)</f>
        <v>0</v>
      </c>
      <c r="R949" t="str">
        <f>VLOOKUP($A949,SurveyData!$1:$1048576,15,FALSE)</f>
        <v>No</v>
      </c>
      <c r="S949" t="str">
        <f>VLOOKUP($A949,SurveyData!$1:$1048576,16,FALSE)</f>
        <v>Nil</v>
      </c>
      <c r="T949" t="str">
        <f>VLOOKUP($A949,SurveyData!$1:$1048576,17,FALSE)</f>
        <v xml:space="preserve"> No</v>
      </c>
      <c r="U949" t="str">
        <f>VLOOKUP($A949,SurveyData!$1:$1048576,18,FALSE)</f>
        <v>Nil</v>
      </c>
      <c r="V949" t="str">
        <f>VLOOKUP($A949,SurveyData!$1:$1048576,19,FALSE)</f>
        <v>No</v>
      </c>
      <c r="W949" t="str">
        <f>VLOOKUP($A949,SurveyData!$1:$1048576,20,FALSE)</f>
        <v>Nil</v>
      </c>
      <c r="X949">
        <f>VLOOKUP($A949,SurveyData!$1:$1048576,21,FALSE)</f>
        <v>0</v>
      </c>
      <c r="Y949">
        <f>VLOOKUP($A949,SurveyData!$1:$1048576,22,FALSE)</f>
        <v>0</v>
      </c>
      <c r="Z949">
        <f>VLOOKUP($A949,SurveyData!$1:$1048576,23,FALSE)</f>
        <v>0</v>
      </c>
      <c r="AA949">
        <f>VLOOKUP($A949,SurveyData!$1:$1048576,24,FALSE)</f>
        <v>0</v>
      </c>
      <c r="AC949">
        <f>VLOOKUP($A949,SurveyData!$1:$1048576,25,FALSE)</f>
        <v>0</v>
      </c>
      <c r="AD949">
        <f>VLOOKUP($A949,SurveyData!$1:$1048576,26,FALSE)</f>
        <v>2</v>
      </c>
      <c r="AE949">
        <f>VLOOKUP($A949,SurveyData!$1:$1048576,27,FALSE)</f>
        <v>3</v>
      </c>
      <c r="AF949">
        <f>VLOOKUP($A949,SurveyData!$1:$1048576,28,FALSE)</f>
        <v>4</v>
      </c>
      <c r="AG949">
        <f>VLOOKUP($A949,SurveyData!$1:$1048576,29,FALSE)</f>
        <v>2</v>
      </c>
      <c r="AH949">
        <f>VLOOKUP($A949,SurveyData!$1:$1048576,30,FALSE)</f>
        <v>2</v>
      </c>
      <c r="AI949">
        <f>VLOOKUP($A949,SurveyData!$1:$1048576,31,FALSE)</f>
        <v>4</v>
      </c>
      <c r="AJ949">
        <f>VLOOKUP($A949,SurveyData!$1:$1048576,32,FALSE)</f>
        <v>3</v>
      </c>
      <c r="AK949">
        <f>VLOOKUP($A949,SurveyData!$1:$1048576,33,FALSE)</f>
        <v>4</v>
      </c>
      <c r="AL949">
        <f>VLOOKUP($A949,SurveyData!$1:$1048576,34,FALSE)</f>
        <v>2</v>
      </c>
      <c r="AM949">
        <f>VLOOKUP($A949,SurveyData!$1:$1048576,35,FALSE)</f>
        <v>4</v>
      </c>
      <c r="AN949">
        <f>VLOOKUP($A949,SurveyData!$1:$1048576,36,FALSE)</f>
        <v>4</v>
      </c>
      <c r="AO949">
        <f>VLOOKUP($A949,SurveyData!$1:$1048576,37,FALSE)</f>
        <v>3</v>
      </c>
      <c r="AP949">
        <f>VLOOKUP($A949,SurveyData!$1:$1048576,38,FALSE)</f>
        <v>3</v>
      </c>
      <c r="AQ949">
        <f>VLOOKUP($A949,SurveyData!$1:$1048576,39,FALSE)</f>
        <v>4</v>
      </c>
      <c r="AR949">
        <f>VLOOKUP($A949,SurveyData!$1:$1048576,40,FALSE)</f>
        <v>3</v>
      </c>
      <c r="AS949">
        <f>VLOOKUP($A949,SurveyData!$1:$1048576,41,FALSE)</f>
        <v>4</v>
      </c>
      <c r="AT949">
        <f>VLOOKUP($A949,SurveyData!$1:$1048576,42,FALSE)</f>
        <v>4</v>
      </c>
      <c r="AU949">
        <f>VLOOKUP($A949,SurveyData!$1:$1048576,43,FALSE)</f>
        <v>4</v>
      </c>
      <c r="AV949">
        <f>VLOOKUP($A949,SurveyData!$1:$1048576,44,FALSE)</f>
        <v>4</v>
      </c>
      <c r="AW949">
        <f>VLOOKUP($A949,SurveyData!$1:$1048576,45,FALSE)</f>
        <v>2</v>
      </c>
    </row>
    <row r="950" spans="1:49" hidden="1" x14ac:dyDescent="0.2">
      <c r="A950" s="2">
        <v>1382</v>
      </c>
      <c r="B950" s="11" t="s">
        <v>11</v>
      </c>
      <c r="C950" s="2">
        <v>48</v>
      </c>
      <c r="D950" s="3">
        <v>394</v>
      </c>
      <c r="E950" s="3">
        <v>17.100000000000001</v>
      </c>
      <c r="F950">
        <f>VLOOKUP($A950,SurveyData!$1:$1048576,3,FALSE)</f>
        <v>52</v>
      </c>
      <c r="G950">
        <f>VLOOKUP($A950,SurveyData!$1:$1048576,4,FALSE)</f>
        <v>175</v>
      </c>
      <c r="H950">
        <f>VLOOKUP($A950,SurveyData!$1:$1048576,5,FALSE)</f>
        <v>88</v>
      </c>
      <c r="I950" t="str">
        <f>VLOOKUP($A950,SurveyData!$1:$1048576,6,FALSE)</f>
        <v>Nil</v>
      </c>
      <c r="J950">
        <f>VLOOKUP($A950,SurveyData!$1:$1048576,7,FALSE)</f>
        <v>0</v>
      </c>
      <c r="K950" t="str">
        <f>VLOOKUP($A950,SurveyData!$1:$1048576,8,FALSE)</f>
        <v>Nil</v>
      </c>
      <c r="L950" t="str">
        <f>VLOOKUP($A950,SurveyData!$1:$1048576,9,FALSE)</f>
        <v>Nil</v>
      </c>
      <c r="M950">
        <f>VLOOKUP($A950,SurveyData!$1:$1048576,10,FALSE)</f>
        <v>90</v>
      </c>
      <c r="N950" t="str">
        <f>VLOOKUP($A950,SurveyData!$1:$1048576,11,FALSE)</f>
        <v>nil</v>
      </c>
      <c r="O950">
        <f>VLOOKUP($A950,SurveyData!$1:$1048576,12,FALSE)</f>
        <v>2</v>
      </c>
      <c r="P950">
        <f>VLOOKUP($A950,SurveyData!$1:$1048576,13,FALSE)</f>
        <v>0</v>
      </c>
      <c r="Q950">
        <f>VLOOKUP($A950,SurveyData!$1:$1048576,14,FALSE)</f>
        <v>0</v>
      </c>
      <c r="R950" t="str">
        <f>VLOOKUP($A950,SurveyData!$1:$1048576,15,FALSE)</f>
        <v>No</v>
      </c>
      <c r="S950" t="str">
        <f>VLOOKUP($A950,SurveyData!$1:$1048576,16,FALSE)</f>
        <v>Nil</v>
      </c>
      <c r="T950" t="str">
        <f>VLOOKUP($A950,SurveyData!$1:$1048576,17,FALSE)</f>
        <v>No</v>
      </c>
      <c r="U950" t="str">
        <f>VLOOKUP($A950,SurveyData!$1:$1048576,18,FALSE)</f>
        <v>Nil</v>
      </c>
      <c r="V950" t="str">
        <f>VLOOKUP($A950,SurveyData!$1:$1048576,19,FALSE)</f>
        <v>No</v>
      </c>
      <c r="W950" t="str">
        <f>VLOOKUP($A950,SurveyData!$1:$1048576,20,FALSE)</f>
        <v>Nil</v>
      </c>
      <c r="X950">
        <f>VLOOKUP($A950,SurveyData!$1:$1048576,21,FALSE)</f>
        <v>0</v>
      </c>
      <c r="Y950">
        <f>VLOOKUP($A950,SurveyData!$1:$1048576,22,FALSE)</f>
        <v>0</v>
      </c>
      <c r="Z950">
        <f>VLOOKUP($A950,SurveyData!$1:$1048576,23,FALSE)</f>
        <v>0</v>
      </c>
      <c r="AA950">
        <f>VLOOKUP($A950,SurveyData!$1:$1048576,24,FALSE)</f>
        <v>0</v>
      </c>
      <c r="AC950">
        <f>VLOOKUP($A950,SurveyData!$1:$1048576,25,FALSE)</f>
        <v>0</v>
      </c>
      <c r="AD950">
        <f>VLOOKUP($A950,SurveyData!$1:$1048576,26,FALSE)</f>
        <v>2</v>
      </c>
      <c r="AE950">
        <f>VLOOKUP($A950,SurveyData!$1:$1048576,27,FALSE)</f>
        <v>4</v>
      </c>
      <c r="AF950">
        <f>VLOOKUP($A950,SurveyData!$1:$1048576,28,FALSE)</f>
        <v>2</v>
      </c>
      <c r="AG950">
        <f>VLOOKUP($A950,SurveyData!$1:$1048576,29,FALSE)</f>
        <v>2</v>
      </c>
      <c r="AH950">
        <f>VLOOKUP($A950,SurveyData!$1:$1048576,30,FALSE)</f>
        <v>3</v>
      </c>
      <c r="AI950">
        <f>VLOOKUP($A950,SurveyData!$1:$1048576,31,FALSE)</f>
        <v>2</v>
      </c>
      <c r="AJ950">
        <f>VLOOKUP($A950,SurveyData!$1:$1048576,32,FALSE)</f>
        <v>2</v>
      </c>
      <c r="AK950">
        <f>VLOOKUP($A950,SurveyData!$1:$1048576,33,FALSE)</f>
        <v>2</v>
      </c>
      <c r="AL950">
        <f>VLOOKUP($A950,SurveyData!$1:$1048576,34,FALSE)</f>
        <v>2</v>
      </c>
      <c r="AM950">
        <f>VLOOKUP($A950,SurveyData!$1:$1048576,35,FALSE)</f>
        <v>4</v>
      </c>
      <c r="AN950">
        <f>VLOOKUP($A950,SurveyData!$1:$1048576,36,FALSE)</f>
        <v>2</v>
      </c>
      <c r="AO950">
        <f>VLOOKUP($A950,SurveyData!$1:$1048576,37,FALSE)</f>
        <v>3</v>
      </c>
      <c r="AP950">
        <f>VLOOKUP($A950,SurveyData!$1:$1048576,38,FALSE)</f>
        <v>4</v>
      </c>
      <c r="AQ950">
        <f>VLOOKUP($A950,SurveyData!$1:$1048576,39,FALSE)</f>
        <v>4</v>
      </c>
      <c r="AR950">
        <f>VLOOKUP($A950,SurveyData!$1:$1048576,40,FALSE)</f>
        <v>2</v>
      </c>
      <c r="AS950">
        <f>VLOOKUP($A950,SurveyData!$1:$1048576,41,FALSE)</f>
        <v>3</v>
      </c>
      <c r="AT950">
        <f>VLOOKUP($A950,SurveyData!$1:$1048576,42,FALSE)</f>
        <v>4</v>
      </c>
      <c r="AU950">
        <f>VLOOKUP($A950,SurveyData!$1:$1048576,43,FALSE)</f>
        <v>4</v>
      </c>
      <c r="AV950">
        <f>VLOOKUP($A950,SurveyData!$1:$1048576,44,FALSE)</f>
        <v>4</v>
      </c>
      <c r="AW950">
        <f>VLOOKUP($A950,SurveyData!$1:$1048576,45,FALSE)</f>
        <v>2</v>
      </c>
    </row>
    <row r="951" spans="1:49" hidden="1" x14ac:dyDescent="0.2">
      <c r="A951" s="2">
        <v>1383</v>
      </c>
      <c r="B951" s="11" t="s">
        <v>11</v>
      </c>
      <c r="C951" s="2">
        <v>25</v>
      </c>
      <c r="D951" s="2">
        <v>110</v>
      </c>
      <c r="E951" s="2">
        <v>16.399999999999999</v>
      </c>
      <c r="F951">
        <f>VLOOKUP($A951,SurveyData!$1:$1048576,3,FALSE)</f>
        <v>54</v>
      </c>
      <c r="G951">
        <f>VLOOKUP($A951,SurveyData!$1:$1048576,4,FALSE)</f>
        <v>1.64</v>
      </c>
      <c r="H951">
        <f>VLOOKUP($A951,SurveyData!$1:$1048576,5,FALSE)</f>
        <v>72.400000000000006</v>
      </c>
      <c r="I951" t="str">
        <f>VLOOKUP($A951,SurveyData!$1:$1048576,6,FALSE)</f>
        <v>hypertamia</v>
      </c>
      <c r="J951">
        <f>VLOOKUP($A951,SurveyData!$1:$1048576,7,FALSE)</f>
        <v>0</v>
      </c>
      <c r="K951" t="str">
        <f>VLOOKUP($A951,SurveyData!$1:$1048576,8,FALSE)</f>
        <v>Nil</v>
      </c>
      <c r="L951" t="str">
        <f>VLOOKUP($A951,SurveyData!$1:$1048576,9,FALSE)</f>
        <v>Nil</v>
      </c>
      <c r="M951" t="str">
        <f>VLOOKUP($A951,SurveyData!$1:$1048576,10,FALSE)</f>
        <v>Nil</v>
      </c>
      <c r="N951" t="str">
        <f>VLOOKUP($A951,SurveyData!$1:$1048576,11,FALSE)</f>
        <v>Nil</v>
      </c>
      <c r="O951">
        <f>VLOOKUP($A951,SurveyData!$1:$1048576,12,FALSE)</f>
        <v>2</v>
      </c>
      <c r="P951">
        <f>VLOOKUP($A951,SurveyData!$1:$1048576,13,FALSE)</f>
        <v>0</v>
      </c>
      <c r="Q951">
        <f>VLOOKUP($A951,SurveyData!$1:$1048576,14,FALSE)</f>
        <v>0</v>
      </c>
      <c r="R951" t="str">
        <f>VLOOKUP($A951,SurveyData!$1:$1048576,15,FALSE)</f>
        <v>Dk</v>
      </c>
      <c r="S951" t="str">
        <f>VLOOKUP($A951,SurveyData!$1:$1048576,16,FALSE)</f>
        <v>Nil</v>
      </c>
      <c r="T951" t="str">
        <f>VLOOKUP($A951,SurveyData!$1:$1048576,17,FALSE)</f>
        <v>Dk</v>
      </c>
      <c r="U951" t="str">
        <f>VLOOKUP($A951,SurveyData!$1:$1048576,18,FALSE)</f>
        <v>Nil</v>
      </c>
      <c r="V951" t="str">
        <f>VLOOKUP($A951,SurveyData!$1:$1048576,19,FALSE)</f>
        <v>No</v>
      </c>
      <c r="W951" t="str">
        <f>VLOOKUP($A951,SurveyData!$1:$1048576,20,FALSE)</f>
        <v>Nil</v>
      </c>
      <c r="X951">
        <f>VLOOKUP($A951,SurveyData!$1:$1048576,21,FALSE)</f>
        <v>0</v>
      </c>
      <c r="Y951">
        <f>VLOOKUP($A951,SurveyData!$1:$1048576,22,FALSE)</f>
        <v>0</v>
      </c>
      <c r="Z951">
        <f>VLOOKUP($A951,SurveyData!$1:$1048576,23,FALSE)</f>
        <v>0</v>
      </c>
      <c r="AA951">
        <f>VLOOKUP($A951,SurveyData!$1:$1048576,24,FALSE)</f>
        <v>0</v>
      </c>
      <c r="AC951">
        <f>VLOOKUP($A951,SurveyData!$1:$1048576,25,FALSE)</f>
        <v>0</v>
      </c>
      <c r="AD951">
        <f>VLOOKUP($A951,SurveyData!$1:$1048576,26,FALSE)</f>
        <v>3</v>
      </c>
      <c r="AE951">
        <f>VLOOKUP($A951,SurveyData!$1:$1048576,27,FALSE)</f>
        <v>3</v>
      </c>
      <c r="AF951">
        <f>VLOOKUP($A951,SurveyData!$1:$1048576,28,FALSE)</f>
        <v>3</v>
      </c>
      <c r="AG951">
        <f>VLOOKUP($A951,SurveyData!$1:$1048576,29,FALSE)</f>
        <v>3</v>
      </c>
      <c r="AH951">
        <f>VLOOKUP($A951,SurveyData!$1:$1048576,30,FALSE)</f>
        <v>3</v>
      </c>
      <c r="AI951">
        <f>VLOOKUP($A951,SurveyData!$1:$1048576,31,FALSE)</f>
        <v>3</v>
      </c>
      <c r="AJ951">
        <f>VLOOKUP($A951,SurveyData!$1:$1048576,32,FALSE)</f>
        <v>3</v>
      </c>
      <c r="AK951">
        <f>VLOOKUP($A951,SurveyData!$1:$1048576,33,FALSE)</f>
        <v>3</v>
      </c>
      <c r="AL951">
        <f>VLOOKUP($A951,SurveyData!$1:$1048576,34,FALSE)</f>
        <v>3</v>
      </c>
      <c r="AM951">
        <f>VLOOKUP($A951,SurveyData!$1:$1048576,35,FALSE)</f>
        <v>3</v>
      </c>
      <c r="AN951">
        <f>VLOOKUP($A951,SurveyData!$1:$1048576,36,FALSE)</f>
        <v>3</v>
      </c>
      <c r="AO951">
        <f>VLOOKUP($A951,SurveyData!$1:$1048576,37,FALSE)</f>
        <v>3</v>
      </c>
      <c r="AP951">
        <f>VLOOKUP($A951,SurveyData!$1:$1048576,38,FALSE)</f>
        <v>3</v>
      </c>
      <c r="AQ951">
        <f>VLOOKUP($A951,SurveyData!$1:$1048576,39,FALSE)</f>
        <v>3</v>
      </c>
      <c r="AR951">
        <f>VLOOKUP($A951,SurveyData!$1:$1048576,40,FALSE)</f>
        <v>3</v>
      </c>
      <c r="AS951">
        <f>VLOOKUP($A951,SurveyData!$1:$1048576,41,FALSE)</f>
        <v>3</v>
      </c>
      <c r="AT951">
        <f>VLOOKUP($A951,SurveyData!$1:$1048576,42,FALSE)</f>
        <v>3</v>
      </c>
      <c r="AU951">
        <f>VLOOKUP($A951,SurveyData!$1:$1048576,43,FALSE)</f>
        <v>3</v>
      </c>
      <c r="AV951">
        <f>VLOOKUP($A951,SurveyData!$1:$1048576,44,FALSE)</f>
        <v>3</v>
      </c>
      <c r="AW951">
        <f>VLOOKUP($A951,SurveyData!$1:$1048576,45,FALSE)</f>
        <v>3</v>
      </c>
    </row>
    <row r="952" spans="1:49" hidden="1" x14ac:dyDescent="0.2">
      <c r="A952" s="2">
        <v>1384</v>
      </c>
      <c r="B952" s="11" t="s">
        <v>11</v>
      </c>
      <c r="C952" s="2">
        <v>21</v>
      </c>
      <c r="D952" s="2">
        <v>21</v>
      </c>
      <c r="E952" s="2">
        <v>14.8</v>
      </c>
      <c r="F952">
        <f>VLOOKUP($A952,SurveyData!$1:$1048576,3,FALSE)</f>
        <v>29</v>
      </c>
      <c r="G952">
        <f>VLOOKUP($A952,SurveyData!$1:$1048576,4,FALSE)</f>
        <v>1.62</v>
      </c>
      <c r="H952">
        <f>VLOOKUP($A952,SurveyData!$1:$1048576,5,FALSE)</f>
        <v>56</v>
      </c>
      <c r="I952" t="str">
        <f>VLOOKUP($A952,SurveyData!$1:$1048576,6,FALSE)</f>
        <v>Nil</v>
      </c>
      <c r="J952">
        <f>VLOOKUP($A952,SurveyData!$1:$1048576,7,FALSE)</f>
        <v>0</v>
      </c>
      <c r="K952" t="str">
        <f>VLOOKUP($A952,SurveyData!$1:$1048576,8,FALSE)</f>
        <v>Nil</v>
      </c>
      <c r="L952" t="str">
        <f>VLOOKUP($A952,SurveyData!$1:$1048576,9,FALSE)</f>
        <v>Nil</v>
      </c>
      <c r="M952" t="str">
        <f>VLOOKUP($A952,SurveyData!$1:$1048576,10,FALSE)</f>
        <v>Nil</v>
      </c>
      <c r="N952" t="str">
        <f>VLOOKUP($A952,SurveyData!$1:$1048576,11,FALSE)</f>
        <v>Nil</v>
      </c>
      <c r="O952">
        <f>VLOOKUP($A952,SurveyData!$1:$1048576,12,FALSE)</f>
        <v>2</v>
      </c>
      <c r="P952">
        <f>VLOOKUP($A952,SurveyData!$1:$1048576,13,FALSE)</f>
        <v>0</v>
      </c>
      <c r="Q952">
        <f>VLOOKUP($A952,SurveyData!$1:$1048576,14,FALSE)</f>
        <v>0</v>
      </c>
      <c r="R952" t="str">
        <f>VLOOKUP($A952,SurveyData!$1:$1048576,15,FALSE)</f>
        <v>Dk</v>
      </c>
      <c r="S952" t="str">
        <f>VLOOKUP($A952,SurveyData!$1:$1048576,16,FALSE)</f>
        <v>Nil</v>
      </c>
      <c r="T952" t="str">
        <f>VLOOKUP($A952,SurveyData!$1:$1048576,17,FALSE)</f>
        <v>No</v>
      </c>
      <c r="U952" t="str">
        <f>VLOOKUP($A952,SurveyData!$1:$1048576,18,FALSE)</f>
        <v>Nil</v>
      </c>
      <c r="V952" t="str">
        <f>VLOOKUP($A952,SurveyData!$1:$1048576,19,FALSE)</f>
        <v>No</v>
      </c>
      <c r="W952" t="str">
        <f>VLOOKUP($A952,SurveyData!$1:$1048576,20,FALSE)</f>
        <v>Nil</v>
      </c>
      <c r="X952">
        <f>VLOOKUP($A952,SurveyData!$1:$1048576,21,FALSE)</f>
        <v>0</v>
      </c>
      <c r="Y952">
        <f>VLOOKUP($A952,SurveyData!$1:$1048576,22,FALSE)</f>
        <v>0</v>
      </c>
      <c r="Z952">
        <f>VLOOKUP($A952,SurveyData!$1:$1048576,23,FALSE)</f>
        <v>0</v>
      </c>
      <c r="AA952">
        <f>VLOOKUP($A952,SurveyData!$1:$1048576,24,FALSE)</f>
        <v>0</v>
      </c>
      <c r="AC952">
        <f>VLOOKUP($A952,SurveyData!$1:$1048576,25,FALSE)</f>
        <v>0</v>
      </c>
      <c r="AD952">
        <f>VLOOKUP($A952,SurveyData!$1:$1048576,26,FALSE)</f>
        <v>3</v>
      </c>
      <c r="AE952">
        <f>VLOOKUP($A952,SurveyData!$1:$1048576,27,FALSE)</f>
        <v>3</v>
      </c>
      <c r="AF952">
        <f>VLOOKUP($A952,SurveyData!$1:$1048576,28,FALSE)</f>
        <v>3</v>
      </c>
      <c r="AG952">
        <f>VLOOKUP($A952,SurveyData!$1:$1048576,29,FALSE)</f>
        <v>3</v>
      </c>
      <c r="AH952">
        <f>VLOOKUP($A952,SurveyData!$1:$1048576,30,FALSE)</f>
        <v>3</v>
      </c>
      <c r="AI952">
        <f>VLOOKUP($A952,SurveyData!$1:$1048576,31,FALSE)</f>
        <v>3</v>
      </c>
      <c r="AJ952">
        <f>VLOOKUP($A952,SurveyData!$1:$1048576,32,FALSE)</f>
        <v>3</v>
      </c>
      <c r="AK952">
        <f>VLOOKUP($A952,SurveyData!$1:$1048576,33,FALSE)</f>
        <v>3</v>
      </c>
      <c r="AL952">
        <f>VLOOKUP($A952,SurveyData!$1:$1048576,34,FALSE)</f>
        <v>3</v>
      </c>
      <c r="AM952">
        <f>VLOOKUP($A952,SurveyData!$1:$1048576,35,FALSE)</f>
        <v>3</v>
      </c>
      <c r="AN952">
        <f>VLOOKUP($A952,SurveyData!$1:$1048576,36,FALSE)</f>
        <v>3</v>
      </c>
      <c r="AO952">
        <f>VLOOKUP($A952,SurveyData!$1:$1048576,37,FALSE)</f>
        <v>3</v>
      </c>
      <c r="AP952">
        <f>VLOOKUP($A952,SurveyData!$1:$1048576,38,FALSE)</f>
        <v>3</v>
      </c>
      <c r="AQ952">
        <f>VLOOKUP($A952,SurveyData!$1:$1048576,39,FALSE)</f>
        <v>3</v>
      </c>
      <c r="AR952">
        <f>VLOOKUP($A952,SurveyData!$1:$1048576,40,FALSE)</f>
        <v>3</v>
      </c>
      <c r="AS952">
        <f>VLOOKUP($A952,SurveyData!$1:$1048576,41,FALSE)</f>
        <v>3</v>
      </c>
      <c r="AT952">
        <f>VLOOKUP($A952,SurveyData!$1:$1048576,42,FALSE)</f>
        <v>3</v>
      </c>
      <c r="AU952">
        <f>VLOOKUP($A952,SurveyData!$1:$1048576,43,FALSE)</f>
        <v>3</v>
      </c>
      <c r="AV952">
        <f>VLOOKUP($A952,SurveyData!$1:$1048576,44,FALSE)</f>
        <v>3</v>
      </c>
      <c r="AW952">
        <f>VLOOKUP($A952,SurveyData!$1:$1048576,45,FALSE)</f>
        <v>3</v>
      </c>
    </row>
    <row r="953" spans="1:49" hidden="1" x14ac:dyDescent="0.2">
      <c r="A953" s="2">
        <v>1385</v>
      </c>
      <c r="B953" s="11" t="s">
        <v>11</v>
      </c>
      <c r="C953" s="2">
        <v>25</v>
      </c>
      <c r="D953" s="2">
        <v>62</v>
      </c>
      <c r="E953" s="2">
        <v>14.3</v>
      </c>
      <c r="F953">
        <f>VLOOKUP($A953,SurveyData!$1:$1048576,3,FALSE)</f>
        <v>21</v>
      </c>
      <c r="G953">
        <f>VLOOKUP($A953,SurveyData!$1:$1048576,4,FALSE)</f>
        <v>1.71</v>
      </c>
      <c r="H953">
        <f>VLOOKUP($A953,SurveyData!$1:$1048576,5,FALSE)</f>
        <v>76.8</v>
      </c>
      <c r="I953" t="str">
        <f>VLOOKUP($A953,SurveyData!$1:$1048576,6,FALSE)</f>
        <v>Nil</v>
      </c>
      <c r="J953">
        <f>VLOOKUP($A953,SurveyData!$1:$1048576,7,FALSE)</f>
        <v>0</v>
      </c>
      <c r="K953">
        <f>VLOOKUP($A953,SurveyData!$1:$1048576,8,FALSE)</f>
        <v>30</v>
      </c>
      <c r="L953">
        <f>VLOOKUP($A953,SurveyData!$1:$1048576,9,FALSE)</f>
        <v>30</v>
      </c>
      <c r="M953" t="str">
        <f>VLOOKUP($A953,SurveyData!$1:$1048576,10,FALSE)</f>
        <v>Nil</v>
      </c>
      <c r="N953" t="str">
        <f>VLOOKUP($A953,SurveyData!$1:$1048576,11,FALSE)</f>
        <v>Nil</v>
      </c>
      <c r="O953">
        <f>VLOOKUP($A953,SurveyData!$1:$1048576,12,FALSE)</f>
        <v>2</v>
      </c>
      <c r="P953">
        <f>VLOOKUP($A953,SurveyData!$1:$1048576,13,FALSE)</f>
        <v>0</v>
      </c>
      <c r="Q953">
        <f>VLOOKUP($A953,SurveyData!$1:$1048576,14,FALSE)</f>
        <v>0</v>
      </c>
      <c r="R953" t="str">
        <f>VLOOKUP($A953,SurveyData!$1:$1048576,15,FALSE)</f>
        <v>Dk</v>
      </c>
      <c r="S953" t="str">
        <f>VLOOKUP($A953,SurveyData!$1:$1048576,16,FALSE)</f>
        <v>Nil</v>
      </c>
      <c r="T953" t="str">
        <f>VLOOKUP($A953,SurveyData!$1:$1048576,17,FALSE)</f>
        <v>Dk</v>
      </c>
      <c r="U953" t="str">
        <f>VLOOKUP($A953,SurveyData!$1:$1048576,18,FALSE)</f>
        <v>Nil</v>
      </c>
      <c r="V953" t="str">
        <f>VLOOKUP($A953,SurveyData!$1:$1048576,19,FALSE)</f>
        <v>No</v>
      </c>
      <c r="W953" t="str">
        <f>VLOOKUP($A953,SurveyData!$1:$1048576,20,FALSE)</f>
        <v>Nil</v>
      </c>
      <c r="X953">
        <f>VLOOKUP($A953,SurveyData!$1:$1048576,21,FALSE)</f>
        <v>0</v>
      </c>
      <c r="Y953">
        <f>VLOOKUP($A953,SurveyData!$1:$1048576,22,FALSE)</f>
        <v>0</v>
      </c>
      <c r="Z953">
        <f>VLOOKUP($A953,SurveyData!$1:$1048576,23,FALSE)</f>
        <v>0</v>
      </c>
      <c r="AA953">
        <f>VLOOKUP($A953,SurveyData!$1:$1048576,24,FALSE)</f>
        <v>0</v>
      </c>
      <c r="AC953">
        <f>VLOOKUP($A953,SurveyData!$1:$1048576,25,FALSE)</f>
        <v>0</v>
      </c>
      <c r="AD953">
        <f>VLOOKUP($A953,SurveyData!$1:$1048576,26,FALSE)</f>
        <v>3</v>
      </c>
      <c r="AE953">
        <f>VLOOKUP($A953,SurveyData!$1:$1048576,27,FALSE)</f>
        <v>3</v>
      </c>
      <c r="AF953">
        <f>VLOOKUP($A953,SurveyData!$1:$1048576,28,FALSE)</f>
        <v>3</v>
      </c>
      <c r="AG953">
        <f>VLOOKUP($A953,SurveyData!$1:$1048576,29,FALSE)</f>
        <v>3</v>
      </c>
      <c r="AH953">
        <f>VLOOKUP($A953,SurveyData!$1:$1048576,30,FALSE)</f>
        <v>3</v>
      </c>
      <c r="AI953">
        <f>VLOOKUP($A953,SurveyData!$1:$1048576,31,FALSE)</f>
        <v>3</v>
      </c>
      <c r="AJ953">
        <f>VLOOKUP($A953,SurveyData!$1:$1048576,32,FALSE)</f>
        <v>3</v>
      </c>
      <c r="AK953">
        <f>VLOOKUP($A953,SurveyData!$1:$1048576,33,FALSE)</f>
        <v>3</v>
      </c>
      <c r="AL953">
        <f>VLOOKUP($A953,SurveyData!$1:$1048576,34,FALSE)</f>
        <v>3</v>
      </c>
      <c r="AM953">
        <f>VLOOKUP($A953,SurveyData!$1:$1048576,35,FALSE)</f>
        <v>3</v>
      </c>
      <c r="AN953">
        <f>VLOOKUP($A953,SurveyData!$1:$1048576,36,FALSE)</f>
        <v>3</v>
      </c>
      <c r="AO953">
        <f>VLOOKUP($A953,SurveyData!$1:$1048576,37,FALSE)</f>
        <v>3</v>
      </c>
      <c r="AP953">
        <f>VLOOKUP($A953,SurveyData!$1:$1048576,38,FALSE)</f>
        <v>3</v>
      </c>
      <c r="AQ953">
        <f>VLOOKUP($A953,SurveyData!$1:$1048576,39,FALSE)</f>
        <v>3</v>
      </c>
      <c r="AR953">
        <f>VLOOKUP($A953,SurveyData!$1:$1048576,40,FALSE)</f>
        <v>3</v>
      </c>
      <c r="AS953">
        <f>VLOOKUP($A953,SurveyData!$1:$1048576,41,FALSE)</f>
        <v>3</v>
      </c>
      <c r="AT953">
        <f>VLOOKUP($A953,SurveyData!$1:$1048576,42,FALSE)</f>
        <v>3</v>
      </c>
      <c r="AU953">
        <f>VLOOKUP($A953,SurveyData!$1:$1048576,43,FALSE)</f>
        <v>3</v>
      </c>
      <c r="AV953">
        <f>VLOOKUP($A953,SurveyData!$1:$1048576,44,FALSE)</f>
        <v>3</v>
      </c>
      <c r="AW953">
        <f>VLOOKUP($A953,SurveyData!$1:$1048576,45,FALSE)</f>
        <v>3</v>
      </c>
    </row>
    <row r="954" spans="1:49" hidden="1" x14ac:dyDescent="0.2">
      <c r="A954" s="2">
        <v>1386</v>
      </c>
      <c r="B954" s="11" t="s">
        <v>11</v>
      </c>
      <c r="C954" s="2"/>
      <c r="D954" s="3">
        <v>245</v>
      </c>
      <c r="E954" s="3">
        <v>17.399999999999999</v>
      </c>
      <c r="F954">
        <f>VLOOKUP($A954,SurveyData!$1:$1048576,3,FALSE)</f>
        <v>57</v>
      </c>
      <c r="G954">
        <f>VLOOKUP($A954,SurveyData!$1:$1048576,4,FALSE)</f>
        <v>1.61</v>
      </c>
      <c r="H954">
        <f>VLOOKUP($A954,SurveyData!$1:$1048576,5,FALSE)</f>
        <v>72</v>
      </c>
      <c r="I954" t="str">
        <f>VLOOKUP($A954,SurveyData!$1:$1048576,6,FALSE)</f>
        <v>Nil</v>
      </c>
      <c r="J954">
        <f>VLOOKUP($A954,SurveyData!$1:$1048576,7,FALSE)</f>
        <v>0</v>
      </c>
      <c r="K954" t="str">
        <f>VLOOKUP($A954,SurveyData!$1:$1048576,8,FALSE)</f>
        <v>Nil</v>
      </c>
      <c r="L954" t="str">
        <f>VLOOKUP($A954,SurveyData!$1:$1048576,9,FALSE)</f>
        <v>Nil</v>
      </c>
      <c r="M954" t="str">
        <f>VLOOKUP($A954,SurveyData!$1:$1048576,10,FALSE)</f>
        <v>Nil</v>
      </c>
      <c r="N954" t="str">
        <f>VLOOKUP($A954,SurveyData!$1:$1048576,11,FALSE)</f>
        <v>Nil</v>
      </c>
      <c r="O954" t="str">
        <f>VLOOKUP($A954,SurveyData!$1:$1048576,12,FALSE)</f>
        <v>Nil</v>
      </c>
      <c r="P954">
        <f>VLOOKUP($A954,SurveyData!$1:$1048576,13,FALSE)</f>
        <v>0</v>
      </c>
      <c r="Q954">
        <f>VLOOKUP($A954,SurveyData!$1:$1048576,14,FALSE)</f>
        <v>0</v>
      </c>
      <c r="R954" t="str">
        <f>VLOOKUP($A954,SurveyData!$1:$1048576,15,FALSE)</f>
        <v>No</v>
      </c>
      <c r="S954" t="str">
        <f>VLOOKUP($A954,SurveyData!$1:$1048576,16,FALSE)</f>
        <v>Nil</v>
      </c>
      <c r="T954" t="str">
        <f>VLOOKUP($A954,SurveyData!$1:$1048576,17,FALSE)</f>
        <v>No</v>
      </c>
      <c r="U954" t="str">
        <f>VLOOKUP($A954,SurveyData!$1:$1048576,18,FALSE)</f>
        <v>Nil</v>
      </c>
      <c r="V954" t="str">
        <f>VLOOKUP($A954,SurveyData!$1:$1048576,19,FALSE)</f>
        <v>No</v>
      </c>
      <c r="W954" t="str">
        <f>VLOOKUP($A954,SurveyData!$1:$1048576,20,FALSE)</f>
        <v>Nil</v>
      </c>
      <c r="X954">
        <f>VLOOKUP($A954,SurveyData!$1:$1048576,21,FALSE)</f>
        <v>0</v>
      </c>
      <c r="Y954">
        <f>VLOOKUP($A954,SurveyData!$1:$1048576,22,FALSE)</f>
        <v>0</v>
      </c>
      <c r="Z954">
        <f>VLOOKUP($A954,SurveyData!$1:$1048576,23,FALSE)</f>
        <v>0</v>
      </c>
      <c r="AA954">
        <f>VLOOKUP($A954,SurveyData!$1:$1048576,24,FALSE)</f>
        <v>0</v>
      </c>
      <c r="AC954">
        <f>VLOOKUP($A954,SurveyData!$1:$1048576,25,FALSE)</f>
        <v>0</v>
      </c>
      <c r="AD954">
        <f>VLOOKUP($A954,SurveyData!$1:$1048576,26,FALSE)</f>
        <v>4</v>
      </c>
      <c r="AE954">
        <f>VLOOKUP($A954,SurveyData!$1:$1048576,27,FALSE)</f>
        <v>2</v>
      </c>
      <c r="AF954">
        <f>VLOOKUP($A954,SurveyData!$1:$1048576,28,FALSE)</f>
        <v>4</v>
      </c>
      <c r="AG954">
        <f>VLOOKUP($A954,SurveyData!$1:$1048576,29,FALSE)</f>
        <v>3</v>
      </c>
      <c r="AH954">
        <f>VLOOKUP($A954,SurveyData!$1:$1048576,30,FALSE)</f>
        <v>2</v>
      </c>
      <c r="AI954">
        <f>VLOOKUP($A954,SurveyData!$1:$1048576,31,FALSE)</f>
        <v>3</v>
      </c>
      <c r="AJ954">
        <f>VLOOKUP($A954,SurveyData!$1:$1048576,32,FALSE)</f>
        <v>2</v>
      </c>
      <c r="AK954">
        <f>VLOOKUP($A954,SurveyData!$1:$1048576,33,FALSE)</f>
        <v>4</v>
      </c>
      <c r="AL954">
        <f>VLOOKUP($A954,SurveyData!$1:$1048576,34,FALSE)</f>
        <v>4</v>
      </c>
      <c r="AM954">
        <f>VLOOKUP($A954,SurveyData!$1:$1048576,35,FALSE)</f>
        <v>3</v>
      </c>
      <c r="AN954">
        <f>VLOOKUP($A954,SurveyData!$1:$1048576,36,FALSE)</f>
        <v>2</v>
      </c>
      <c r="AO954">
        <f>VLOOKUP($A954,SurveyData!$1:$1048576,37,FALSE)</f>
        <v>2</v>
      </c>
      <c r="AP954">
        <f>VLOOKUP($A954,SurveyData!$1:$1048576,38,FALSE)</f>
        <v>4</v>
      </c>
      <c r="AQ954">
        <f>VLOOKUP($A954,SurveyData!$1:$1048576,39,FALSE)</f>
        <v>2</v>
      </c>
      <c r="AR954">
        <f>VLOOKUP($A954,SurveyData!$1:$1048576,40,FALSE)</f>
        <v>3</v>
      </c>
      <c r="AS954">
        <f>VLOOKUP($A954,SurveyData!$1:$1048576,41,FALSE)</f>
        <v>3</v>
      </c>
      <c r="AT954">
        <f>VLOOKUP($A954,SurveyData!$1:$1048576,42,FALSE)</f>
        <v>3</v>
      </c>
      <c r="AU954">
        <f>VLOOKUP($A954,SurveyData!$1:$1048576,43,FALSE)</f>
        <v>3</v>
      </c>
      <c r="AV954">
        <f>VLOOKUP($A954,SurveyData!$1:$1048576,44,FALSE)</f>
        <v>3</v>
      </c>
      <c r="AW954">
        <f>VLOOKUP($A954,SurveyData!$1:$1048576,45,FALSE)</f>
        <v>4</v>
      </c>
    </row>
    <row r="955" spans="1:49" hidden="1" x14ac:dyDescent="0.2">
      <c r="A955" s="2">
        <v>1387</v>
      </c>
      <c r="B955" s="11" t="s">
        <v>11</v>
      </c>
      <c r="C955" s="2"/>
      <c r="D955" s="2">
        <v>31</v>
      </c>
      <c r="E955" s="2">
        <v>15.7</v>
      </c>
      <c r="F955">
        <f>VLOOKUP($A955,SurveyData!$1:$1048576,3,FALSE)</f>
        <v>56</v>
      </c>
      <c r="G955">
        <f>VLOOKUP($A955,SurveyData!$1:$1048576,4,FALSE)</f>
        <v>1.63</v>
      </c>
      <c r="H955">
        <f>VLOOKUP($A955,SurveyData!$1:$1048576,5,FALSE)</f>
        <v>56</v>
      </c>
      <c r="I955" t="str">
        <f>VLOOKUP($A955,SurveyData!$1:$1048576,6,FALSE)</f>
        <v>Nil</v>
      </c>
      <c r="J955">
        <f>VLOOKUP($A955,SurveyData!$1:$1048576,7,FALSE)</f>
        <v>0</v>
      </c>
      <c r="K955">
        <f>VLOOKUP($A955,SurveyData!$1:$1048576,8,FALSE)</f>
        <v>120</v>
      </c>
      <c r="L955" t="str">
        <f>VLOOKUP($A955,SurveyData!$1:$1048576,9,FALSE)</f>
        <v>Nil</v>
      </c>
      <c r="M955" t="str">
        <f>VLOOKUP($A955,SurveyData!$1:$1048576,10,FALSE)</f>
        <v>Nil</v>
      </c>
      <c r="N955" t="str">
        <f>VLOOKUP($A955,SurveyData!$1:$1048576,11,FALSE)</f>
        <v>Nil</v>
      </c>
      <c r="O955">
        <f>VLOOKUP($A955,SurveyData!$1:$1048576,12,FALSE)</f>
        <v>2</v>
      </c>
      <c r="P955">
        <f>VLOOKUP($A955,SurveyData!$1:$1048576,13,FALSE)</f>
        <v>0</v>
      </c>
      <c r="Q955">
        <f>VLOOKUP($A955,SurveyData!$1:$1048576,14,FALSE)</f>
        <v>0</v>
      </c>
      <c r="R955" t="str">
        <f>VLOOKUP($A955,SurveyData!$1:$1048576,15,FALSE)</f>
        <v>Dk</v>
      </c>
      <c r="S955" t="str">
        <f>VLOOKUP($A955,SurveyData!$1:$1048576,16,FALSE)</f>
        <v>Nil</v>
      </c>
      <c r="T955" t="str">
        <f>VLOOKUP($A955,SurveyData!$1:$1048576,17,FALSE)</f>
        <v>Dk</v>
      </c>
      <c r="U955" t="str">
        <f>VLOOKUP($A955,SurveyData!$1:$1048576,18,FALSE)</f>
        <v>Nil</v>
      </c>
      <c r="V955" t="str">
        <f>VLOOKUP($A955,SurveyData!$1:$1048576,19,FALSE)</f>
        <v>No</v>
      </c>
      <c r="W955" t="str">
        <f>VLOOKUP($A955,SurveyData!$1:$1048576,20,FALSE)</f>
        <v>Nil</v>
      </c>
      <c r="X955">
        <f>VLOOKUP($A955,SurveyData!$1:$1048576,21,FALSE)</f>
        <v>0</v>
      </c>
      <c r="Y955">
        <f>VLOOKUP($A955,SurveyData!$1:$1048576,22,FALSE)</f>
        <v>0</v>
      </c>
      <c r="Z955">
        <f>VLOOKUP($A955,SurveyData!$1:$1048576,23,FALSE)</f>
        <v>0</v>
      </c>
      <c r="AA955">
        <f>VLOOKUP($A955,SurveyData!$1:$1048576,24,FALSE)</f>
        <v>0</v>
      </c>
      <c r="AC955">
        <f>VLOOKUP($A955,SurveyData!$1:$1048576,25,FALSE)</f>
        <v>0</v>
      </c>
      <c r="AD955">
        <f>VLOOKUP($A955,SurveyData!$1:$1048576,26,FALSE)</f>
        <v>3</v>
      </c>
      <c r="AE955">
        <f>VLOOKUP($A955,SurveyData!$1:$1048576,27,FALSE)</f>
        <v>5</v>
      </c>
      <c r="AF955">
        <f>VLOOKUP($A955,SurveyData!$1:$1048576,28,FALSE)</f>
        <v>3</v>
      </c>
      <c r="AG955">
        <f>VLOOKUP($A955,SurveyData!$1:$1048576,29,FALSE)</f>
        <v>3</v>
      </c>
      <c r="AH955">
        <f>VLOOKUP($A955,SurveyData!$1:$1048576,30,FALSE)</f>
        <v>3</v>
      </c>
      <c r="AI955">
        <f>VLOOKUP($A955,SurveyData!$1:$1048576,31,FALSE)</f>
        <v>3</v>
      </c>
      <c r="AJ955">
        <f>VLOOKUP($A955,SurveyData!$1:$1048576,32,FALSE)</f>
        <v>1</v>
      </c>
      <c r="AK955">
        <f>VLOOKUP($A955,SurveyData!$1:$1048576,33,FALSE)</f>
        <v>3</v>
      </c>
      <c r="AL955">
        <f>VLOOKUP($A955,SurveyData!$1:$1048576,34,FALSE)</f>
        <v>5</v>
      </c>
      <c r="AM955">
        <f>VLOOKUP($A955,SurveyData!$1:$1048576,35,FALSE)</f>
        <v>3</v>
      </c>
      <c r="AN955">
        <f>VLOOKUP($A955,SurveyData!$1:$1048576,36,FALSE)</f>
        <v>1</v>
      </c>
      <c r="AO955">
        <f>VLOOKUP($A955,SurveyData!$1:$1048576,37,FALSE)</f>
        <v>1</v>
      </c>
      <c r="AP955">
        <f>VLOOKUP($A955,SurveyData!$1:$1048576,38,FALSE)</f>
        <v>5</v>
      </c>
      <c r="AQ955">
        <f>VLOOKUP($A955,SurveyData!$1:$1048576,39,FALSE)</f>
        <v>5</v>
      </c>
      <c r="AR955">
        <f>VLOOKUP($A955,SurveyData!$1:$1048576,40,FALSE)</f>
        <v>3</v>
      </c>
      <c r="AS955">
        <f>VLOOKUP($A955,SurveyData!$1:$1048576,41,FALSE)</f>
        <v>5</v>
      </c>
      <c r="AT955">
        <f>VLOOKUP($A955,SurveyData!$1:$1048576,42,FALSE)</f>
        <v>5</v>
      </c>
      <c r="AU955">
        <f>VLOOKUP($A955,SurveyData!$1:$1048576,43,FALSE)</f>
        <v>5</v>
      </c>
      <c r="AV955">
        <f>VLOOKUP($A955,SurveyData!$1:$1048576,44,FALSE)</f>
        <v>5</v>
      </c>
      <c r="AW955">
        <f>VLOOKUP($A955,SurveyData!$1:$1048576,45,FALSE)</f>
        <v>3</v>
      </c>
    </row>
    <row r="956" spans="1:49" hidden="1" x14ac:dyDescent="0.2">
      <c r="A956" s="2">
        <v>1391</v>
      </c>
      <c r="B956" s="11" t="s">
        <v>11</v>
      </c>
      <c r="C956" s="2">
        <v>32</v>
      </c>
      <c r="D956" s="3">
        <v>768</v>
      </c>
      <c r="E956" s="2">
        <v>15</v>
      </c>
      <c r="F956">
        <f>VLOOKUP($A956,SurveyData!$1:$1048576,3,FALSE)</f>
        <v>41</v>
      </c>
      <c r="G956">
        <f>VLOOKUP($A956,SurveyData!$1:$1048576,4,FALSE)</f>
        <v>1.68</v>
      </c>
      <c r="H956">
        <f>VLOOKUP($A956,SurveyData!$1:$1048576,5,FALSE)</f>
        <v>101.6</v>
      </c>
      <c r="I956" t="str">
        <f>VLOOKUP($A956,SurveyData!$1:$1048576,6,FALSE)</f>
        <v>Nil</v>
      </c>
      <c r="J956">
        <f>VLOOKUP($A956,SurveyData!$1:$1048576,7,FALSE)</f>
        <v>0</v>
      </c>
      <c r="K956" t="str">
        <f>VLOOKUP($A956,SurveyData!$1:$1048576,8,FALSE)</f>
        <v>Nil</v>
      </c>
      <c r="L956" t="str">
        <f>VLOOKUP($A956,SurveyData!$1:$1048576,9,FALSE)</f>
        <v>Nil</v>
      </c>
      <c r="M956" t="str">
        <f>VLOOKUP($A956,SurveyData!$1:$1048576,10,FALSE)</f>
        <v>Nil</v>
      </c>
      <c r="N956" t="str">
        <f>VLOOKUP($A956,SurveyData!$1:$1048576,11,FALSE)</f>
        <v>Nil</v>
      </c>
      <c r="O956" t="str">
        <f>VLOOKUP($A956,SurveyData!$1:$1048576,12,FALSE)</f>
        <v>Nil</v>
      </c>
      <c r="P956">
        <f>VLOOKUP($A956,SurveyData!$1:$1048576,13,FALSE)</f>
        <v>0</v>
      </c>
      <c r="Q956">
        <f>VLOOKUP($A956,SurveyData!$1:$1048576,14,FALSE)</f>
        <v>0</v>
      </c>
      <c r="R956" t="str">
        <f>VLOOKUP($A956,SurveyData!$1:$1048576,15,FALSE)</f>
        <v>Dk</v>
      </c>
      <c r="S956" t="str">
        <f>VLOOKUP($A956,SurveyData!$1:$1048576,16,FALSE)</f>
        <v>Nil</v>
      </c>
      <c r="T956" t="str">
        <f>VLOOKUP($A956,SurveyData!$1:$1048576,17,FALSE)</f>
        <v>Dk</v>
      </c>
      <c r="U956" t="str">
        <f>VLOOKUP($A956,SurveyData!$1:$1048576,18,FALSE)</f>
        <v>Nil</v>
      </c>
      <c r="V956" t="str">
        <f>VLOOKUP($A956,SurveyData!$1:$1048576,19,FALSE)</f>
        <v>No</v>
      </c>
      <c r="W956" t="str">
        <f>VLOOKUP($A956,SurveyData!$1:$1048576,20,FALSE)</f>
        <v>Nil</v>
      </c>
      <c r="X956">
        <f>VLOOKUP($A956,SurveyData!$1:$1048576,21,FALSE)</f>
        <v>0</v>
      </c>
      <c r="Y956">
        <f>VLOOKUP($A956,SurveyData!$1:$1048576,22,FALSE)</f>
        <v>0</v>
      </c>
      <c r="Z956">
        <f>VLOOKUP($A956,SurveyData!$1:$1048576,23,FALSE)</f>
        <v>0</v>
      </c>
      <c r="AA956">
        <f>VLOOKUP($A956,SurveyData!$1:$1048576,24,FALSE)</f>
        <v>0</v>
      </c>
      <c r="AC956">
        <f>VLOOKUP($A956,SurveyData!$1:$1048576,25,FALSE)</f>
        <v>0</v>
      </c>
      <c r="AD956">
        <f>VLOOKUP($A956,SurveyData!$1:$1048576,26,FALSE)</f>
        <v>3</v>
      </c>
      <c r="AE956">
        <f>VLOOKUP($A956,SurveyData!$1:$1048576,27,FALSE)</f>
        <v>3</v>
      </c>
      <c r="AF956">
        <f>VLOOKUP($A956,SurveyData!$1:$1048576,28,FALSE)</f>
        <v>3</v>
      </c>
      <c r="AG956">
        <f>VLOOKUP($A956,SurveyData!$1:$1048576,29,FALSE)</f>
        <v>1</v>
      </c>
      <c r="AH956">
        <f>VLOOKUP($A956,SurveyData!$1:$1048576,30,FALSE)</f>
        <v>2</v>
      </c>
      <c r="AI956">
        <f>VLOOKUP($A956,SurveyData!$1:$1048576,31,FALSE)</f>
        <v>2</v>
      </c>
      <c r="AJ956">
        <f>VLOOKUP($A956,SurveyData!$1:$1048576,32,FALSE)</f>
        <v>1</v>
      </c>
      <c r="AK956">
        <f>VLOOKUP($A956,SurveyData!$1:$1048576,33,FALSE)</f>
        <v>2</v>
      </c>
      <c r="AL956">
        <f>VLOOKUP($A956,SurveyData!$1:$1048576,34,FALSE)</f>
        <v>3</v>
      </c>
      <c r="AM956">
        <f>VLOOKUP($A956,SurveyData!$1:$1048576,35,FALSE)</f>
        <v>4</v>
      </c>
      <c r="AN956">
        <f>VLOOKUP($A956,SurveyData!$1:$1048576,36,FALSE)</f>
        <v>2</v>
      </c>
      <c r="AO956">
        <f>VLOOKUP($A956,SurveyData!$1:$1048576,37,FALSE)</f>
        <v>4</v>
      </c>
      <c r="AP956">
        <f>VLOOKUP($A956,SurveyData!$1:$1048576,38,FALSE)</f>
        <v>4</v>
      </c>
      <c r="AQ956">
        <f>VLOOKUP($A956,SurveyData!$1:$1048576,39,FALSE)</f>
        <v>2</v>
      </c>
      <c r="AR956">
        <f>VLOOKUP($A956,SurveyData!$1:$1048576,40,FALSE)</f>
        <v>3</v>
      </c>
      <c r="AS956">
        <f>VLOOKUP($A956,SurveyData!$1:$1048576,41,FALSE)</f>
        <v>2</v>
      </c>
      <c r="AT956">
        <f>VLOOKUP($A956,SurveyData!$1:$1048576,42,FALSE)</f>
        <v>4</v>
      </c>
      <c r="AU956">
        <f>VLOOKUP($A956,SurveyData!$1:$1048576,43,FALSE)</f>
        <v>4</v>
      </c>
      <c r="AV956">
        <f>VLOOKUP($A956,SurveyData!$1:$1048576,44,FALSE)</f>
        <v>4</v>
      </c>
      <c r="AW956">
        <f>VLOOKUP($A956,SurveyData!$1:$1048576,45,FALSE)</f>
        <v>1</v>
      </c>
    </row>
    <row r="957" spans="1:49" hidden="1" x14ac:dyDescent="0.2">
      <c r="A957" s="2">
        <v>1401</v>
      </c>
      <c r="B957" s="11" t="s">
        <v>11</v>
      </c>
      <c r="C957" s="2"/>
      <c r="D957" s="3">
        <v>348</v>
      </c>
      <c r="E957" s="2">
        <v>16.100000000000001</v>
      </c>
      <c r="F957">
        <f>VLOOKUP($A957,SurveyData!$1:$1048576,3,FALSE)</f>
        <v>57</v>
      </c>
      <c r="G957">
        <f>VLOOKUP($A957,SurveyData!$1:$1048576,4,FALSE)</f>
        <v>1.6</v>
      </c>
      <c r="H957">
        <f>VLOOKUP($A957,SurveyData!$1:$1048576,5,FALSE)</f>
        <v>59.2</v>
      </c>
      <c r="I957" t="str">
        <f>VLOOKUP($A957,SurveyData!$1:$1048576,6,FALSE)</f>
        <v>Nil</v>
      </c>
      <c r="J957">
        <f>VLOOKUP($A957,SurveyData!$1:$1048576,7,FALSE)</f>
        <v>0</v>
      </c>
      <c r="K957" t="str">
        <f>VLOOKUP($A957,SurveyData!$1:$1048576,8,FALSE)</f>
        <v>Nil</v>
      </c>
      <c r="L957" t="str">
        <f>VLOOKUP($A957,SurveyData!$1:$1048576,9,FALSE)</f>
        <v>Nil</v>
      </c>
      <c r="M957" t="str">
        <f>VLOOKUP($A957,SurveyData!$1:$1048576,10,FALSE)</f>
        <v>Nil</v>
      </c>
      <c r="N957" t="str">
        <f>VLOOKUP($A957,SurveyData!$1:$1048576,11,FALSE)</f>
        <v>Nil</v>
      </c>
      <c r="O957">
        <f>VLOOKUP($A957,SurveyData!$1:$1048576,12,FALSE)</f>
        <v>1</v>
      </c>
      <c r="P957">
        <f>VLOOKUP($A957,SurveyData!$1:$1048576,13,FALSE)</f>
        <v>0</v>
      </c>
      <c r="Q957">
        <f>VLOOKUP($A957,SurveyData!$1:$1048576,14,FALSE)</f>
        <v>0</v>
      </c>
      <c r="R957" t="str">
        <f>VLOOKUP($A957,SurveyData!$1:$1048576,15,FALSE)</f>
        <v>No</v>
      </c>
      <c r="S957" t="str">
        <f>VLOOKUP($A957,SurveyData!$1:$1048576,16,FALSE)</f>
        <v>No</v>
      </c>
      <c r="T957" t="str">
        <f>VLOOKUP($A957,SurveyData!$1:$1048576,17,FALSE)</f>
        <v>No</v>
      </c>
      <c r="U957" t="str">
        <f>VLOOKUP($A957,SurveyData!$1:$1048576,18,FALSE)</f>
        <v>No</v>
      </c>
      <c r="V957" t="str">
        <f>VLOOKUP($A957,SurveyData!$1:$1048576,19,FALSE)</f>
        <v>No</v>
      </c>
      <c r="W957" t="str">
        <f>VLOOKUP($A957,SurveyData!$1:$1048576,20,FALSE)</f>
        <v>No</v>
      </c>
      <c r="X957">
        <f>VLOOKUP($A957,SurveyData!$1:$1048576,21,FALSE)</f>
        <v>0</v>
      </c>
      <c r="Y957">
        <f>VLOOKUP($A957,SurveyData!$1:$1048576,22,FALSE)</f>
        <v>0</v>
      </c>
      <c r="Z957">
        <f>VLOOKUP($A957,SurveyData!$1:$1048576,23,FALSE)</f>
        <v>0</v>
      </c>
      <c r="AA957">
        <f>VLOOKUP($A957,SurveyData!$1:$1048576,24,FALSE)</f>
        <v>0</v>
      </c>
      <c r="AC957">
        <f>VLOOKUP($A957,SurveyData!$1:$1048576,25,FALSE)</f>
        <v>0</v>
      </c>
      <c r="AD957">
        <f>VLOOKUP($A957,SurveyData!$1:$1048576,26,FALSE)</f>
        <v>3</v>
      </c>
      <c r="AE957">
        <f>VLOOKUP($A957,SurveyData!$1:$1048576,27,FALSE)</f>
        <v>3</v>
      </c>
      <c r="AF957">
        <f>VLOOKUP($A957,SurveyData!$1:$1048576,28,FALSE)</f>
        <v>3</v>
      </c>
      <c r="AG957">
        <f>VLOOKUP($A957,SurveyData!$1:$1048576,29,FALSE)</f>
        <v>3</v>
      </c>
      <c r="AH957">
        <f>VLOOKUP($A957,SurveyData!$1:$1048576,30,FALSE)</f>
        <v>2</v>
      </c>
      <c r="AI957">
        <f>VLOOKUP($A957,SurveyData!$1:$1048576,31,FALSE)</f>
        <v>4</v>
      </c>
      <c r="AJ957">
        <f>VLOOKUP($A957,SurveyData!$1:$1048576,32,FALSE)</f>
        <v>2</v>
      </c>
      <c r="AK957">
        <f>VLOOKUP($A957,SurveyData!$1:$1048576,33,FALSE)</f>
        <v>3</v>
      </c>
      <c r="AL957">
        <f>VLOOKUP($A957,SurveyData!$1:$1048576,34,FALSE)</f>
        <v>3</v>
      </c>
      <c r="AM957">
        <f>VLOOKUP($A957,SurveyData!$1:$1048576,35,FALSE)</f>
        <v>3</v>
      </c>
      <c r="AN957">
        <f>VLOOKUP($A957,SurveyData!$1:$1048576,36,FALSE)</f>
        <v>2</v>
      </c>
      <c r="AO957">
        <f>VLOOKUP($A957,SurveyData!$1:$1048576,37,FALSE)</f>
        <v>3</v>
      </c>
      <c r="AP957">
        <f>VLOOKUP($A957,SurveyData!$1:$1048576,38,FALSE)</f>
        <v>2</v>
      </c>
      <c r="AQ957">
        <f>VLOOKUP($A957,SurveyData!$1:$1048576,39,FALSE)</f>
        <v>3</v>
      </c>
      <c r="AR957">
        <f>VLOOKUP($A957,SurveyData!$1:$1048576,40,FALSE)</f>
        <v>3</v>
      </c>
      <c r="AS957">
        <f>VLOOKUP($A957,SurveyData!$1:$1048576,41,FALSE)</f>
        <v>4</v>
      </c>
      <c r="AT957">
        <f>VLOOKUP($A957,SurveyData!$1:$1048576,42,FALSE)</f>
        <v>3</v>
      </c>
      <c r="AU957">
        <f>VLOOKUP($A957,SurveyData!$1:$1048576,43,FALSE)</f>
        <v>3</v>
      </c>
      <c r="AV957">
        <f>VLOOKUP($A957,SurveyData!$1:$1048576,44,FALSE)</f>
        <v>3</v>
      </c>
      <c r="AW957">
        <f>VLOOKUP($A957,SurveyData!$1:$1048576,45,FALSE)</f>
        <v>3</v>
      </c>
    </row>
    <row r="958" spans="1:49" hidden="1" x14ac:dyDescent="0.2">
      <c r="A958" s="2">
        <v>1402</v>
      </c>
      <c r="B958" s="11" t="s">
        <v>11</v>
      </c>
      <c r="C958" s="2"/>
      <c r="D958" s="2">
        <v>120</v>
      </c>
      <c r="E958" s="2">
        <v>15.2</v>
      </c>
      <c r="F958">
        <f>VLOOKUP($A958,SurveyData!$1:$1048576,3,FALSE)</f>
        <v>60</v>
      </c>
      <c r="G958">
        <f>VLOOKUP($A958,SurveyData!$1:$1048576,4,FALSE)</f>
        <v>1.54</v>
      </c>
      <c r="H958">
        <f>VLOOKUP($A958,SurveyData!$1:$1048576,5,FALSE)</f>
        <v>57</v>
      </c>
      <c r="I958" t="str">
        <f>VLOOKUP($A958,SurveyData!$1:$1048576,6,FALSE)</f>
        <v>Nil</v>
      </c>
      <c r="J958">
        <f>VLOOKUP($A958,SurveyData!$1:$1048576,7,FALSE)</f>
        <v>0</v>
      </c>
      <c r="K958">
        <f>VLOOKUP($A958,SurveyData!$1:$1048576,8,FALSE)</f>
        <v>20</v>
      </c>
      <c r="L958" t="str">
        <f>VLOOKUP($A958,SurveyData!$1:$1048576,9,FALSE)</f>
        <v>Nil</v>
      </c>
      <c r="M958" t="str">
        <f>VLOOKUP($A958,SurveyData!$1:$1048576,10,FALSE)</f>
        <v>Nil</v>
      </c>
      <c r="N958" t="str">
        <f>VLOOKUP($A958,SurveyData!$1:$1048576,11,FALSE)</f>
        <v>Nil</v>
      </c>
      <c r="O958">
        <f>VLOOKUP($A958,SurveyData!$1:$1048576,12,FALSE)</f>
        <v>2</v>
      </c>
      <c r="P958">
        <f>VLOOKUP($A958,SurveyData!$1:$1048576,13,FALSE)</f>
        <v>0</v>
      </c>
      <c r="Q958">
        <f>VLOOKUP($A958,SurveyData!$1:$1048576,14,FALSE)</f>
        <v>0</v>
      </c>
      <c r="R958" t="str">
        <f>VLOOKUP($A958,SurveyData!$1:$1048576,15,FALSE)</f>
        <v>No</v>
      </c>
      <c r="S958" t="str">
        <f>VLOOKUP($A958,SurveyData!$1:$1048576,16,FALSE)</f>
        <v>Nil</v>
      </c>
      <c r="T958" t="str">
        <f>VLOOKUP($A958,SurveyData!$1:$1048576,17,FALSE)</f>
        <v>No</v>
      </c>
      <c r="U958" t="str">
        <f>VLOOKUP($A958,SurveyData!$1:$1048576,18,FALSE)</f>
        <v>Nil</v>
      </c>
      <c r="V958" t="str">
        <f>VLOOKUP($A958,SurveyData!$1:$1048576,19,FALSE)</f>
        <v>No</v>
      </c>
      <c r="W958" t="str">
        <f>VLOOKUP($A958,SurveyData!$1:$1048576,20,FALSE)</f>
        <v>Nil</v>
      </c>
      <c r="X958">
        <f>VLOOKUP($A958,SurveyData!$1:$1048576,21,FALSE)</f>
        <v>0</v>
      </c>
      <c r="Y958">
        <f>VLOOKUP($A958,SurveyData!$1:$1048576,22,FALSE)</f>
        <v>0</v>
      </c>
      <c r="Z958">
        <f>VLOOKUP($A958,SurveyData!$1:$1048576,23,FALSE)</f>
        <v>0</v>
      </c>
      <c r="AA958">
        <f>VLOOKUP($A958,SurveyData!$1:$1048576,24,FALSE)</f>
        <v>0</v>
      </c>
      <c r="AC958">
        <f>VLOOKUP($A958,SurveyData!$1:$1048576,25,FALSE)</f>
        <v>0</v>
      </c>
      <c r="AD958">
        <f>VLOOKUP($A958,SurveyData!$1:$1048576,26,FALSE)</f>
        <v>3</v>
      </c>
      <c r="AE958">
        <f>VLOOKUP($A958,SurveyData!$1:$1048576,27,FALSE)</f>
        <v>3</v>
      </c>
      <c r="AF958">
        <f>VLOOKUP($A958,SurveyData!$1:$1048576,28,FALSE)</f>
        <v>2</v>
      </c>
      <c r="AG958">
        <f>VLOOKUP($A958,SurveyData!$1:$1048576,29,FALSE)</f>
        <v>2</v>
      </c>
      <c r="AH958">
        <f>VLOOKUP($A958,SurveyData!$1:$1048576,30,FALSE)</f>
        <v>4</v>
      </c>
      <c r="AI958">
        <f>VLOOKUP($A958,SurveyData!$1:$1048576,31,FALSE)</f>
        <v>3</v>
      </c>
      <c r="AJ958">
        <f>VLOOKUP($A958,SurveyData!$1:$1048576,32,FALSE)</f>
        <v>2</v>
      </c>
      <c r="AK958">
        <f>VLOOKUP($A958,SurveyData!$1:$1048576,33,FALSE)</f>
        <v>3</v>
      </c>
      <c r="AL958">
        <f>VLOOKUP($A958,SurveyData!$1:$1048576,34,FALSE)</f>
        <v>4</v>
      </c>
      <c r="AM958">
        <f>VLOOKUP($A958,SurveyData!$1:$1048576,35,FALSE)</f>
        <v>4</v>
      </c>
      <c r="AN958">
        <f>VLOOKUP($A958,SurveyData!$1:$1048576,36,FALSE)</f>
        <v>2</v>
      </c>
      <c r="AO958">
        <f>VLOOKUP($A958,SurveyData!$1:$1048576,37,FALSE)</f>
        <v>3</v>
      </c>
      <c r="AP958">
        <f>VLOOKUP($A958,SurveyData!$1:$1048576,38,FALSE)</f>
        <v>4</v>
      </c>
      <c r="AQ958">
        <f>VLOOKUP($A958,SurveyData!$1:$1048576,39,FALSE)</f>
        <v>5</v>
      </c>
      <c r="AR958">
        <f>VLOOKUP($A958,SurveyData!$1:$1048576,40,FALSE)</f>
        <v>3</v>
      </c>
      <c r="AS958">
        <f>VLOOKUP($A958,SurveyData!$1:$1048576,41,FALSE)</f>
        <v>5</v>
      </c>
      <c r="AT958">
        <f>VLOOKUP($A958,SurveyData!$1:$1048576,42,FALSE)</f>
        <v>5</v>
      </c>
      <c r="AU958">
        <f>VLOOKUP($A958,SurveyData!$1:$1048576,43,FALSE)</f>
        <v>5</v>
      </c>
      <c r="AV958">
        <f>VLOOKUP($A958,SurveyData!$1:$1048576,44,FALSE)</f>
        <v>5</v>
      </c>
      <c r="AW958">
        <f>VLOOKUP($A958,SurveyData!$1:$1048576,45,FALSE)</f>
        <v>2</v>
      </c>
    </row>
    <row r="959" spans="1:49" hidden="1" x14ac:dyDescent="0.2">
      <c r="A959" s="2">
        <v>1403</v>
      </c>
      <c r="B959" s="11" t="s">
        <v>11</v>
      </c>
      <c r="C959" s="2"/>
      <c r="D959" s="2">
        <v>44</v>
      </c>
      <c r="E959" s="2">
        <v>13.4</v>
      </c>
      <c r="F959">
        <f>VLOOKUP($A959,SurveyData!$1:$1048576,3,FALSE)</f>
        <v>29</v>
      </c>
      <c r="G959">
        <f>VLOOKUP($A959,SurveyData!$1:$1048576,4,FALSE)</f>
        <v>1.72</v>
      </c>
      <c r="H959">
        <f>VLOOKUP($A959,SurveyData!$1:$1048576,5,FALSE)</f>
        <v>62.9</v>
      </c>
      <c r="I959" t="str">
        <f>VLOOKUP($A959,SurveyData!$1:$1048576,6,FALSE)</f>
        <v>Nil</v>
      </c>
      <c r="J959">
        <f>VLOOKUP($A959,SurveyData!$1:$1048576,7,FALSE)</f>
        <v>0</v>
      </c>
      <c r="K959" t="str">
        <f>VLOOKUP($A959,SurveyData!$1:$1048576,8,FALSE)</f>
        <v>Nil</v>
      </c>
      <c r="L959" t="str">
        <f>VLOOKUP($A959,SurveyData!$1:$1048576,9,FALSE)</f>
        <v>Nil</v>
      </c>
      <c r="M959" t="str">
        <f>VLOOKUP($A959,SurveyData!$1:$1048576,10,FALSE)</f>
        <v>Nil</v>
      </c>
      <c r="N959" t="str">
        <f>VLOOKUP($A959,SurveyData!$1:$1048576,11,FALSE)</f>
        <v>Nil</v>
      </c>
      <c r="O959" t="str">
        <f>VLOOKUP($A959,SurveyData!$1:$1048576,12,FALSE)</f>
        <v>Nil</v>
      </c>
      <c r="P959">
        <f>VLOOKUP($A959,SurveyData!$1:$1048576,13,FALSE)</f>
        <v>0</v>
      </c>
      <c r="Q959">
        <f>VLOOKUP($A959,SurveyData!$1:$1048576,14,FALSE)</f>
        <v>0</v>
      </c>
      <c r="R959" t="str">
        <f>VLOOKUP($A959,SurveyData!$1:$1048576,15,FALSE)</f>
        <v>Nil</v>
      </c>
      <c r="S959" t="str">
        <f>VLOOKUP($A959,SurveyData!$1:$1048576,16,FALSE)</f>
        <v>No</v>
      </c>
      <c r="T959" t="str">
        <f>VLOOKUP($A959,SurveyData!$1:$1048576,17,FALSE)</f>
        <v>No</v>
      </c>
      <c r="U959" t="str">
        <f>VLOOKUP($A959,SurveyData!$1:$1048576,18,FALSE)</f>
        <v>No</v>
      </c>
      <c r="V959" t="str">
        <f>VLOOKUP($A959,SurveyData!$1:$1048576,19,FALSE)</f>
        <v>No</v>
      </c>
      <c r="W959" t="str">
        <f>VLOOKUP($A959,SurveyData!$1:$1048576,20,FALSE)</f>
        <v>Nil</v>
      </c>
      <c r="X959">
        <f>VLOOKUP($A959,SurveyData!$1:$1048576,21,FALSE)</f>
        <v>0</v>
      </c>
      <c r="Y959">
        <f>VLOOKUP($A959,SurveyData!$1:$1048576,22,FALSE)</f>
        <v>0</v>
      </c>
      <c r="Z959">
        <f>VLOOKUP($A959,SurveyData!$1:$1048576,23,FALSE)</f>
        <v>0</v>
      </c>
      <c r="AA959">
        <f>VLOOKUP($A959,SurveyData!$1:$1048576,24,FALSE)</f>
        <v>0</v>
      </c>
      <c r="AC959">
        <f>VLOOKUP($A959,SurveyData!$1:$1048576,25,FALSE)</f>
        <v>0</v>
      </c>
      <c r="AD959">
        <f>VLOOKUP($A959,SurveyData!$1:$1048576,26,FALSE)</f>
        <v>2</v>
      </c>
      <c r="AE959">
        <f>VLOOKUP($A959,SurveyData!$1:$1048576,27,FALSE)</f>
        <v>2</v>
      </c>
      <c r="AF959">
        <f>VLOOKUP($A959,SurveyData!$1:$1048576,28,FALSE)</f>
        <v>3</v>
      </c>
      <c r="AG959">
        <f>VLOOKUP($A959,SurveyData!$1:$1048576,29,FALSE)</f>
        <v>4</v>
      </c>
      <c r="AH959">
        <f>VLOOKUP($A959,SurveyData!$1:$1048576,30,FALSE)</f>
        <v>3</v>
      </c>
      <c r="AI959">
        <f>VLOOKUP($A959,SurveyData!$1:$1048576,31,FALSE)</f>
        <v>3</v>
      </c>
      <c r="AJ959">
        <f>VLOOKUP($A959,SurveyData!$1:$1048576,32,FALSE)</f>
        <v>3</v>
      </c>
      <c r="AK959">
        <f>VLOOKUP($A959,SurveyData!$1:$1048576,33,FALSE)</f>
        <v>2</v>
      </c>
      <c r="AL959">
        <f>VLOOKUP($A959,SurveyData!$1:$1048576,34,FALSE)</f>
        <v>3</v>
      </c>
      <c r="AM959">
        <f>VLOOKUP($A959,SurveyData!$1:$1048576,35,FALSE)</f>
        <v>3</v>
      </c>
      <c r="AN959">
        <f>VLOOKUP($A959,SurveyData!$1:$1048576,36,FALSE)</f>
        <v>3</v>
      </c>
      <c r="AO959">
        <f>VLOOKUP($A959,SurveyData!$1:$1048576,37,FALSE)</f>
        <v>2</v>
      </c>
      <c r="AP959">
        <f>VLOOKUP($A959,SurveyData!$1:$1048576,38,FALSE)</f>
        <v>2</v>
      </c>
      <c r="AQ959">
        <f>VLOOKUP($A959,SurveyData!$1:$1048576,39,FALSE)</f>
        <v>3</v>
      </c>
      <c r="AR959">
        <f>VLOOKUP($A959,SurveyData!$1:$1048576,40,FALSE)</f>
        <v>3</v>
      </c>
      <c r="AS959">
        <f>VLOOKUP($A959,SurveyData!$1:$1048576,41,FALSE)</f>
        <v>2</v>
      </c>
      <c r="AT959">
        <f>VLOOKUP($A959,SurveyData!$1:$1048576,42,FALSE)</f>
        <v>2</v>
      </c>
      <c r="AU959">
        <f>VLOOKUP($A959,SurveyData!$1:$1048576,43,FALSE)</f>
        <v>3</v>
      </c>
      <c r="AV959">
        <f>VLOOKUP($A959,SurveyData!$1:$1048576,44,FALSE)</f>
        <v>2</v>
      </c>
      <c r="AW959">
        <f>VLOOKUP($A959,SurveyData!$1:$1048576,45,FALSE)</f>
        <v>3</v>
      </c>
    </row>
    <row r="960" spans="1:49" hidden="1" x14ac:dyDescent="0.2">
      <c r="A960" s="2">
        <v>1404</v>
      </c>
      <c r="B960" s="11" t="s">
        <v>11</v>
      </c>
      <c r="C960" s="2"/>
      <c r="D960" s="3">
        <v>152</v>
      </c>
      <c r="E960" s="2">
        <v>14.6</v>
      </c>
      <c r="F960">
        <f>VLOOKUP($A960,SurveyData!$1:$1048576,3,FALSE)</f>
        <v>24</v>
      </c>
      <c r="G960">
        <f>VLOOKUP($A960,SurveyData!$1:$1048576,4,FALSE)</f>
        <v>1.76</v>
      </c>
      <c r="H960">
        <f>VLOOKUP($A960,SurveyData!$1:$1048576,5,FALSE)</f>
        <v>84.8</v>
      </c>
      <c r="I960" t="str">
        <f>VLOOKUP($A960,SurveyData!$1:$1048576,6,FALSE)</f>
        <v>Nil</v>
      </c>
      <c r="J960">
        <f>VLOOKUP($A960,SurveyData!$1:$1048576,7,FALSE)</f>
        <v>0</v>
      </c>
      <c r="K960" t="str">
        <f>VLOOKUP($A960,SurveyData!$1:$1048576,8,FALSE)</f>
        <v>Nil</v>
      </c>
      <c r="L960" t="str">
        <f>VLOOKUP($A960,SurveyData!$1:$1048576,9,FALSE)</f>
        <v>Nil</v>
      </c>
      <c r="M960" t="str">
        <f>VLOOKUP($A960,SurveyData!$1:$1048576,10,FALSE)</f>
        <v>Nil</v>
      </c>
      <c r="N960" t="str">
        <f>VLOOKUP($A960,SurveyData!$1:$1048576,11,FALSE)</f>
        <v>Nil</v>
      </c>
      <c r="O960">
        <f>VLOOKUP($A960,SurveyData!$1:$1048576,12,FALSE)</f>
        <v>1</v>
      </c>
      <c r="P960">
        <f>VLOOKUP($A960,SurveyData!$1:$1048576,13,FALSE)</f>
        <v>0</v>
      </c>
      <c r="Q960">
        <f>VLOOKUP($A960,SurveyData!$1:$1048576,14,FALSE)</f>
        <v>0</v>
      </c>
      <c r="R960" t="str">
        <f>VLOOKUP($A960,SurveyData!$1:$1048576,15,FALSE)</f>
        <v>Dk</v>
      </c>
      <c r="S960" t="str">
        <f>VLOOKUP($A960,SurveyData!$1:$1048576,16,FALSE)</f>
        <v>No</v>
      </c>
      <c r="T960" t="str">
        <f>VLOOKUP($A960,SurveyData!$1:$1048576,17,FALSE)</f>
        <v>Dk</v>
      </c>
      <c r="U960" t="str">
        <f>VLOOKUP($A960,SurveyData!$1:$1048576,18,FALSE)</f>
        <v>No</v>
      </c>
      <c r="V960" t="str">
        <f>VLOOKUP($A960,SurveyData!$1:$1048576,19,FALSE)</f>
        <v>Dk</v>
      </c>
      <c r="W960" t="str">
        <f>VLOOKUP($A960,SurveyData!$1:$1048576,20,FALSE)</f>
        <v>No</v>
      </c>
      <c r="X960">
        <f>VLOOKUP($A960,SurveyData!$1:$1048576,21,FALSE)</f>
        <v>0</v>
      </c>
      <c r="Y960">
        <f>VLOOKUP($A960,SurveyData!$1:$1048576,22,FALSE)</f>
        <v>0</v>
      </c>
      <c r="Z960">
        <f>VLOOKUP($A960,SurveyData!$1:$1048576,23,FALSE)</f>
        <v>0</v>
      </c>
      <c r="AA960">
        <f>VLOOKUP($A960,SurveyData!$1:$1048576,24,FALSE)</f>
        <v>0</v>
      </c>
      <c r="AC960">
        <f>VLOOKUP($A960,SurveyData!$1:$1048576,25,FALSE)</f>
        <v>0</v>
      </c>
      <c r="AD960">
        <f>VLOOKUP($A960,SurveyData!$1:$1048576,26,FALSE)</f>
        <v>3</v>
      </c>
      <c r="AE960">
        <f>VLOOKUP($A960,SurveyData!$1:$1048576,27,FALSE)</f>
        <v>2</v>
      </c>
      <c r="AF960">
        <f>VLOOKUP($A960,SurveyData!$1:$1048576,28,FALSE)</f>
        <v>3</v>
      </c>
      <c r="AG960">
        <f>VLOOKUP($A960,SurveyData!$1:$1048576,29,FALSE)</f>
        <v>3</v>
      </c>
      <c r="AH960">
        <f>VLOOKUP($A960,SurveyData!$1:$1048576,30,FALSE)</f>
        <v>3</v>
      </c>
      <c r="AI960">
        <f>VLOOKUP($A960,SurveyData!$1:$1048576,31,FALSE)</f>
        <v>2</v>
      </c>
      <c r="AJ960">
        <f>VLOOKUP($A960,SurveyData!$1:$1048576,32,FALSE)</f>
        <v>3</v>
      </c>
      <c r="AK960">
        <f>VLOOKUP($A960,SurveyData!$1:$1048576,33,FALSE)</f>
        <v>2</v>
      </c>
      <c r="AL960">
        <f>VLOOKUP($A960,SurveyData!$1:$1048576,34,FALSE)</f>
        <v>3</v>
      </c>
      <c r="AM960">
        <f>VLOOKUP($A960,SurveyData!$1:$1048576,35,FALSE)</f>
        <v>3</v>
      </c>
      <c r="AN960">
        <f>VLOOKUP($A960,SurveyData!$1:$1048576,36,FALSE)</f>
        <v>3</v>
      </c>
      <c r="AO960">
        <f>VLOOKUP($A960,SurveyData!$1:$1048576,37,FALSE)</f>
        <v>2</v>
      </c>
      <c r="AP960">
        <f>VLOOKUP($A960,SurveyData!$1:$1048576,38,FALSE)</f>
        <v>2</v>
      </c>
      <c r="AQ960">
        <f>VLOOKUP($A960,SurveyData!$1:$1048576,39,FALSE)</f>
        <v>3</v>
      </c>
      <c r="AR960">
        <f>VLOOKUP($A960,SurveyData!$1:$1048576,40,FALSE)</f>
        <v>2</v>
      </c>
      <c r="AS960">
        <f>VLOOKUP($A960,SurveyData!$1:$1048576,41,FALSE)</f>
        <v>2</v>
      </c>
      <c r="AT960">
        <f>VLOOKUP($A960,SurveyData!$1:$1048576,42,FALSE)</f>
        <v>2</v>
      </c>
      <c r="AU960">
        <f>VLOOKUP($A960,SurveyData!$1:$1048576,43,FALSE)</f>
        <v>4</v>
      </c>
      <c r="AV960">
        <f>VLOOKUP($A960,SurveyData!$1:$1048576,44,FALSE)</f>
        <v>3</v>
      </c>
      <c r="AW960">
        <f>VLOOKUP($A960,SurveyData!$1:$1048576,45,FALSE)</f>
        <v>3</v>
      </c>
    </row>
    <row r="961" spans="1:49" hidden="1" x14ac:dyDescent="0.2">
      <c r="A961" s="2">
        <v>1405</v>
      </c>
      <c r="B961" s="11" t="s">
        <v>11</v>
      </c>
      <c r="C961" s="2"/>
      <c r="D961" s="2">
        <v>68</v>
      </c>
      <c r="E961" s="2">
        <v>15.4</v>
      </c>
      <c r="F961">
        <f>VLOOKUP($A961,SurveyData!$1:$1048576,3,FALSE)</f>
        <v>24</v>
      </c>
      <c r="G961">
        <f>VLOOKUP($A961,SurveyData!$1:$1048576,4,FALSE)</f>
        <v>1.59</v>
      </c>
      <c r="H961">
        <f>VLOOKUP($A961,SurveyData!$1:$1048576,5,FALSE)</f>
        <v>50</v>
      </c>
      <c r="I961" t="str">
        <f>VLOOKUP($A961,SurveyData!$1:$1048576,6,FALSE)</f>
        <v>Nil</v>
      </c>
      <c r="J961">
        <f>VLOOKUP($A961,SurveyData!$1:$1048576,7,FALSE)</f>
        <v>0</v>
      </c>
      <c r="K961" t="str">
        <f>VLOOKUP($A961,SurveyData!$1:$1048576,8,FALSE)</f>
        <v>Nil</v>
      </c>
      <c r="L961" t="str">
        <f>VLOOKUP($A961,SurveyData!$1:$1048576,9,FALSE)</f>
        <v>Nil</v>
      </c>
      <c r="M961" t="str">
        <f>VLOOKUP($A961,SurveyData!$1:$1048576,10,FALSE)</f>
        <v>Nil</v>
      </c>
      <c r="N961" t="str">
        <f>VLOOKUP($A961,SurveyData!$1:$1048576,11,FALSE)</f>
        <v>Nil</v>
      </c>
      <c r="O961">
        <f>VLOOKUP($A961,SurveyData!$1:$1048576,12,FALSE)</f>
        <v>1</v>
      </c>
      <c r="P961">
        <f>VLOOKUP($A961,SurveyData!$1:$1048576,13,FALSE)</f>
        <v>0</v>
      </c>
      <c r="Q961">
        <f>VLOOKUP($A961,SurveyData!$1:$1048576,14,FALSE)</f>
        <v>0</v>
      </c>
      <c r="R961" t="str">
        <f>VLOOKUP($A961,SurveyData!$1:$1048576,15,FALSE)</f>
        <v>Dk</v>
      </c>
      <c r="S961" t="str">
        <f>VLOOKUP($A961,SurveyData!$1:$1048576,16,FALSE)</f>
        <v>Dk</v>
      </c>
      <c r="T961" t="str">
        <f>VLOOKUP($A961,SurveyData!$1:$1048576,17,FALSE)</f>
        <v>No</v>
      </c>
      <c r="U961" t="str">
        <f>VLOOKUP($A961,SurveyData!$1:$1048576,18,FALSE)</f>
        <v>No</v>
      </c>
      <c r="V961" t="str">
        <f>VLOOKUP($A961,SurveyData!$1:$1048576,19,FALSE)</f>
        <v>Dk</v>
      </c>
      <c r="W961" t="str">
        <f>VLOOKUP($A961,SurveyData!$1:$1048576,20,FALSE)</f>
        <v>No</v>
      </c>
      <c r="X961">
        <f>VLOOKUP($A961,SurveyData!$1:$1048576,21,FALSE)</f>
        <v>0</v>
      </c>
      <c r="Y961">
        <f>VLOOKUP($A961,SurveyData!$1:$1048576,22,FALSE)</f>
        <v>0</v>
      </c>
      <c r="Z961">
        <f>VLOOKUP($A961,SurveyData!$1:$1048576,23,FALSE)</f>
        <v>0</v>
      </c>
      <c r="AA961">
        <f>VLOOKUP($A961,SurveyData!$1:$1048576,24,FALSE)</f>
        <v>0</v>
      </c>
      <c r="AC961">
        <f>VLOOKUP($A961,SurveyData!$1:$1048576,25,FALSE)</f>
        <v>0</v>
      </c>
      <c r="AD961">
        <f>VLOOKUP($A961,SurveyData!$1:$1048576,26,FALSE)</f>
        <v>3</v>
      </c>
      <c r="AE961">
        <f>VLOOKUP($A961,SurveyData!$1:$1048576,27,FALSE)</f>
        <v>2</v>
      </c>
      <c r="AF961">
        <f>VLOOKUP($A961,SurveyData!$1:$1048576,28,FALSE)</f>
        <v>2</v>
      </c>
      <c r="AG961">
        <f>VLOOKUP($A961,SurveyData!$1:$1048576,29,FALSE)</f>
        <v>3</v>
      </c>
      <c r="AH961">
        <f>VLOOKUP($A961,SurveyData!$1:$1048576,30,FALSE)</f>
        <v>3</v>
      </c>
      <c r="AI961">
        <f>VLOOKUP($A961,SurveyData!$1:$1048576,31,FALSE)</f>
        <v>3</v>
      </c>
      <c r="AJ961">
        <f>VLOOKUP($A961,SurveyData!$1:$1048576,32,FALSE)</f>
        <v>2</v>
      </c>
      <c r="AK961">
        <f>VLOOKUP($A961,SurveyData!$1:$1048576,33,FALSE)</f>
        <v>2</v>
      </c>
      <c r="AL961">
        <f>VLOOKUP($A961,SurveyData!$1:$1048576,34,FALSE)</f>
        <v>2</v>
      </c>
      <c r="AM961">
        <f>VLOOKUP($A961,SurveyData!$1:$1048576,35,FALSE)</f>
        <v>4</v>
      </c>
      <c r="AN961">
        <f>VLOOKUP($A961,SurveyData!$1:$1048576,36,FALSE)</f>
        <v>1</v>
      </c>
      <c r="AO961">
        <f>VLOOKUP($A961,SurveyData!$1:$1048576,37,FALSE)</f>
        <v>1</v>
      </c>
      <c r="AP961">
        <f>VLOOKUP($A961,SurveyData!$1:$1048576,38,FALSE)</f>
        <v>2</v>
      </c>
      <c r="AQ961">
        <f>VLOOKUP($A961,SurveyData!$1:$1048576,39,FALSE)</f>
        <v>4</v>
      </c>
      <c r="AR961">
        <f>VLOOKUP($A961,SurveyData!$1:$1048576,40,FALSE)</f>
        <v>2</v>
      </c>
      <c r="AS961">
        <f>VLOOKUP($A961,SurveyData!$1:$1048576,41,FALSE)</f>
        <v>2</v>
      </c>
      <c r="AT961">
        <f>VLOOKUP($A961,SurveyData!$1:$1048576,42,FALSE)</f>
        <v>3</v>
      </c>
      <c r="AU961">
        <f>VLOOKUP($A961,SurveyData!$1:$1048576,43,FALSE)</f>
        <v>2</v>
      </c>
      <c r="AV961">
        <f>VLOOKUP($A961,SurveyData!$1:$1048576,44,FALSE)</f>
        <v>2</v>
      </c>
      <c r="AW961">
        <f>VLOOKUP($A961,SurveyData!$1:$1048576,45,FALSE)</f>
        <v>1</v>
      </c>
    </row>
    <row r="962" spans="1:49" hidden="1" x14ac:dyDescent="0.2">
      <c r="A962" s="2">
        <v>1406</v>
      </c>
      <c r="B962" s="11" t="s">
        <v>11</v>
      </c>
      <c r="C962" s="2"/>
      <c r="D962" s="2">
        <v>62</v>
      </c>
      <c r="E962" s="2">
        <v>14.3</v>
      </c>
      <c r="F962">
        <f>VLOOKUP($A962,SurveyData!$1:$1048576,3,FALSE)</f>
        <v>26</v>
      </c>
      <c r="G962">
        <f>VLOOKUP($A962,SurveyData!$1:$1048576,4,FALSE)</f>
        <v>1.66</v>
      </c>
      <c r="H962">
        <f>VLOOKUP($A962,SurveyData!$1:$1048576,5,FALSE)</f>
        <v>62.6</v>
      </c>
      <c r="I962" t="str">
        <f>VLOOKUP($A962,SurveyData!$1:$1048576,6,FALSE)</f>
        <v>Nil</v>
      </c>
      <c r="J962">
        <f>VLOOKUP($A962,SurveyData!$1:$1048576,7,FALSE)</f>
        <v>0</v>
      </c>
      <c r="K962" t="str">
        <f>VLOOKUP($A962,SurveyData!$1:$1048576,8,FALSE)</f>
        <v>Nil</v>
      </c>
      <c r="L962" t="str">
        <f>VLOOKUP($A962,SurveyData!$1:$1048576,9,FALSE)</f>
        <v>Nil</v>
      </c>
      <c r="M962" t="str">
        <f>VLOOKUP($A962,SurveyData!$1:$1048576,10,FALSE)</f>
        <v>Nil</v>
      </c>
      <c r="N962" t="str">
        <f>VLOOKUP($A962,SurveyData!$1:$1048576,11,FALSE)</f>
        <v>Nil</v>
      </c>
      <c r="O962">
        <f>VLOOKUP($A962,SurveyData!$1:$1048576,12,FALSE)</f>
        <v>1</v>
      </c>
      <c r="P962">
        <f>VLOOKUP($A962,SurveyData!$1:$1048576,13,FALSE)</f>
        <v>0</v>
      </c>
      <c r="Q962">
        <f>VLOOKUP($A962,SurveyData!$1:$1048576,14,FALSE)</f>
        <v>0</v>
      </c>
      <c r="R962" t="str">
        <f>VLOOKUP($A962,SurveyData!$1:$1048576,15,FALSE)</f>
        <v>No</v>
      </c>
      <c r="S962" t="str">
        <f>VLOOKUP($A962,SurveyData!$1:$1048576,16,FALSE)</f>
        <v>Nil</v>
      </c>
      <c r="T962" t="str">
        <f>VLOOKUP($A962,SurveyData!$1:$1048576,17,FALSE)</f>
        <v>No</v>
      </c>
      <c r="U962" t="str">
        <f>VLOOKUP($A962,SurveyData!$1:$1048576,18,FALSE)</f>
        <v>Nil</v>
      </c>
      <c r="V962" t="str">
        <f>VLOOKUP($A962,SurveyData!$1:$1048576,19,FALSE)</f>
        <v>No</v>
      </c>
      <c r="W962" t="str">
        <f>VLOOKUP($A962,SurveyData!$1:$1048576,20,FALSE)</f>
        <v>Nil</v>
      </c>
      <c r="X962">
        <f>VLOOKUP($A962,SurveyData!$1:$1048576,21,FALSE)</f>
        <v>0</v>
      </c>
      <c r="Y962">
        <f>VLOOKUP($A962,SurveyData!$1:$1048576,22,FALSE)</f>
        <v>0</v>
      </c>
      <c r="Z962">
        <f>VLOOKUP($A962,SurveyData!$1:$1048576,23,FALSE)</f>
        <v>0</v>
      </c>
      <c r="AA962">
        <f>VLOOKUP($A962,SurveyData!$1:$1048576,24,FALSE)</f>
        <v>0</v>
      </c>
      <c r="AC962">
        <f>VLOOKUP($A962,SurveyData!$1:$1048576,25,FALSE)</f>
        <v>0</v>
      </c>
      <c r="AD962">
        <f>VLOOKUP($A962,SurveyData!$1:$1048576,26,FALSE)</f>
        <v>2</v>
      </c>
      <c r="AE962" t="str">
        <f>VLOOKUP($A962,SurveyData!$1:$1048576,27,FALSE)</f>
        <v>Nil</v>
      </c>
      <c r="AF962">
        <f>VLOOKUP($A962,SurveyData!$1:$1048576,28,FALSE)</f>
        <v>2</v>
      </c>
      <c r="AG962">
        <f>VLOOKUP($A962,SurveyData!$1:$1048576,29,FALSE)</f>
        <v>2</v>
      </c>
      <c r="AH962">
        <f>VLOOKUP($A962,SurveyData!$1:$1048576,30,FALSE)</f>
        <v>4</v>
      </c>
      <c r="AI962">
        <f>VLOOKUP($A962,SurveyData!$1:$1048576,31,FALSE)</f>
        <v>4</v>
      </c>
      <c r="AJ962">
        <f>VLOOKUP($A962,SurveyData!$1:$1048576,32,FALSE)</f>
        <v>2</v>
      </c>
      <c r="AK962">
        <f>VLOOKUP($A962,SurveyData!$1:$1048576,33,FALSE)</f>
        <v>2</v>
      </c>
      <c r="AL962">
        <f>VLOOKUP($A962,SurveyData!$1:$1048576,34,FALSE)</f>
        <v>4</v>
      </c>
      <c r="AM962">
        <f>VLOOKUP($A962,SurveyData!$1:$1048576,35,FALSE)</f>
        <v>3</v>
      </c>
      <c r="AN962">
        <f>VLOOKUP($A962,SurveyData!$1:$1048576,36,FALSE)</f>
        <v>2</v>
      </c>
      <c r="AO962">
        <f>VLOOKUP($A962,SurveyData!$1:$1048576,37,FALSE)</f>
        <v>3</v>
      </c>
      <c r="AP962">
        <f>VLOOKUP($A962,SurveyData!$1:$1048576,38,FALSE)</f>
        <v>3</v>
      </c>
      <c r="AQ962">
        <f>VLOOKUP($A962,SurveyData!$1:$1048576,39,FALSE)</f>
        <v>2</v>
      </c>
      <c r="AR962">
        <f>VLOOKUP($A962,SurveyData!$1:$1048576,40,FALSE)</f>
        <v>3</v>
      </c>
      <c r="AS962">
        <f>VLOOKUP($A962,SurveyData!$1:$1048576,41,FALSE)</f>
        <v>4</v>
      </c>
      <c r="AT962">
        <f>VLOOKUP($A962,SurveyData!$1:$1048576,42,FALSE)</f>
        <v>3</v>
      </c>
      <c r="AU962">
        <f>VLOOKUP($A962,SurveyData!$1:$1048576,43,FALSE)</f>
        <v>2</v>
      </c>
      <c r="AV962">
        <f>VLOOKUP($A962,SurveyData!$1:$1048576,44,FALSE)</f>
        <v>4</v>
      </c>
      <c r="AW962">
        <f>VLOOKUP($A962,SurveyData!$1:$1048576,45,FALSE)</f>
        <v>3</v>
      </c>
    </row>
    <row r="963" spans="1:49" hidden="1" x14ac:dyDescent="0.2">
      <c r="A963" s="2">
        <v>1407</v>
      </c>
      <c r="B963" s="11" t="s">
        <v>11</v>
      </c>
      <c r="C963" s="2"/>
      <c r="D963" s="3">
        <v>153</v>
      </c>
      <c r="E963" s="2">
        <v>15.8</v>
      </c>
      <c r="F963">
        <f>VLOOKUP($A963,SurveyData!$1:$1048576,3,FALSE)</f>
        <v>33</v>
      </c>
      <c r="G963">
        <f>VLOOKUP($A963,SurveyData!$1:$1048576,4,FALSE)</f>
        <v>1.73</v>
      </c>
      <c r="H963">
        <f>VLOOKUP($A963,SurveyData!$1:$1048576,5,FALSE)</f>
        <v>64</v>
      </c>
      <c r="I963" t="str">
        <f>VLOOKUP($A963,SurveyData!$1:$1048576,6,FALSE)</f>
        <v>Nil</v>
      </c>
      <c r="J963">
        <f>VLOOKUP($A963,SurveyData!$1:$1048576,7,FALSE)</f>
        <v>0</v>
      </c>
      <c r="K963" t="str">
        <f>VLOOKUP($A963,SurveyData!$1:$1048576,8,FALSE)</f>
        <v>Nil</v>
      </c>
      <c r="L963" t="str">
        <f>VLOOKUP($A963,SurveyData!$1:$1048576,9,FALSE)</f>
        <v>Nil</v>
      </c>
      <c r="M963" t="str">
        <f>VLOOKUP($A963,SurveyData!$1:$1048576,10,FALSE)</f>
        <v>Nil</v>
      </c>
      <c r="N963" t="str">
        <f>VLOOKUP($A963,SurveyData!$1:$1048576,11,FALSE)</f>
        <v>Nil</v>
      </c>
      <c r="O963">
        <f>VLOOKUP($A963,SurveyData!$1:$1048576,12,FALSE)</f>
        <v>1</v>
      </c>
      <c r="P963">
        <f>VLOOKUP($A963,SurveyData!$1:$1048576,13,FALSE)</f>
        <v>0</v>
      </c>
      <c r="Q963">
        <f>VLOOKUP($A963,SurveyData!$1:$1048576,14,FALSE)</f>
        <v>0</v>
      </c>
      <c r="R963" t="str">
        <f>VLOOKUP($A963,SurveyData!$1:$1048576,15,FALSE)</f>
        <v>Dk</v>
      </c>
      <c r="S963" t="str">
        <f>VLOOKUP($A963,SurveyData!$1:$1048576,16,FALSE)</f>
        <v>No</v>
      </c>
      <c r="T963" t="str">
        <f>VLOOKUP($A963,SurveyData!$1:$1048576,17,FALSE)</f>
        <v>No</v>
      </c>
      <c r="U963" t="str">
        <f>VLOOKUP($A963,SurveyData!$1:$1048576,18,FALSE)</f>
        <v>No</v>
      </c>
      <c r="V963" t="str">
        <f>VLOOKUP($A963,SurveyData!$1:$1048576,19,FALSE)</f>
        <v>No</v>
      </c>
      <c r="W963" t="str">
        <f>VLOOKUP($A963,SurveyData!$1:$1048576,20,FALSE)</f>
        <v>No</v>
      </c>
      <c r="X963">
        <f>VLOOKUP($A963,SurveyData!$1:$1048576,21,FALSE)</f>
        <v>0</v>
      </c>
      <c r="Y963">
        <f>VLOOKUP($A963,SurveyData!$1:$1048576,22,FALSE)</f>
        <v>0</v>
      </c>
      <c r="Z963">
        <f>VLOOKUP($A963,SurveyData!$1:$1048576,23,FALSE)</f>
        <v>0</v>
      </c>
      <c r="AA963">
        <f>VLOOKUP($A963,SurveyData!$1:$1048576,24,FALSE)</f>
        <v>0</v>
      </c>
      <c r="AC963">
        <f>VLOOKUP($A963,SurveyData!$1:$1048576,25,FALSE)</f>
        <v>0</v>
      </c>
      <c r="AD963">
        <f>VLOOKUP($A963,SurveyData!$1:$1048576,26,FALSE)</f>
        <v>2</v>
      </c>
      <c r="AE963">
        <f>VLOOKUP($A963,SurveyData!$1:$1048576,27,FALSE)</f>
        <v>2</v>
      </c>
      <c r="AF963">
        <f>VLOOKUP($A963,SurveyData!$1:$1048576,28,FALSE)</f>
        <v>3</v>
      </c>
      <c r="AG963">
        <f>VLOOKUP($A963,SurveyData!$1:$1048576,29,FALSE)</f>
        <v>2</v>
      </c>
      <c r="AH963">
        <f>VLOOKUP($A963,SurveyData!$1:$1048576,30,FALSE)</f>
        <v>1</v>
      </c>
      <c r="AI963">
        <f>VLOOKUP($A963,SurveyData!$1:$1048576,31,FALSE)</f>
        <v>3</v>
      </c>
      <c r="AJ963">
        <f>VLOOKUP($A963,SurveyData!$1:$1048576,32,FALSE)</f>
        <v>2</v>
      </c>
      <c r="AK963">
        <f>VLOOKUP($A963,SurveyData!$1:$1048576,33,FALSE)</f>
        <v>1</v>
      </c>
      <c r="AL963">
        <f>VLOOKUP($A963,SurveyData!$1:$1048576,34,FALSE)</f>
        <v>3</v>
      </c>
      <c r="AM963">
        <f>VLOOKUP($A963,SurveyData!$1:$1048576,35,FALSE)</f>
        <v>3</v>
      </c>
      <c r="AN963">
        <f>VLOOKUP($A963,SurveyData!$1:$1048576,36,FALSE)</f>
        <v>3</v>
      </c>
      <c r="AO963">
        <f>VLOOKUP($A963,SurveyData!$1:$1048576,37,FALSE)</f>
        <v>4</v>
      </c>
      <c r="AP963">
        <f>VLOOKUP($A963,SurveyData!$1:$1048576,38,FALSE)</f>
        <v>3</v>
      </c>
      <c r="AQ963">
        <f>VLOOKUP($A963,SurveyData!$1:$1048576,39,FALSE)</f>
        <v>3</v>
      </c>
      <c r="AR963">
        <f>VLOOKUP($A963,SurveyData!$1:$1048576,40,FALSE)</f>
        <v>3</v>
      </c>
      <c r="AS963">
        <f>VLOOKUP($A963,SurveyData!$1:$1048576,41,FALSE)</f>
        <v>1</v>
      </c>
      <c r="AT963">
        <f>VLOOKUP($A963,SurveyData!$1:$1048576,42,FALSE)</f>
        <v>2</v>
      </c>
      <c r="AU963">
        <f>VLOOKUP($A963,SurveyData!$1:$1048576,43,FALSE)</f>
        <v>3</v>
      </c>
      <c r="AV963">
        <f>VLOOKUP($A963,SurveyData!$1:$1048576,44,FALSE)</f>
        <v>5</v>
      </c>
      <c r="AW963">
        <f>VLOOKUP($A963,SurveyData!$1:$1048576,45,FALSE)</f>
        <v>3</v>
      </c>
    </row>
    <row r="964" spans="1:49" hidden="1" x14ac:dyDescent="0.2">
      <c r="A964" s="2">
        <v>1408</v>
      </c>
      <c r="B964" s="11" t="s">
        <v>11</v>
      </c>
      <c r="C964" s="2"/>
      <c r="D964" s="2">
        <v>69</v>
      </c>
      <c r="E964" s="2">
        <v>15</v>
      </c>
      <c r="F964">
        <f>VLOOKUP($A964,SurveyData!$1:$1048576,3,FALSE)</f>
        <v>27</v>
      </c>
      <c r="G964">
        <f>VLOOKUP($A964,SurveyData!$1:$1048576,4,FALSE)</f>
        <v>1.72</v>
      </c>
      <c r="H964">
        <f>VLOOKUP($A964,SurveyData!$1:$1048576,5,FALSE)</f>
        <v>58.9</v>
      </c>
      <c r="I964" t="str">
        <f>VLOOKUP($A964,SurveyData!$1:$1048576,6,FALSE)</f>
        <v>Nil</v>
      </c>
      <c r="J964">
        <f>VLOOKUP($A964,SurveyData!$1:$1048576,7,FALSE)</f>
        <v>0</v>
      </c>
      <c r="K964" t="str">
        <f>VLOOKUP($A964,SurveyData!$1:$1048576,8,FALSE)</f>
        <v>Nil</v>
      </c>
      <c r="L964" t="str">
        <f>VLOOKUP($A964,SurveyData!$1:$1048576,9,FALSE)</f>
        <v>Nil</v>
      </c>
      <c r="M964" t="str">
        <f>VLOOKUP($A964,SurveyData!$1:$1048576,10,FALSE)</f>
        <v>Nil</v>
      </c>
      <c r="N964">
        <f>VLOOKUP($A964,SurveyData!$1:$1048576,11,FALSE)</f>
        <v>120</v>
      </c>
      <c r="O964">
        <f>VLOOKUP($A964,SurveyData!$1:$1048576,12,FALSE)</f>
        <v>4</v>
      </c>
      <c r="P964">
        <f>VLOOKUP($A964,SurveyData!$1:$1048576,13,FALSE)</f>
        <v>0</v>
      </c>
      <c r="Q964">
        <f>VLOOKUP($A964,SurveyData!$1:$1048576,14,FALSE)</f>
        <v>0</v>
      </c>
      <c r="R964" t="str">
        <f>VLOOKUP($A964,SurveyData!$1:$1048576,15,FALSE)</f>
        <v>No</v>
      </c>
      <c r="S964" t="str">
        <f>VLOOKUP($A964,SurveyData!$1:$1048576,16,FALSE)</f>
        <v>Nil</v>
      </c>
      <c r="T964" t="str">
        <f>VLOOKUP($A964,SurveyData!$1:$1048576,17,FALSE)</f>
        <v>No</v>
      </c>
      <c r="U964" t="str">
        <f>VLOOKUP($A964,SurveyData!$1:$1048576,18,FALSE)</f>
        <v>Nil</v>
      </c>
      <c r="V964" t="str">
        <f>VLOOKUP($A964,SurveyData!$1:$1048576,19,FALSE)</f>
        <v>No</v>
      </c>
      <c r="W964" t="str">
        <f>VLOOKUP($A964,SurveyData!$1:$1048576,20,FALSE)</f>
        <v>Nil</v>
      </c>
      <c r="X964">
        <f>VLOOKUP($A964,SurveyData!$1:$1048576,21,FALSE)</f>
        <v>0</v>
      </c>
      <c r="Y964">
        <f>VLOOKUP($A964,SurveyData!$1:$1048576,22,FALSE)</f>
        <v>0</v>
      </c>
      <c r="Z964">
        <f>VLOOKUP($A964,SurveyData!$1:$1048576,23,FALSE)</f>
        <v>0</v>
      </c>
      <c r="AA964">
        <f>VLOOKUP($A964,SurveyData!$1:$1048576,24,FALSE)</f>
        <v>0</v>
      </c>
      <c r="AC964">
        <f>VLOOKUP($A964,SurveyData!$1:$1048576,25,FALSE)</f>
        <v>0</v>
      </c>
      <c r="AD964">
        <f>VLOOKUP($A964,SurveyData!$1:$1048576,26,FALSE)</f>
        <v>1</v>
      </c>
      <c r="AE964">
        <f>VLOOKUP($A964,SurveyData!$1:$1048576,27,FALSE)</f>
        <v>5</v>
      </c>
      <c r="AF964">
        <f>VLOOKUP($A964,SurveyData!$1:$1048576,28,FALSE)</f>
        <v>1</v>
      </c>
      <c r="AG964">
        <f>VLOOKUP($A964,SurveyData!$1:$1048576,29,FALSE)</f>
        <v>1</v>
      </c>
      <c r="AH964">
        <f>VLOOKUP($A964,SurveyData!$1:$1048576,30,FALSE)</f>
        <v>5</v>
      </c>
      <c r="AI964">
        <f>VLOOKUP($A964,SurveyData!$1:$1048576,31,FALSE)</f>
        <v>2</v>
      </c>
      <c r="AJ964">
        <f>VLOOKUP($A964,SurveyData!$1:$1048576,32,FALSE)</f>
        <v>3</v>
      </c>
      <c r="AK964">
        <f>VLOOKUP($A964,SurveyData!$1:$1048576,33,FALSE)</f>
        <v>2</v>
      </c>
      <c r="AL964">
        <f>VLOOKUP($A964,SurveyData!$1:$1048576,34,FALSE)</f>
        <v>3</v>
      </c>
      <c r="AM964">
        <f>VLOOKUP($A964,SurveyData!$1:$1048576,35,FALSE)</f>
        <v>3</v>
      </c>
      <c r="AN964">
        <f>VLOOKUP($A964,SurveyData!$1:$1048576,36,FALSE)</f>
        <v>2</v>
      </c>
      <c r="AO964">
        <f>VLOOKUP($A964,SurveyData!$1:$1048576,37,FALSE)</f>
        <v>3</v>
      </c>
      <c r="AP964">
        <f>VLOOKUP($A964,SurveyData!$1:$1048576,38,FALSE)</f>
        <v>3</v>
      </c>
      <c r="AQ964">
        <f>VLOOKUP($A964,SurveyData!$1:$1048576,39,FALSE)</f>
        <v>2</v>
      </c>
      <c r="AR964">
        <f>VLOOKUP($A964,SurveyData!$1:$1048576,40,FALSE)</f>
        <v>3</v>
      </c>
      <c r="AS964">
        <f>VLOOKUP($A964,SurveyData!$1:$1048576,41,FALSE)</f>
        <v>3</v>
      </c>
      <c r="AT964">
        <f>VLOOKUP($A964,SurveyData!$1:$1048576,42,FALSE)</f>
        <v>3</v>
      </c>
      <c r="AU964">
        <f>VLOOKUP($A964,SurveyData!$1:$1048576,43,FALSE)</f>
        <v>4</v>
      </c>
      <c r="AV964">
        <f>VLOOKUP($A964,SurveyData!$1:$1048576,44,FALSE)</f>
        <v>4</v>
      </c>
      <c r="AW964">
        <f>VLOOKUP($A964,SurveyData!$1:$1048576,45,FALSE)</f>
        <v>1</v>
      </c>
    </row>
    <row r="965" spans="1:49" hidden="1" x14ac:dyDescent="0.2">
      <c r="A965" s="2">
        <v>1409</v>
      </c>
      <c r="B965" s="11" t="s">
        <v>11</v>
      </c>
      <c r="C965" s="2"/>
      <c r="D965" s="3">
        <v>254</v>
      </c>
      <c r="E965" s="2">
        <v>15</v>
      </c>
      <c r="F965">
        <f>VLOOKUP($A965,SurveyData!$1:$1048576,3,FALSE)</f>
        <v>27</v>
      </c>
      <c r="G965">
        <f>VLOOKUP($A965,SurveyData!$1:$1048576,4,FALSE)</f>
        <v>1.8</v>
      </c>
      <c r="H965">
        <f>VLOOKUP($A965,SurveyData!$1:$1048576,5,FALSE)</f>
        <v>70</v>
      </c>
      <c r="I965" t="str">
        <f>VLOOKUP($A965,SurveyData!$1:$1048576,6,FALSE)</f>
        <v>Nil</v>
      </c>
      <c r="J965">
        <f>VLOOKUP($A965,SurveyData!$1:$1048576,7,FALSE)</f>
        <v>0</v>
      </c>
      <c r="K965" t="str">
        <f>VLOOKUP($A965,SurveyData!$1:$1048576,8,FALSE)</f>
        <v>Nil</v>
      </c>
      <c r="L965" t="str">
        <f>VLOOKUP($A965,SurveyData!$1:$1048576,9,FALSE)</f>
        <v>Nil</v>
      </c>
      <c r="M965" t="str">
        <f>VLOOKUP($A965,SurveyData!$1:$1048576,10,FALSE)</f>
        <v>Nil</v>
      </c>
      <c r="N965">
        <f>VLOOKUP($A965,SurveyData!$1:$1048576,11,FALSE)</f>
        <v>120</v>
      </c>
      <c r="O965" t="str">
        <f>VLOOKUP($A965,SurveyData!$1:$1048576,12,FALSE)</f>
        <v>Nil</v>
      </c>
      <c r="P965">
        <f>VLOOKUP($A965,SurveyData!$1:$1048576,13,FALSE)</f>
        <v>0</v>
      </c>
      <c r="Q965">
        <f>VLOOKUP($A965,SurveyData!$1:$1048576,14,FALSE)</f>
        <v>0</v>
      </c>
      <c r="R965" t="str">
        <f>VLOOKUP($A965,SurveyData!$1:$1048576,15,FALSE)</f>
        <v>No</v>
      </c>
      <c r="S965" t="str">
        <f>VLOOKUP($A965,SurveyData!$1:$1048576,16,FALSE)</f>
        <v>No</v>
      </c>
      <c r="T965" t="str">
        <f>VLOOKUP($A965,SurveyData!$1:$1048576,17,FALSE)</f>
        <v>No</v>
      </c>
      <c r="U965" t="str">
        <f>VLOOKUP($A965,SurveyData!$1:$1048576,18,FALSE)</f>
        <v>No</v>
      </c>
      <c r="V965" t="str">
        <f>VLOOKUP($A965,SurveyData!$1:$1048576,19,FALSE)</f>
        <v>No</v>
      </c>
      <c r="W965" t="str">
        <f>VLOOKUP($A965,SurveyData!$1:$1048576,20,FALSE)</f>
        <v>No</v>
      </c>
      <c r="X965">
        <f>VLOOKUP($A965,SurveyData!$1:$1048576,21,FALSE)</f>
        <v>0</v>
      </c>
      <c r="Y965">
        <f>VLOOKUP($A965,SurveyData!$1:$1048576,22,FALSE)</f>
        <v>0</v>
      </c>
      <c r="Z965">
        <f>VLOOKUP($A965,SurveyData!$1:$1048576,23,FALSE)</f>
        <v>0</v>
      </c>
      <c r="AA965">
        <f>VLOOKUP($A965,SurveyData!$1:$1048576,24,FALSE)</f>
        <v>0</v>
      </c>
      <c r="AC965">
        <f>VLOOKUP($A965,SurveyData!$1:$1048576,25,FALSE)</f>
        <v>0</v>
      </c>
      <c r="AD965">
        <f>VLOOKUP($A965,SurveyData!$1:$1048576,26,FALSE)</f>
        <v>1</v>
      </c>
      <c r="AE965">
        <f>VLOOKUP($A965,SurveyData!$1:$1048576,27,FALSE)</f>
        <v>5</v>
      </c>
      <c r="AF965">
        <f>VLOOKUP($A965,SurveyData!$1:$1048576,28,FALSE)</f>
        <v>2</v>
      </c>
      <c r="AG965">
        <f>VLOOKUP($A965,SurveyData!$1:$1048576,29,FALSE)</f>
        <v>1</v>
      </c>
      <c r="AH965">
        <f>VLOOKUP($A965,SurveyData!$1:$1048576,30,FALSE)</f>
        <v>5</v>
      </c>
      <c r="AI965">
        <f>VLOOKUP($A965,SurveyData!$1:$1048576,31,FALSE)</f>
        <v>4</v>
      </c>
      <c r="AJ965">
        <f>VLOOKUP($A965,SurveyData!$1:$1048576,32,FALSE)</f>
        <v>1</v>
      </c>
      <c r="AK965">
        <f>VLOOKUP($A965,SurveyData!$1:$1048576,33,FALSE)</f>
        <v>1</v>
      </c>
      <c r="AL965">
        <f>VLOOKUP($A965,SurveyData!$1:$1048576,34,FALSE)</f>
        <v>5</v>
      </c>
      <c r="AM965">
        <f>VLOOKUP($A965,SurveyData!$1:$1048576,35,FALSE)</f>
        <v>1</v>
      </c>
      <c r="AN965">
        <f>VLOOKUP($A965,SurveyData!$1:$1048576,36,FALSE)</f>
        <v>2</v>
      </c>
      <c r="AO965">
        <f>VLOOKUP($A965,SurveyData!$1:$1048576,37,FALSE)</f>
        <v>1</v>
      </c>
      <c r="AP965">
        <f>VLOOKUP($A965,SurveyData!$1:$1048576,38,FALSE)</f>
        <v>5</v>
      </c>
      <c r="AQ965">
        <f>VLOOKUP($A965,SurveyData!$1:$1048576,39,FALSE)</f>
        <v>5</v>
      </c>
      <c r="AR965">
        <f>VLOOKUP($A965,SurveyData!$1:$1048576,40,FALSE)</f>
        <v>3</v>
      </c>
      <c r="AS965">
        <f>VLOOKUP($A965,SurveyData!$1:$1048576,41,FALSE)</f>
        <v>5</v>
      </c>
      <c r="AT965">
        <f>VLOOKUP($A965,SurveyData!$1:$1048576,42,FALSE)</f>
        <v>3</v>
      </c>
      <c r="AU965">
        <f>VLOOKUP($A965,SurveyData!$1:$1048576,43,FALSE)</f>
        <v>5</v>
      </c>
      <c r="AV965">
        <f>VLOOKUP($A965,SurveyData!$1:$1048576,44,FALSE)</f>
        <v>5</v>
      </c>
      <c r="AW965">
        <f>VLOOKUP($A965,SurveyData!$1:$1048576,45,FALSE)</f>
        <v>5</v>
      </c>
    </row>
    <row r="966" spans="1:49" hidden="1" x14ac:dyDescent="0.2">
      <c r="A966" s="2">
        <v>1410</v>
      </c>
      <c r="B966" s="11" t="s">
        <v>11</v>
      </c>
      <c r="C966" s="2"/>
      <c r="D966" s="2">
        <v>105</v>
      </c>
      <c r="E966" s="2">
        <v>14.6</v>
      </c>
      <c r="F966">
        <f>VLOOKUP($A966,SurveyData!$1:$1048576,3,FALSE)</f>
        <v>33</v>
      </c>
      <c r="G966">
        <f>VLOOKUP($A966,SurveyData!$1:$1048576,4,FALSE)</f>
        <v>1.68</v>
      </c>
      <c r="H966">
        <f>VLOOKUP($A966,SurveyData!$1:$1048576,5,FALSE)</f>
        <v>64</v>
      </c>
      <c r="I966" t="str">
        <f>VLOOKUP($A966,SurveyData!$1:$1048576,6,FALSE)</f>
        <v>Nil</v>
      </c>
      <c r="J966">
        <f>VLOOKUP($A966,SurveyData!$1:$1048576,7,FALSE)</f>
        <v>0</v>
      </c>
      <c r="K966">
        <f>VLOOKUP($A966,SurveyData!$1:$1048576,8,FALSE)</f>
        <v>120</v>
      </c>
      <c r="L966" t="str">
        <f>VLOOKUP($A966,SurveyData!$1:$1048576,9,FALSE)</f>
        <v>Nil</v>
      </c>
      <c r="M966" t="str">
        <f>VLOOKUP($A966,SurveyData!$1:$1048576,10,FALSE)</f>
        <v>Nil</v>
      </c>
      <c r="N966" t="str">
        <f>VLOOKUP($A966,SurveyData!$1:$1048576,11,FALSE)</f>
        <v>Nil</v>
      </c>
      <c r="O966">
        <f>VLOOKUP($A966,SurveyData!$1:$1048576,12,FALSE)</f>
        <v>3</v>
      </c>
      <c r="P966">
        <f>VLOOKUP($A966,SurveyData!$1:$1048576,13,FALSE)</f>
        <v>0</v>
      </c>
      <c r="Q966">
        <f>VLOOKUP($A966,SurveyData!$1:$1048576,14,FALSE)</f>
        <v>0</v>
      </c>
      <c r="R966" t="str">
        <f>VLOOKUP($A966,SurveyData!$1:$1048576,15,FALSE)</f>
        <v>No</v>
      </c>
      <c r="S966" t="str">
        <f>VLOOKUP($A966,SurveyData!$1:$1048576,16,FALSE)</f>
        <v>No</v>
      </c>
      <c r="T966" t="str">
        <f>VLOOKUP($A966,SurveyData!$1:$1048576,17,FALSE)</f>
        <v>No</v>
      </c>
      <c r="U966" t="str">
        <f>VLOOKUP($A966,SurveyData!$1:$1048576,18,FALSE)</f>
        <v>No</v>
      </c>
      <c r="V966" t="str">
        <f>VLOOKUP($A966,SurveyData!$1:$1048576,19,FALSE)</f>
        <v>No</v>
      </c>
      <c r="W966" t="str">
        <f>VLOOKUP($A966,SurveyData!$1:$1048576,20,FALSE)</f>
        <v>No</v>
      </c>
      <c r="X966">
        <f>VLOOKUP($A966,SurveyData!$1:$1048576,21,FALSE)</f>
        <v>0</v>
      </c>
      <c r="Y966">
        <f>VLOOKUP($A966,SurveyData!$1:$1048576,22,FALSE)</f>
        <v>0</v>
      </c>
      <c r="Z966">
        <f>VLOOKUP($A966,SurveyData!$1:$1048576,23,FALSE)</f>
        <v>0</v>
      </c>
      <c r="AA966">
        <f>VLOOKUP($A966,SurveyData!$1:$1048576,24,FALSE)</f>
        <v>0</v>
      </c>
      <c r="AC966">
        <f>VLOOKUP($A966,SurveyData!$1:$1048576,25,FALSE)</f>
        <v>0</v>
      </c>
      <c r="AD966">
        <f>VLOOKUP($A966,SurveyData!$1:$1048576,26,FALSE)</f>
        <v>2</v>
      </c>
      <c r="AE966">
        <f>VLOOKUP($A966,SurveyData!$1:$1048576,27,FALSE)</f>
        <v>5</v>
      </c>
      <c r="AF966">
        <f>VLOOKUP($A966,SurveyData!$1:$1048576,28,FALSE)</f>
        <v>3</v>
      </c>
      <c r="AG966">
        <f>VLOOKUP($A966,SurveyData!$1:$1048576,29,FALSE)</f>
        <v>3</v>
      </c>
      <c r="AH966">
        <f>VLOOKUP($A966,SurveyData!$1:$1048576,30,FALSE)</f>
        <v>2</v>
      </c>
      <c r="AI966">
        <f>VLOOKUP($A966,SurveyData!$1:$1048576,31,FALSE)</f>
        <v>3</v>
      </c>
      <c r="AJ966">
        <f>VLOOKUP($A966,SurveyData!$1:$1048576,32,FALSE)</f>
        <v>3</v>
      </c>
      <c r="AK966">
        <f>VLOOKUP($A966,SurveyData!$1:$1048576,33,FALSE)</f>
        <v>2</v>
      </c>
      <c r="AL966">
        <f>VLOOKUP($A966,SurveyData!$1:$1048576,34,FALSE)</f>
        <v>3</v>
      </c>
      <c r="AM966">
        <f>VLOOKUP($A966,SurveyData!$1:$1048576,35,FALSE)</f>
        <v>3</v>
      </c>
      <c r="AN966">
        <f>VLOOKUP($A966,SurveyData!$1:$1048576,36,FALSE)</f>
        <v>3</v>
      </c>
      <c r="AO966">
        <f>VLOOKUP($A966,SurveyData!$1:$1048576,37,FALSE)</f>
        <v>2</v>
      </c>
      <c r="AP966">
        <f>VLOOKUP($A966,SurveyData!$1:$1048576,38,FALSE)</f>
        <v>3</v>
      </c>
      <c r="AQ966">
        <f>VLOOKUP($A966,SurveyData!$1:$1048576,39,FALSE)</f>
        <v>4</v>
      </c>
      <c r="AR966">
        <f>VLOOKUP($A966,SurveyData!$1:$1048576,40,FALSE)</f>
        <v>2</v>
      </c>
      <c r="AS966">
        <f>VLOOKUP($A966,SurveyData!$1:$1048576,41,FALSE)</f>
        <v>2</v>
      </c>
      <c r="AT966">
        <f>VLOOKUP($A966,SurveyData!$1:$1048576,42,FALSE)</f>
        <v>3</v>
      </c>
      <c r="AU966">
        <f>VLOOKUP($A966,SurveyData!$1:$1048576,43,FALSE)</f>
        <v>2</v>
      </c>
      <c r="AV966">
        <f>VLOOKUP($A966,SurveyData!$1:$1048576,44,FALSE)</f>
        <v>3</v>
      </c>
      <c r="AW966">
        <f>VLOOKUP($A966,SurveyData!$1:$1048576,45,FALSE)</f>
        <v>3</v>
      </c>
    </row>
    <row r="967" spans="1:49" hidden="1" x14ac:dyDescent="0.2">
      <c r="A967" s="2">
        <v>1411</v>
      </c>
      <c r="B967" s="11" t="s">
        <v>11</v>
      </c>
      <c r="C967" s="2"/>
      <c r="D967" s="3">
        <v>254</v>
      </c>
      <c r="E967" s="2">
        <v>14.3</v>
      </c>
      <c r="F967">
        <f>VLOOKUP($A967,SurveyData!$1:$1048576,3,FALSE)</f>
        <v>57</v>
      </c>
      <c r="G967">
        <f>VLOOKUP($A967,SurveyData!$1:$1048576,4,FALSE)</f>
        <v>1.7</v>
      </c>
      <c r="H967">
        <f>VLOOKUP($A967,SurveyData!$1:$1048576,5,FALSE)</f>
        <v>74</v>
      </c>
      <c r="I967" t="str">
        <f>VLOOKUP($A967,SurveyData!$1:$1048576,6,FALSE)</f>
        <v>Nil</v>
      </c>
      <c r="J967">
        <f>VLOOKUP($A967,SurveyData!$1:$1048576,7,FALSE)</f>
        <v>0</v>
      </c>
      <c r="K967" t="str">
        <f>VLOOKUP($A967,SurveyData!$1:$1048576,8,FALSE)</f>
        <v>Nil</v>
      </c>
      <c r="L967" t="str">
        <f>VLOOKUP($A967,SurveyData!$1:$1048576,9,FALSE)</f>
        <v>Nil</v>
      </c>
      <c r="M967" t="str">
        <f>VLOOKUP($A967,SurveyData!$1:$1048576,10,FALSE)</f>
        <v>Nil</v>
      </c>
      <c r="N967">
        <f>VLOOKUP($A967,SurveyData!$1:$1048576,11,FALSE)</f>
        <v>240</v>
      </c>
      <c r="O967">
        <f>VLOOKUP($A967,SurveyData!$1:$1048576,12,FALSE)</f>
        <v>3</v>
      </c>
      <c r="P967">
        <f>VLOOKUP($A967,SurveyData!$1:$1048576,13,FALSE)</f>
        <v>0</v>
      </c>
      <c r="Q967">
        <f>VLOOKUP($A967,SurveyData!$1:$1048576,14,FALSE)</f>
        <v>0</v>
      </c>
      <c r="R967" t="str">
        <f>VLOOKUP($A967,SurveyData!$1:$1048576,15,FALSE)</f>
        <v>No</v>
      </c>
      <c r="S967" t="str">
        <f>VLOOKUP($A967,SurveyData!$1:$1048576,16,FALSE)</f>
        <v>No</v>
      </c>
      <c r="T967" t="str">
        <f>VLOOKUP($A967,SurveyData!$1:$1048576,17,FALSE)</f>
        <v>No</v>
      </c>
      <c r="U967" t="str">
        <f>VLOOKUP($A967,SurveyData!$1:$1048576,18,FALSE)</f>
        <v>No</v>
      </c>
      <c r="V967" t="str">
        <f>VLOOKUP($A967,SurveyData!$1:$1048576,19,FALSE)</f>
        <v>No</v>
      </c>
      <c r="W967" t="str">
        <f>VLOOKUP($A967,SurveyData!$1:$1048576,20,FALSE)</f>
        <v>No</v>
      </c>
      <c r="X967">
        <f>VLOOKUP($A967,SurveyData!$1:$1048576,21,FALSE)</f>
        <v>0</v>
      </c>
      <c r="Y967">
        <f>VLOOKUP($A967,SurveyData!$1:$1048576,22,FALSE)</f>
        <v>0</v>
      </c>
      <c r="Z967">
        <f>VLOOKUP($A967,SurveyData!$1:$1048576,23,FALSE)</f>
        <v>0</v>
      </c>
      <c r="AA967">
        <f>VLOOKUP($A967,SurveyData!$1:$1048576,24,FALSE)</f>
        <v>0</v>
      </c>
      <c r="AC967">
        <f>VLOOKUP($A967,SurveyData!$1:$1048576,25,FALSE)</f>
        <v>0</v>
      </c>
      <c r="AD967">
        <f>VLOOKUP($A967,SurveyData!$1:$1048576,26,FALSE)</f>
        <v>1</v>
      </c>
      <c r="AE967">
        <f>VLOOKUP($A967,SurveyData!$1:$1048576,27,FALSE)</f>
        <v>5</v>
      </c>
      <c r="AF967">
        <f>VLOOKUP($A967,SurveyData!$1:$1048576,28,FALSE)</f>
        <v>1</v>
      </c>
      <c r="AG967">
        <f>VLOOKUP($A967,SurveyData!$1:$1048576,29,FALSE)</f>
        <v>2</v>
      </c>
      <c r="AH967">
        <f>VLOOKUP($A967,SurveyData!$1:$1048576,30,FALSE)</f>
        <v>5</v>
      </c>
      <c r="AI967">
        <f>VLOOKUP($A967,SurveyData!$1:$1048576,31,FALSE)</f>
        <v>3</v>
      </c>
      <c r="AJ967">
        <f>VLOOKUP($A967,SurveyData!$1:$1048576,32,FALSE)</f>
        <v>3</v>
      </c>
      <c r="AK967">
        <f>VLOOKUP($A967,SurveyData!$1:$1048576,33,FALSE)</f>
        <v>2</v>
      </c>
      <c r="AL967">
        <f>VLOOKUP($A967,SurveyData!$1:$1048576,34,FALSE)</f>
        <v>5</v>
      </c>
      <c r="AM967">
        <f>VLOOKUP($A967,SurveyData!$1:$1048576,35,FALSE)</f>
        <v>4</v>
      </c>
      <c r="AN967">
        <f>VLOOKUP($A967,SurveyData!$1:$1048576,36,FALSE)</f>
        <v>1</v>
      </c>
      <c r="AO967">
        <f>VLOOKUP($A967,SurveyData!$1:$1048576,37,FALSE)</f>
        <v>4</v>
      </c>
      <c r="AP967">
        <f>VLOOKUP($A967,SurveyData!$1:$1048576,38,FALSE)</f>
        <v>3</v>
      </c>
      <c r="AQ967">
        <f>VLOOKUP($A967,SurveyData!$1:$1048576,39,FALSE)</f>
        <v>4</v>
      </c>
      <c r="AR967">
        <f>VLOOKUP($A967,SurveyData!$1:$1048576,40,FALSE)</f>
        <v>3</v>
      </c>
      <c r="AS967">
        <f>VLOOKUP($A967,SurveyData!$1:$1048576,41,FALSE)</f>
        <v>5</v>
      </c>
      <c r="AT967">
        <f>VLOOKUP($A967,SurveyData!$1:$1048576,42,FALSE)</f>
        <v>3</v>
      </c>
      <c r="AU967">
        <f>VLOOKUP($A967,SurveyData!$1:$1048576,43,FALSE)</f>
        <v>3</v>
      </c>
      <c r="AV967">
        <f>VLOOKUP($A967,SurveyData!$1:$1048576,44,FALSE)</f>
        <v>4</v>
      </c>
      <c r="AW967">
        <f>VLOOKUP($A967,SurveyData!$1:$1048576,45,FALSE)</f>
        <v>1</v>
      </c>
    </row>
    <row r="968" spans="1:49" hidden="1" x14ac:dyDescent="0.2">
      <c r="A968" s="2">
        <v>1412</v>
      </c>
      <c r="B968" s="11" t="s">
        <v>11</v>
      </c>
      <c r="C968" s="2"/>
      <c r="D968" s="3">
        <v>321</v>
      </c>
      <c r="E968" s="2">
        <v>15.9</v>
      </c>
      <c r="F968">
        <f>VLOOKUP($A968,SurveyData!$1:$1048576,3,FALSE)</f>
        <v>57</v>
      </c>
      <c r="G968">
        <f>VLOOKUP($A968,SurveyData!$1:$1048576,4,FALSE)</f>
        <v>1.63</v>
      </c>
      <c r="H968">
        <f>VLOOKUP($A968,SurveyData!$1:$1048576,5,FALSE)</f>
        <v>70</v>
      </c>
      <c r="I968" t="str">
        <f>VLOOKUP($A968,SurveyData!$1:$1048576,6,FALSE)</f>
        <v>Nil</v>
      </c>
      <c r="J968">
        <f>VLOOKUP($A968,SurveyData!$1:$1048576,7,FALSE)</f>
        <v>0</v>
      </c>
      <c r="K968" t="str">
        <f>VLOOKUP($A968,SurveyData!$1:$1048576,8,FALSE)</f>
        <v>Nil</v>
      </c>
      <c r="L968" t="str">
        <f>VLOOKUP($A968,SurveyData!$1:$1048576,9,FALSE)</f>
        <v>Nil</v>
      </c>
      <c r="M968">
        <f>VLOOKUP($A968,SurveyData!$1:$1048576,10,FALSE)</f>
        <v>20</v>
      </c>
      <c r="N968" t="str">
        <f>VLOOKUP($A968,SurveyData!$1:$1048576,11,FALSE)</f>
        <v>Nil</v>
      </c>
      <c r="O968">
        <f>VLOOKUP($A968,SurveyData!$1:$1048576,12,FALSE)</f>
        <v>2</v>
      </c>
      <c r="P968">
        <f>VLOOKUP($A968,SurveyData!$1:$1048576,13,FALSE)</f>
        <v>0</v>
      </c>
      <c r="Q968">
        <f>VLOOKUP($A968,SurveyData!$1:$1048576,14,FALSE)</f>
        <v>0</v>
      </c>
      <c r="R968" t="str">
        <f>VLOOKUP($A968,SurveyData!$1:$1048576,15,FALSE)</f>
        <v>No</v>
      </c>
      <c r="S968" t="str">
        <f>VLOOKUP($A968,SurveyData!$1:$1048576,16,FALSE)</f>
        <v>No</v>
      </c>
      <c r="T968" t="str">
        <f>VLOOKUP($A968,SurveyData!$1:$1048576,17,FALSE)</f>
        <v>No</v>
      </c>
      <c r="U968" t="str">
        <f>VLOOKUP($A968,SurveyData!$1:$1048576,18,FALSE)</f>
        <v>Nil</v>
      </c>
      <c r="V968" t="str">
        <f>VLOOKUP($A968,SurveyData!$1:$1048576,19,FALSE)</f>
        <v>No</v>
      </c>
      <c r="W968" t="str">
        <f>VLOOKUP($A968,SurveyData!$1:$1048576,20,FALSE)</f>
        <v>No</v>
      </c>
      <c r="X968">
        <f>VLOOKUP($A968,SurveyData!$1:$1048576,21,FALSE)</f>
        <v>0</v>
      </c>
      <c r="Y968">
        <f>VLOOKUP($A968,SurveyData!$1:$1048576,22,FALSE)</f>
        <v>0</v>
      </c>
      <c r="Z968">
        <f>VLOOKUP($A968,SurveyData!$1:$1048576,23,FALSE)</f>
        <v>0</v>
      </c>
      <c r="AA968">
        <f>VLOOKUP($A968,SurveyData!$1:$1048576,24,FALSE)</f>
        <v>0</v>
      </c>
      <c r="AC968">
        <f>VLOOKUP($A968,SurveyData!$1:$1048576,25,FALSE)</f>
        <v>0</v>
      </c>
      <c r="AD968">
        <f>VLOOKUP($A968,SurveyData!$1:$1048576,26,FALSE)</f>
        <v>1</v>
      </c>
      <c r="AE968">
        <f>VLOOKUP($A968,SurveyData!$1:$1048576,27,FALSE)</f>
        <v>2</v>
      </c>
      <c r="AF968">
        <f>VLOOKUP($A968,SurveyData!$1:$1048576,28,FALSE)</f>
        <v>1</v>
      </c>
      <c r="AG968">
        <f>VLOOKUP($A968,SurveyData!$1:$1048576,29,FALSE)</f>
        <v>1</v>
      </c>
      <c r="AH968">
        <f>VLOOKUP($A968,SurveyData!$1:$1048576,30,FALSE)</f>
        <v>2</v>
      </c>
      <c r="AI968">
        <f>VLOOKUP($A968,SurveyData!$1:$1048576,31,FALSE)</f>
        <v>2</v>
      </c>
      <c r="AJ968">
        <f>VLOOKUP($A968,SurveyData!$1:$1048576,32,FALSE)</f>
        <v>2</v>
      </c>
      <c r="AK968">
        <f>VLOOKUP($A968,SurveyData!$1:$1048576,33,FALSE)</f>
        <v>3</v>
      </c>
      <c r="AL968">
        <f>VLOOKUP($A968,SurveyData!$1:$1048576,34,FALSE)</f>
        <v>2</v>
      </c>
      <c r="AM968">
        <f>VLOOKUP($A968,SurveyData!$1:$1048576,35,FALSE)</f>
        <v>2</v>
      </c>
      <c r="AN968">
        <f>VLOOKUP($A968,SurveyData!$1:$1048576,36,FALSE)</f>
        <v>3</v>
      </c>
      <c r="AO968">
        <f>VLOOKUP($A968,SurveyData!$1:$1048576,37,FALSE)</f>
        <v>3</v>
      </c>
      <c r="AP968">
        <f>VLOOKUP($A968,SurveyData!$1:$1048576,38,FALSE)</f>
        <v>3</v>
      </c>
      <c r="AQ968">
        <f>VLOOKUP($A968,SurveyData!$1:$1048576,39,FALSE)</f>
        <v>3</v>
      </c>
      <c r="AR968">
        <f>VLOOKUP($A968,SurveyData!$1:$1048576,40,FALSE)</f>
        <v>1</v>
      </c>
      <c r="AS968">
        <f>VLOOKUP($A968,SurveyData!$1:$1048576,41,FALSE)</f>
        <v>3</v>
      </c>
      <c r="AT968">
        <f>VLOOKUP($A968,SurveyData!$1:$1048576,42,FALSE)</f>
        <v>3</v>
      </c>
      <c r="AU968">
        <f>VLOOKUP($A968,SurveyData!$1:$1048576,43,FALSE)</f>
        <v>3</v>
      </c>
      <c r="AV968">
        <f>VLOOKUP($A968,SurveyData!$1:$1048576,44,FALSE)</f>
        <v>3</v>
      </c>
      <c r="AW968">
        <f>VLOOKUP($A968,SurveyData!$1:$1048576,45,FALSE)</f>
        <v>3</v>
      </c>
    </row>
    <row r="969" spans="1:49" hidden="1" x14ac:dyDescent="0.2">
      <c r="A969" s="2">
        <v>1413</v>
      </c>
      <c r="B969" s="11" t="s">
        <v>11</v>
      </c>
      <c r="C969" s="2"/>
      <c r="D969" s="3">
        <v>334</v>
      </c>
      <c r="E969" s="2">
        <v>15.5</v>
      </c>
      <c r="F969">
        <f>VLOOKUP($A969,SurveyData!$1:$1048576,3,FALSE)</f>
        <v>31</v>
      </c>
      <c r="G969">
        <f>VLOOKUP($A969,SurveyData!$1:$1048576,4,FALSE)</f>
        <v>1.73</v>
      </c>
      <c r="H969">
        <f>VLOOKUP($A969,SurveyData!$1:$1048576,5,FALSE)</f>
        <v>77</v>
      </c>
      <c r="I969" t="str">
        <f>VLOOKUP($A969,SurveyData!$1:$1048576,6,FALSE)</f>
        <v>Nil</v>
      </c>
      <c r="J969">
        <f>VLOOKUP($A969,SurveyData!$1:$1048576,7,FALSE)</f>
        <v>0</v>
      </c>
      <c r="K969" t="str">
        <f>VLOOKUP($A969,SurveyData!$1:$1048576,8,FALSE)</f>
        <v>Nil</v>
      </c>
      <c r="L969">
        <f>VLOOKUP($A969,SurveyData!$1:$1048576,9,FALSE)</f>
        <v>30</v>
      </c>
      <c r="M969" t="str">
        <f>VLOOKUP($A969,SurveyData!$1:$1048576,10,FALSE)</f>
        <v>Nil</v>
      </c>
      <c r="N969" t="str">
        <f>VLOOKUP($A969,SurveyData!$1:$1048576,11,FALSE)</f>
        <v>Nil</v>
      </c>
      <c r="O969">
        <f>VLOOKUP($A969,SurveyData!$1:$1048576,12,FALSE)</f>
        <v>3</v>
      </c>
      <c r="P969">
        <f>VLOOKUP($A969,SurveyData!$1:$1048576,13,FALSE)</f>
        <v>0</v>
      </c>
      <c r="Q969">
        <f>VLOOKUP($A969,SurveyData!$1:$1048576,14,FALSE)</f>
        <v>0</v>
      </c>
      <c r="R969" t="str">
        <f>VLOOKUP($A969,SurveyData!$1:$1048576,15,FALSE)</f>
        <v>No</v>
      </c>
      <c r="S969" t="str">
        <f>VLOOKUP($A969,SurveyData!$1:$1048576,16,FALSE)</f>
        <v>Nil</v>
      </c>
      <c r="T969" t="str">
        <f>VLOOKUP($A969,SurveyData!$1:$1048576,17,FALSE)</f>
        <v>Dk</v>
      </c>
      <c r="U969" t="str">
        <f>VLOOKUP($A969,SurveyData!$1:$1048576,18,FALSE)</f>
        <v>Nil</v>
      </c>
      <c r="V969" t="str">
        <f>VLOOKUP($A969,SurveyData!$1:$1048576,19,FALSE)</f>
        <v>No</v>
      </c>
      <c r="W969" t="str">
        <f>VLOOKUP($A969,SurveyData!$1:$1048576,20,FALSE)</f>
        <v>Nil</v>
      </c>
      <c r="X969">
        <f>VLOOKUP($A969,SurveyData!$1:$1048576,21,FALSE)</f>
        <v>0</v>
      </c>
      <c r="Y969">
        <f>VLOOKUP($A969,SurveyData!$1:$1048576,22,FALSE)</f>
        <v>0</v>
      </c>
      <c r="Z969">
        <f>VLOOKUP($A969,SurveyData!$1:$1048576,23,FALSE)</f>
        <v>0</v>
      </c>
      <c r="AA969">
        <f>VLOOKUP($A969,SurveyData!$1:$1048576,24,FALSE)</f>
        <v>0</v>
      </c>
      <c r="AC969">
        <f>VLOOKUP($A969,SurveyData!$1:$1048576,25,FALSE)</f>
        <v>0</v>
      </c>
      <c r="AD969">
        <f>VLOOKUP($A969,SurveyData!$1:$1048576,26,FALSE)</f>
        <v>1</v>
      </c>
      <c r="AE969">
        <f>VLOOKUP($A969,SurveyData!$1:$1048576,27,FALSE)</f>
        <v>2</v>
      </c>
      <c r="AF969">
        <f>VLOOKUP($A969,SurveyData!$1:$1048576,28,FALSE)</f>
        <v>2</v>
      </c>
      <c r="AG969">
        <f>VLOOKUP($A969,SurveyData!$1:$1048576,29,FALSE)</f>
        <v>1</v>
      </c>
      <c r="AH969">
        <f>VLOOKUP($A969,SurveyData!$1:$1048576,30,FALSE)</f>
        <v>3</v>
      </c>
      <c r="AI969">
        <f>VLOOKUP($A969,SurveyData!$1:$1048576,31,FALSE)</f>
        <v>4</v>
      </c>
      <c r="AJ969">
        <f>VLOOKUP($A969,SurveyData!$1:$1048576,32,FALSE)</f>
        <v>2</v>
      </c>
      <c r="AK969">
        <f>VLOOKUP($A969,SurveyData!$1:$1048576,33,FALSE)</f>
        <v>1</v>
      </c>
      <c r="AL969">
        <f>VLOOKUP($A969,SurveyData!$1:$1048576,34,FALSE)</f>
        <v>2</v>
      </c>
      <c r="AM969">
        <f>VLOOKUP($A969,SurveyData!$1:$1048576,35,FALSE)</f>
        <v>4</v>
      </c>
      <c r="AN969">
        <f>VLOOKUP($A969,SurveyData!$1:$1048576,36,FALSE)</f>
        <v>2</v>
      </c>
      <c r="AO969">
        <f>VLOOKUP($A969,SurveyData!$1:$1048576,37,FALSE)</f>
        <v>3</v>
      </c>
      <c r="AP969">
        <f>VLOOKUP($A969,SurveyData!$1:$1048576,38,FALSE)</f>
        <v>3</v>
      </c>
      <c r="AQ969">
        <f>VLOOKUP($A969,SurveyData!$1:$1048576,39,FALSE)</f>
        <v>3</v>
      </c>
      <c r="AR969">
        <f>VLOOKUP($A969,SurveyData!$1:$1048576,40,FALSE)</f>
        <v>2</v>
      </c>
      <c r="AS969">
        <f>VLOOKUP($A969,SurveyData!$1:$1048576,41,FALSE)</f>
        <v>3</v>
      </c>
      <c r="AT969">
        <f>VLOOKUP($A969,SurveyData!$1:$1048576,42,FALSE)</f>
        <v>5</v>
      </c>
      <c r="AU969">
        <f>VLOOKUP($A969,SurveyData!$1:$1048576,43,FALSE)</f>
        <v>2</v>
      </c>
      <c r="AV969">
        <f>VLOOKUP($A969,SurveyData!$1:$1048576,44,FALSE)</f>
        <v>4</v>
      </c>
      <c r="AW969">
        <f>VLOOKUP($A969,SurveyData!$1:$1048576,45,FALSE)</f>
        <v>1</v>
      </c>
    </row>
    <row r="970" spans="1:49" hidden="1" x14ac:dyDescent="0.2">
      <c r="A970" s="2">
        <v>1413</v>
      </c>
      <c r="B970" s="11" t="s">
        <v>11</v>
      </c>
      <c r="C970" s="2"/>
      <c r="D970" s="2">
        <v>84</v>
      </c>
      <c r="E970" s="2">
        <v>15.8</v>
      </c>
      <c r="F970">
        <f>VLOOKUP($A970,SurveyData!$1:$1048576,3,FALSE)</f>
        <v>31</v>
      </c>
      <c r="G970">
        <f>VLOOKUP($A970,SurveyData!$1:$1048576,4,FALSE)</f>
        <v>1.73</v>
      </c>
      <c r="H970">
        <f>VLOOKUP($A970,SurveyData!$1:$1048576,5,FALSE)</f>
        <v>77</v>
      </c>
      <c r="I970" t="str">
        <f>VLOOKUP($A970,SurveyData!$1:$1048576,6,FALSE)</f>
        <v>Nil</v>
      </c>
      <c r="J970">
        <f>VLOOKUP($A970,SurveyData!$1:$1048576,7,FALSE)</f>
        <v>0</v>
      </c>
      <c r="K970" t="str">
        <f>VLOOKUP($A970,SurveyData!$1:$1048576,8,FALSE)</f>
        <v>Nil</v>
      </c>
      <c r="L970">
        <f>VLOOKUP($A970,SurveyData!$1:$1048576,9,FALSE)</f>
        <v>30</v>
      </c>
      <c r="M970" t="str">
        <f>VLOOKUP($A970,SurveyData!$1:$1048576,10,FALSE)</f>
        <v>Nil</v>
      </c>
      <c r="N970" t="str">
        <f>VLOOKUP($A970,SurveyData!$1:$1048576,11,FALSE)</f>
        <v>Nil</v>
      </c>
      <c r="O970">
        <f>VLOOKUP($A970,SurveyData!$1:$1048576,12,FALSE)</f>
        <v>3</v>
      </c>
      <c r="P970">
        <f>VLOOKUP($A970,SurveyData!$1:$1048576,13,FALSE)</f>
        <v>0</v>
      </c>
      <c r="Q970">
        <f>VLOOKUP($A970,SurveyData!$1:$1048576,14,FALSE)</f>
        <v>0</v>
      </c>
      <c r="R970" t="str">
        <f>VLOOKUP($A970,SurveyData!$1:$1048576,15,FALSE)</f>
        <v>No</v>
      </c>
      <c r="S970" t="str">
        <f>VLOOKUP($A970,SurveyData!$1:$1048576,16,FALSE)</f>
        <v>Nil</v>
      </c>
      <c r="T970" t="str">
        <f>VLOOKUP($A970,SurveyData!$1:$1048576,17,FALSE)</f>
        <v>Dk</v>
      </c>
      <c r="U970" t="str">
        <f>VLOOKUP($A970,SurveyData!$1:$1048576,18,FALSE)</f>
        <v>Nil</v>
      </c>
      <c r="V970" t="str">
        <f>VLOOKUP($A970,SurveyData!$1:$1048576,19,FALSE)</f>
        <v>No</v>
      </c>
      <c r="W970" t="str">
        <f>VLOOKUP($A970,SurveyData!$1:$1048576,20,FALSE)</f>
        <v>Nil</v>
      </c>
      <c r="X970">
        <f>VLOOKUP($A970,SurveyData!$1:$1048576,21,FALSE)</f>
        <v>0</v>
      </c>
      <c r="Y970">
        <f>VLOOKUP($A970,SurveyData!$1:$1048576,22,FALSE)</f>
        <v>0</v>
      </c>
      <c r="Z970">
        <f>VLOOKUP($A970,SurveyData!$1:$1048576,23,FALSE)</f>
        <v>0</v>
      </c>
      <c r="AA970">
        <f>VLOOKUP($A970,SurveyData!$1:$1048576,24,FALSE)</f>
        <v>0</v>
      </c>
      <c r="AC970">
        <f>VLOOKUP($A970,SurveyData!$1:$1048576,25,FALSE)</f>
        <v>0</v>
      </c>
      <c r="AD970">
        <f>VLOOKUP($A970,SurveyData!$1:$1048576,26,FALSE)</f>
        <v>1</v>
      </c>
      <c r="AE970">
        <f>VLOOKUP($A970,SurveyData!$1:$1048576,27,FALSE)</f>
        <v>2</v>
      </c>
      <c r="AF970">
        <f>VLOOKUP($A970,SurveyData!$1:$1048576,28,FALSE)</f>
        <v>2</v>
      </c>
      <c r="AG970">
        <f>VLOOKUP($A970,SurveyData!$1:$1048576,29,FALSE)</f>
        <v>1</v>
      </c>
      <c r="AH970">
        <f>VLOOKUP($A970,SurveyData!$1:$1048576,30,FALSE)</f>
        <v>3</v>
      </c>
      <c r="AI970">
        <f>VLOOKUP($A970,SurveyData!$1:$1048576,31,FALSE)</f>
        <v>4</v>
      </c>
      <c r="AJ970">
        <f>VLOOKUP($A970,SurveyData!$1:$1048576,32,FALSE)</f>
        <v>2</v>
      </c>
      <c r="AK970">
        <f>VLOOKUP($A970,SurveyData!$1:$1048576,33,FALSE)</f>
        <v>1</v>
      </c>
      <c r="AL970">
        <f>VLOOKUP($A970,SurveyData!$1:$1048576,34,FALSE)</f>
        <v>2</v>
      </c>
      <c r="AM970">
        <f>VLOOKUP($A970,SurveyData!$1:$1048576,35,FALSE)</f>
        <v>4</v>
      </c>
      <c r="AN970">
        <f>VLOOKUP($A970,SurveyData!$1:$1048576,36,FALSE)</f>
        <v>2</v>
      </c>
      <c r="AO970">
        <f>VLOOKUP($A970,SurveyData!$1:$1048576,37,FALSE)</f>
        <v>3</v>
      </c>
      <c r="AP970">
        <f>VLOOKUP($A970,SurveyData!$1:$1048576,38,FALSE)</f>
        <v>3</v>
      </c>
      <c r="AQ970">
        <f>VLOOKUP($A970,SurveyData!$1:$1048576,39,FALSE)</f>
        <v>3</v>
      </c>
      <c r="AR970">
        <f>VLOOKUP($A970,SurveyData!$1:$1048576,40,FALSE)</f>
        <v>2</v>
      </c>
      <c r="AS970">
        <f>VLOOKUP($A970,SurveyData!$1:$1048576,41,FALSE)</f>
        <v>3</v>
      </c>
      <c r="AT970">
        <f>VLOOKUP($A970,SurveyData!$1:$1048576,42,FALSE)</f>
        <v>5</v>
      </c>
      <c r="AU970">
        <f>VLOOKUP($A970,SurveyData!$1:$1048576,43,FALSE)</f>
        <v>2</v>
      </c>
      <c r="AV970">
        <f>VLOOKUP($A970,SurveyData!$1:$1048576,44,FALSE)</f>
        <v>4</v>
      </c>
      <c r="AW970">
        <f>VLOOKUP($A970,SurveyData!$1:$1048576,45,FALSE)</f>
        <v>1</v>
      </c>
    </row>
    <row r="971" spans="1:49" hidden="1" x14ac:dyDescent="0.2">
      <c r="A971" s="2">
        <v>1415</v>
      </c>
      <c r="B971" s="11" t="s">
        <v>11</v>
      </c>
      <c r="C971" s="2"/>
      <c r="D971" s="3">
        <v>140</v>
      </c>
      <c r="E971" s="2">
        <v>16.100000000000001</v>
      </c>
      <c r="F971">
        <f>VLOOKUP($A971,SurveyData!$1:$1048576,3,FALSE)</f>
        <v>35</v>
      </c>
      <c r="G971">
        <f>VLOOKUP($A971,SurveyData!$1:$1048576,4,FALSE)</f>
        <v>1.7</v>
      </c>
      <c r="H971">
        <f>VLOOKUP($A971,SurveyData!$1:$1048576,5,FALSE)</f>
        <v>80</v>
      </c>
      <c r="I971" t="str">
        <f>VLOOKUP($A971,SurveyData!$1:$1048576,6,FALSE)</f>
        <v>Nil</v>
      </c>
      <c r="J971">
        <f>VLOOKUP($A971,SurveyData!$1:$1048576,7,FALSE)</f>
        <v>0</v>
      </c>
      <c r="K971">
        <f>VLOOKUP($A971,SurveyData!$1:$1048576,8,FALSE)</f>
        <v>90</v>
      </c>
      <c r="L971" t="str">
        <f>VLOOKUP($A971,SurveyData!$1:$1048576,9,FALSE)</f>
        <v>Nil</v>
      </c>
      <c r="M971" t="str">
        <f>VLOOKUP($A971,SurveyData!$1:$1048576,10,FALSE)</f>
        <v>Nil</v>
      </c>
      <c r="N971" t="str">
        <f>VLOOKUP($A971,SurveyData!$1:$1048576,11,FALSE)</f>
        <v>Nil</v>
      </c>
      <c r="O971" t="str">
        <f>VLOOKUP($A971,SurveyData!$1:$1048576,12,FALSE)</f>
        <v>Nil</v>
      </c>
      <c r="P971">
        <f>VLOOKUP($A971,SurveyData!$1:$1048576,13,FALSE)</f>
        <v>0</v>
      </c>
      <c r="Q971">
        <f>VLOOKUP($A971,SurveyData!$1:$1048576,14,FALSE)</f>
        <v>0</v>
      </c>
      <c r="R971" t="str">
        <f>VLOOKUP($A971,SurveyData!$1:$1048576,15,FALSE)</f>
        <v>No</v>
      </c>
      <c r="S971" t="str">
        <f>VLOOKUP($A971,SurveyData!$1:$1048576,16,FALSE)</f>
        <v>No</v>
      </c>
      <c r="T971" t="str">
        <f>VLOOKUP($A971,SurveyData!$1:$1048576,17,FALSE)</f>
        <v>Dk</v>
      </c>
      <c r="U971" t="str">
        <f>VLOOKUP($A971,SurveyData!$1:$1048576,18,FALSE)</f>
        <v>Dk</v>
      </c>
      <c r="V971" t="str">
        <f>VLOOKUP($A971,SurveyData!$1:$1048576,19,FALSE)</f>
        <v>No</v>
      </c>
      <c r="W971" t="str">
        <f>VLOOKUP($A971,SurveyData!$1:$1048576,20,FALSE)</f>
        <v>No</v>
      </c>
      <c r="X971">
        <f>VLOOKUP($A971,SurveyData!$1:$1048576,21,FALSE)</f>
        <v>0</v>
      </c>
      <c r="Y971">
        <f>VLOOKUP($A971,SurveyData!$1:$1048576,22,FALSE)</f>
        <v>0</v>
      </c>
      <c r="Z971">
        <f>VLOOKUP($A971,SurveyData!$1:$1048576,23,FALSE)</f>
        <v>0</v>
      </c>
      <c r="AA971">
        <f>VLOOKUP($A971,SurveyData!$1:$1048576,24,FALSE)</f>
        <v>0</v>
      </c>
      <c r="AC971">
        <f>VLOOKUP($A971,SurveyData!$1:$1048576,25,FALSE)</f>
        <v>0</v>
      </c>
      <c r="AD971">
        <f>VLOOKUP($A971,SurveyData!$1:$1048576,26,FALSE)</f>
        <v>1</v>
      </c>
      <c r="AE971">
        <f>VLOOKUP($A971,SurveyData!$1:$1048576,27,FALSE)</f>
        <v>5</v>
      </c>
      <c r="AF971">
        <f>VLOOKUP($A971,SurveyData!$1:$1048576,28,FALSE)</f>
        <v>1</v>
      </c>
      <c r="AG971">
        <f>VLOOKUP($A971,SurveyData!$1:$1048576,29,FALSE)</f>
        <v>2</v>
      </c>
      <c r="AH971">
        <f>VLOOKUP($A971,SurveyData!$1:$1048576,30,FALSE)</f>
        <v>5</v>
      </c>
      <c r="AI971">
        <f>VLOOKUP($A971,SurveyData!$1:$1048576,31,FALSE)</f>
        <v>1</v>
      </c>
      <c r="AJ971">
        <f>VLOOKUP($A971,SurveyData!$1:$1048576,32,FALSE)</f>
        <v>1</v>
      </c>
      <c r="AK971">
        <f>VLOOKUP($A971,SurveyData!$1:$1048576,33,FALSE)</f>
        <v>1</v>
      </c>
      <c r="AL971">
        <f>VLOOKUP($A971,SurveyData!$1:$1048576,34,FALSE)</f>
        <v>5</v>
      </c>
      <c r="AM971">
        <f>VLOOKUP($A971,SurveyData!$1:$1048576,35,FALSE)</f>
        <v>5</v>
      </c>
      <c r="AN971">
        <f>VLOOKUP($A971,SurveyData!$1:$1048576,36,FALSE)</f>
        <v>2</v>
      </c>
      <c r="AO971">
        <f>VLOOKUP($A971,SurveyData!$1:$1048576,37,FALSE)</f>
        <v>4</v>
      </c>
      <c r="AP971">
        <f>VLOOKUP($A971,SurveyData!$1:$1048576,38,FALSE)</f>
        <v>4</v>
      </c>
      <c r="AQ971">
        <f>VLOOKUP($A971,SurveyData!$1:$1048576,39,FALSE)</f>
        <v>4</v>
      </c>
      <c r="AR971">
        <f>VLOOKUP($A971,SurveyData!$1:$1048576,40,FALSE)</f>
        <v>1</v>
      </c>
      <c r="AS971">
        <f>VLOOKUP($A971,SurveyData!$1:$1048576,41,FALSE)</f>
        <v>4</v>
      </c>
      <c r="AT971">
        <f>VLOOKUP($A971,SurveyData!$1:$1048576,42,FALSE)</f>
        <v>4</v>
      </c>
      <c r="AU971">
        <f>VLOOKUP($A971,SurveyData!$1:$1048576,43,FALSE)</f>
        <v>4</v>
      </c>
      <c r="AV971">
        <f>VLOOKUP($A971,SurveyData!$1:$1048576,44,FALSE)</f>
        <v>4</v>
      </c>
      <c r="AW971">
        <f>VLOOKUP($A971,SurveyData!$1:$1048576,45,FALSE)</f>
        <v>1</v>
      </c>
    </row>
    <row r="972" spans="1:49" hidden="1" x14ac:dyDescent="0.2">
      <c r="A972" s="2">
        <v>1416</v>
      </c>
      <c r="B972" s="11" t="s">
        <v>11</v>
      </c>
      <c r="C972" s="2"/>
      <c r="D972" s="2">
        <v>110</v>
      </c>
      <c r="E972" s="2">
        <v>14.3</v>
      </c>
      <c r="F972">
        <f>VLOOKUP($A972,SurveyData!$1:$1048576,3,FALSE)</f>
        <v>35</v>
      </c>
      <c r="G972">
        <f>VLOOKUP($A972,SurveyData!$1:$1048576,4,FALSE)</f>
        <v>1.53</v>
      </c>
      <c r="H972">
        <f>VLOOKUP($A972,SurveyData!$1:$1048576,5,FALSE)</f>
        <v>50</v>
      </c>
      <c r="I972" t="str">
        <f>VLOOKUP($A972,SurveyData!$1:$1048576,6,FALSE)</f>
        <v>Nil</v>
      </c>
      <c r="J972">
        <f>VLOOKUP($A972,SurveyData!$1:$1048576,7,FALSE)</f>
        <v>0</v>
      </c>
      <c r="K972" t="str">
        <f>VLOOKUP($A972,SurveyData!$1:$1048576,8,FALSE)</f>
        <v>Nil</v>
      </c>
      <c r="L972" t="str">
        <f>VLOOKUP($A972,SurveyData!$1:$1048576,9,FALSE)</f>
        <v>Nil</v>
      </c>
      <c r="M972" t="str">
        <f>VLOOKUP($A972,SurveyData!$1:$1048576,10,FALSE)</f>
        <v>Nil</v>
      </c>
      <c r="N972" t="str">
        <f>VLOOKUP($A972,SurveyData!$1:$1048576,11,FALSE)</f>
        <v>Nil</v>
      </c>
      <c r="O972">
        <f>VLOOKUP($A972,SurveyData!$1:$1048576,12,FALSE)</f>
        <v>2</v>
      </c>
      <c r="P972">
        <f>VLOOKUP($A972,SurveyData!$1:$1048576,13,FALSE)</f>
        <v>0</v>
      </c>
      <c r="Q972">
        <f>VLOOKUP($A972,SurveyData!$1:$1048576,14,FALSE)</f>
        <v>0</v>
      </c>
      <c r="R972" t="str">
        <f>VLOOKUP($A972,SurveyData!$1:$1048576,15,FALSE)</f>
        <v>No</v>
      </c>
      <c r="S972" t="str">
        <f>VLOOKUP($A972,SurveyData!$1:$1048576,16,FALSE)</f>
        <v>Nil</v>
      </c>
      <c r="T972" t="str">
        <f>VLOOKUP($A972,SurveyData!$1:$1048576,17,FALSE)</f>
        <v>No</v>
      </c>
      <c r="U972" t="str">
        <f>VLOOKUP($A972,SurveyData!$1:$1048576,18,FALSE)</f>
        <v>Nil</v>
      </c>
      <c r="V972" t="str">
        <f>VLOOKUP($A972,SurveyData!$1:$1048576,19,FALSE)</f>
        <v>No</v>
      </c>
      <c r="W972" t="str">
        <f>VLOOKUP($A972,SurveyData!$1:$1048576,20,FALSE)</f>
        <v>Nil</v>
      </c>
      <c r="X972">
        <f>VLOOKUP($A972,SurveyData!$1:$1048576,21,FALSE)</f>
        <v>0</v>
      </c>
      <c r="Y972">
        <f>VLOOKUP($A972,SurveyData!$1:$1048576,22,FALSE)</f>
        <v>0</v>
      </c>
      <c r="Z972">
        <f>VLOOKUP($A972,SurveyData!$1:$1048576,23,FALSE)</f>
        <v>0</v>
      </c>
      <c r="AA972">
        <f>VLOOKUP($A972,SurveyData!$1:$1048576,24,FALSE)</f>
        <v>0</v>
      </c>
      <c r="AC972">
        <f>VLOOKUP($A972,SurveyData!$1:$1048576,25,FALSE)</f>
        <v>0</v>
      </c>
      <c r="AD972">
        <f>VLOOKUP($A972,SurveyData!$1:$1048576,26,FALSE)</f>
        <v>3</v>
      </c>
      <c r="AE972">
        <f>VLOOKUP($A972,SurveyData!$1:$1048576,27,FALSE)</f>
        <v>3</v>
      </c>
      <c r="AF972">
        <f>VLOOKUP($A972,SurveyData!$1:$1048576,28,FALSE)</f>
        <v>3</v>
      </c>
      <c r="AG972">
        <f>VLOOKUP($A972,SurveyData!$1:$1048576,29,FALSE)</f>
        <v>2</v>
      </c>
      <c r="AH972">
        <f>VLOOKUP($A972,SurveyData!$1:$1048576,30,FALSE)</f>
        <v>4</v>
      </c>
      <c r="AI972">
        <f>VLOOKUP($A972,SurveyData!$1:$1048576,31,FALSE)</f>
        <v>3</v>
      </c>
      <c r="AJ972">
        <f>VLOOKUP($A972,SurveyData!$1:$1048576,32,FALSE)</f>
        <v>2</v>
      </c>
      <c r="AK972">
        <f>VLOOKUP($A972,SurveyData!$1:$1048576,33,FALSE)</f>
        <v>2</v>
      </c>
      <c r="AL972">
        <f>VLOOKUP($A972,SurveyData!$1:$1048576,34,FALSE)</f>
        <v>3</v>
      </c>
      <c r="AM972">
        <f>VLOOKUP($A972,SurveyData!$1:$1048576,35,FALSE)</f>
        <v>4</v>
      </c>
      <c r="AN972">
        <f>VLOOKUP($A972,SurveyData!$1:$1048576,36,FALSE)</f>
        <v>2</v>
      </c>
      <c r="AO972">
        <f>VLOOKUP($A972,SurveyData!$1:$1048576,37,FALSE)</f>
        <v>3</v>
      </c>
      <c r="AP972">
        <f>VLOOKUP($A972,SurveyData!$1:$1048576,38,FALSE)</f>
        <v>3</v>
      </c>
      <c r="AQ972">
        <f>VLOOKUP($A972,SurveyData!$1:$1048576,39,FALSE)</f>
        <v>3</v>
      </c>
      <c r="AR972">
        <f>VLOOKUP($A972,SurveyData!$1:$1048576,40,FALSE)</f>
        <v>2</v>
      </c>
      <c r="AS972">
        <f>VLOOKUP($A972,SurveyData!$1:$1048576,41,FALSE)</f>
        <v>4</v>
      </c>
      <c r="AT972">
        <f>VLOOKUP($A972,SurveyData!$1:$1048576,42,FALSE)</f>
        <v>3</v>
      </c>
      <c r="AU972">
        <f>VLOOKUP($A972,SurveyData!$1:$1048576,43,FALSE)</f>
        <v>3</v>
      </c>
      <c r="AV972">
        <f>VLOOKUP($A972,SurveyData!$1:$1048576,44,FALSE)</f>
        <v>4</v>
      </c>
      <c r="AW972">
        <f>VLOOKUP($A972,SurveyData!$1:$1048576,45,FALSE)</f>
        <v>2</v>
      </c>
    </row>
    <row r="973" spans="1:49" hidden="1" x14ac:dyDescent="0.2">
      <c r="A973" s="2">
        <v>1417</v>
      </c>
      <c r="B973" s="11" t="s">
        <v>11</v>
      </c>
      <c r="C973" s="2"/>
      <c r="D973" s="2">
        <v>97</v>
      </c>
      <c r="E973" s="2">
        <v>15.9</v>
      </c>
      <c r="F973">
        <f>VLOOKUP($A973,SurveyData!$1:$1048576,3,FALSE)</f>
        <v>33</v>
      </c>
      <c r="G973">
        <f>VLOOKUP($A973,SurveyData!$1:$1048576,4,FALSE)</f>
        <v>1.58</v>
      </c>
      <c r="H973">
        <f>VLOOKUP($A973,SurveyData!$1:$1048576,5,FALSE)</f>
        <v>54.4</v>
      </c>
      <c r="I973" t="str">
        <f>VLOOKUP($A973,SurveyData!$1:$1048576,6,FALSE)</f>
        <v>Nil</v>
      </c>
      <c r="J973">
        <f>VLOOKUP($A973,SurveyData!$1:$1048576,7,FALSE)</f>
        <v>0</v>
      </c>
      <c r="K973">
        <f>VLOOKUP($A973,SurveyData!$1:$1048576,8,FALSE)</f>
        <v>15</v>
      </c>
      <c r="L973" t="str">
        <f>VLOOKUP($A973,SurveyData!$1:$1048576,9,FALSE)</f>
        <v>Nil</v>
      </c>
      <c r="M973" t="str">
        <f>VLOOKUP($A973,SurveyData!$1:$1048576,10,FALSE)</f>
        <v>Nil</v>
      </c>
      <c r="N973" t="str">
        <f>VLOOKUP($A973,SurveyData!$1:$1048576,11,FALSE)</f>
        <v>Nil</v>
      </c>
      <c r="O973">
        <f>VLOOKUP($A973,SurveyData!$1:$1048576,12,FALSE)</f>
        <v>2</v>
      </c>
      <c r="P973">
        <f>VLOOKUP($A973,SurveyData!$1:$1048576,13,FALSE)</f>
        <v>0</v>
      </c>
      <c r="Q973">
        <f>VLOOKUP($A973,SurveyData!$1:$1048576,14,FALSE)</f>
        <v>0</v>
      </c>
      <c r="R973" t="str">
        <f>VLOOKUP($A973,SurveyData!$1:$1048576,15,FALSE)</f>
        <v>Dk</v>
      </c>
      <c r="S973" t="str">
        <f>VLOOKUP($A973,SurveyData!$1:$1048576,16,FALSE)</f>
        <v>No</v>
      </c>
      <c r="T973" t="str">
        <f>VLOOKUP($A973,SurveyData!$1:$1048576,17,FALSE)</f>
        <v>No</v>
      </c>
      <c r="U973" t="str">
        <f>VLOOKUP($A973,SurveyData!$1:$1048576,18,FALSE)</f>
        <v>No</v>
      </c>
      <c r="V973" t="str">
        <f>VLOOKUP($A973,SurveyData!$1:$1048576,19,FALSE)</f>
        <v>No</v>
      </c>
      <c r="W973" t="str">
        <f>VLOOKUP($A973,SurveyData!$1:$1048576,20,FALSE)</f>
        <v>No</v>
      </c>
      <c r="X973">
        <f>VLOOKUP($A973,SurveyData!$1:$1048576,21,FALSE)</f>
        <v>0</v>
      </c>
      <c r="Y973">
        <f>VLOOKUP($A973,SurveyData!$1:$1048576,22,FALSE)</f>
        <v>0</v>
      </c>
      <c r="Z973">
        <f>VLOOKUP($A973,SurveyData!$1:$1048576,23,FALSE)</f>
        <v>0</v>
      </c>
      <c r="AA973">
        <f>VLOOKUP($A973,SurveyData!$1:$1048576,24,FALSE)</f>
        <v>0</v>
      </c>
      <c r="AC973">
        <f>VLOOKUP($A973,SurveyData!$1:$1048576,25,FALSE)</f>
        <v>0</v>
      </c>
      <c r="AD973">
        <f>VLOOKUP($A973,SurveyData!$1:$1048576,26,FALSE)</f>
        <v>2</v>
      </c>
      <c r="AE973">
        <f>VLOOKUP($A973,SurveyData!$1:$1048576,27,FALSE)</f>
        <v>3</v>
      </c>
      <c r="AF973">
        <f>VLOOKUP($A973,SurveyData!$1:$1048576,28,FALSE)</f>
        <v>3</v>
      </c>
      <c r="AG973">
        <f>VLOOKUP($A973,SurveyData!$1:$1048576,29,FALSE)</f>
        <v>3</v>
      </c>
      <c r="AH973">
        <f>VLOOKUP($A973,SurveyData!$1:$1048576,30,FALSE)</f>
        <v>3</v>
      </c>
      <c r="AI973">
        <f>VLOOKUP($A973,SurveyData!$1:$1048576,31,FALSE)</f>
        <v>3</v>
      </c>
      <c r="AJ973">
        <f>VLOOKUP($A973,SurveyData!$1:$1048576,32,FALSE)</f>
        <v>3</v>
      </c>
      <c r="AK973">
        <f>VLOOKUP($A973,SurveyData!$1:$1048576,33,FALSE)</f>
        <v>4</v>
      </c>
      <c r="AL973">
        <f>VLOOKUP($A973,SurveyData!$1:$1048576,34,FALSE)</f>
        <v>4</v>
      </c>
      <c r="AM973">
        <f>VLOOKUP($A973,SurveyData!$1:$1048576,35,FALSE)</f>
        <v>4</v>
      </c>
      <c r="AN973">
        <f>VLOOKUP($A973,SurveyData!$1:$1048576,36,FALSE)</f>
        <v>3</v>
      </c>
      <c r="AO973">
        <f>VLOOKUP($A973,SurveyData!$1:$1048576,37,FALSE)</f>
        <v>3</v>
      </c>
      <c r="AP973">
        <f>VLOOKUP($A973,SurveyData!$1:$1048576,38,FALSE)</f>
        <v>3</v>
      </c>
      <c r="AQ973">
        <f>VLOOKUP($A973,SurveyData!$1:$1048576,39,FALSE)</f>
        <v>3</v>
      </c>
      <c r="AR973">
        <f>VLOOKUP($A973,SurveyData!$1:$1048576,40,FALSE)</f>
        <v>3</v>
      </c>
      <c r="AS973">
        <f>VLOOKUP($A973,SurveyData!$1:$1048576,41,FALSE)</f>
        <v>3</v>
      </c>
      <c r="AT973">
        <f>VLOOKUP($A973,SurveyData!$1:$1048576,42,FALSE)</f>
        <v>3</v>
      </c>
      <c r="AU973">
        <f>VLOOKUP($A973,SurveyData!$1:$1048576,43,FALSE)</f>
        <v>3</v>
      </c>
      <c r="AV973">
        <f>VLOOKUP($A973,SurveyData!$1:$1048576,44,FALSE)</f>
        <v>3</v>
      </c>
      <c r="AW973">
        <f>VLOOKUP($A973,SurveyData!$1:$1048576,45,FALSE)</f>
        <v>3</v>
      </c>
    </row>
    <row r="974" spans="1:49" hidden="1" x14ac:dyDescent="0.2">
      <c r="A974" s="2">
        <v>1418</v>
      </c>
      <c r="B974" s="11" t="s">
        <v>11</v>
      </c>
      <c r="C974" s="2"/>
      <c r="D974" s="3">
        <v>278</v>
      </c>
      <c r="E974" s="2">
        <v>15.3</v>
      </c>
      <c r="F974">
        <f>VLOOKUP($A974,SurveyData!$1:$1048576,3,FALSE)</f>
        <v>29</v>
      </c>
      <c r="G974">
        <f>VLOOKUP($A974,SurveyData!$1:$1048576,4,FALSE)</f>
        <v>1.72</v>
      </c>
      <c r="H974">
        <f>VLOOKUP($A974,SurveyData!$1:$1048576,5,FALSE)</f>
        <v>80</v>
      </c>
      <c r="I974" t="str">
        <f>VLOOKUP($A974,SurveyData!$1:$1048576,6,FALSE)</f>
        <v>Nil</v>
      </c>
      <c r="J974">
        <f>VLOOKUP($A974,SurveyData!$1:$1048576,7,FALSE)</f>
        <v>0</v>
      </c>
      <c r="K974" t="str">
        <f>VLOOKUP($A974,SurveyData!$1:$1048576,8,FALSE)</f>
        <v>Nil</v>
      </c>
      <c r="L974">
        <f>VLOOKUP($A974,SurveyData!$1:$1048576,9,FALSE)</f>
        <v>280</v>
      </c>
      <c r="M974" t="str">
        <f>VLOOKUP($A974,SurveyData!$1:$1048576,10,FALSE)</f>
        <v>Nil</v>
      </c>
      <c r="N974" t="str">
        <f>VLOOKUP($A974,SurveyData!$1:$1048576,11,FALSE)</f>
        <v>Nil</v>
      </c>
      <c r="O974" t="str">
        <f>VLOOKUP($A974,SurveyData!$1:$1048576,12,FALSE)</f>
        <v>Nil</v>
      </c>
      <c r="P974">
        <f>VLOOKUP($A974,SurveyData!$1:$1048576,13,FALSE)</f>
        <v>0</v>
      </c>
      <c r="Q974">
        <f>VLOOKUP($A974,SurveyData!$1:$1048576,14,FALSE)</f>
        <v>0</v>
      </c>
      <c r="R974" t="str">
        <f>VLOOKUP($A974,SurveyData!$1:$1048576,15,FALSE)</f>
        <v>No</v>
      </c>
      <c r="S974" t="str">
        <f>VLOOKUP($A974,SurveyData!$1:$1048576,16,FALSE)</f>
        <v>Nil</v>
      </c>
      <c r="T974" t="str">
        <f>VLOOKUP($A974,SurveyData!$1:$1048576,17,FALSE)</f>
        <v>No</v>
      </c>
      <c r="U974" t="str">
        <f>VLOOKUP($A974,SurveyData!$1:$1048576,18,FALSE)</f>
        <v>Nil</v>
      </c>
      <c r="V974" t="str">
        <f>VLOOKUP($A974,SurveyData!$1:$1048576,19,FALSE)</f>
        <v>No</v>
      </c>
      <c r="W974" t="str">
        <f>VLOOKUP($A974,SurveyData!$1:$1048576,20,FALSE)</f>
        <v>Nil</v>
      </c>
      <c r="X974">
        <f>VLOOKUP($A974,SurveyData!$1:$1048576,21,FALSE)</f>
        <v>0</v>
      </c>
      <c r="Y974">
        <f>VLOOKUP($A974,SurveyData!$1:$1048576,22,FALSE)</f>
        <v>0</v>
      </c>
      <c r="Z974">
        <f>VLOOKUP($A974,SurveyData!$1:$1048576,23,FALSE)</f>
        <v>0</v>
      </c>
      <c r="AA974">
        <f>VLOOKUP($A974,SurveyData!$1:$1048576,24,FALSE)</f>
        <v>0</v>
      </c>
      <c r="AC974">
        <f>VLOOKUP($A974,SurveyData!$1:$1048576,25,FALSE)</f>
        <v>0</v>
      </c>
      <c r="AD974">
        <f>VLOOKUP($A974,SurveyData!$1:$1048576,26,FALSE)</f>
        <v>4</v>
      </c>
      <c r="AE974">
        <f>VLOOKUP($A974,SurveyData!$1:$1048576,27,FALSE)</f>
        <v>4</v>
      </c>
      <c r="AF974">
        <f>VLOOKUP($A974,SurveyData!$1:$1048576,28,FALSE)</f>
        <v>2</v>
      </c>
      <c r="AG974">
        <f>VLOOKUP($A974,SurveyData!$1:$1048576,29,FALSE)</f>
        <v>3</v>
      </c>
      <c r="AH974">
        <f>VLOOKUP($A974,SurveyData!$1:$1048576,30,FALSE)</f>
        <v>3</v>
      </c>
      <c r="AI974">
        <f>VLOOKUP($A974,SurveyData!$1:$1048576,31,FALSE)</f>
        <v>2</v>
      </c>
      <c r="AJ974">
        <f>VLOOKUP($A974,SurveyData!$1:$1048576,32,FALSE)</f>
        <v>3</v>
      </c>
      <c r="AK974">
        <f>VLOOKUP($A974,SurveyData!$1:$1048576,33,FALSE)</f>
        <v>2</v>
      </c>
      <c r="AL974">
        <f>VLOOKUP($A974,SurveyData!$1:$1048576,34,FALSE)</f>
        <v>3</v>
      </c>
      <c r="AM974">
        <f>VLOOKUP($A974,SurveyData!$1:$1048576,35,FALSE)</f>
        <v>4</v>
      </c>
      <c r="AN974">
        <f>VLOOKUP($A974,SurveyData!$1:$1048576,36,FALSE)</f>
        <v>3</v>
      </c>
      <c r="AO974">
        <f>VLOOKUP($A974,SurveyData!$1:$1048576,37,FALSE)</f>
        <v>3</v>
      </c>
      <c r="AP974">
        <f>VLOOKUP($A974,SurveyData!$1:$1048576,38,FALSE)</f>
        <v>3</v>
      </c>
      <c r="AQ974">
        <f>VLOOKUP($A974,SurveyData!$1:$1048576,39,FALSE)</f>
        <v>4</v>
      </c>
      <c r="AR974">
        <f>VLOOKUP($A974,SurveyData!$1:$1048576,40,FALSE)</f>
        <v>3</v>
      </c>
      <c r="AS974">
        <f>VLOOKUP($A974,SurveyData!$1:$1048576,41,FALSE)</f>
        <v>3</v>
      </c>
      <c r="AT974">
        <f>VLOOKUP($A974,SurveyData!$1:$1048576,42,FALSE)</f>
        <v>4</v>
      </c>
      <c r="AU974">
        <f>VLOOKUP($A974,SurveyData!$1:$1048576,43,FALSE)</f>
        <v>2</v>
      </c>
      <c r="AV974">
        <f>VLOOKUP($A974,SurveyData!$1:$1048576,44,FALSE)</f>
        <v>3</v>
      </c>
      <c r="AW974">
        <f>VLOOKUP($A974,SurveyData!$1:$1048576,45,FALSE)</f>
        <v>2</v>
      </c>
    </row>
    <row r="975" spans="1:49" hidden="1" x14ac:dyDescent="0.2">
      <c r="A975" s="2">
        <v>1420</v>
      </c>
      <c r="B975" s="11" t="s">
        <v>11</v>
      </c>
      <c r="C975" s="2"/>
      <c r="D975" s="2">
        <v>20</v>
      </c>
      <c r="E975" s="2">
        <v>16.5</v>
      </c>
      <c r="F975">
        <f>VLOOKUP($A975,SurveyData!$1:$1048576,3,FALSE)</f>
        <v>23</v>
      </c>
      <c r="G975">
        <f>VLOOKUP($A975,SurveyData!$1:$1048576,4,FALSE)</f>
        <v>1.68</v>
      </c>
      <c r="H975">
        <f>VLOOKUP($A975,SurveyData!$1:$1048576,5,FALSE)</f>
        <v>55</v>
      </c>
      <c r="I975" t="str">
        <f>VLOOKUP($A975,SurveyData!$1:$1048576,6,FALSE)</f>
        <v>Nil</v>
      </c>
      <c r="J975">
        <f>VLOOKUP($A975,SurveyData!$1:$1048576,7,FALSE)</f>
        <v>0</v>
      </c>
      <c r="K975">
        <f>VLOOKUP($A975,SurveyData!$1:$1048576,8,FALSE)</f>
        <v>60</v>
      </c>
      <c r="L975" t="str">
        <f>VLOOKUP($A975,SurveyData!$1:$1048576,9,FALSE)</f>
        <v>Nil</v>
      </c>
      <c r="M975" t="str">
        <f>VLOOKUP($A975,SurveyData!$1:$1048576,10,FALSE)</f>
        <v>Nil</v>
      </c>
      <c r="N975" t="str">
        <f>VLOOKUP($A975,SurveyData!$1:$1048576,11,FALSE)</f>
        <v>Nil</v>
      </c>
      <c r="O975" t="str">
        <f>VLOOKUP($A975,SurveyData!$1:$1048576,12,FALSE)</f>
        <v>2 &amp; 3</v>
      </c>
      <c r="P975">
        <f>VLOOKUP($A975,SurveyData!$1:$1048576,13,FALSE)</f>
        <v>0</v>
      </c>
      <c r="Q975">
        <f>VLOOKUP($A975,SurveyData!$1:$1048576,14,FALSE)</f>
        <v>0</v>
      </c>
      <c r="R975" t="str">
        <f>VLOOKUP($A975,SurveyData!$1:$1048576,15,FALSE)</f>
        <v>No</v>
      </c>
      <c r="S975" t="str">
        <f>VLOOKUP($A975,SurveyData!$1:$1048576,16,FALSE)</f>
        <v>No</v>
      </c>
      <c r="T975" t="str">
        <f>VLOOKUP($A975,SurveyData!$1:$1048576,17,FALSE)</f>
        <v>No</v>
      </c>
      <c r="U975" t="str">
        <f>VLOOKUP($A975,SurveyData!$1:$1048576,18,FALSE)</f>
        <v>Nil</v>
      </c>
      <c r="V975" t="str">
        <f>VLOOKUP($A975,SurveyData!$1:$1048576,19,FALSE)</f>
        <v>No</v>
      </c>
      <c r="W975" t="str">
        <f>VLOOKUP($A975,SurveyData!$1:$1048576,20,FALSE)</f>
        <v>Nil</v>
      </c>
      <c r="X975">
        <f>VLOOKUP($A975,SurveyData!$1:$1048576,21,FALSE)</f>
        <v>0</v>
      </c>
      <c r="Y975">
        <f>VLOOKUP($A975,SurveyData!$1:$1048576,22,FALSE)</f>
        <v>0</v>
      </c>
      <c r="Z975">
        <f>VLOOKUP($A975,SurveyData!$1:$1048576,23,FALSE)</f>
        <v>0</v>
      </c>
      <c r="AA975">
        <f>VLOOKUP($A975,SurveyData!$1:$1048576,24,FALSE)</f>
        <v>0</v>
      </c>
      <c r="AC975">
        <f>VLOOKUP($A975,SurveyData!$1:$1048576,25,FALSE)</f>
        <v>0</v>
      </c>
      <c r="AD975">
        <f>VLOOKUP($A975,SurveyData!$1:$1048576,26,FALSE)</f>
        <v>2</v>
      </c>
      <c r="AE975">
        <f>VLOOKUP($A975,SurveyData!$1:$1048576,27,FALSE)</f>
        <v>4</v>
      </c>
      <c r="AF975">
        <f>VLOOKUP($A975,SurveyData!$1:$1048576,28,FALSE)</f>
        <v>3</v>
      </c>
      <c r="AG975">
        <f>VLOOKUP($A975,SurveyData!$1:$1048576,29,FALSE)</f>
        <v>3</v>
      </c>
      <c r="AH975">
        <f>VLOOKUP($A975,SurveyData!$1:$1048576,30,FALSE)</f>
        <v>3</v>
      </c>
      <c r="AI975">
        <f>VLOOKUP($A975,SurveyData!$1:$1048576,31,FALSE)</f>
        <v>4</v>
      </c>
      <c r="AJ975">
        <f>VLOOKUP($A975,SurveyData!$1:$1048576,32,FALSE)</f>
        <v>2</v>
      </c>
      <c r="AK975">
        <f>VLOOKUP($A975,SurveyData!$1:$1048576,33,FALSE)</f>
        <v>3</v>
      </c>
      <c r="AL975">
        <f>VLOOKUP($A975,SurveyData!$1:$1048576,34,FALSE)</f>
        <v>3</v>
      </c>
      <c r="AM975">
        <f>VLOOKUP($A975,SurveyData!$1:$1048576,35,FALSE)</f>
        <v>3</v>
      </c>
      <c r="AN975">
        <f>VLOOKUP($A975,SurveyData!$1:$1048576,36,FALSE)</f>
        <v>2</v>
      </c>
      <c r="AO975">
        <f>VLOOKUP($A975,SurveyData!$1:$1048576,37,FALSE)</f>
        <v>3</v>
      </c>
      <c r="AP975">
        <f>VLOOKUP($A975,SurveyData!$1:$1048576,38,FALSE)</f>
        <v>3</v>
      </c>
      <c r="AQ975">
        <f>VLOOKUP($A975,SurveyData!$1:$1048576,39,FALSE)</f>
        <v>4</v>
      </c>
      <c r="AR975">
        <f>VLOOKUP($A975,SurveyData!$1:$1048576,40,FALSE)</f>
        <v>2</v>
      </c>
      <c r="AS975">
        <f>VLOOKUP($A975,SurveyData!$1:$1048576,41,FALSE)</f>
        <v>4</v>
      </c>
      <c r="AT975">
        <f>VLOOKUP($A975,SurveyData!$1:$1048576,42,FALSE)</f>
        <v>3</v>
      </c>
      <c r="AU975">
        <f>VLOOKUP($A975,SurveyData!$1:$1048576,43,FALSE)</f>
        <v>3</v>
      </c>
      <c r="AV975">
        <f>VLOOKUP($A975,SurveyData!$1:$1048576,44,FALSE)</f>
        <v>4</v>
      </c>
      <c r="AW975">
        <f>VLOOKUP($A975,SurveyData!$1:$1048576,45,FALSE)</f>
        <v>3</v>
      </c>
    </row>
    <row r="976" spans="1:49" hidden="1" x14ac:dyDescent="0.2">
      <c r="A976" s="2">
        <v>1422</v>
      </c>
      <c r="B976" s="11" t="s">
        <v>11</v>
      </c>
      <c r="C976" s="2"/>
      <c r="D976" s="3">
        <v>399</v>
      </c>
      <c r="E976" s="2">
        <v>15.6</v>
      </c>
      <c r="F976">
        <f>VLOOKUP($A976,SurveyData!$1:$1048576,3,FALSE)</f>
        <v>28</v>
      </c>
      <c r="G976">
        <f>VLOOKUP($A976,SurveyData!$1:$1048576,4,FALSE)</f>
        <v>1.7</v>
      </c>
      <c r="H976">
        <f>VLOOKUP($A976,SurveyData!$1:$1048576,5,FALSE)</f>
        <v>55</v>
      </c>
      <c r="I976" t="str">
        <f>VLOOKUP($A976,SurveyData!$1:$1048576,6,FALSE)</f>
        <v>Nil</v>
      </c>
      <c r="J976">
        <f>VLOOKUP($A976,SurveyData!$1:$1048576,7,FALSE)</f>
        <v>0</v>
      </c>
      <c r="K976">
        <f>VLOOKUP($A976,SurveyData!$1:$1048576,8,FALSE)</f>
        <v>20</v>
      </c>
      <c r="L976">
        <f>VLOOKUP($A976,SurveyData!$1:$1048576,9,FALSE)</f>
        <v>100</v>
      </c>
      <c r="M976" t="str">
        <f>VLOOKUP($A976,SurveyData!$1:$1048576,10,FALSE)</f>
        <v>Nil</v>
      </c>
      <c r="N976" t="str">
        <f>VLOOKUP($A976,SurveyData!$1:$1048576,11,FALSE)</f>
        <v>Nil</v>
      </c>
      <c r="O976">
        <f>VLOOKUP($A976,SurveyData!$1:$1048576,12,FALSE)</f>
        <v>1</v>
      </c>
      <c r="P976">
        <f>VLOOKUP($A976,SurveyData!$1:$1048576,13,FALSE)</f>
        <v>0</v>
      </c>
      <c r="Q976">
        <f>VLOOKUP($A976,SurveyData!$1:$1048576,14,FALSE)</f>
        <v>0</v>
      </c>
      <c r="R976" t="str">
        <f>VLOOKUP($A976,SurveyData!$1:$1048576,15,FALSE)</f>
        <v>Yes</v>
      </c>
      <c r="S976" t="str">
        <f>VLOOKUP($A976,SurveyData!$1:$1048576,16,FALSE)</f>
        <v>No</v>
      </c>
      <c r="T976" t="str">
        <f>VLOOKUP($A976,SurveyData!$1:$1048576,17,FALSE)</f>
        <v>Yes</v>
      </c>
      <c r="U976" t="str">
        <f>VLOOKUP($A976,SurveyData!$1:$1048576,18,FALSE)</f>
        <v>No</v>
      </c>
      <c r="V976" t="str">
        <f>VLOOKUP($A976,SurveyData!$1:$1048576,19,FALSE)</f>
        <v>Yes</v>
      </c>
      <c r="W976" t="str">
        <f>VLOOKUP($A976,SurveyData!$1:$1048576,20,FALSE)</f>
        <v>Yes</v>
      </c>
      <c r="X976">
        <f>VLOOKUP($A976,SurveyData!$1:$1048576,21,FALSE)</f>
        <v>0</v>
      </c>
      <c r="Y976">
        <f>VLOOKUP($A976,SurveyData!$1:$1048576,22,FALSE)</f>
        <v>0</v>
      </c>
      <c r="Z976">
        <f>VLOOKUP($A976,SurveyData!$1:$1048576,23,FALSE)</f>
        <v>0</v>
      </c>
      <c r="AA976">
        <f>VLOOKUP($A976,SurveyData!$1:$1048576,24,FALSE)</f>
        <v>0</v>
      </c>
      <c r="AC976">
        <f>VLOOKUP($A976,SurveyData!$1:$1048576,25,FALSE)</f>
        <v>0</v>
      </c>
      <c r="AD976">
        <f>VLOOKUP($A976,SurveyData!$1:$1048576,26,FALSE)</f>
        <v>2</v>
      </c>
      <c r="AE976">
        <f>VLOOKUP($A976,SurveyData!$1:$1048576,27,FALSE)</f>
        <v>3</v>
      </c>
      <c r="AF976">
        <f>VLOOKUP($A976,SurveyData!$1:$1048576,28,FALSE)</f>
        <v>4</v>
      </c>
      <c r="AG976">
        <f>VLOOKUP($A976,SurveyData!$1:$1048576,29,FALSE)</f>
        <v>3</v>
      </c>
      <c r="AH976">
        <f>VLOOKUP($A976,SurveyData!$1:$1048576,30,FALSE)</f>
        <v>4</v>
      </c>
      <c r="AI976">
        <f>VLOOKUP($A976,SurveyData!$1:$1048576,31,FALSE)</f>
        <v>4</v>
      </c>
      <c r="AJ976">
        <f>VLOOKUP($A976,SurveyData!$1:$1048576,32,FALSE)</f>
        <v>2</v>
      </c>
      <c r="AK976">
        <f>VLOOKUP($A976,SurveyData!$1:$1048576,33,FALSE)</f>
        <v>3</v>
      </c>
      <c r="AL976">
        <f>VLOOKUP($A976,SurveyData!$1:$1048576,34,FALSE)</f>
        <v>4</v>
      </c>
      <c r="AM976">
        <f>VLOOKUP($A976,SurveyData!$1:$1048576,35,FALSE)</f>
        <v>4</v>
      </c>
      <c r="AN976">
        <f>VLOOKUP($A976,SurveyData!$1:$1048576,36,FALSE)</f>
        <v>3</v>
      </c>
      <c r="AO976">
        <f>VLOOKUP($A976,SurveyData!$1:$1048576,37,FALSE)</f>
        <v>5</v>
      </c>
      <c r="AP976">
        <f>VLOOKUP($A976,SurveyData!$1:$1048576,38,FALSE)</f>
        <v>3</v>
      </c>
      <c r="AQ976">
        <f>VLOOKUP($A976,SurveyData!$1:$1048576,39,FALSE)</f>
        <v>4</v>
      </c>
      <c r="AR976">
        <f>VLOOKUP($A976,SurveyData!$1:$1048576,40,FALSE)</f>
        <v>2</v>
      </c>
      <c r="AS976">
        <f>VLOOKUP($A976,SurveyData!$1:$1048576,41,FALSE)</f>
        <v>3</v>
      </c>
      <c r="AT976">
        <f>VLOOKUP($A976,SurveyData!$1:$1048576,42,FALSE)</f>
        <v>4</v>
      </c>
      <c r="AU976">
        <f>VLOOKUP($A976,SurveyData!$1:$1048576,43,FALSE)</f>
        <v>4</v>
      </c>
      <c r="AV976">
        <f>VLOOKUP($A976,SurveyData!$1:$1048576,44,FALSE)</f>
        <v>3</v>
      </c>
      <c r="AW976">
        <f>VLOOKUP($A976,SurveyData!$1:$1048576,45,FALSE)</f>
        <v>4</v>
      </c>
    </row>
    <row r="977" spans="1:49" hidden="1" x14ac:dyDescent="0.2">
      <c r="A977" s="2">
        <v>1423</v>
      </c>
      <c r="B977" s="11" t="s">
        <v>11</v>
      </c>
      <c r="C977" s="2"/>
      <c r="D977" s="3">
        <v>148</v>
      </c>
      <c r="E977" s="2">
        <v>15.1</v>
      </c>
      <c r="F977">
        <f>VLOOKUP($A977,SurveyData!$1:$1048576,3,FALSE)</f>
        <v>23</v>
      </c>
      <c r="G977">
        <f>VLOOKUP($A977,SurveyData!$1:$1048576,4,FALSE)</f>
        <v>1.63</v>
      </c>
      <c r="H977">
        <f>VLOOKUP($A977,SurveyData!$1:$1048576,5,FALSE)</f>
        <v>67</v>
      </c>
      <c r="I977" t="str">
        <f>VLOOKUP($A977,SurveyData!$1:$1048576,6,FALSE)</f>
        <v>Nil</v>
      </c>
      <c r="J977">
        <f>VLOOKUP($A977,SurveyData!$1:$1048576,7,FALSE)</f>
        <v>0</v>
      </c>
      <c r="K977">
        <f>VLOOKUP($A977,SurveyData!$1:$1048576,8,FALSE)</f>
        <v>10</v>
      </c>
      <c r="L977" t="str">
        <f>VLOOKUP($A977,SurveyData!$1:$1048576,9,FALSE)</f>
        <v>Nil</v>
      </c>
      <c r="M977" t="str">
        <f>VLOOKUP($A977,SurveyData!$1:$1048576,10,FALSE)</f>
        <v>Nil</v>
      </c>
      <c r="N977">
        <f>VLOOKUP($A977,SurveyData!$1:$1048576,11,FALSE)</f>
        <v>60</v>
      </c>
      <c r="O977">
        <f>VLOOKUP($A977,SurveyData!$1:$1048576,12,FALSE)</f>
        <v>2</v>
      </c>
      <c r="P977">
        <f>VLOOKUP($A977,SurveyData!$1:$1048576,13,FALSE)</f>
        <v>0</v>
      </c>
      <c r="Q977">
        <f>VLOOKUP($A977,SurveyData!$1:$1048576,14,FALSE)</f>
        <v>0</v>
      </c>
      <c r="R977" t="str">
        <f>VLOOKUP($A977,SurveyData!$1:$1048576,15,FALSE)</f>
        <v>Dk</v>
      </c>
      <c r="S977" t="str">
        <f>VLOOKUP($A977,SurveyData!$1:$1048576,16,FALSE)</f>
        <v>Nil</v>
      </c>
      <c r="T977" t="str">
        <f>VLOOKUP($A977,SurveyData!$1:$1048576,17,FALSE)</f>
        <v>Dk</v>
      </c>
      <c r="U977" t="str">
        <f>VLOOKUP($A977,SurveyData!$1:$1048576,18,FALSE)</f>
        <v>Nil</v>
      </c>
      <c r="V977" t="str">
        <f>VLOOKUP($A977,SurveyData!$1:$1048576,19,FALSE)</f>
        <v>Dk</v>
      </c>
      <c r="W977" t="str">
        <f>VLOOKUP($A977,SurveyData!$1:$1048576,20,FALSE)</f>
        <v>Nil</v>
      </c>
      <c r="X977">
        <f>VLOOKUP($A977,SurveyData!$1:$1048576,21,FALSE)</f>
        <v>0</v>
      </c>
      <c r="Y977">
        <f>VLOOKUP($A977,SurveyData!$1:$1048576,22,FALSE)</f>
        <v>0</v>
      </c>
      <c r="Z977">
        <f>VLOOKUP($A977,SurveyData!$1:$1048576,23,FALSE)</f>
        <v>0</v>
      </c>
      <c r="AA977">
        <f>VLOOKUP($A977,SurveyData!$1:$1048576,24,FALSE)</f>
        <v>0</v>
      </c>
      <c r="AC977">
        <f>VLOOKUP($A977,SurveyData!$1:$1048576,25,FALSE)</f>
        <v>0</v>
      </c>
      <c r="AD977">
        <f>VLOOKUP($A977,SurveyData!$1:$1048576,26,FALSE)</f>
        <v>2</v>
      </c>
      <c r="AE977">
        <f>VLOOKUP($A977,SurveyData!$1:$1048576,27,FALSE)</f>
        <v>3</v>
      </c>
      <c r="AF977">
        <f>VLOOKUP($A977,SurveyData!$1:$1048576,28,FALSE)</f>
        <v>3</v>
      </c>
      <c r="AG977">
        <f>VLOOKUP($A977,SurveyData!$1:$1048576,29,FALSE)</f>
        <v>2</v>
      </c>
      <c r="AH977">
        <f>VLOOKUP($A977,SurveyData!$1:$1048576,30,FALSE)</f>
        <v>5</v>
      </c>
      <c r="AI977">
        <f>VLOOKUP($A977,SurveyData!$1:$1048576,31,FALSE)</f>
        <v>4</v>
      </c>
      <c r="AJ977">
        <f>VLOOKUP($A977,SurveyData!$1:$1048576,32,FALSE)</f>
        <v>3</v>
      </c>
      <c r="AK977">
        <f>VLOOKUP($A977,SurveyData!$1:$1048576,33,FALSE)</f>
        <v>3</v>
      </c>
      <c r="AL977">
        <f>VLOOKUP($A977,SurveyData!$1:$1048576,34,FALSE)</f>
        <v>5</v>
      </c>
      <c r="AM977">
        <f>VLOOKUP($A977,SurveyData!$1:$1048576,35,FALSE)</f>
        <v>4</v>
      </c>
      <c r="AN977">
        <f>VLOOKUP($A977,SurveyData!$1:$1048576,36,FALSE)</f>
        <v>2</v>
      </c>
      <c r="AO977">
        <f>VLOOKUP($A977,SurveyData!$1:$1048576,37,FALSE)</f>
        <v>3</v>
      </c>
      <c r="AP977">
        <f>VLOOKUP($A977,SurveyData!$1:$1048576,38,FALSE)</f>
        <v>2</v>
      </c>
      <c r="AQ977">
        <f>VLOOKUP($A977,SurveyData!$1:$1048576,39,FALSE)</f>
        <v>5</v>
      </c>
      <c r="AR977">
        <f>VLOOKUP($A977,SurveyData!$1:$1048576,40,FALSE)</f>
        <v>4</v>
      </c>
      <c r="AS977">
        <f>VLOOKUP($A977,SurveyData!$1:$1048576,41,FALSE)</f>
        <v>3</v>
      </c>
      <c r="AT977">
        <f>VLOOKUP($A977,SurveyData!$1:$1048576,42,FALSE)</f>
        <v>3</v>
      </c>
      <c r="AU977">
        <f>VLOOKUP($A977,SurveyData!$1:$1048576,43,FALSE)</f>
        <v>4</v>
      </c>
      <c r="AV977">
        <f>VLOOKUP($A977,SurveyData!$1:$1048576,44,FALSE)</f>
        <v>3</v>
      </c>
      <c r="AW977">
        <f>VLOOKUP($A977,SurveyData!$1:$1048576,45,FALSE)</f>
        <v>3</v>
      </c>
    </row>
    <row r="978" spans="1:49" hidden="1" x14ac:dyDescent="0.2">
      <c r="A978" s="2">
        <v>1424</v>
      </c>
      <c r="B978" s="11" t="s">
        <v>11</v>
      </c>
      <c r="C978" s="2"/>
      <c r="D978" s="3">
        <v>152</v>
      </c>
      <c r="E978" s="2">
        <v>16.2</v>
      </c>
      <c r="F978">
        <f>VLOOKUP($A978,SurveyData!$1:$1048576,3,FALSE)</f>
        <v>29</v>
      </c>
      <c r="G978">
        <f>VLOOKUP($A978,SurveyData!$1:$1048576,4,FALSE)</f>
        <v>1.68</v>
      </c>
      <c r="H978">
        <f>VLOOKUP($A978,SurveyData!$1:$1048576,5,FALSE)</f>
        <v>79</v>
      </c>
      <c r="I978" t="str">
        <f>VLOOKUP($A978,SurveyData!$1:$1048576,6,FALSE)</f>
        <v>Nil</v>
      </c>
      <c r="J978">
        <f>VLOOKUP($A978,SurveyData!$1:$1048576,7,FALSE)</f>
        <v>0</v>
      </c>
      <c r="K978">
        <f>VLOOKUP($A978,SurveyData!$1:$1048576,8,FALSE)</f>
        <v>120</v>
      </c>
      <c r="L978">
        <f>VLOOKUP($A978,SurveyData!$1:$1048576,9,FALSE)</f>
        <v>60</v>
      </c>
      <c r="M978">
        <f>VLOOKUP($A978,SurveyData!$1:$1048576,10,FALSE)</f>
        <v>120</v>
      </c>
      <c r="N978" t="str">
        <f>VLOOKUP($A978,SurveyData!$1:$1048576,11,FALSE)</f>
        <v>Nil</v>
      </c>
      <c r="O978">
        <f>VLOOKUP($A978,SurveyData!$1:$1048576,12,FALSE)</f>
        <v>2</v>
      </c>
      <c r="P978">
        <f>VLOOKUP($A978,SurveyData!$1:$1048576,13,FALSE)</f>
        <v>0</v>
      </c>
      <c r="Q978">
        <f>VLOOKUP($A978,SurveyData!$1:$1048576,14,FALSE)</f>
        <v>0</v>
      </c>
      <c r="R978" t="str">
        <f>VLOOKUP($A978,SurveyData!$1:$1048576,15,FALSE)</f>
        <v>No</v>
      </c>
      <c r="S978" t="str">
        <f>VLOOKUP($A978,SurveyData!$1:$1048576,16,FALSE)</f>
        <v>No</v>
      </c>
      <c r="T978" t="str">
        <f>VLOOKUP($A978,SurveyData!$1:$1048576,17,FALSE)</f>
        <v>No</v>
      </c>
      <c r="U978" t="str">
        <f>VLOOKUP($A978,SurveyData!$1:$1048576,18,FALSE)</f>
        <v>No</v>
      </c>
      <c r="V978" t="str">
        <f>VLOOKUP($A978,SurveyData!$1:$1048576,19,FALSE)</f>
        <v>No</v>
      </c>
      <c r="W978" t="str">
        <f>VLOOKUP($A978,SurveyData!$1:$1048576,20,FALSE)</f>
        <v>No</v>
      </c>
      <c r="X978">
        <f>VLOOKUP($A978,SurveyData!$1:$1048576,21,FALSE)</f>
        <v>0</v>
      </c>
      <c r="Y978">
        <f>VLOOKUP($A978,SurveyData!$1:$1048576,22,FALSE)</f>
        <v>0</v>
      </c>
      <c r="Z978">
        <f>VLOOKUP($A978,SurveyData!$1:$1048576,23,FALSE)</f>
        <v>0</v>
      </c>
      <c r="AA978">
        <f>VLOOKUP($A978,SurveyData!$1:$1048576,24,FALSE)</f>
        <v>0</v>
      </c>
      <c r="AC978">
        <f>VLOOKUP($A978,SurveyData!$1:$1048576,25,FALSE)</f>
        <v>0</v>
      </c>
      <c r="AD978">
        <f>VLOOKUP($A978,SurveyData!$1:$1048576,26,FALSE)</f>
        <v>1</v>
      </c>
      <c r="AE978">
        <f>VLOOKUP($A978,SurveyData!$1:$1048576,27,FALSE)</f>
        <v>4</v>
      </c>
      <c r="AF978">
        <f>VLOOKUP($A978,SurveyData!$1:$1048576,28,FALSE)</f>
        <v>1</v>
      </c>
      <c r="AG978">
        <f>VLOOKUP($A978,SurveyData!$1:$1048576,29,FALSE)</f>
        <v>1</v>
      </c>
      <c r="AH978">
        <f>VLOOKUP($A978,SurveyData!$1:$1048576,30,FALSE)</f>
        <v>5</v>
      </c>
      <c r="AI978">
        <f>VLOOKUP($A978,SurveyData!$1:$1048576,31,FALSE)</f>
        <v>5</v>
      </c>
      <c r="AJ978">
        <f>VLOOKUP($A978,SurveyData!$1:$1048576,32,FALSE)</f>
        <v>5</v>
      </c>
      <c r="AK978">
        <f>VLOOKUP($A978,SurveyData!$1:$1048576,33,FALSE)</f>
        <v>5</v>
      </c>
      <c r="AL978">
        <f>VLOOKUP($A978,SurveyData!$1:$1048576,34,FALSE)</f>
        <v>5</v>
      </c>
      <c r="AM978">
        <f>VLOOKUP($A978,SurveyData!$1:$1048576,35,FALSE)</f>
        <v>4</v>
      </c>
      <c r="AN978">
        <f>VLOOKUP($A978,SurveyData!$1:$1048576,36,FALSE)</f>
        <v>1</v>
      </c>
      <c r="AO978">
        <f>VLOOKUP($A978,SurveyData!$1:$1048576,37,FALSE)</f>
        <v>1</v>
      </c>
      <c r="AP978">
        <f>VLOOKUP($A978,SurveyData!$1:$1048576,38,FALSE)</f>
        <v>5</v>
      </c>
      <c r="AQ978">
        <f>VLOOKUP($A978,SurveyData!$1:$1048576,39,FALSE)</f>
        <v>5</v>
      </c>
      <c r="AR978">
        <f>VLOOKUP($A978,SurveyData!$1:$1048576,40,FALSE)</f>
        <v>3</v>
      </c>
      <c r="AS978">
        <f>VLOOKUP($A978,SurveyData!$1:$1048576,41,FALSE)</f>
        <v>5</v>
      </c>
      <c r="AT978">
        <f>VLOOKUP($A978,SurveyData!$1:$1048576,42,FALSE)</f>
        <v>5</v>
      </c>
      <c r="AU978">
        <f>VLOOKUP($A978,SurveyData!$1:$1048576,43,FALSE)</f>
        <v>5</v>
      </c>
      <c r="AV978">
        <f>VLOOKUP($A978,SurveyData!$1:$1048576,44,FALSE)</f>
        <v>5</v>
      </c>
      <c r="AW978">
        <f>VLOOKUP($A978,SurveyData!$1:$1048576,45,FALSE)</f>
        <v>5</v>
      </c>
    </row>
    <row r="979" spans="1:49" hidden="1" x14ac:dyDescent="0.2">
      <c r="A979" s="2">
        <v>1425</v>
      </c>
      <c r="B979" s="11" t="s">
        <v>11</v>
      </c>
      <c r="C979" s="2"/>
      <c r="D979" s="3">
        <v>419</v>
      </c>
      <c r="E979" s="3">
        <v>16.8</v>
      </c>
      <c r="F979">
        <f>VLOOKUP($A979,SurveyData!$1:$1048576,3,FALSE)</f>
        <v>27</v>
      </c>
      <c r="G979">
        <f>VLOOKUP($A979,SurveyData!$1:$1048576,4,FALSE)</f>
        <v>1.7</v>
      </c>
      <c r="H979">
        <f>VLOOKUP($A979,SurveyData!$1:$1048576,5,FALSE)</f>
        <v>56</v>
      </c>
      <c r="I979" t="str">
        <f>VLOOKUP($A979,SurveyData!$1:$1048576,6,FALSE)</f>
        <v>Nil</v>
      </c>
      <c r="J979">
        <f>VLOOKUP($A979,SurveyData!$1:$1048576,7,FALSE)</f>
        <v>0</v>
      </c>
      <c r="K979" t="str">
        <f>VLOOKUP($A979,SurveyData!$1:$1048576,8,FALSE)</f>
        <v>Nil</v>
      </c>
      <c r="L979">
        <f>VLOOKUP($A979,SurveyData!$1:$1048576,9,FALSE)</f>
        <v>120</v>
      </c>
      <c r="M979" t="str">
        <f>VLOOKUP($A979,SurveyData!$1:$1048576,10,FALSE)</f>
        <v>Nil</v>
      </c>
      <c r="N979" t="str">
        <f>VLOOKUP($A979,SurveyData!$1:$1048576,11,FALSE)</f>
        <v>Nil</v>
      </c>
      <c r="O979">
        <f>VLOOKUP($A979,SurveyData!$1:$1048576,12,FALSE)</f>
        <v>2</v>
      </c>
      <c r="P979">
        <f>VLOOKUP($A979,SurveyData!$1:$1048576,13,FALSE)</f>
        <v>0</v>
      </c>
      <c r="Q979">
        <f>VLOOKUP($A979,SurveyData!$1:$1048576,14,FALSE)</f>
        <v>0</v>
      </c>
      <c r="R979" t="str">
        <f>VLOOKUP($A979,SurveyData!$1:$1048576,15,FALSE)</f>
        <v>No</v>
      </c>
      <c r="S979" t="str">
        <f>VLOOKUP($A979,SurveyData!$1:$1048576,16,FALSE)</f>
        <v>No</v>
      </c>
      <c r="T979" t="str">
        <f>VLOOKUP($A979,SurveyData!$1:$1048576,17,FALSE)</f>
        <v>No</v>
      </c>
      <c r="U979" t="str">
        <f>VLOOKUP($A979,SurveyData!$1:$1048576,18,FALSE)</f>
        <v>No</v>
      </c>
      <c r="V979" t="str">
        <f>VLOOKUP($A979,SurveyData!$1:$1048576,19,FALSE)</f>
        <v>No</v>
      </c>
      <c r="W979" t="str">
        <f>VLOOKUP($A979,SurveyData!$1:$1048576,20,FALSE)</f>
        <v>No</v>
      </c>
      <c r="X979">
        <f>VLOOKUP($A979,SurveyData!$1:$1048576,21,FALSE)</f>
        <v>0</v>
      </c>
      <c r="Y979">
        <f>VLOOKUP($A979,SurveyData!$1:$1048576,22,FALSE)</f>
        <v>0</v>
      </c>
      <c r="Z979">
        <f>VLOOKUP($A979,SurveyData!$1:$1048576,23,FALSE)</f>
        <v>0</v>
      </c>
      <c r="AA979">
        <f>VLOOKUP($A979,SurveyData!$1:$1048576,24,FALSE)</f>
        <v>0</v>
      </c>
      <c r="AC979">
        <f>VLOOKUP($A979,SurveyData!$1:$1048576,25,FALSE)</f>
        <v>0</v>
      </c>
      <c r="AD979">
        <f>VLOOKUP($A979,SurveyData!$1:$1048576,26,FALSE)</f>
        <v>2</v>
      </c>
      <c r="AE979">
        <f>VLOOKUP($A979,SurveyData!$1:$1048576,27,FALSE)</f>
        <v>3</v>
      </c>
      <c r="AF979">
        <f>VLOOKUP($A979,SurveyData!$1:$1048576,28,FALSE)</f>
        <v>3</v>
      </c>
      <c r="AG979">
        <f>VLOOKUP($A979,SurveyData!$1:$1048576,29,FALSE)</f>
        <v>3</v>
      </c>
      <c r="AH979">
        <f>VLOOKUP($A979,SurveyData!$1:$1048576,30,FALSE)</f>
        <v>3</v>
      </c>
      <c r="AI979">
        <f>VLOOKUP($A979,SurveyData!$1:$1048576,31,FALSE)</f>
        <v>3</v>
      </c>
      <c r="AJ979">
        <f>VLOOKUP($A979,SurveyData!$1:$1048576,32,FALSE)</f>
        <v>2</v>
      </c>
      <c r="AK979">
        <f>VLOOKUP($A979,SurveyData!$1:$1048576,33,FALSE)</f>
        <v>2</v>
      </c>
      <c r="AL979">
        <f>VLOOKUP($A979,SurveyData!$1:$1048576,34,FALSE)</f>
        <v>3</v>
      </c>
      <c r="AM979">
        <f>VLOOKUP($A979,SurveyData!$1:$1048576,35,FALSE)</f>
        <v>2</v>
      </c>
      <c r="AN979">
        <f>VLOOKUP($A979,SurveyData!$1:$1048576,36,FALSE)</f>
        <v>2</v>
      </c>
      <c r="AO979">
        <f>VLOOKUP($A979,SurveyData!$1:$1048576,37,FALSE)</f>
        <v>3</v>
      </c>
      <c r="AP979">
        <f>VLOOKUP($A979,SurveyData!$1:$1048576,38,FALSE)</f>
        <v>2</v>
      </c>
      <c r="AQ979">
        <f>VLOOKUP($A979,SurveyData!$1:$1048576,39,FALSE)</f>
        <v>4</v>
      </c>
      <c r="AR979">
        <f>VLOOKUP($A979,SurveyData!$1:$1048576,40,FALSE)</f>
        <v>2</v>
      </c>
      <c r="AS979">
        <f>VLOOKUP($A979,SurveyData!$1:$1048576,41,FALSE)</f>
        <v>2</v>
      </c>
      <c r="AT979">
        <f>VLOOKUP($A979,SurveyData!$1:$1048576,42,FALSE)</f>
        <v>3</v>
      </c>
      <c r="AU979">
        <f>VLOOKUP($A979,SurveyData!$1:$1048576,43,FALSE)</f>
        <v>3</v>
      </c>
      <c r="AV979">
        <f>VLOOKUP($A979,SurveyData!$1:$1048576,44,FALSE)</f>
        <v>3</v>
      </c>
      <c r="AW979">
        <f>VLOOKUP($A979,SurveyData!$1:$1048576,45,FALSE)</f>
        <v>2</v>
      </c>
    </row>
    <row r="980" spans="1:49" hidden="1" x14ac:dyDescent="0.2">
      <c r="A980" s="2">
        <v>1427</v>
      </c>
      <c r="B980" s="11" t="s">
        <v>11</v>
      </c>
      <c r="C980" s="2"/>
      <c r="D980" s="3">
        <v>261</v>
      </c>
      <c r="E980" s="2">
        <v>14.7</v>
      </c>
      <c r="F980">
        <f>VLOOKUP($A980,SurveyData!$1:$1048576,3,FALSE)</f>
        <v>33</v>
      </c>
      <c r="G980">
        <f>VLOOKUP($A980,SurveyData!$1:$1048576,4,FALSE)</f>
        <v>1.76</v>
      </c>
      <c r="H980">
        <f>VLOOKUP($A980,SurveyData!$1:$1048576,5,FALSE)</f>
        <v>68</v>
      </c>
      <c r="I980" t="str">
        <f>VLOOKUP($A980,SurveyData!$1:$1048576,6,FALSE)</f>
        <v>Nil</v>
      </c>
      <c r="J980">
        <f>VLOOKUP($A980,SurveyData!$1:$1048576,7,FALSE)</f>
        <v>0</v>
      </c>
      <c r="K980">
        <f>VLOOKUP($A980,SurveyData!$1:$1048576,8,FALSE)</f>
        <v>15</v>
      </c>
      <c r="L980" t="str">
        <f>VLOOKUP($A980,SurveyData!$1:$1048576,9,FALSE)</f>
        <v>Nil</v>
      </c>
      <c r="M980">
        <f>VLOOKUP($A980,SurveyData!$1:$1048576,10,FALSE)</f>
        <v>15</v>
      </c>
      <c r="N980" t="str">
        <f>VLOOKUP($A980,SurveyData!$1:$1048576,11,FALSE)</f>
        <v>Nil</v>
      </c>
      <c r="O980">
        <f>VLOOKUP($A980,SurveyData!$1:$1048576,12,FALSE)</f>
        <v>2</v>
      </c>
      <c r="P980">
        <f>VLOOKUP($A980,SurveyData!$1:$1048576,13,FALSE)</f>
        <v>0</v>
      </c>
      <c r="Q980">
        <f>VLOOKUP($A980,SurveyData!$1:$1048576,14,FALSE)</f>
        <v>0</v>
      </c>
      <c r="R980" t="str">
        <f>VLOOKUP($A980,SurveyData!$1:$1048576,15,FALSE)</f>
        <v>No</v>
      </c>
      <c r="S980" t="str">
        <f>VLOOKUP($A980,SurveyData!$1:$1048576,16,FALSE)</f>
        <v>No</v>
      </c>
      <c r="T980" t="str">
        <f>VLOOKUP($A980,SurveyData!$1:$1048576,17,FALSE)</f>
        <v>No</v>
      </c>
      <c r="U980" t="str">
        <f>VLOOKUP($A980,SurveyData!$1:$1048576,18,FALSE)</f>
        <v>No</v>
      </c>
      <c r="V980" t="str">
        <f>VLOOKUP($A980,SurveyData!$1:$1048576,19,FALSE)</f>
        <v>No</v>
      </c>
      <c r="W980" t="str">
        <f>VLOOKUP($A980,SurveyData!$1:$1048576,20,FALSE)</f>
        <v>No</v>
      </c>
      <c r="X980">
        <f>VLOOKUP($A980,SurveyData!$1:$1048576,21,FALSE)</f>
        <v>0</v>
      </c>
      <c r="Y980">
        <f>VLOOKUP($A980,SurveyData!$1:$1048576,22,FALSE)</f>
        <v>0</v>
      </c>
      <c r="Z980">
        <f>VLOOKUP($A980,SurveyData!$1:$1048576,23,FALSE)</f>
        <v>0</v>
      </c>
      <c r="AA980">
        <f>VLOOKUP($A980,SurveyData!$1:$1048576,24,FALSE)</f>
        <v>0</v>
      </c>
      <c r="AC980">
        <f>VLOOKUP($A980,SurveyData!$1:$1048576,25,FALSE)</f>
        <v>0</v>
      </c>
      <c r="AD980">
        <f>VLOOKUP($A980,SurveyData!$1:$1048576,26,FALSE)</f>
        <v>2</v>
      </c>
      <c r="AE980">
        <f>VLOOKUP($A980,SurveyData!$1:$1048576,27,FALSE)</f>
        <v>4</v>
      </c>
      <c r="AF980">
        <f>VLOOKUP($A980,SurveyData!$1:$1048576,28,FALSE)</f>
        <v>3</v>
      </c>
      <c r="AG980">
        <f>VLOOKUP($A980,SurveyData!$1:$1048576,29,FALSE)</f>
        <v>2</v>
      </c>
      <c r="AH980">
        <f>VLOOKUP($A980,SurveyData!$1:$1048576,30,FALSE)</f>
        <v>2</v>
      </c>
      <c r="AI980">
        <f>VLOOKUP($A980,SurveyData!$1:$1048576,31,FALSE)</f>
        <v>3</v>
      </c>
      <c r="AJ980">
        <f>VLOOKUP($A980,SurveyData!$1:$1048576,32,FALSE)</f>
        <v>2</v>
      </c>
      <c r="AK980">
        <f>VLOOKUP($A980,SurveyData!$1:$1048576,33,FALSE)</f>
        <v>2</v>
      </c>
      <c r="AL980">
        <f>VLOOKUP($A980,SurveyData!$1:$1048576,34,FALSE)</f>
        <v>4</v>
      </c>
      <c r="AM980">
        <f>VLOOKUP($A980,SurveyData!$1:$1048576,35,FALSE)</f>
        <v>4</v>
      </c>
      <c r="AN980">
        <f>VLOOKUP($A980,SurveyData!$1:$1048576,36,FALSE)</f>
        <v>2</v>
      </c>
      <c r="AO980">
        <f>VLOOKUP($A980,SurveyData!$1:$1048576,37,FALSE)</f>
        <v>3</v>
      </c>
      <c r="AP980">
        <f>VLOOKUP($A980,SurveyData!$1:$1048576,38,FALSE)</f>
        <v>4</v>
      </c>
      <c r="AQ980">
        <f>VLOOKUP($A980,SurveyData!$1:$1048576,39,FALSE)</f>
        <v>2</v>
      </c>
      <c r="AR980">
        <f>VLOOKUP($A980,SurveyData!$1:$1048576,40,FALSE)</f>
        <v>2</v>
      </c>
      <c r="AS980">
        <f>VLOOKUP($A980,SurveyData!$1:$1048576,41,FALSE)</f>
        <v>4</v>
      </c>
      <c r="AT980">
        <f>VLOOKUP($A980,SurveyData!$1:$1048576,42,FALSE)</f>
        <v>4</v>
      </c>
      <c r="AU980">
        <f>VLOOKUP($A980,SurveyData!$1:$1048576,43,FALSE)</f>
        <v>5</v>
      </c>
      <c r="AV980">
        <f>VLOOKUP($A980,SurveyData!$1:$1048576,44,FALSE)</f>
        <v>5</v>
      </c>
      <c r="AW980">
        <f>VLOOKUP($A980,SurveyData!$1:$1048576,45,FALSE)</f>
        <v>3</v>
      </c>
    </row>
    <row r="981" spans="1:49" hidden="1" x14ac:dyDescent="0.2">
      <c r="A981" s="2">
        <v>1428</v>
      </c>
      <c r="B981" s="11" t="s">
        <v>11</v>
      </c>
      <c r="C981" s="2"/>
      <c r="D981" s="3">
        <v>132</v>
      </c>
      <c r="E981" s="2">
        <v>14.4</v>
      </c>
      <c r="F981">
        <f>VLOOKUP($A981,SurveyData!$1:$1048576,3,FALSE)</f>
        <v>49</v>
      </c>
      <c r="G981" t="str">
        <f>VLOOKUP($A981,SurveyData!$1:$1048576,4,FALSE)</f>
        <v>Nil</v>
      </c>
      <c r="H981" t="str">
        <f>VLOOKUP($A981,SurveyData!$1:$1048576,5,FALSE)</f>
        <v>Nil</v>
      </c>
      <c r="I981" t="str">
        <f>VLOOKUP($A981,SurveyData!$1:$1048576,6,FALSE)</f>
        <v>Nil</v>
      </c>
      <c r="J981">
        <f>VLOOKUP($A981,SurveyData!$1:$1048576,7,FALSE)</f>
        <v>0</v>
      </c>
      <c r="K981" t="str">
        <f>VLOOKUP($A981,SurveyData!$1:$1048576,8,FALSE)</f>
        <v>Nil</v>
      </c>
      <c r="L981" t="str">
        <f>VLOOKUP($A981,SurveyData!$1:$1048576,9,FALSE)</f>
        <v>Nil</v>
      </c>
      <c r="M981" t="str">
        <f>VLOOKUP($A981,SurveyData!$1:$1048576,10,FALSE)</f>
        <v>Nil</v>
      </c>
      <c r="N981" t="str">
        <f>VLOOKUP($A981,SurveyData!$1:$1048576,11,FALSE)</f>
        <v>Nil</v>
      </c>
      <c r="O981">
        <f>VLOOKUP($A981,SurveyData!$1:$1048576,12,FALSE)</f>
        <v>1</v>
      </c>
      <c r="P981">
        <f>VLOOKUP($A981,SurveyData!$1:$1048576,13,FALSE)</f>
        <v>0</v>
      </c>
      <c r="Q981">
        <f>VLOOKUP($A981,SurveyData!$1:$1048576,14,FALSE)</f>
        <v>0</v>
      </c>
      <c r="R981" t="str">
        <f>VLOOKUP($A981,SurveyData!$1:$1048576,15,FALSE)</f>
        <v>No</v>
      </c>
      <c r="S981" t="str">
        <f>VLOOKUP($A981,SurveyData!$1:$1048576,16,FALSE)</f>
        <v>No</v>
      </c>
      <c r="T981" t="str">
        <f>VLOOKUP($A981,SurveyData!$1:$1048576,17,FALSE)</f>
        <v>Dk</v>
      </c>
      <c r="U981" t="str">
        <f>VLOOKUP($A981,SurveyData!$1:$1048576,18,FALSE)</f>
        <v>Dk</v>
      </c>
      <c r="V981" t="str">
        <f>VLOOKUP($A981,SurveyData!$1:$1048576,19,FALSE)</f>
        <v>No</v>
      </c>
      <c r="W981" t="str">
        <f>VLOOKUP($A981,SurveyData!$1:$1048576,20,FALSE)</f>
        <v>No</v>
      </c>
      <c r="X981">
        <f>VLOOKUP($A981,SurveyData!$1:$1048576,21,FALSE)</f>
        <v>0</v>
      </c>
      <c r="Y981">
        <f>VLOOKUP($A981,SurveyData!$1:$1048576,22,FALSE)</f>
        <v>0</v>
      </c>
      <c r="Z981">
        <f>VLOOKUP($A981,SurveyData!$1:$1048576,23,FALSE)</f>
        <v>0</v>
      </c>
      <c r="AA981">
        <f>VLOOKUP($A981,SurveyData!$1:$1048576,24,FALSE)</f>
        <v>0</v>
      </c>
      <c r="AC981">
        <f>VLOOKUP($A981,SurveyData!$1:$1048576,25,FALSE)</f>
        <v>0</v>
      </c>
      <c r="AD981">
        <f>VLOOKUP($A981,SurveyData!$1:$1048576,26,FALSE)</f>
        <v>3</v>
      </c>
      <c r="AE981">
        <f>VLOOKUP($A981,SurveyData!$1:$1048576,27,FALSE)</f>
        <v>4</v>
      </c>
      <c r="AF981">
        <f>VLOOKUP($A981,SurveyData!$1:$1048576,28,FALSE)</f>
        <v>4</v>
      </c>
      <c r="AG981">
        <f>VLOOKUP($A981,SurveyData!$1:$1048576,29,FALSE)</f>
        <v>5</v>
      </c>
      <c r="AH981">
        <f>VLOOKUP($A981,SurveyData!$1:$1048576,30,FALSE)</f>
        <v>3</v>
      </c>
      <c r="AI981">
        <f>VLOOKUP($A981,SurveyData!$1:$1048576,31,FALSE)</f>
        <v>4</v>
      </c>
      <c r="AJ981">
        <f>VLOOKUP($A981,SurveyData!$1:$1048576,32,FALSE)</f>
        <v>4</v>
      </c>
      <c r="AK981">
        <f>VLOOKUP($A981,SurveyData!$1:$1048576,33,FALSE)</f>
        <v>3</v>
      </c>
      <c r="AL981">
        <f>VLOOKUP($A981,SurveyData!$1:$1048576,34,FALSE)</f>
        <v>3</v>
      </c>
      <c r="AM981">
        <f>VLOOKUP($A981,SurveyData!$1:$1048576,35,FALSE)</f>
        <v>3</v>
      </c>
      <c r="AN981">
        <f>VLOOKUP($A981,SurveyData!$1:$1048576,36,FALSE)</f>
        <v>4</v>
      </c>
      <c r="AO981">
        <f>VLOOKUP($A981,SurveyData!$1:$1048576,37,FALSE)</f>
        <v>4</v>
      </c>
      <c r="AP981">
        <f>VLOOKUP($A981,SurveyData!$1:$1048576,38,FALSE)</f>
        <v>5</v>
      </c>
      <c r="AQ981">
        <f>VLOOKUP($A981,SurveyData!$1:$1048576,39,FALSE)</f>
        <v>3</v>
      </c>
      <c r="AR981">
        <f>VLOOKUP($A981,SurveyData!$1:$1048576,40,FALSE)</f>
        <v>4</v>
      </c>
      <c r="AS981">
        <f>VLOOKUP($A981,SurveyData!$1:$1048576,41,FALSE)</f>
        <v>4</v>
      </c>
      <c r="AT981">
        <f>VLOOKUP($A981,SurveyData!$1:$1048576,42,FALSE)</f>
        <v>2</v>
      </c>
      <c r="AU981">
        <f>VLOOKUP($A981,SurveyData!$1:$1048576,43,FALSE)</f>
        <v>2</v>
      </c>
      <c r="AV981">
        <f>VLOOKUP($A981,SurveyData!$1:$1048576,44,FALSE)</f>
        <v>3</v>
      </c>
      <c r="AW981">
        <f>VLOOKUP($A981,SurveyData!$1:$1048576,45,FALSE)</f>
        <v>5</v>
      </c>
    </row>
    <row r="982" spans="1:49" hidden="1" x14ac:dyDescent="0.2">
      <c r="A982" s="2">
        <v>1429</v>
      </c>
      <c r="B982" s="11" t="s">
        <v>11</v>
      </c>
      <c r="C982" s="2"/>
      <c r="D982" s="3">
        <v>363</v>
      </c>
      <c r="E982" s="2">
        <v>15.9</v>
      </c>
      <c r="F982">
        <f>VLOOKUP($A982,SurveyData!$1:$1048576,3,FALSE)</f>
        <v>35</v>
      </c>
      <c r="G982">
        <f>VLOOKUP($A982,SurveyData!$1:$1048576,4,FALSE)</f>
        <v>1.64</v>
      </c>
      <c r="H982">
        <f>VLOOKUP($A982,SurveyData!$1:$1048576,5,FALSE)</f>
        <v>61</v>
      </c>
      <c r="I982" t="str">
        <f>VLOOKUP($A982,SurveyData!$1:$1048576,6,FALSE)</f>
        <v>Nil</v>
      </c>
      <c r="J982">
        <f>VLOOKUP($A982,SurveyData!$1:$1048576,7,FALSE)</f>
        <v>0</v>
      </c>
      <c r="K982" t="str">
        <f>VLOOKUP($A982,SurveyData!$1:$1048576,8,FALSE)</f>
        <v>Nil</v>
      </c>
      <c r="L982" t="str">
        <f>VLOOKUP($A982,SurveyData!$1:$1048576,9,FALSE)</f>
        <v>Nil</v>
      </c>
      <c r="M982" t="str">
        <f>VLOOKUP($A982,SurveyData!$1:$1048576,10,FALSE)</f>
        <v>Nil</v>
      </c>
      <c r="N982">
        <f>VLOOKUP($A982,SurveyData!$1:$1048576,11,FALSE)</f>
        <v>120</v>
      </c>
      <c r="O982" t="str">
        <f>VLOOKUP($A982,SurveyData!$1:$1048576,12,FALSE)</f>
        <v>Nil</v>
      </c>
      <c r="P982">
        <f>VLOOKUP($A982,SurveyData!$1:$1048576,13,FALSE)</f>
        <v>0</v>
      </c>
      <c r="Q982">
        <f>VLOOKUP($A982,SurveyData!$1:$1048576,14,FALSE)</f>
        <v>0</v>
      </c>
      <c r="R982" t="str">
        <f>VLOOKUP($A982,SurveyData!$1:$1048576,15,FALSE)</f>
        <v>No</v>
      </c>
      <c r="S982" t="str">
        <f>VLOOKUP($A982,SurveyData!$1:$1048576,16,FALSE)</f>
        <v>No</v>
      </c>
      <c r="T982" t="str">
        <f>VLOOKUP($A982,SurveyData!$1:$1048576,17,FALSE)</f>
        <v>No</v>
      </c>
      <c r="U982" t="str">
        <f>VLOOKUP($A982,SurveyData!$1:$1048576,18,FALSE)</f>
        <v>No</v>
      </c>
      <c r="V982" t="str">
        <f>VLOOKUP($A982,SurveyData!$1:$1048576,19,FALSE)</f>
        <v>No</v>
      </c>
      <c r="W982" t="str">
        <f>VLOOKUP($A982,SurveyData!$1:$1048576,20,FALSE)</f>
        <v>No</v>
      </c>
      <c r="X982">
        <f>VLOOKUP($A982,SurveyData!$1:$1048576,21,FALSE)</f>
        <v>0</v>
      </c>
      <c r="Y982">
        <f>VLOOKUP($A982,SurveyData!$1:$1048576,22,FALSE)</f>
        <v>0</v>
      </c>
      <c r="Z982">
        <f>VLOOKUP($A982,SurveyData!$1:$1048576,23,FALSE)</f>
        <v>0</v>
      </c>
      <c r="AA982">
        <f>VLOOKUP($A982,SurveyData!$1:$1048576,24,FALSE)</f>
        <v>0</v>
      </c>
      <c r="AC982">
        <f>VLOOKUP($A982,SurveyData!$1:$1048576,25,FALSE)</f>
        <v>0</v>
      </c>
      <c r="AD982">
        <f>VLOOKUP($A982,SurveyData!$1:$1048576,26,FALSE)</f>
        <v>2</v>
      </c>
      <c r="AE982">
        <f>VLOOKUP($A982,SurveyData!$1:$1048576,27,FALSE)</f>
        <v>2</v>
      </c>
      <c r="AF982">
        <f>VLOOKUP($A982,SurveyData!$1:$1048576,28,FALSE)</f>
        <v>2</v>
      </c>
      <c r="AG982">
        <f>VLOOKUP($A982,SurveyData!$1:$1048576,29,FALSE)</f>
        <v>3</v>
      </c>
      <c r="AH982">
        <f>VLOOKUP($A982,SurveyData!$1:$1048576,30,FALSE)</f>
        <v>5</v>
      </c>
      <c r="AI982">
        <f>VLOOKUP($A982,SurveyData!$1:$1048576,31,FALSE)</f>
        <v>3</v>
      </c>
      <c r="AJ982">
        <f>VLOOKUP($A982,SurveyData!$1:$1048576,32,FALSE)</f>
        <v>3</v>
      </c>
      <c r="AK982">
        <f>VLOOKUP($A982,SurveyData!$1:$1048576,33,FALSE)</f>
        <v>2</v>
      </c>
      <c r="AL982">
        <f>VLOOKUP($A982,SurveyData!$1:$1048576,34,FALSE)</f>
        <v>5</v>
      </c>
      <c r="AM982">
        <f>VLOOKUP($A982,SurveyData!$1:$1048576,35,FALSE)</f>
        <v>3</v>
      </c>
      <c r="AN982">
        <f>VLOOKUP($A982,SurveyData!$1:$1048576,36,FALSE)</f>
        <v>3</v>
      </c>
      <c r="AO982">
        <f>VLOOKUP($A982,SurveyData!$1:$1048576,37,FALSE)</f>
        <v>2</v>
      </c>
      <c r="AP982">
        <f>VLOOKUP($A982,SurveyData!$1:$1048576,38,FALSE)</f>
        <v>3</v>
      </c>
      <c r="AQ982">
        <f>VLOOKUP($A982,SurveyData!$1:$1048576,39,FALSE)</f>
        <v>5</v>
      </c>
      <c r="AR982">
        <f>VLOOKUP($A982,SurveyData!$1:$1048576,40,FALSE)</f>
        <v>4</v>
      </c>
      <c r="AS982">
        <f>VLOOKUP($A982,SurveyData!$1:$1048576,41,FALSE)</f>
        <v>5</v>
      </c>
      <c r="AT982">
        <f>VLOOKUP($A982,SurveyData!$1:$1048576,42,FALSE)</f>
        <v>2</v>
      </c>
      <c r="AU982">
        <f>VLOOKUP($A982,SurveyData!$1:$1048576,43,FALSE)</f>
        <v>5</v>
      </c>
      <c r="AV982">
        <f>VLOOKUP($A982,SurveyData!$1:$1048576,44,FALSE)</f>
        <v>2</v>
      </c>
      <c r="AW982">
        <f>VLOOKUP($A982,SurveyData!$1:$1048576,45,FALSE)</f>
        <v>3</v>
      </c>
    </row>
    <row r="983" spans="1:49" hidden="1" x14ac:dyDescent="0.2">
      <c r="A983" s="2">
        <v>1430</v>
      </c>
      <c r="B983" s="11" t="s">
        <v>11</v>
      </c>
      <c r="C983" s="2"/>
      <c r="D983" s="2">
        <v>62</v>
      </c>
      <c r="E983" s="2">
        <v>16.899999999999999</v>
      </c>
      <c r="F983">
        <f>VLOOKUP($A983,SurveyData!$1:$1048576,3,FALSE)</f>
        <v>25</v>
      </c>
      <c r="G983">
        <f>VLOOKUP($A983,SurveyData!$1:$1048576,4,FALSE)</f>
        <v>1.72</v>
      </c>
      <c r="H983">
        <f>VLOOKUP($A983,SurveyData!$1:$1048576,5,FALSE)</f>
        <v>58.2</v>
      </c>
      <c r="I983" t="str">
        <f>VLOOKUP($A983,SurveyData!$1:$1048576,6,FALSE)</f>
        <v>Nil</v>
      </c>
      <c r="J983">
        <f>VLOOKUP($A983,SurveyData!$1:$1048576,7,FALSE)</f>
        <v>0</v>
      </c>
      <c r="K983" t="str">
        <f>VLOOKUP($A983,SurveyData!$1:$1048576,8,FALSE)</f>
        <v>Nil</v>
      </c>
      <c r="L983" t="str">
        <f>VLOOKUP($A983,SurveyData!$1:$1048576,9,FALSE)</f>
        <v>Nil</v>
      </c>
      <c r="M983">
        <f>VLOOKUP($A983,SurveyData!$1:$1048576,10,FALSE)</f>
        <v>1</v>
      </c>
      <c r="N983" t="str">
        <f>VLOOKUP($A983,SurveyData!$1:$1048576,11,FALSE)</f>
        <v>Nil</v>
      </c>
      <c r="O983" t="str">
        <f>VLOOKUP($A983,SurveyData!$1:$1048576,12,FALSE)</f>
        <v>Nil</v>
      </c>
      <c r="P983">
        <f>VLOOKUP($A983,SurveyData!$1:$1048576,13,FALSE)</f>
        <v>0</v>
      </c>
      <c r="Q983">
        <f>VLOOKUP($A983,SurveyData!$1:$1048576,14,FALSE)</f>
        <v>0</v>
      </c>
      <c r="R983" t="str">
        <f>VLOOKUP($A983,SurveyData!$1:$1048576,15,FALSE)</f>
        <v>Dk</v>
      </c>
      <c r="S983" t="str">
        <f>VLOOKUP($A983,SurveyData!$1:$1048576,16,FALSE)</f>
        <v>Nil</v>
      </c>
      <c r="T983" t="str">
        <f>VLOOKUP($A983,SurveyData!$1:$1048576,17,FALSE)</f>
        <v>Dk</v>
      </c>
      <c r="U983" t="str">
        <f>VLOOKUP($A983,SurveyData!$1:$1048576,18,FALSE)</f>
        <v>Nil</v>
      </c>
      <c r="V983" t="str">
        <f>VLOOKUP($A983,SurveyData!$1:$1048576,19,FALSE)</f>
        <v>No</v>
      </c>
      <c r="W983" t="str">
        <f>VLOOKUP($A983,SurveyData!$1:$1048576,20,FALSE)</f>
        <v>Nil</v>
      </c>
      <c r="X983">
        <f>VLOOKUP($A983,SurveyData!$1:$1048576,21,FALSE)</f>
        <v>0</v>
      </c>
      <c r="Y983">
        <f>VLOOKUP($A983,SurveyData!$1:$1048576,22,FALSE)</f>
        <v>0</v>
      </c>
      <c r="Z983">
        <f>VLOOKUP($A983,SurveyData!$1:$1048576,23,FALSE)</f>
        <v>0</v>
      </c>
      <c r="AA983">
        <f>VLOOKUP($A983,SurveyData!$1:$1048576,24,FALSE)</f>
        <v>0</v>
      </c>
      <c r="AC983">
        <f>VLOOKUP($A983,SurveyData!$1:$1048576,25,FALSE)</f>
        <v>0</v>
      </c>
      <c r="AD983">
        <f>VLOOKUP($A983,SurveyData!$1:$1048576,26,FALSE)</f>
        <v>1</v>
      </c>
      <c r="AE983">
        <f>VLOOKUP($A983,SurveyData!$1:$1048576,27,FALSE)</f>
        <v>1</v>
      </c>
      <c r="AF983">
        <f>VLOOKUP($A983,SurveyData!$1:$1048576,28,FALSE)</f>
        <v>1</v>
      </c>
      <c r="AG983">
        <f>VLOOKUP($A983,SurveyData!$1:$1048576,29,FALSE)</f>
        <v>1</v>
      </c>
      <c r="AH983">
        <f>VLOOKUP($A983,SurveyData!$1:$1048576,30,FALSE)</f>
        <v>5</v>
      </c>
      <c r="AI983">
        <f>VLOOKUP($A983,SurveyData!$1:$1048576,31,FALSE)</f>
        <v>5</v>
      </c>
      <c r="AJ983">
        <f>VLOOKUP($A983,SurveyData!$1:$1048576,32,FALSE)</f>
        <v>1</v>
      </c>
      <c r="AK983">
        <f>VLOOKUP($A983,SurveyData!$1:$1048576,33,FALSE)</f>
        <v>5</v>
      </c>
      <c r="AL983">
        <f>VLOOKUP($A983,SurveyData!$1:$1048576,34,FALSE)</f>
        <v>5</v>
      </c>
      <c r="AM983">
        <f>VLOOKUP($A983,SurveyData!$1:$1048576,35,FALSE)</f>
        <v>5</v>
      </c>
      <c r="AN983">
        <f>VLOOKUP($A983,SurveyData!$1:$1048576,36,FALSE)</f>
        <v>1</v>
      </c>
      <c r="AO983">
        <f>VLOOKUP($A983,SurveyData!$1:$1048576,37,FALSE)</f>
        <v>1</v>
      </c>
      <c r="AP983">
        <f>VLOOKUP($A983,SurveyData!$1:$1048576,38,FALSE)</f>
        <v>1</v>
      </c>
      <c r="AQ983">
        <f>VLOOKUP($A983,SurveyData!$1:$1048576,39,FALSE)</f>
        <v>5</v>
      </c>
      <c r="AR983">
        <f>VLOOKUP($A983,SurveyData!$1:$1048576,40,FALSE)</f>
        <v>5</v>
      </c>
      <c r="AS983">
        <f>VLOOKUP($A983,SurveyData!$1:$1048576,41,FALSE)</f>
        <v>5</v>
      </c>
      <c r="AT983">
        <f>VLOOKUP($A983,SurveyData!$1:$1048576,42,FALSE)</f>
        <v>1</v>
      </c>
      <c r="AU983">
        <f>VLOOKUP($A983,SurveyData!$1:$1048576,43,FALSE)</f>
        <v>5</v>
      </c>
      <c r="AV983">
        <f>VLOOKUP($A983,SurveyData!$1:$1048576,44,FALSE)</f>
        <v>5</v>
      </c>
      <c r="AW983">
        <f>VLOOKUP($A983,SurveyData!$1:$1048576,45,FALSE)</f>
        <v>1</v>
      </c>
    </row>
    <row r="984" spans="1:49" hidden="1" x14ac:dyDescent="0.2">
      <c r="A984" s="2">
        <v>1431</v>
      </c>
      <c r="B984" s="11" t="s">
        <v>11</v>
      </c>
      <c r="C984" s="2"/>
      <c r="D984" s="3">
        <v>239</v>
      </c>
      <c r="E984" s="2">
        <v>15.7</v>
      </c>
      <c r="F984">
        <f>VLOOKUP($A984,SurveyData!$1:$1048576,3,FALSE)</f>
        <v>29</v>
      </c>
      <c r="G984" t="str">
        <f>VLOOKUP($A984,SurveyData!$1:$1048576,4,FALSE)</f>
        <v>5'6"</v>
      </c>
      <c r="H984">
        <f>VLOOKUP($A984,SurveyData!$1:$1048576,5,FALSE)</f>
        <v>60</v>
      </c>
      <c r="I984" t="str">
        <f>VLOOKUP($A984,SurveyData!$1:$1048576,6,FALSE)</f>
        <v>Nil</v>
      </c>
      <c r="J984">
        <f>VLOOKUP($A984,SurveyData!$1:$1048576,7,FALSE)</f>
        <v>0</v>
      </c>
      <c r="K984" t="str">
        <f>VLOOKUP($A984,SurveyData!$1:$1048576,8,FALSE)</f>
        <v>Nil</v>
      </c>
      <c r="L984" t="str">
        <f>VLOOKUP($A984,SurveyData!$1:$1048576,9,FALSE)</f>
        <v>Nil</v>
      </c>
      <c r="M984" t="str">
        <f>VLOOKUP($A984,SurveyData!$1:$1048576,10,FALSE)</f>
        <v>Nil</v>
      </c>
      <c r="N984" t="str">
        <f>VLOOKUP($A984,SurveyData!$1:$1048576,11,FALSE)</f>
        <v>Nil</v>
      </c>
      <c r="O984">
        <f>VLOOKUP($A984,SurveyData!$1:$1048576,12,FALSE)</f>
        <v>2</v>
      </c>
      <c r="P984">
        <f>VLOOKUP($A984,SurveyData!$1:$1048576,13,FALSE)</f>
        <v>0</v>
      </c>
      <c r="Q984">
        <f>VLOOKUP($A984,SurveyData!$1:$1048576,14,FALSE)</f>
        <v>0</v>
      </c>
      <c r="R984" t="str">
        <f>VLOOKUP($A984,SurveyData!$1:$1048576,15,FALSE)</f>
        <v>No</v>
      </c>
      <c r="S984" t="str">
        <f>VLOOKUP($A984,SurveyData!$1:$1048576,16,FALSE)</f>
        <v>Nil</v>
      </c>
      <c r="T984" t="str">
        <f>VLOOKUP($A984,SurveyData!$1:$1048576,17,FALSE)</f>
        <v>Dk</v>
      </c>
      <c r="U984" t="str">
        <f>VLOOKUP($A984,SurveyData!$1:$1048576,18,FALSE)</f>
        <v>Nil</v>
      </c>
      <c r="V984" t="str">
        <f>VLOOKUP($A984,SurveyData!$1:$1048576,19,FALSE)</f>
        <v>No</v>
      </c>
      <c r="W984" t="str">
        <f>VLOOKUP($A984,SurveyData!$1:$1048576,20,FALSE)</f>
        <v>Nil</v>
      </c>
      <c r="X984">
        <f>VLOOKUP($A984,SurveyData!$1:$1048576,21,FALSE)</f>
        <v>0</v>
      </c>
      <c r="Y984">
        <f>VLOOKUP($A984,SurveyData!$1:$1048576,22,FALSE)</f>
        <v>0</v>
      </c>
      <c r="Z984">
        <f>VLOOKUP($A984,SurveyData!$1:$1048576,23,FALSE)</f>
        <v>0</v>
      </c>
      <c r="AA984">
        <f>VLOOKUP($A984,SurveyData!$1:$1048576,24,FALSE)</f>
        <v>0</v>
      </c>
      <c r="AC984">
        <f>VLOOKUP($A984,SurveyData!$1:$1048576,25,FALSE)</f>
        <v>0</v>
      </c>
      <c r="AD984">
        <f>VLOOKUP($A984,SurveyData!$1:$1048576,26,FALSE)</f>
        <v>4</v>
      </c>
      <c r="AE984">
        <f>VLOOKUP($A984,SurveyData!$1:$1048576,27,FALSE)</f>
        <v>2</v>
      </c>
      <c r="AF984">
        <f>VLOOKUP($A984,SurveyData!$1:$1048576,28,FALSE)</f>
        <v>4</v>
      </c>
      <c r="AG984">
        <f>VLOOKUP($A984,SurveyData!$1:$1048576,29,FALSE)</f>
        <v>2</v>
      </c>
      <c r="AH984">
        <f>VLOOKUP($A984,SurveyData!$1:$1048576,30,FALSE)</f>
        <v>2</v>
      </c>
      <c r="AI984">
        <f>VLOOKUP($A984,SurveyData!$1:$1048576,31,FALSE)</f>
        <v>4</v>
      </c>
      <c r="AJ984">
        <f>VLOOKUP($A984,SurveyData!$1:$1048576,32,FALSE)</f>
        <v>3</v>
      </c>
      <c r="AK984">
        <f>VLOOKUP($A984,SurveyData!$1:$1048576,33,FALSE)</f>
        <v>3</v>
      </c>
      <c r="AL984">
        <f>VLOOKUP($A984,SurveyData!$1:$1048576,34,FALSE)</f>
        <v>4</v>
      </c>
      <c r="AM984">
        <f>VLOOKUP($A984,SurveyData!$1:$1048576,35,FALSE)</f>
        <v>2</v>
      </c>
      <c r="AN984">
        <f>VLOOKUP($A984,SurveyData!$1:$1048576,36,FALSE)</f>
        <v>3</v>
      </c>
      <c r="AO984">
        <f>VLOOKUP($A984,SurveyData!$1:$1048576,37,FALSE)</f>
        <v>3</v>
      </c>
      <c r="AP984">
        <f>VLOOKUP($A984,SurveyData!$1:$1048576,38,FALSE)</f>
        <v>3</v>
      </c>
      <c r="AQ984">
        <f>VLOOKUP($A984,SurveyData!$1:$1048576,39,FALSE)</f>
        <v>2</v>
      </c>
      <c r="AR984">
        <f>VLOOKUP($A984,SurveyData!$1:$1048576,40,FALSE)</f>
        <v>4</v>
      </c>
      <c r="AS984">
        <f>VLOOKUP($A984,SurveyData!$1:$1048576,41,FALSE)</f>
        <v>3</v>
      </c>
      <c r="AT984">
        <f>VLOOKUP($A984,SurveyData!$1:$1048576,42,FALSE)</f>
        <v>2</v>
      </c>
      <c r="AU984">
        <f>VLOOKUP($A984,SurveyData!$1:$1048576,43,FALSE)</f>
        <v>3</v>
      </c>
      <c r="AV984">
        <f>VLOOKUP($A984,SurveyData!$1:$1048576,44,FALSE)</f>
        <v>2</v>
      </c>
      <c r="AW984">
        <f>VLOOKUP($A984,SurveyData!$1:$1048576,45,FALSE)</f>
        <v>4</v>
      </c>
    </row>
    <row r="985" spans="1:49" hidden="1" x14ac:dyDescent="0.2">
      <c r="A985" s="2">
        <v>1432</v>
      </c>
      <c r="B985" s="11" t="s">
        <v>11</v>
      </c>
      <c r="C985" s="2"/>
      <c r="D985" s="3">
        <v>293</v>
      </c>
      <c r="E985" s="2">
        <v>16.100000000000001</v>
      </c>
      <c r="F985">
        <f>VLOOKUP($A985,SurveyData!$1:$1048576,3,FALSE)</f>
        <v>30</v>
      </c>
      <c r="G985">
        <f>VLOOKUP($A985,SurveyData!$1:$1048576,4,FALSE)</f>
        <v>1.7</v>
      </c>
      <c r="H985">
        <f>VLOOKUP($A985,SurveyData!$1:$1048576,5,FALSE)</f>
        <v>64</v>
      </c>
      <c r="I985" t="str">
        <f>VLOOKUP($A985,SurveyData!$1:$1048576,6,FALSE)</f>
        <v>Nil</v>
      </c>
      <c r="J985">
        <f>VLOOKUP($A985,SurveyData!$1:$1048576,7,FALSE)</f>
        <v>0</v>
      </c>
      <c r="K985" t="str">
        <f>VLOOKUP($A985,SurveyData!$1:$1048576,8,FALSE)</f>
        <v>Nil</v>
      </c>
      <c r="L985">
        <f>VLOOKUP($A985,SurveyData!$1:$1048576,9,FALSE)</f>
        <v>150</v>
      </c>
      <c r="M985">
        <f>VLOOKUP($A985,SurveyData!$1:$1048576,10,FALSE)</f>
        <v>60</v>
      </c>
      <c r="N985">
        <f>VLOOKUP($A985,SurveyData!$1:$1048576,11,FALSE)</f>
        <v>180</v>
      </c>
      <c r="O985">
        <f>VLOOKUP($A985,SurveyData!$1:$1048576,12,FALSE)</f>
        <v>2</v>
      </c>
      <c r="P985">
        <f>VLOOKUP($A985,SurveyData!$1:$1048576,13,FALSE)</f>
        <v>0</v>
      </c>
      <c r="Q985">
        <f>VLOOKUP($A985,SurveyData!$1:$1048576,14,FALSE)</f>
        <v>0</v>
      </c>
      <c r="R985" t="str">
        <f>VLOOKUP($A985,SurveyData!$1:$1048576,15,FALSE)</f>
        <v>Yes</v>
      </c>
      <c r="S985" t="str">
        <f>VLOOKUP($A985,SurveyData!$1:$1048576,16,FALSE)</f>
        <v>No</v>
      </c>
      <c r="T985" t="str">
        <f>VLOOKUP($A985,SurveyData!$1:$1048576,17,FALSE)</f>
        <v>Dk</v>
      </c>
      <c r="U985" t="str">
        <f>VLOOKUP($A985,SurveyData!$1:$1048576,18,FALSE)</f>
        <v>Dk</v>
      </c>
      <c r="V985" t="str">
        <f>VLOOKUP($A985,SurveyData!$1:$1048576,19,FALSE)</f>
        <v>Yes</v>
      </c>
      <c r="W985" t="str">
        <f>VLOOKUP($A985,SurveyData!$1:$1048576,20,FALSE)</f>
        <v>Yes</v>
      </c>
      <c r="X985">
        <f>VLOOKUP($A985,SurveyData!$1:$1048576,21,FALSE)</f>
        <v>0</v>
      </c>
      <c r="Y985">
        <f>VLOOKUP($A985,SurveyData!$1:$1048576,22,FALSE)</f>
        <v>0</v>
      </c>
      <c r="Z985">
        <f>VLOOKUP($A985,SurveyData!$1:$1048576,23,FALSE)</f>
        <v>0</v>
      </c>
      <c r="AA985">
        <f>VLOOKUP($A985,SurveyData!$1:$1048576,24,FALSE)</f>
        <v>0</v>
      </c>
      <c r="AC985">
        <f>VLOOKUP($A985,SurveyData!$1:$1048576,25,FALSE)</f>
        <v>0</v>
      </c>
      <c r="AD985">
        <f>VLOOKUP($A985,SurveyData!$1:$1048576,26,FALSE)</f>
        <v>2</v>
      </c>
      <c r="AE985">
        <f>VLOOKUP($A985,SurveyData!$1:$1048576,27,FALSE)</f>
        <v>3</v>
      </c>
      <c r="AF985">
        <f>VLOOKUP($A985,SurveyData!$1:$1048576,28,FALSE)</f>
        <v>3</v>
      </c>
      <c r="AG985">
        <f>VLOOKUP($A985,SurveyData!$1:$1048576,29,FALSE)</f>
        <v>2</v>
      </c>
      <c r="AH985">
        <f>VLOOKUP($A985,SurveyData!$1:$1048576,30,FALSE)</f>
        <v>3</v>
      </c>
      <c r="AI985">
        <f>VLOOKUP($A985,SurveyData!$1:$1048576,31,FALSE)</f>
        <v>1</v>
      </c>
      <c r="AJ985">
        <f>VLOOKUP($A985,SurveyData!$1:$1048576,32,FALSE)</f>
        <v>1</v>
      </c>
      <c r="AK985">
        <f>VLOOKUP($A985,SurveyData!$1:$1048576,33,FALSE)</f>
        <v>1</v>
      </c>
      <c r="AL985">
        <f>VLOOKUP($A985,SurveyData!$1:$1048576,34,FALSE)</f>
        <v>5</v>
      </c>
      <c r="AM985">
        <f>VLOOKUP($A985,SurveyData!$1:$1048576,35,FALSE)</f>
        <v>5</v>
      </c>
      <c r="AN985">
        <f>VLOOKUP($A985,SurveyData!$1:$1048576,36,FALSE)</f>
        <v>1</v>
      </c>
      <c r="AO985">
        <f>VLOOKUP($A985,SurveyData!$1:$1048576,37,FALSE)</f>
        <v>2</v>
      </c>
      <c r="AP985">
        <f>VLOOKUP($A985,SurveyData!$1:$1048576,38,FALSE)</f>
        <v>1</v>
      </c>
      <c r="AQ985">
        <f>VLOOKUP($A985,SurveyData!$1:$1048576,39,FALSE)</f>
        <v>5</v>
      </c>
      <c r="AR985">
        <f>VLOOKUP($A985,SurveyData!$1:$1048576,40,FALSE)</f>
        <v>1</v>
      </c>
      <c r="AS985">
        <f>VLOOKUP($A985,SurveyData!$1:$1048576,41,FALSE)</f>
        <v>4</v>
      </c>
      <c r="AT985">
        <f>VLOOKUP($A985,SurveyData!$1:$1048576,42,FALSE)</f>
        <v>5</v>
      </c>
      <c r="AU985">
        <f>VLOOKUP($A985,SurveyData!$1:$1048576,43,FALSE)</f>
        <v>5</v>
      </c>
      <c r="AV985">
        <f>VLOOKUP($A985,SurveyData!$1:$1048576,44,FALSE)</f>
        <v>5</v>
      </c>
      <c r="AW985">
        <f>VLOOKUP($A985,SurveyData!$1:$1048576,45,FALSE)</f>
        <v>1</v>
      </c>
    </row>
    <row r="986" spans="1:49" hidden="1" x14ac:dyDescent="0.2">
      <c r="A986" s="2">
        <v>1433</v>
      </c>
      <c r="B986" s="11" t="s">
        <v>11</v>
      </c>
      <c r="C986" s="2"/>
      <c r="D986" s="2">
        <v>76</v>
      </c>
      <c r="E986" s="2">
        <v>15.2</v>
      </c>
      <c r="F986">
        <f>VLOOKUP($A986,SurveyData!$1:$1048576,3,FALSE)</f>
        <v>35</v>
      </c>
      <c r="G986">
        <f>VLOOKUP($A986,SurveyData!$1:$1048576,4,FALSE)</f>
        <v>1.73</v>
      </c>
      <c r="H986">
        <f>VLOOKUP($A986,SurveyData!$1:$1048576,5,FALSE)</f>
        <v>126</v>
      </c>
      <c r="I986" t="str">
        <f>VLOOKUP($A986,SurveyData!$1:$1048576,6,FALSE)</f>
        <v>Nil</v>
      </c>
      <c r="J986">
        <f>VLOOKUP($A986,SurveyData!$1:$1048576,7,FALSE)</f>
        <v>0</v>
      </c>
      <c r="K986" t="str">
        <f>VLOOKUP($A986,SurveyData!$1:$1048576,8,FALSE)</f>
        <v>Nil</v>
      </c>
      <c r="L986" t="str">
        <f>VLOOKUP($A986,SurveyData!$1:$1048576,9,FALSE)</f>
        <v>Nil</v>
      </c>
      <c r="M986" t="str">
        <f>VLOOKUP($A986,SurveyData!$1:$1048576,10,FALSE)</f>
        <v>Nil</v>
      </c>
      <c r="N986" t="str">
        <f>VLOOKUP($A986,SurveyData!$1:$1048576,11,FALSE)</f>
        <v>Nil</v>
      </c>
      <c r="O986">
        <f>VLOOKUP($A986,SurveyData!$1:$1048576,12,FALSE)</f>
        <v>2</v>
      </c>
      <c r="P986">
        <f>VLOOKUP($A986,SurveyData!$1:$1048576,13,FALSE)</f>
        <v>0</v>
      </c>
      <c r="Q986">
        <f>VLOOKUP($A986,SurveyData!$1:$1048576,14,FALSE)</f>
        <v>0</v>
      </c>
      <c r="R986" t="str">
        <f>VLOOKUP($A986,SurveyData!$1:$1048576,15,FALSE)</f>
        <v>No</v>
      </c>
      <c r="S986" t="str">
        <f>VLOOKUP($A986,SurveyData!$1:$1048576,16,FALSE)</f>
        <v>No</v>
      </c>
      <c r="T986" t="str">
        <f>VLOOKUP($A986,SurveyData!$1:$1048576,17,FALSE)</f>
        <v>No</v>
      </c>
      <c r="U986" t="str">
        <f>VLOOKUP($A986,SurveyData!$1:$1048576,18,FALSE)</f>
        <v>No</v>
      </c>
      <c r="V986" t="str">
        <f>VLOOKUP($A986,SurveyData!$1:$1048576,19,FALSE)</f>
        <v>No</v>
      </c>
      <c r="W986" t="str">
        <f>VLOOKUP($A986,SurveyData!$1:$1048576,20,FALSE)</f>
        <v>No</v>
      </c>
      <c r="X986">
        <f>VLOOKUP($A986,SurveyData!$1:$1048576,21,FALSE)</f>
        <v>0</v>
      </c>
      <c r="Y986">
        <f>VLOOKUP($A986,SurveyData!$1:$1048576,22,FALSE)</f>
        <v>0</v>
      </c>
      <c r="Z986">
        <f>VLOOKUP($A986,SurveyData!$1:$1048576,23,FALSE)</f>
        <v>0</v>
      </c>
      <c r="AA986">
        <f>VLOOKUP($A986,SurveyData!$1:$1048576,24,FALSE)</f>
        <v>0</v>
      </c>
      <c r="AC986">
        <f>VLOOKUP($A986,SurveyData!$1:$1048576,25,FALSE)</f>
        <v>0</v>
      </c>
      <c r="AD986">
        <f>VLOOKUP($A986,SurveyData!$1:$1048576,26,FALSE)</f>
        <v>1</v>
      </c>
      <c r="AE986">
        <f>VLOOKUP($A986,SurveyData!$1:$1048576,27,FALSE)</f>
        <v>1</v>
      </c>
      <c r="AF986">
        <f>VLOOKUP($A986,SurveyData!$1:$1048576,28,FALSE)</f>
        <v>1</v>
      </c>
      <c r="AG986">
        <f>VLOOKUP($A986,SurveyData!$1:$1048576,29,FALSE)</f>
        <v>1</v>
      </c>
      <c r="AH986">
        <f>VLOOKUP($A986,SurveyData!$1:$1048576,30,FALSE)</f>
        <v>1</v>
      </c>
      <c r="AI986">
        <f>VLOOKUP($A986,SurveyData!$1:$1048576,31,FALSE)</f>
        <v>1</v>
      </c>
      <c r="AJ986">
        <f>VLOOKUP($A986,SurveyData!$1:$1048576,32,FALSE)</f>
        <v>3</v>
      </c>
      <c r="AK986">
        <f>VLOOKUP($A986,SurveyData!$1:$1048576,33,FALSE)</f>
        <v>1</v>
      </c>
      <c r="AL986">
        <f>VLOOKUP($A986,SurveyData!$1:$1048576,34,FALSE)</f>
        <v>5</v>
      </c>
      <c r="AM986">
        <f>VLOOKUP($A986,SurveyData!$1:$1048576,35,FALSE)</f>
        <v>5</v>
      </c>
      <c r="AN986">
        <f>VLOOKUP($A986,SurveyData!$1:$1048576,36,FALSE)</f>
        <v>1</v>
      </c>
      <c r="AO986">
        <f>VLOOKUP($A986,SurveyData!$1:$1048576,37,FALSE)</f>
        <v>5</v>
      </c>
      <c r="AP986">
        <f>VLOOKUP($A986,SurveyData!$1:$1048576,38,FALSE)</f>
        <v>5</v>
      </c>
      <c r="AQ986">
        <f>VLOOKUP($A986,SurveyData!$1:$1048576,39,FALSE)</f>
        <v>5</v>
      </c>
      <c r="AR986">
        <f>VLOOKUP($A986,SurveyData!$1:$1048576,40,FALSE)</f>
        <v>1</v>
      </c>
      <c r="AS986">
        <f>VLOOKUP($A986,SurveyData!$1:$1048576,41,FALSE)</f>
        <v>5</v>
      </c>
      <c r="AT986">
        <f>VLOOKUP($A986,SurveyData!$1:$1048576,42,FALSE)</f>
        <v>5</v>
      </c>
      <c r="AU986">
        <f>VLOOKUP($A986,SurveyData!$1:$1048576,43,FALSE)</f>
        <v>5</v>
      </c>
      <c r="AV986">
        <f>VLOOKUP($A986,SurveyData!$1:$1048576,44,FALSE)</f>
        <v>5</v>
      </c>
      <c r="AW986">
        <f>VLOOKUP($A986,SurveyData!$1:$1048576,45,FALSE)</f>
        <v>1</v>
      </c>
    </row>
    <row r="987" spans="1:49" hidden="1" x14ac:dyDescent="0.2">
      <c r="A987" s="2">
        <v>1434</v>
      </c>
      <c r="B987" s="11" t="s">
        <v>11</v>
      </c>
      <c r="C987" s="2"/>
      <c r="D987" s="3">
        <v>193</v>
      </c>
      <c r="E987" s="2">
        <v>15.1</v>
      </c>
      <c r="F987">
        <f>VLOOKUP($A987,SurveyData!$1:$1048576,3,FALSE)</f>
        <v>37</v>
      </c>
      <c r="G987">
        <f>VLOOKUP($A987,SurveyData!$1:$1048576,4,FALSE)</f>
        <v>1.69</v>
      </c>
      <c r="H987">
        <f>VLOOKUP($A987,SurveyData!$1:$1048576,5,FALSE)</f>
        <v>82</v>
      </c>
      <c r="I987" t="str">
        <f>VLOOKUP($A987,SurveyData!$1:$1048576,6,FALSE)</f>
        <v>Nil</v>
      </c>
      <c r="J987">
        <f>VLOOKUP($A987,SurveyData!$1:$1048576,7,FALSE)</f>
        <v>0</v>
      </c>
      <c r="K987">
        <f>VLOOKUP($A987,SurveyData!$1:$1048576,8,FALSE)</f>
        <v>30</v>
      </c>
      <c r="L987" t="str">
        <f>VLOOKUP($A987,SurveyData!$1:$1048576,9,FALSE)</f>
        <v>Nil</v>
      </c>
      <c r="M987">
        <f>VLOOKUP($A987,SurveyData!$1:$1048576,10,FALSE)</f>
        <v>60</v>
      </c>
      <c r="N987" t="str">
        <f>VLOOKUP($A987,SurveyData!$1:$1048576,11,FALSE)</f>
        <v>Nil</v>
      </c>
      <c r="O987">
        <f>VLOOKUP($A987,SurveyData!$1:$1048576,12,FALSE)</f>
        <v>2</v>
      </c>
      <c r="P987">
        <f>VLOOKUP($A987,SurveyData!$1:$1048576,13,FALSE)</f>
        <v>0</v>
      </c>
      <c r="Q987">
        <f>VLOOKUP($A987,SurveyData!$1:$1048576,14,FALSE)</f>
        <v>0</v>
      </c>
      <c r="R987" t="str">
        <f>VLOOKUP($A987,SurveyData!$1:$1048576,15,FALSE)</f>
        <v>No</v>
      </c>
      <c r="S987" t="str">
        <f>VLOOKUP($A987,SurveyData!$1:$1048576,16,FALSE)</f>
        <v>Nil</v>
      </c>
      <c r="T987" t="str">
        <f>VLOOKUP($A987,SurveyData!$1:$1048576,17,FALSE)</f>
        <v>No</v>
      </c>
      <c r="U987" t="str">
        <f>VLOOKUP($A987,SurveyData!$1:$1048576,18,FALSE)</f>
        <v>Nil</v>
      </c>
      <c r="V987" t="str">
        <f>VLOOKUP($A987,SurveyData!$1:$1048576,19,FALSE)</f>
        <v>No</v>
      </c>
      <c r="W987" t="str">
        <f>VLOOKUP($A987,SurveyData!$1:$1048576,20,FALSE)</f>
        <v>Nil</v>
      </c>
      <c r="X987">
        <f>VLOOKUP($A987,SurveyData!$1:$1048576,21,FALSE)</f>
        <v>0</v>
      </c>
      <c r="Y987">
        <f>VLOOKUP($A987,SurveyData!$1:$1048576,22,FALSE)</f>
        <v>0</v>
      </c>
      <c r="Z987">
        <f>VLOOKUP($A987,SurveyData!$1:$1048576,23,FALSE)</f>
        <v>0</v>
      </c>
      <c r="AA987">
        <f>VLOOKUP($A987,SurveyData!$1:$1048576,24,FALSE)</f>
        <v>0</v>
      </c>
      <c r="AC987">
        <f>VLOOKUP($A987,SurveyData!$1:$1048576,25,FALSE)</f>
        <v>0</v>
      </c>
      <c r="AD987">
        <f>VLOOKUP($A987,SurveyData!$1:$1048576,26,FALSE)</f>
        <v>2</v>
      </c>
      <c r="AE987">
        <f>VLOOKUP($A987,SurveyData!$1:$1048576,27,FALSE)</f>
        <v>5</v>
      </c>
      <c r="AF987">
        <f>VLOOKUP($A987,SurveyData!$1:$1048576,28,FALSE)</f>
        <v>2</v>
      </c>
      <c r="AG987">
        <f>VLOOKUP($A987,SurveyData!$1:$1048576,29,FALSE)</f>
        <v>1</v>
      </c>
      <c r="AH987">
        <f>VLOOKUP($A987,SurveyData!$1:$1048576,30,FALSE)</f>
        <v>3</v>
      </c>
      <c r="AI987">
        <f>VLOOKUP($A987,SurveyData!$1:$1048576,31,FALSE)</f>
        <v>3</v>
      </c>
      <c r="AJ987">
        <f>VLOOKUP($A987,SurveyData!$1:$1048576,32,FALSE)</f>
        <v>1</v>
      </c>
      <c r="AK987">
        <f>VLOOKUP($A987,SurveyData!$1:$1048576,33,FALSE)</f>
        <v>2</v>
      </c>
      <c r="AL987">
        <f>VLOOKUP($A987,SurveyData!$1:$1048576,34,FALSE)</f>
        <v>3</v>
      </c>
      <c r="AM987">
        <f>VLOOKUP($A987,SurveyData!$1:$1048576,35,FALSE)</f>
        <v>4</v>
      </c>
      <c r="AN987">
        <f>VLOOKUP($A987,SurveyData!$1:$1048576,36,FALSE)</f>
        <v>2</v>
      </c>
      <c r="AO987">
        <f>VLOOKUP($A987,SurveyData!$1:$1048576,37,FALSE)</f>
        <v>2</v>
      </c>
      <c r="AP987">
        <f>VLOOKUP($A987,SurveyData!$1:$1048576,38,FALSE)</f>
        <v>5</v>
      </c>
      <c r="AQ987">
        <f>VLOOKUP($A987,SurveyData!$1:$1048576,39,FALSE)</f>
        <v>4</v>
      </c>
      <c r="AR987">
        <f>VLOOKUP($A987,SurveyData!$1:$1048576,40,FALSE)</f>
        <v>3</v>
      </c>
      <c r="AS987">
        <f>VLOOKUP($A987,SurveyData!$1:$1048576,41,FALSE)</f>
        <v>4</v>
      </c>
      <c r="AT987">
        <f>VLOOKUP($A987,SurveyData!$1:$1048576,42,FALSE)</f>
        <v>5</v>
      </c>
      <c r="AU987">
        <f>VLOOKUP($A987,SurveyData!$1:$1048576,43,FALSE)</f>
        <v>4</v>
      </c>
      <c r="AV987">
        <f>VLOOKUP($A987,SurveyData!$1:$1048576,44,FALSE)</f>
        <v>5</v>
      </c>
      <c r="AW987">
        <f>VLOOKUP($A987,SurveyData!$1:$1048576,45,FALSE)</f>
        <v>1</v>
      </c>
    </row>
    <row r="988" spans="1:49" hidden="1" x14ac:dyDescent="0.2">
      <c r="A988" s="2">
        <v>1435</v>
      </c>
      <c r="B988" s="11" t="s">
        <v>11</v>
      </c>
      <c r="C988" s="2"/>
      <c r="D988" s="2">
        <v>54</v>
      </c>
      <c r="E988" s="2">
        <v>15.1</v>
      </c>
      <c r="F988">
        <f>VLOOKUP($A988,SurveyData!$1:$1048576,3,FALSE)</f>
        <v>39</v>
      </c>
      <c r="G988">
        <f>VLOOKUP($A988,SurveyData!$1:$1048576,4,FALSE)</f>
        <v>1.65</v>
      </c>
      <c r="H988">
        <f>VLOOKUP($A988,SurveyData!$1:$1048576,5,FALSE)</f>
        <v>77.900000000000006</v>
      </c>
      <c r="I988" t="str">
        <f>VLOOKUP($A988,SurveyData!$1:$1048576,6,FALSE)</f>
        <v>Nil</v>
      </c>
      <c r="J988">
        <f>VLOOKUP($A988,SurveyData!$1:$1048576,7,FALSE)</f>
        <v>0</v>
      </c>
      <c r="K988" t="str">
        <f>VLOOKUP($A988,SurveyData!$1:$1048576,8,FALSE)</f>
        <v>Nil</v>
      </c>
      <c r="L988" t="str">
        <f>VLOOKUP($A988,SurveyData!$1:$1048576,9,FALSE)</f>
        <v>Nil</v>
      </c>
      <c r="M988" t="str">
        <f>VLOOKUP($A988,SurveyData!$1:$1048576,10,FALSE)</f>
        <v>Nil</v>
      </c>
      <c r="N988">
        <f>VLOOKUP($A988,SurveyData!$1:$1048576,11,FALSE)</f>
        <v>30</v>
      </c>
      <c r="O988">
        <f>VLOOKUP($A988,SurveyData!$1:$1048576,12,FALSE)</f>
        <v>2</v>
      </c>
      <c r="P988">
        <f>VLOOKUP($A988,SurveyData!$1:$1048576,13,FALSE)</f>
        <v>0</v>
      </c>
      <c r="Q988">
        <f>VLOOKUP($A988,SurveyData!$1:$1048576,14,FALSE)</f>
        <v>0</v>
      </c>
      <c r="R988" t="str">
        <f>VLOOKUP($A988,SurveyData!$1:$1048576,15,FALSE)</f>
        <v>No</v>
      </c>
      <c r="S988" t="str">
        <f>VLOOKUP($A988,SurveyData!$1:$1048576,16,FALSE)</f>
        <v>No</v>
      </c>
      <c r="T988" t="str">
        <f>VLOOKUP($A988,SurveyData!$1:$1048576,17,FALSE)</f>
        <v>No</v>
      </c>
      <c r="U988" t="str">
        <f>VLOOKUP($A988,SurveyData!$1:$1048576,18,FALSE)</f>
        <v>No</v>
      </c>
      <c r="V988" t="str">
        <f>VLOOKUP($A988,SurveyData!$1:$1048576,19,FALSE)</f>
        <v>No</v>
      </c>
      <c r="W988" t="str">
        <f>VLOOKUP($A988,SurveyData!$1:$1048576,20,FALSE)</f>
        <v>No</v>
      </c>
      <c r="X988">
        <f>VLOOKUP($A988,SurveyData!$1:$1048576,21,FALSE)</f>
        <v>0</v>
      </c>
      <c r="Y988">
        <f>VLOOKUP($A988,SurveyData!$1:$1048576,22,FALSE)</f>
        <v>0</v>
      </c>
      <c r="Z988">
        <f>VLOOKUP($A988,SurveyData!$1:$1048576,23,FALSE)</f>
        <v>0</v>
      </c>
      <c r="AA988">
        <f>VLOOKUP($A988,SurveyData!$1:$1048576,24,FALSE)</f>
        <v>0</v>
      </c>
      <c r="AC988">
        <f>VLOOKUP($A988,SurveyData!$1:$1048576,25,FALSE)</f>
        <v>0</v>
      </c>
      <c r="AD988">
        <f>VLOOKUP($A988,SurveyData!$1:$1048576,26,FALSE)</f>
        <v>3</v>
      </c>
      <c r="AE988">
        <f>VLOOKUP($A988,SurveyData!$1:$1048576,27,FALSE)</f>
        <v>4</v>
      </c>
      <c r="AF988">
        <f>VLOOKUP($A988,SurveyData!$1:$1048576,28,FALSE)</f>
        <v>2</v>
      </c>
      <c r="AG988">
        <f>VLOOKUP($A988,SurveyData!$1:$1048576,29,FALSE)</f>
        <v>2</v>
      </c>
      <c r="AH988">
        <f>VLOOKUP($A988,SurveyData!$1:$1048576,30,FALSE)</f>
        <v>3</v>
      </c>
      <c r="AI988">
        <f>VLOOKUP($A988,SurveyData!$1:$1048576,31,FALSE)</f>
        <v>4</v>
      </c>
      <c r="AJ988">
        <f>VLOOKUP($A988,SurveyData!$1:$1048576,32,FALSE)</f>
        <v>1</v>
      </c>
      <c r="AK988">
        <f>VLOOKUP($A988,SurveyData!$1:$1048576,33,FALSE)</f>
        <v>2</v>
      </c>
      <c r="AL988">
        <f>VLOOKUP($A988,SurveyData!$1:$1048576,34,FALSE)</f>
        <v>5</v>
      </c>
      <c r="AM988">
        <f>VLOOKUP($A988,SurveyData!$1:$1048576,35,FALSE)</f>
        <v>2</v>
      </c>
      <c r="AN988">
        <f>VLOOKUP($A988,SurveyData!$1:$1048576,36,FALSE)</f>
        <v>1</v>
      </c>
      <c r="AO988">
        <f>VLOOKUP($A988,SurveyData!$1:$1048576,37,FALSE)</f>
        <v>3</v>
      </c>
      <c r="AP988">
        <f>VLOOKUP($A988,SurveyData!$1:$1048576,38,FALSE)</f>
        <v>4</v>
      </c>
      <c r="AQ988">
        <f>VLOOKUP($A988,SurveyData!$1:$1048576,39,FALSE)</f>
        <v>3</v>
      </c>
      <c r="AR988">
        <f>VLOOKUP($A988,SurveyData!$1:$1048576,40,FALSE)</f>
        <v>1</v>
      </c>
      <c r="AS988">
        <f>VLOOKUP($A988,SurveyData!$1:$1048576,41,FALSE)</f>
        <v>4</v>
      </c>
      <c r="AT988">
        <f>VLOOKUP($A988,SurveyData!$1:$1048576,42,FALSE)</f>
        <v>4</v>
      </c>
      <c r="AU988">
        <f>VLOOKUP($A988,SurveyData!$1:$1048576,43,FALSE)</f>
        <v>4</v>
      </c>
      <c r="AV988">
        <f>VLOOKUP($A988,SurveyData!$1:$1048576,44,FALSE)</f>
        <v>5</v>
      </c>
      <c r="AW988">
        <f>VLOOKUP($A988,SurveyData!$1:$1048576,45,FALSE)</f>
        <v>2</v>
      </c>
    </row>
    <row r="989" spans="1:49" hidden="1" x14ac:dyDescent="0.2">
      <c r="A989" s="2">
        <v>1436</v>
      </c>
      <c r="B989" s="11" t="s">
        <v>11</v>
      </c>
      <c r="C989" s="2">
        <v>40</v>
      </c>
      <c r="D989" s="2">
        <v>69</v>
      </c>
      <c r="E989" s="2">
        <v>13.8</v>
      </c>
      <c r="F989">
        <f>VLOOKUP($A989,SurveyData!$1:$1048576,3,FALSE)</f>
        <v>43</v>
      </c>
      <c r="G989">
        <f>VLOOKUP($A989,SurveyData!$1:$1048576,4,FALSE)</f>
        <v>1.78</v>
      </c>
      <c r="H989">
        <f>VLOOKUP($A989,SurveyData!$1:$1048576,5,FALSE)</f>
        <v>72</v>
      </c>
      <c r="I989" t="str">
        <f>VLOOKUP($A989,SurveyData!$1:$1048576,6,FALSE)</f>
        <v>Nil</v>
      </c>
      <c r="J989" t="str">
        <f>VLOOKUP($A989,SurveyData!$1:$1048576,7,FALSE)</f>
        <v>Nil</v>
      </c>
      <c r="K989" t="str">
        <f>VLOOKUP($A989,SurveyData!$1:$1048576,8,FALSE)</f>
        <v>Nil</v>
      </c>
      <c r="L989" t="str">
        <f>VLOOKUP($A989,SurveyData!$1:$1048576,9,FALSE)</f>
        <v>Nil</v>
      </c>
      <c r="M989" t="str">
        <f>VLOOKUP($A989,SurveyData!$1:$1048576,10,FALSE)</f>
        <v>Nil</v>
      </c>
      <c r="N989">
        <f>VLOOKUP($A989,SurveyData!$1:$1048576,11,FALSE)</f>
        <v>30</v>
      </c>
      <c r="O989">
        <f>VLOOKUP($A989,SurveyData!$1:$1048576,12,FALSE)</f>
        <v>1</v>
      </c>
      <c r="P989" t="str">
        <f>VLOOKUP($A989,SurveyData!$1:$1048576,13,FALSE)</f>
        <v>Nil</v>
      </c>
      <c r="Q989" t="str">
        <f>VLOOKUP($A989,SurveyData!$1:$1048576,14,FALSE)</f>
        <v>Nil</v>
      </c>
      <c r="R989" t="str">
        <f>VLOOKUP($A989,SurveyData!$1:$1048576,15,FALSE)</f>
        <v>No</v>
      </c>
      <c r="S989" t="str">
        <f>VLOOKUP($A989,SurveyData!$1:$1048576,16,FALSE)</f>
        <v>Nil</v>
      </c>
      <c r="T989" t="str">
        <f>VLOOKUP($A989,SurveyData!$1:$1048576,17,FALSE)</f>
        <v>No</v>
      </c>
      <c r="U989" t="str">
        <f>VLOOKUP($A989,SurveyData!$1:$1048576,18,FALSE)</f>
        <v>Nil</v>
      </c>
      <c r="V989" t="str">
        <f>VLOOKUP($A989,SurveyData!$1:$1048576,19,FALSE)</f>
        <v>No</v>
      </c>
      <c r="W989" t="str">
        <f>VLOOKUP($A989,SurveyData!$1:$1048576,20,FALSE)</f>
        <v>Nil</v>
      </c>
      <c r="X989">
        <f>VLOOKUP($A989,SurveyData!$1:$1048576,21,FALSE)</f>
        <v>2</v>
      </c>
      <c r="Y989">
        <f>VLOOKUP($A989,SurveyData!$1:$1048576,22,FALSE)</f>
        <v>4</v>
      </c>
      <c r="Z989">
        <f>VLOOKUP($A989,SurveyData!$1:$1048576,23,FALSE)</f>
        <v>2</v>
      </c>
      <c r="AA989">
        <f>VLOOKUP($A989,SurveyData!$1:$1048576,24,FALSE)</f>
        <v>2</v>
      </c>
      <c r="AC989">
        <f>VLOOKUP($A989,SurveyData!$1:$1048576,25,FALSE)</f>
        <v>4</v>
      </c>
      <c r="AD989">
        <f>VLOOKUP($A989,SurveyData!$1:$1048576,26,FALSE)</f>
        <v>2</v>
      </c>
      <c r="AE989">
        <f>VLOOKUP($A989,SurveyData!$1:$1048576,27,FALSE)</f>
        <v>2</v>
      </c>
      <c r="AF989">
        <f>VLOOKUP($A989,SurveyData!$1:$1048576,28,FALSE)</f>
        <v>2</v>
      </c>
      <c r="AG989">
        <f>VLOOKUP($A989,SurveyData!$1:$1048576,29,FALSE)</f>
        <v>3</v>
      </c>
      <c r="AH989">
        <f>VLOOKUP($A989,SurveyData!$1:$1048576,30,FALSE)</f>
        <v>4</v>
      </c>
      <c r="AI989">
        <f>VLOOKUP($A989,SurveyData!$1:$1048576,31,FALSE)</f>
        <v>4</v>
      </c>
      <c r="AJ989">
        <f>VLOOKUP($A989,SurveyData!$1:$1048576,32,FALSE)</f>
        <v>4</v>
      </c>
      <c r="AK989">
        <f>VLOOKUP($A989,SurveyData!$1:$1048576,33,FALSE)</f>
        <v>4</v>
      </c>
      <c r="AL989">
        <f>VLOOKUP($A989,SurveyData!$1:$1048576,34,FALSE)</f>
        <v>4</v>
      </c>
      <c r="AM989">
        <f>VLOOKUP($A989,SurveyData!$1:$1048576,35,FALSE)</f>
        <v>4</v>
      </c>
      <c r="AN989">
        <f>VLOOKUP($A989,SurveyData!$1:$1048576,36,FALSE)</f>
        <v>4</v>
      </c>
      <c r="AO989">
        <f>VLOOKUP($A989,SurveyData!$1:$1048576,37,FALSE)</f>
        <v>4</v>
      </c>
      <c r="AP989">
        <f>VLOOKUP($A989,SurveyData!$1:$1048576,38,FALSE)</f>
        <v>4</v>
      </c>
      <c r="AQ989">
        <f>VLOOKUP($A989,SurveyData!$1:$1048576,39,FALSE)</f>
        <v>4</v>
      </c>
      <c r="AR989">
        <f>VLOOKUP($A989,SurveyData!$1:$1048576,40,FALSE)</f>
        <v>4</v>
      </c>
      <c r="AS989">
        <f>VLOOKUP($A989,SurveyData!$1:$1048576,41,FALSE)</f>
        <v>4</v>
      </c>
      <c r="AT989">
        <f>VLOOKUP($A989,SurveyData!$1:$1048576,42,FALSE)</f>
        <v>4</v>
      </c>
      <c r="AU989">
        <f>VLOOKUP($A989,SurveyData!$1:$1048576,43,FALSE)</f>
        <v>4</v>
      </c>
      <c r="AV989">
        <f>VLOOKUP($A989,SurveyData!$1:$1048576,44,FALSE)</f>
        <v>4</v>
      </c>
      <c r="AW989">
        <f>VLOOKUP($A989,SurveyData!$1:$1048576,45,FALSE)</f>
        <v>2</v>
      </c>
    </row>
    <row r="990" spans="1:49" hidden="1" x14ac:dyDescent="0.2">
      <c r="A990" s="2">
        <v>1437</v>
      </c>
      <c r="B990" s="11" t="s">
        <v>11</v>
      </c>
      <c r="C990" s="2"/>
      <c r="D990" s="3">
        <v>182</v>
      </c>
      <c r="E990" s="2">
        <v>15.5</v>
      </c>
      <c r="F990">
        <f>VLOOKUP($A990,SurveyData!$1:$1048576,3,FALSE)</f>
        <v>30</v>
      </c>
      <c r="G990">
        <f>VLOOKUP($A990,SurveyData!$1:$1048576,4,FALSE)</f>
        <v>1.56</v>
      </c>
      <c r="H990">
        <f>VLOOKUP($A990,SurveyData!$1:$1048576,5,FALSE)</f>
        <v>57.4</v>
      </c>
      <c r="I990" t="str">
        <f>VLOOKUP($A990,SurveyData!$1:$1048576,6,FALSE)</f>
        <v>Nil</v>
      </c>
      <c r="J990">
        <f>VLOOKUP($A990,SurveyData!$1:$1048576,7,FALSE)</f>
        <v>0</v>
      </c>
      <c r="K990" t="str">
        <f>VLOOKUP($A990,SurveyData!$1:$1048576,8,FALSE)</f>
        <v>Nil</v>
      </c>
      <c r="L990">
        <f>VLOOKUP($A990,SurveyData!$1:$1048576,9,FALSE)</f>
        <v>210</v>
      </c>
      <c r="M990" t="str">
        <f>VLOOKUP($A990,SurveyData!$1:$1048576,10,FALSE)</f>
        <v>Nil</v>
      </c>
      <c r="N990" t="str">
        <f>VLOOKUP($A990,SurveyData!$1:$1048576,11,FALSE)</f>
        <v>Nil</v>
      </c>
      <c r="O990">
        <f>VLOOKUP($A990,SurveyData!$1:$1048576,12,FALSE)</f>
        <v>2</v>
      </c>
      <c r="P990">
        <f>VLOOKUP($A990,SurveyData!$1:$1048576,13,FALSE)</f>
        <v>0</v>
      </c>
      <c r="Q990">
        <f>VLOOKUP($A990,SurveyData!$1:$1048576,14,FALSE)</f>
        <v>0</v>
      </c>
      <c r="R990" t="str">
        <f>VLOOKUP($A990,SurveyData!$1:$1048576,15,FALSE)</f>
        <v>Dk</v>
      </c>
      <c r="S990" t="str">
        <f>VLOOKUP($A990,SurveyData!$1:$1048576,16,FALSE)</f>
        <v>Dk</v>
      </c>
      <c r="T990" t="str">
        <f>VLOOKUP($A990,SurveyData!$1:$1048576,17,FALSE)</f>
        <v>Dk</v>
      </c>
      <c r="U990" t="str">
        <f>VLOOKUP($A990,SurveyData!$1:$1048576,18,FALSE)</f>
        <v>Dk</v>
      </c>
      <c r="V990" t="str">
        <f>VLOOKUP($A990,SurveyData!$1:$1048576,19,FALSE)</f>
        <v>No</v>
      </c>
      <c r="W990" t="str">
        <f>VLOOKUP($A990,SurveyData!$1:$1048576,20,FALSE)</f>
        <v>No</v>
      </c>
      <c r="X990">
        <f>VLOOKUP($A990,SurveyData!$1:$1048576,21,FALSE)</f>
        <v>0</v>
      </c>
      <c r="Y990">
        <f>VLOOKUP($A990,SurveyData!$1:$1048576,22,FALSE)</f>
        <v>0</v>
      </c>
      <c r="Z990">
        <f>VLOOKUP($A990,SurveyData!$1:$1048576,23,FALSE)</f>
        <v>0</v>
      </c>
      <c r="AA990">
        <f>VLOOKUP($A990,SurveyData!$1:$1048576,24,FALSE)</f>
        <v>0</v>
      </c>
      <c r="AC990">
        <f>VLOOKUP($A990,SurveyData!$1:$1048576,25,FALSE)</f>
        <v>0</v>
      </c>
      <c r="AD990">
        <f>VLOOKUP($A990,SurveyData!$1:$1048576,26,FALSE)</f>
        <v>1</v>
      </c>
      <c r="AE990">
        <f>VLOOKUP($A990,SurveyData!$1:$1048576,27,FALSE)</f>
        <v>1</v>
      </c>
      <c r="AF990">
        <f>VLOOKUP($A990,SurveyData!$1:$1048576,28,FALSE)</f>
        <v>1</v>
      </c>
      <c r="AG990">
        <f>VLOOKUP($A990,SurveyData!$1:$1048576,29,FALSE)</f>
        <v>1</v>
      </c>
      <c r="AH990">
        <f>VLOOKUP($A990,SurveyData!$1:$1048576,30,FALSE)</f>
        <v>5</v>
      </c>
      <c r="AI990">
        <f>VLOOKUP($A990,SurveyData!$1:$1048576,31,FALSE)</f>
        <v>5</v>
      </c>
      <c r="AJ990">
        <f>VLOOKUP($A990,SurveyData!$1:$1048576,32,FALSE)</f>
        <v>1</v>
      </c>
      <c r="AK990">
        <f>VLOOKUP($A990,SurveyData!$1:$1048576,33,FALSE)</f>
        <v>1</v>
      </c>
      <c r="AL990">
        <f>VLOOKUP($A990,SurveyData!$1:$1048576,34,FALSE)</f>
        <v>5</v>
      </c>
      <c r="AM990">
        <f>VLOOKUP($A990,SurveyData!$1:$1048576,35,FALSE)</f>
        <v>5</v>
      </c>
      <c r="AN990">
        <f>VLOOKUP($A990,SurveyData!$1:$1048576,36,FALSE)</f>
        <v>1</v>
      </c>
      <c r="AO990">
        <f>VLOOKUP($A990,SurveyData!$1:$1048576,37,FALSE)</f>
        <v>1</v>
      </c>
      <c r="AP990">
        <f>VLOOKUP($A990,SurveyData!$1:$1048576,38,FALSE)</f>
        <v>5</v>
      </c>
      <c r="AQ990">
        <f>VLOOKUP($A990,SurveyData!$1:$1048576,39,FALSE)</f>
        <v>1</v>
      </c>
      <c r="AR990">
        <f>VLOOKUP($A990,SurveyData!$1:$1048576,40,FALSE)</f>
        <v>3</v>
      </c>
      <c r="AS990">
        <f>VLOOKUP($A990,SurveyData!$1:$1048576,41,FALSE)</f>
        <v>5</v>
      </c>
      <c r="AT990">
        <f>VLOOKUP($A990,SurveyData!$1:$1048576,42,FALSE)</f>
        <v>5</v>
      </c>
      <c r="AU990">
        <f>VLOOKUP($A990,SurveyData!$1:$1048576,43,FALSE)</f>
        <v>5</v>
      </c>
      <c r="AV990">
        <f>VLOOKUP($A990,SurveyData!$1:$1048576,44,FALSE)</f>
        <v>5</v>
      </c>
      <c r="AW990">
        <f>VLOOKUP($A990,SurveyData!$1:$1048576,45,FALSE)</f>
        <v>1</v>
      </c>
    </row>
    <row r="991" spans="1:49" hidden="1" x14ac:dyDescent="0.2">
      <c r="A991" s="5">
        <v>1438</v>
      </c>
      <c r="B991" s="11" t="s">
        <v>11</v>
      </c>
      <c r="C991" s="2"/>
      <c r="D991" s="5">
        <v>120</v>
      </c>
      <c r="E991" s="5">
        <v>16.2</v>
      </c>
      <c r="F991">
        <f>VLOOKUP($A991,SurveyData!$1:$1048576,3,FALSE)</f>
        <v>48</v>
      </c>
      <c r="G991">
        <f>VLOOKUP($A991,SurveyData!$1:$1048576,4,FALSE)</f>
        <v>1.77</v>
      </c>
      <c r="H991">
        <f>VLOOKUP($A991,SurveyData!$1:$1048576,5,FALSE)</f>
        <v>62</v>
      </c>
      <c r="I991" t="str">
        <f>VLOOKUP($A991,SurveyData!$1:$1048576,6,FALSE)</f>
        <v>Nil</v>
      </c>
      <c r="J991">
        <f>VLOOKUP($A991,SurveyData!$1:$1048576,7,FALSE)</f>
        <v>0</v>
      </c>
      <c r="K991">
        <f>VLOOKUP($A991,SurveyData!$1:$1048576,8,FALSE)</f>
        <v>30</v>
      </c>
      <c r="L991">
        <f>VLOOKUP($A991,SurveyData!$1:$1048576,9,FALSE)</f>
        <v>0</v>
      </c>
      <c r="M991">
        <f>VLOOKUP($A991,SurveyData!$1:$1048576,10,FALSE)</f>
        <v>0</v>
      </c>
      <c r="N991" t="str">
        <f>VLOOKUP($A991,SurveyData!$1:$1048576,11,FALSE)</f>
        <v>Football 90 minutes, Golf 240 minutes, Badminton 120 minutes</v>
      </c>
      <c r="O991">
        <f>VLOOKUP($A991,SurveyData!$1:$1048576,12,FALSE)</f>
        <v>2</v>
      </c>
      <c r="P991">
        <f>VLOOKUP($A991,SurveyData!$1:$1048576,13,FALSE)</f>
        <v>0</v>
      </c>
      <c r="Q991">
        <f>VLOOKUP($A991,SurveyData!$1:$1048576,14,FALSE)</f>
        <v>0</v>
      </c>
      <c r="R991" t="str">
        <f>VLOOKUP($A991,SurveyData!$1:$1048576,15,FALSE)</f>
        <v>No</v>
      </c>
      <c r="S991">
        <f>VLOOKUP($A991,SurveyData!$1:$1048576,16,FALSE)</f>
        <v>0</v>
      </c>
      <c r="T991" t="str">
        <f>VLOOKUP($A991,SurveyData!$1:$1048576,17,FALSE)</f>
        <v>DK</v>
      </c>
      <c r="U991">
        <f>VLOOKUP($A991,SurveyData!$1:$1048576,18,FALSE)</f>
        <v>0</v>
      </c>
      <c r="V991" t="str">
        <f>VLOOKUP($A991,SurveyData!$1:$1048576,19,FALSE)</f>
        <v>No</v>
      </c>
      <c r="W991">
        <f>VLOOKUP($A991,SurveyData!$1:$1048576,20,FALSE)</f>
        <v>0</v>
      </c>
      <c r="X991">
        <f>VLOOKUP($A991,SurveyData!$1:$1048576,21,FALSE)</f>
        <v>0</v>
      </c>
      <c r="Y991">
        <f>VLOOKUP($A991,SurveyData!$1:$1048576,22,FALSE)</f>
        <v>0</v>
      </c>
      <c r="Z991">
        <f>VLOOKUP($A991,SurveyData!$1:$1048576,23,FALSE)</f>
        <v>0</v>
      </c>
      <c r="AA991">
        <f>VLOOKUP($A991,SurveyData!$1:$1048576,24,FALSE)</f>
        <v>0</v>
      </c>
      <c r="AC991">
        <f>VLOOKUP($A991,SurveyData!$1:$1048576,25,FALSE)</f>
        <v>0</v>
      </c>
      <c r="AD991">
        <f>VLOOKUP($A991,SurveyData!$1:$1048576,26,FALSE)</f>
        <v>2</v>
      </c>
      <c r="AE991">
        <f>VLOOKUP($A991,SurveyData!$1:$1048576,27,FALSE)</f>
        <v>5</v>
      </c>
      <c r="AF991">
        <f>VLOOKUP($A991,SurveyData!$1:$1048576,28,FALSE)</f>
        <v>2</v>
      </c>
      <c r="AG991">
        <f>VLOOKUP($A991,SurveyData!$1:$1048576,29,FALSE)</f>
        <v>2</v>
      </c>
      <c r="AH991">
        <f>VLOOKUP($A991,SurveyData!$1:$1048576,30,FALSE)</f>
        <v>4</v>
      </c>
      <c r="AI991">
        <f>VLOOKUP($A991,SurveyData!$1:$1048576,31,FALSE)</f>
        <v>2</v>
      </c>
      <c r="AJ991">
        <f>VLOOKUP($A991,SurveyData!$1:$1048576,32,FALSE)</f>
        <v>2</v>
      </c>
      <c r="AK991">
        <f>VLOOKUP($A991,SurveyData!$1:$1048576,33,FALSE)</f>
        <v>2</v>
      </c>
      <c r="AL991">
        <f>VLOOKUP($A991,SurveyData!$1:$1048576,34,FALSE)</f>
        <v>5</v>
      </c>
      <c r="AM991">
        <f>VLOOKUP($A991,SurveyData!$1:$1048576,35,FALSE)</f>
        <v>5</v>
      </c>
      <c r="AN991">
        <f>VLOOKUP($A991,SurveyData!$1:$1048576,36,FALSE)</f>
        <v>2</v>
      </c>
      <c r="AO991">
        <f>VLOOKUP($A991,SurveyData!$1:$1048576,37,FALSE)</f>
        <v>2</v>
      </c>
      <c r="AP991">
        <f>VLOOKUP($A991,SurveyData!$1:$1048576,38,FALSE)</f>
        <v>5</v>
      </c>
      <c r="AQ991">
        <f>VLOOKUP($A991,SurveyData!$1:$1048576,39,FALSE)</f>
        <v>5</v>
      </c>
      <c r="AR991">
        <f>VLOOKUP($A991,SurveyData!$1:$1048576,40,FALSE)</f>
        <v>3</v>
      </c>
      <c r="AS991">
        <f>VLOOKUP($A991,SurveyData!$1:$1048576,41,FALSE)</f>
        <v>5</v>
      </c>
      <c r="AT991">
        <f>VLOOKUP($A991,SurveyData!$1:$1048576,42,FALSE)</f>
        <v>5</v>
      </c>
      <c r="AU991">
        <f>VLOOKUP($A991,SurveyData!$1:$1048576,43,FALSE)</f>
        <v>5</v>
      </c>
      <c r="AV991">
        <f>VLOOKUP($A991,SurveyData!$1:$1048576,44,FALSE)</f>
        <v>5</v>
      </c>
      <c r="AW991">
        <f>VLOOKUP($A991,SurveyData!$1:$1048576,45,FALSE)</f>
        <v>2</v>
      </c>
    </row>
    <row r="992" spans="1:49" hidden="1" x14ac:dyDescent="0.2">
      <c r="A992" s="2">
        <v>1439</v>
      </c>
      <c r="B992" s="11" t="s">
        <v>11</v>
      </c>
      <c r="C992" s="2">
        <v>47</v>
      </c>
      <c r="D992" s="3">
        <v>368</v>
      </c>
      <c r="E992" s="2">
        <v>16.399999999999999</v>
      </c>
      <c r="F992">
        <f>VLOOKUP($A992,SurveyData!$1:$1048576,3,FALSE)</f>
        <v>40</v>
      </c>
      <c r="G992">
        <f>VLOOKUP($A992,SurveyData!$1:$1048576,4,FALSE)</f>
        <v>1.7</v>
      </c>
      <c r="H992">
        <f>VLOOKUP($A992,SurveyData!$1:$1048576,5,FALSE)</f>
        <v>62</v>
      </c>
      <c r="I992" t="str">
        <f>VLOOKUP($A992,SurveyData!$1:$1048576,6,FALSE)</f>
        <v>Nil</v>
      </c>
      <c r="J992" t="str">
        <f>VLOOKUP($A992,SurveyData!$1:$1048576,7,FALSE)</f>
        <v>Nil</v>
      </c>
      <c r="K992">
        <f>VLOOKUP($A992,SurveyData!$1:$1048576,8,FALSE)</f>
        <v>10</v>
      </c>
      <c r="L992" t="str">
        <f>VLOOKUP($A992,SurveyData!$1:$1048576,9,FALSE)</f>
        <v>Nil</v>
      </c>
      <c r="M992" t="str">
        <f>VLOOKUP($A992,SurveyData!$1:$1048576,10,FALSE)</f>
        <v>Nil</v>
      </c>
      <c r="N992" t="str">
        <f>VLOOKUP($A992,SurveyData!$1:$1048576,11,FALSE)</f>
        <v>Nil</v>
      </c>
      <c r="O992" t="str">
        <f>VLOOKUP($A992,SurveyData!$1:$1048576,12,FALSE)</f>
        <v>Nil</v>
      </c>
      <c r="P992" t="str">
        <f>VLOOKUP($A992,SurveyData!$1:$1048576,13,FALSE)</f>
        <v>Nil</v>
      </c>
      <c r="Q992" t="str">
        <f>VLOOKUP($A992,SurveyData!$1:$1048576,14,FALSE)</f>
        <v>Nil</v>
      </c>
      <c r="R992" t="str">
        <f>VLOOKUP($A992,SurveyData!$1:$1048576,15,FALSE)</f>
        <v>Dk</v>
      </c>
      <c r="S992" t="str">
        <f>VLOOKUP($A992,SurveyData!$1:$1048576,16,FALSE)</f>
        <v>No</v>
      </c>
      <c r="T992" t="str">
        <f>VLOOKUP($A992,SurveyData!$1:$1048576,17,FALSE)</f>
        <v>No</v>
      </c>
      <c r="U992" t="str">
        <f>VLOOKUP($A992,SurveyData!$1:$1048576,18,FALSE)</f>
        <v>No</v>
      </c>
      <c r="V992" t="str">
        <f>VLOOKUP($A992,SurveyData!$1:$1048576,19,FALSE)</f>
        <v>No</v>
      </c>
      <c r="W992" t="str">
        <f>VLOOKUP($A992,SurveyData!$1:$1048576,20,FALSE)</f>
        <v>No</v>
      </c>
      <c r="X992" t="str">
        <f>VLOOKUP($A992,SurveyData!$1:$1048576,21,FALSE)</f>
        <v>Nil</v>
      </c>
      <c r="Y992" t="str">
        <f>VLOOKUP($A992,SurveyData!$1:$1048576,22,FALSE)</f>
        <v>Nil</v>
      </c>
      <c r="Z992" t="str">
        <f>VLOOKUP($A992,SurveyData!$1:$1048576,23,FALSE)</f>
        <v>Nil</v>
      </c>
      <c r="AA992" t="str">
        <f>VLOOKUP($A992,SurveyData!$1:$1048576,24,FALSE)</f>
        <v>Nil</v>
      </c>
      <c r="AB992" t="s">
        <v>0</v>
      </c>
      <c r="AC992" t="str">
        <f>VLOOKUP($A992,SurveyData!$1:$1048576,25,FALSE)</f>
        <v>Nil</v>
      </c>
      <c r="AD992">
        <f>VLOOKUP($A992,SurveyData!$1:$1048576,26,FALSE)</f>
        <v>1</v>
      </c>
      <c r="AE992">
        <f>VLOOKUP($A992,SurveyData!$1:$1048576,27,FALSE)</f>
        <v>5</v>
      </c>
      <c r="AF992">
        <f>VLOOKUP($A992,SurveyData!$1:$1048576,28,FALSE)</f>
        <v>1</v>
      </c>
      <c r="AG992">
        <f>VLOOKUP($A992,SurveyData!$1:$1048576,29,FALSE)</f>
        <v>1</v>
      </c>
      <c r="AH992">
        <f>VLOOKUP($A992,SurveyData!$1:$1048576,30,FALSE)</f>
        <v>5</v>
      </c>
      <c r="AI992">
        <f>VLOOKUP($A992,SurveyData!$1:$1048576,31,FALSE)</f>
        <v>5</v>
      </c>
      <c r="AJ992">
        <f>VLOOKUP($A992,SurveyData!$1:$1048576,32,FALSE)</f>
        <v>1</v>
      </c>
      <c r="AK992">
        <f>VLOOKUP($A992,SurveyData!$1:$1048576,33,FALSE)</f>
        <v>1</v>
      </c>
      <c r="AL992">
        <f>VLOOKUP($A992,SurveyData!$1:$1048576,34,FALSE)</f>
        <v>5</v>
      </c>
      <c r="AM992">
        <f>VLOOKUP($A992,SurveyData!$1:$1048576,35,FALSE)</f>
        <v>5</v>
      </c>
      <c r="AN992">
        <f>VLOOKUP($A992,SurveyData!$1:$1048576,36,FALSE)</f>
        <v>1</v>
      </c>
      <c r="AO992">
        <f>VLOOKUP($A992,SurveyData!$1:$1048576,37,FALSE)</f>
        <v>1</v>
      </c>
      <c r="AP992">
        <f>VLOOKUP($A992,SurveyData!$1:$1048576,38,FALSE)</f>
        <v>5</v>
      </c>
      <c r="AQ992">
        <f>VLOOKUP($A992,SurveyData!$1:$1048576,39,FALSE)</f>
        <v>5</v>
      </c>
      <c r="AR992">
        <f>VLOOKUP($A992,SurveyData!$1:$1048576,40,FALSE)</f>
        <v>1</v>
      </c>
      <c r="AS992">
        <f>VLOOKUP($A992,SurveyData!$1:$1048576,41,FALSE)</f>
        <v>5</v>
      </c>
      <c r="AT992">
        <f>VLOOKUP($A992,SurveyData!$1:$1048576,42,FALSE)</f>
        <v>5</v>
      </c>
      <c r="AU992">
        <f>VLOOKUP($A992,SurveyData!$1:$1048576,43,FALSE)</f>
        <v>5</v>
      </c>
      <c r="AV992">
        <f>VLOOKUP($A992,SurveyData!$1:$1048576,44,FALSE)</f>
        <v>1</v>
      </c>
      <c r="AW992">
        <f>VLOOKUP($A992,SurveyData!$1:$1048576,45,FALSE)</f>
        <v>1</v>
      </c>
    </row>
    <row r="993" spans="1:49" hidden="1" x14ac:dyDescent="0.2">
      <c r="A993" s="2">
        <v>1440</v>
      </c>
      <c r="B993" s="11" t="s">
        <v>11</v>
      </c>
      <c r="C993" s="2"/>
      <c r="D993" s="3">
        <v>198</v>
      </c>
      <c r="E993" s="2">
        <v>15.5</v>
      </c>
      <c r="F993">
        <f>VLOOKUP($A993,SurveyData!$1:$1048576,3,FALSE)</f>
        <v>28</v>
      </c>
      <c r="G993">
        <f>VLOOKUP($A993,SurveyData!$1:$1048576,4,FALSE)</f>
        <v>1.68</v>
      </c>
      <c r="H993">
        <f>VLOOKUP($A993,SurveyData!$1:$1048576,5,FALSE)</f>
        <v>69.099999999999994</v>
      </c>
      <c r="I993" t="str">
        <f>VLOOKUP($A993,SurveyData!$1:$1048576,6,FALSE)</f>
        <v>Nil</v>
      </c>
      <c r="J993">
        <f>VLOOKUP($A993,SurveyData!$1:$1048576,7,FALSE)</f>
        <v>0</v>
      </c>
      <c r="K993">
        <f>VLOOKUP($A993,SurveyData!$1:$1048576,8,FALSE)</f>
        <v>30</v>
      </c>
      <c r="L993" t="str">
        <f>VLOOKUP($A993,SurveyData!$1:$1048576,9,FALSE)</f>
        <v>Nil</v>
      </c>
      <c r="M993" t="str">
        <f>VLOOKUP($A993,SurveyData!$1:$1048576,10,FALSE)</f>
        <v>Nil</v>
      </c>
      <c r="N993" t="str">
        <f>VLOOKUP($A993,SurveyData!$1:$1048576,11,FALSE)</f>
        <v>Nil</v>
      </c>
      <c r="O993">
        <f>VLOOKUP($A993,SurveyData!$1:$1048576,12,FALSE)</f>
        <v>2</v>
      </c>
      <c r="P993">
        <f>VLOOKUP($A993,SurveyData!$1:$1048576,13,FALSE)</f>
        <v>0</v>
      </c>
      <c r="Q993">
        <f>VLOOKUP($A993,SurveyData!$1:$1048576,14,FALSE)</f>
        <v>0</v>
      </c>
      <c r="R993" t="str">
        <f>VLOOKUP($A993,SurveyData!$1:$1048576,15,FALSE)</f>
        <v>No</v>
      </c>
      <c r="S993" t="str">
        <f>VLOOKUP($A993,SurveyData!$1:$1048576,16,FALSE)</f>
        <v>Nil</v>
      </c>
      <c r="T993" t="str">
        <f>VLOOKUP($A993,SurveyData!$1:$1048576,17,FALSE)</f>
        <v>Dk</v>
      </c>
      <c r="U993" t="str">
        <f>VLOOKUP($A993,SurveyData!$1:$1048576,18,FALSE)</f>
        <v>Nil</v>
      </c>
      <c r="V993" t="str">
        <f>VLOOKUP($A993,SurveyData!$1:$1048576,19,FALSE)</f>
        <v>No</v>
      </c>
      <c r="W993" t="str">
        <f>VLOOKUP($A993,SurveyData!$1:$1048576,20,FALSE)</f>
        <v>Nil</v>
      </c>
      <c r="X993">
        <f>VLOOKUP($A993,SurveyData!$1:$1048576,21,FALSE)</f>
        <v>0</v>
      </c>
      <c r="Y993">
        <f>VLOOKUP($A993,SurveyData!$1:$1048576,22,FALSE)</f>
        <v>0</v>
      </c>
      <c r="Z993">
        <f>VLOOKUP($A993,SurveyData!$1:$1048576,23,FALSE)</f>
        <v>0</v>
      </c>
      <c r="AA993">
        <f>VLOOKUP($A993,SurveyData!$1:$1048576,24,FALSE)</f>
        <v>0</v>
      </c>
      <c r="AC993">
        <f>VLOOKUP($A993,SurveyData!$1:$1048576,25,FALSE)</f>
        <v>0</v>
      </c>
      <c r="AD993">
        <f>VLOOKUP($A993,SurveyData!$1:$1048576,26,FALSE)</f>
        <v>3</v>
      </c>
      <c r="AE993">
        <f>VLOOKUP($A993,SurveyData!$1:$1048576,27,FALSE)</f>
        <v>2</v>
      </c>
      <c r="AF993">
        <f>VLOOKUP($A993,SurveyData!$1:$1048576,28,FALSE)</f>
        <v>2</v>
      </c>
      <c r="AG993">
        <f>VLOOKUP($A993,SurveyData!$1:$1048576,29,FALSE)</f>
        <v>2</v>
      </c>
      <c r="AH993">
        <f>VLOOKUP($A993,SurveyData!$1:$1048576,30,FALSE)</f>
        <v>5</v>
      </c>
      <c r="AI993">
        <f>VLOOKUP($A993,SurveyData!$1:$1048576,31,FALSE)</f>
        <v>1</v>
      </c>
      <c r="AJ993">
        <f>VLOOKUP($A993,SurveyData!$1:$1048576,32,FALSE)</f>
        <v>1</v>
      </c>
      <c r="AK993">
        <f>VLOOKUP($A993,SurveyData!$1:$1048576,33,FALSE)</f>
        <v>1</v>
      </c>
      <c r="AL993">
        <f>VLOOKUP($A993,SurveyData!$1:$1048576,34,FALSE)</f>
        <v>5</v>
      </c>
      <c r="AM993">
        <f>VLOOKUP($A993,SurveyData!$1:$1048576,35,FALSE)</f>
        <v>5</v>
      </c>
      <c r="AN993">
        <f>VLOOKUP($A993,SurveyData!$1:$1048576,36,FALSE)</f>
        <v>2</v>
      </c>
      <c r="AO993">
        <f>VLOOKUP($A993,SurveyData!$1:$1048576,37,FALSE)</f>
        <v>1</v>
      </c>
      <c r="AP993">
        <f>VLOOKUP($A993,SurveyData!$1:$1048576,38,FALSE)</f>
        <v>5</v>
      </c>
      <c r="AQ993">
        <f>VLOOKUP($A993,SurveyData!$1:$1048576,39,FALSE)</f>
        <v>5</v>
      </c>
      <c r="AR993">
        <f>VLOOKUP($A993,SurveyData!$1:$1048576,40,FALSE)</f>
        <v>3</v>
      </c>
      <c r="AS993">
        <f>VLOOKUP($A993,SurveyData!$1:$1048576,41,FALSE)</f>
        <v>4</v>
      </c>
      <c r="AT993">
        <f>VLOOKUP($A993,SurveyData!$1:$1048576,42,FALSE)</f>
        <v>5</v>
      </c>
      <c r="AU993">
        <f>VLOOKUP($A993,SurveyData!$1:$1048576,43,FALSE)</f>
        <v>5</v>
      </c>
      <c r="AV993">
        <f>VLOOKUP($A993,SurveyData!$1:$1048576,44,FALSE)</f>
        <v>5</v>
      </c>
      <c r="AW993">
        <f>VLOOKUP($A993,SurveyData!$1:$1048576,45,FALSE)</f>
        <v>2</v>
      </c>
    </row>
    <row r="994" spans="1:49" hidden="1" x14ac:dyDescent="0.2">
      <c r="A994" s="2">
        <v>1441</v>
      </c>
      <c r="B994" s="11" t="s">
        <v>11</v>
      </c>
      <c r="C994" s="2"/>
      <c r="D994" s="3">
        <v>193</v>
      </c>
      <c r="E994" s="2">
        <v>15.3</v>
      </c>
      <c r="F994">
        <f>VLOOKUP($A994,SurveyData!$1:$1048576,3,FALSE)</f>
        <v>30</v>
      </c>
      <c r="G994">
        <f>VLOOKUP($A994,SurveyData!$1:$1048576,4,FALSE)</f>
        <v>1.69</v>
      </c>
      <c r="H994">
        <f>VLOOKUP($A994,SurveyData!$1:$1048576,5,FALSE)</f>
        <v>69.599999999999994</v>
      </c>
      <c r="I994" t="str">
        <f>VLOOKUP($A994,SurveyData!$1:$1048576,6,FALSE)</f>
        <v>Nil</v>
      </c>
      <c r="J994">
        <f>VLOOKUP($A994,SurveyData!$1:$1048576,7,FALSE)</f>
        <v>0</v>
      </c>
      <c r="K994" t="str">
        <f>VLOOKUP($A994,SurveyData!$1:$1048576,8,FALSE)</f>
        <v>Nil</v>
      </c>
      <c r="L994">
        <f>VLOOKUP($A994,SurveyData!$1:$1048576,9,FALSE)</f>
        <v>60</v>
      </c>
      <c r="M994" t="str">
        <f>VLOOKUP($A994,SurveyData!$1:$1048576,10,FALSE)</f>
        <v>Nil</v>
      </c>
      <c r="N994" t="str">
        <f>VLOOKUP($A994,SurveyData!$1:$1048576,11,FALSE)</f>
        <v>Nil</v>
      </c>
      <c r="O994">
        <f>VLOOKUP($A994,SurveyData!$1:$1048576,12,FALSE)</f>
        <v>1</v>
      </c>
      <c r="P994">
        <f>VLOOKUP($A994,SurveyData!$1:$1048576,13,FALSE)</f>
        <v>0</v>
      </c>
      <c r="Q994">
        <f>VLOOKUP($A994,SurveyData!$1:$1048576,14,FALSE)</f>
        <v>0</v>
      </c>
      <c r="R994" t="str">
        <f>VLOOKUP($A994,SurveyData!$1:$1048576,15,FALSE)</f>
        <v>No</v>
      </c>
      <c r="S994" t="str">
        <f>VLOOKUP($A994,SurveyData!$1:$1048576,16,FALSE)</f>
        <v>Nil</v>
      </c>
      <c r="T994" t="str">
        <f>VLOOKUP($A994,SurveyData!$1:$1048576,17,FALSE)</f>
        <v>no</v>
      </c>
      <c r="U994" t="str">
        <f>VLOOKUP($A994,SurveyData!$1:$1048576,18,FALSE)</f>
        <v>Nil</v>
      </c>
      <c r="V994" t="str">
        <f>VLOOKUP($A994,SurveyData!$1:$1048576,19,FALSE)</f>
        <v>No</v>
      </c>
      <c r="W994" t="str">
        <f>VLOOKUP($A994,SurveyData!$1:$1048576,20,FALSE)</f>
        <v>Nil</v>
      </c>
      <c r="X994">
        <f>VLOOKUP($A994,SurveyData!$1:$1048576,21,FALSE)</f>
        <v>0</v>
      </c>
      <c r="Y994">
        <f>VLOOKUP($A994,SurveyData!$1:$1048576,22,FALSE)</f>
        <v>0</v>
      </c>
      <c r="Z994">
        <f>VLOOKUP($A994,SurveyData!$1:$1048576,23,FALSE)</f>
        <v>0</v>
      </c>
      <c r="AA994">
        <f>VLOOKUP($A994,SurveyData!$1:$1048576,24,FALSE)</f>
        <v>0</v>
      </c>
      <c r="AC994">
        <f>VLOOKUP($A994,SurveyData!$1:$1048576,25,FALSE)</f>
        <v>0</v>
      </c>
      <c r="AD994">
        <f>VLOOKUP($A994,SurveyData!$1:$1048576,26,FALSE)</f>
        <v>3</v>
      </c>
      <c r="AE994">
        <f>VLOOKUP($A994,SurveyData!$1:$1048576,27,FALSE)</f>
        <v>3</v>
      </c>
      <c r="AF994">
        <f>VLOOKUP($A994,SurveyData!$1:$1048576,28,FALSE)</f>
        <v>3</v>
      </c>
      <c r="AG994">
        <f>VLOOKUP($A994,SurveyData!$1:$1048576,29,FALSE)</f>
        <v>4</v>
      </c>
      <c r="AH994">
        <f>VLOOKUP($A994,SurveyData!$1:$1048576,30,FALSE)</f>
        <v>4</v>
      </c>
      <c r="AI994">
        <f>VLOOKUP($A994,SurveyData!$1:$1048576,31,FALSE)</f>
        <v>2</v>
      </c>
      <c r="AJ994">
        <f>VLOOKUP($A994,SurveyData!$1:$1048576,32,FALSE)</f>
        <v>2</v>
      </c>
      <c r="AK994">
        <f>VLOOKUP($A994,SurveyData!$1:$1048576,33,FALSE)</f>
        <v>2</v>
      </c>
      <c r="AL994">
        <f>VLOOKUP($A994,SurveyData!$1:$1048576,34,FALSE)</f>
        <v>5</v>
      </c>
      <c r="AM994">
        <f>VLOOKUP($A994,SurveyData!$1:$1048576,35,FALSE)</f>
        <v>4</v>
      </c>
      <c r="AN994">
        <f>VLOOKUP($A994,SurveyData!$1:$1048576,36,FALSE)</f>
        <v>2</v>
      </c>
      <c r="AO994">
        <f>VLOOKUP($A994,SurveyData!$1:$1048576,37,FALSE)</f>
        <v>1</v>
      </c>
      <c r="AP994">
        <f>VLOOKUP($A994,SurveyData!$1:$1048576,38,FALSE)</f>
        <v>5</v>
      </c>
      <c r="AQ994">
        <f>VLOOKUP($A994,SurveyData!$1:$1048576,39,FALSE)</f>
        <v>5</v>
      </c>
      <c r="AR994">
        <f>VLOOKUP($A994,SurveyData!$1:$1048576,40,FALSE)</f>
        <v>3</v>
      </c>
      <c r="AS994">
        <f>VLOOKUP($A994,SurveyData!$1:$1048576,41,FALSE)</f>
        <v>4</v>
      </c>
      <c r="AT994">
        <f>VLOOKUP($A994,SurveyData!$1:$1048576,42,FALSE)</f>
        <v>3</v>
      </c>
      <c r="AU994">
        <f>VLOOKUP($A994,SurveyData!$1:$1048576,43,FALSE)</f>
        <v>5</v>
      </c>
      <c r="AV994">
        <f>VLOOKUP($A994,SurveyData!$1:$1048576,44,FALSE)</f>
        <v>4</v>
      </c>
      <c r="AW994">
        <f>VLOOKUP($A994,SurveyData!$1:$1048576,45,FALSE)</f>
        <v>2</v>
      </c>
    </row>
    <row r="995" spans="1:49" hidden="1" x14ac:dyDescent="0.2">
      <c r="A995" s="2">
        <v>1443</v>
      </c>
      <c r="B995" s="11" t="s">
        <v>11</v>
      </c>
      <c r="C995" s="2"/>
      <c r="D995" s="2">
        <v>114</v>
      </c>
      <c r="E995" s="2">
        <v>16.5</v>
      </c>
      <c r="F995">
        <f>VLOOKUP($A995,SurveyData!$1:$1048576,3,FALSE)</f>
        <v>27</v>
      </c>
      <c r="G995">
        <f>VLOOKUP($A995,SurveyData!$1:$1048576,4,FALSE)</f>
        <v>1.68</v>
      </c>
      <c r="H995">
        <f>VLOOKUP($A995,SurveyData!$1:$1048576,5,FALSE)</f>
        <v>61.6</v>
      </c>
      <c r="I995" t="str">
        <f>VLOOKUP($A995,SurveyData!$1:$1048576,6,FALSE)</f>
        <v>Nil</v>
      </c>
      <c r="J995">
        <f>VLOOKUP($A995,SurveyData!$1:$1048576,7,FALSE)</f>
        <v>0</v>
      </c>
      <c r="K995" t="str">
        <f>VLOOKUP($A995,SurveyData!$1:$1048576,8,FALSE)</f>
        <v>Nil</v>
      </c>
      <c r="L995" t="str">
        <f>VLOOKUP($A995,SurveyData!$1:$1048576,9,FALSE)</f>
        <v>Nil</v>
      </c>
      <c r="M995" t="str">
        <f>VLOOKUP($A995,SurveyData!$1:$1048576,10,FALSE)</f>
        <v>Nil</v>
      </c>
      <c r="N995" t="str">
        <f>VLOOKUP($A995,SurveyData!$1:$1048576,11,FALSE)</f>
        <v>Nil</v>
      </c>
      <c r="O995">
        <f>VLOOKUP($A995,SurveyData!$1:$1048576,12,FALSE)</f>
        <v>1</v>
      </c>
      <c r="P995">
        <f>VLOOKUP($A995,SurveyData!$1:$1048576,13,FALSE)</f>
        <v>0</v>
      </c>
      <c r="Q995">
        <f>VLOOKUP($A995,SurveyData!$1:$1048576,14,FALSE)</f>
        <v>0</v>
      </c>
      <c r="R995" t="str">
        <f>VLOOKUP($A995,SurveyData!$1:$1048576,15,FALSE)</f>
        <v>No</v>
      </c>
      <c r="S995" t="str">
        <f>VLOOKUP($A995,SurveyData!$1:$1048576,16,FALSE)</f>
        <v>Nil</v>
      </c>
      <c r="T995" t="str">
        <f>VLOOKUP($A995,SurveyData!$1:$1048576,17,FALSE)</f>
        <v>No</v>
      </c>
      <c r="U995" t="str">
        <f>VLOOKUP($A995,SurveyData!$1:$1048576,18,FALSE)</f>
        <v>Nil</v>
      </c>
      <c r="V995" t="str">
        <f>VLOOKUP($A995,SurveyData!$1:$1048576,19,FALSE)</f>
        <v>No</v>
      </c>
      <c r="W995" t="str">
        <f>VLOOKUP($A995,SurveyData!$1:$1048576,20,FALSE)</f>
        <v>Nil</v>
      </c>
      <c r="X995">
        <f>VLOOKUP($A995,SurveyData!$1:$1048576,21,FALSE)</f>
        <v>0</v>
      </c>
      <c r="Y995">
        <f>VLOOKUP($A995,SurveyData!$1:$1048576,22,FALSE)</f>
        <v>0</v>
      </c>
      <c r="Z995">
        <f>VLOOKUP($A995,SurveyData!$1:$1048576,23,FALSE)</f>
        <v>0</v>
      </c>
      <c r="AA995">
        <f>VLOOKUP($A995,SurveyData!$1:$1048576,24,FALSE)</f>
        <v>0</v>
      </c>
      <c r="AC995">
        <f>VLOOKUP($A995,SurveyData!$1:$1048576,25,FALSE)</f>
        <v>0</v>
      </c>
      <c r="AD995">
        <f>VLOOKUP($A995,SurveyData!$1:$1048576,26,FALSE)</f>
        <v>3</v>
      </c>
      <c r="AE995">
        <f>VLOOKUP($A995,SurveyData!$1:$1048576,27,FALSE)</f>
        <v>3</v>
      </c>
      <c r="AF995">
        <f>VLOOKUP($A995,SurveyData!$1:$1048576,28,FALSE)</f>
        <v>3</v>
      </c>
      <c r="AG995">
        <f>VLOOKUP($A995,SurveyData!$1:$1048576,29,FALSE)</f>
        <v>3</v>
      </c>
      <c r="AH995">
        <f>VLOOKUP($A995,SurveyData!$1:$1048576,30,FALSE)</f>
        <v>2</v>
      </c>
      <c r="AI995">
        <f>VLOOKUP($A995,SurveyData!$1:$1048576,31,FALSE)</f>
        <v>3</v>
      </c>
      <c r="AJ995">
        <f>VLOOKUP($A995,SurveyData!$1:$1048576,32,FALSE)</f>
        <v>3</v>
      </c>
      <c r="AK995">
        <f>VLOOKUP($A995,SurveyData!$1:$1048576,33,FALSE)</f>
        <v>3</v>
      </c>
      <c r="AL995">
        <f>VLOOKUP($A995,SurveyData!$1:$1048576,34,FALSE)</f>
        <v>3</v>
      </c>
      <c r="AM995">
        <f>VLOOKUP($A995,SurveyData!$1:$1048576,35,FALSE)</f>
        <v>2</v>
      </c>
      <c r="AN995">
        <f>VLOOKUP($A995,SurveyData!$1:$1048576,36,FALSE)</f>
        <v>3</v>
      </c>
      <c r="AO995">
        <f>VLOOKUP($A995,SurveyData!$1:$1048576,37,FALSE)</f>
        <v>3</v>
      </c>
      <c r="AP995">
        <f>VLOOKUP($A995,SurveyData!$1:$1048576,38,FALSE)</f>
        <v>2</v>
      </c>
      <c r="AQ995">
        <f>VLOOKUP($A995,SurveyData!$1:$1048576,39,FALSE)</f>
        <v>3</v>
      </c>
      <c r="AR995">
        <f>VLOOKUP($A995,SurveyData!$1:$1048576,40,FALSE)</f>
        <v>2</v>
      </c>
      <c r="AS995">
        <f>VLOOKUP($A995,SurveyData!$1:$1048576,41,FALSE)</f>
        <v>3</v>
      </c>
      <c r="AT995">
        <f>VLOOKUP($A995,SurveyData!$1:$1048576,42,FALSE)</f>
        <v>3</v>
      </c>
      <c r="AU995">
        <f>VLOOKUP($A995,SurveyData!$1:$1048576,43,FALSE)</f>
        <v>3</v>
      </c>
      <c r="AV995">
        <f>VLOOKUP($A995,SurveyData!$1:$1048576,44,FALSE)</f>
        <v>2</v>
      </c>
      <c r="AW995">
        <f>VLOOKUP($A995,SurveyData!$1:$1048576,45,FALSE)</f>
        <v>3</v>
      </c>
    </row>
    <row r="996" spans="1:49" hidden="1" x14ac:dyDescent="0.2">
      <c r="A996" s="2">
        <v>1446</v>
      </c>
      <c r="B996" s="11" t="s">
        <v>11</v>
      </c>
      <c r="C996" s="2"/>
      <c r="D996" s="3">
        <v>144</v>
      </c>
      <c r="E996" s="2">
        <v>15.2</v>
      </c>
      <c r="F996">
        <f>VLOOKUP($A996,SurveyData!$1:$1048576,3,FALSE)</f>
        <v>31</v>
      </c>
      <c r="G996">
        <f>VLOOKUP($A996,SurveyData!$1:$1048576,4,FALSE)</f>
        <v>1.53</v>
      </c>
      <c r="H996">
        <f>VLOOKUP($A996,SurveyData!$1:$1048576,5,FALSE)</f>
        <v>63</v>
      </c>
      <c r="I996" t="str">
        <f>VLOOKUP($A996,SurveyData!$1:$1048576,6,FALSE)</f>
        <v>Nil</v>
      </c>
      <c r="J996">
        <f>VLOOKUP($A996,SurveyData!$1:$1048576,7,FALSE)</f>
        <v>0</v>
      </c>
      <c r="K996" t="str">
        <f>VLOOKUP($A996,SurveyData!$1:$1048576,8,FALSE)</f>
        <v>Nil</v>
      </c>
      <c r="L996" t="str">
        <f>VLOOKUP($A996,SurveyData!$1:$1048576,9,FALSE)</f>
        <v>Nil</v>
      </c>
      <c r="M996" t="str">
        <f>VLOOKUP($A996,SurveyData!$1:$1048576,10,FALSE)</f>
        <v>Nil</v>
      </c>
      <c r="N996" t="str">
        <f>VLOOKUP($A996,SurveyData!$1:$1048576,11,FALSE)</f>
        <v>Nil</v>
      </c>
      <c r="O996">
        <f>VLOOKUP($A996,SurveyData!$1:$1048576,12,FALSE)</f>
        <v>1</v>
      </c>
      <c r="P996">
        <f>VLOOKUP($A996,SurveyData!$1:$1048576,13,FALSE)</f>
        <v>0</v>
      </c>
      <c r="Q996">
        <f>VLOOKUP($A996,SurveyData!$1:$1048576,14,FALSE)</f>
        <v>0</v>
      </c>
      <c r="R996" t="str">
        <f>VLOOKUP($A996,SurveyData!$1:$1048576,15,FALSE)</f>
        <v>Dk</v>
      </c>
      <c r="S996" t="str">
        <f>VLOOKUP($A996,SurveyData!$1:$1048576,16,FALSE)</f>
        <v>Dk</v>
      </c>
      <c r="T996" t="str">
        <f>VLOOKUP($A996,SurveyData!$1:$1048576,17,FALSE)</f>
        <v>Dk</v>
      </c>
      <c r="U996" t="str">
        <f>VLOOKUP($A996,SurveyData!$1:$1048576,18,FALSE)</f>
        <v>Dk</v>
      </c>
      <c r="V996" t="str">
        <f>VLOOKUP($A996,SurveyData!$1:$1048576,19,FALSE)</f>
        <v>No</v>
      </c>
      <c r="W996" t="str">
        <f>VLOOKUP($A996,SurveyData!$1:$1048576,20,FALSE)</f>
        <v>No</v>
      </c>
      <c r="X996">
        <f>VLOOKUP($A996,SurveyData!$1:$1048576,21,FALSE)</f>
        <v>0</v>
      </c>
      <c r="Y996">
        <f>VLOOKUP($A996,SurveyData!$1:$1048576,22,FALSE)</f>
        <v>0</v>
      </c>
      <c r="Z996">
        <f>VLOOKUP($A996,SurveyData!$1:$1048576,23,FALSE)</f>
        <v>0</v>
      </c>
      <c r="AA996">
        <f>VLOOKUP($A996,SurveyData!$1:$1048576,24,FALSE)</f>
        <v>0</v>
      </c>
      <c r="AC996">
        <f>VLOOKUP($A996,SurveyData!$1:$1048576,25,FALSE)</f>
        <v>0</v>
      </c>
      <c r="AD996">
        <f>VLOOKUP($A996,SurveyData!$1:$1048576,26,FALSE)</f>
        <v>3</v>
      </c>
      <c r="AE996">
        <f>VLOOKUP($A996,SurveyData!$1:$1048576,27,FALSE)</f>
        <v>4</v>
      </c>
      <c r="AF996">
        <f>VLOOKUP($A996,SurveyData!$1:$1048576,28,FALSE)</f>
        <v>3</v>
      </c>
      <c r="AG996">
        <f>VLOOKUP($A996,SurveyData!$1:$1048576,29,FALSE)</f>
        <v>2</v>
      </c>
      <c r="AH996">
        <f>VLOOKUP($A996,SurveyData!$1:$1048576,30,FALSE)</f>
        <v>1</v>
      </c>
      <c r="AI996">
        <f>VLOOKUP($A996,SurveyData!$1:$1048576,31,FALSE)</f>
        <v>3</v>
      </c>
      <c r="AJ996">
        <f>VLOOKUP($A996,SurveyData!$1:$1048576,32,FALSE)</f>
        <v>3</v>
      </c>
      <c r="AK996">
        <f>VLOOKUP($A996,SurveyData!$1:$1048576,33,FALSE)</f>
        <v>2</v>
      </c>
      <c r="AL996">
        <f>VLOOKUP($A996,SurveyData!$1:$1048576,34,FALSE)</f>
        <v>3</v>
      </c>
      <c r="AM996">
        <f>VLOOKUP($A996,SurveyData!$1:$1048576,35,FALSE)</f>
        <v>4</v>
      </c>
      <c r="AN996">
        <f>VLOOKUP($A996,SurveyData!$1:$1048576,36,FALSE)</f>
        <v>2</v>
      </c>
      <c r="AO996">
        <f>VLOOKUP($A996,SurveyData!$1:$1048576,37,FALSE)</f>
        <v>4</v>
      </c>
      <c r="AP996">
        <f>VLOOKUP($A996,SurveyData!$1:$1048576,38,FALSE)</f>
        <v>2</v>
      </c>
      <c r="AQ996">
        <f>VLOOKUP($A996,SurveyData!$1:$1048576,39,FALSE)</f>
        <v>2</v>
      </c>
      <c r="AR996">
        <f>VLOOKUP($A996,SurveyData!$1:$1048576,40,FALSE)</f>
        <v>4</v>
      </c>
      <c r="AS996">
        <f>VLOOKUP($A996,SurveyData!$1:$1048576,41,FALSE)</f>
        <v>2</v>
      </c>
      <c r="AT996">
        <f>VLOOKUP($A996,SurveyData!$1:$1048576,42,FALSE)</f>
        <v>3</v>
      </c>
      <c r="AU996">
        <f>VLOOKUP($A996,SurveyData!$1:$1048576,43,FALSE)</f>
        <v>4</v>
      </c>
      <c r="AV996">
        <f>VLOOKUP($A996,SurveyData!$1:$1048576,44,FALSE)</f>
        <v>2</v>
      </c>
      <c r="AW996">
        <f>VLOOKUP($A996,SurveyData!$1:$1048576,45,FALSE)</f>
        <v>4</v>
      </c>
    </row>
    <row r="997" spans="1:49" hidden="1" x14ac:dyDescent="0.2">
      <c r="A997" s="2">
        <v>1447</v>
      </c>
      <c r="B997" s="11" t="s">
        <v>11</v>
      </c>
      <c r="C997" s="2"/>
      <c r="D997" s="3">
        <v>177</v>
      </c>
      <c r="E997" s="2">
        <v>14.5</v>
      </c>
      <c r="F997">
        <f>VLOOKUP($A997,SurveyData!$1:$1048576,3,FALSE)</f>
        <v>28</v>
      </c>
      <c r="G997">
        <f>VLOOKUP($A997,SurveyData!$1:$1048576,4,FALSE)</f>
        <v>1.72</v>
      </c>
      <c r="H997">
        <f>VLOOKUP($A997,SurveyData!$1:$1048576,5,FALSE)</f>
        <v>72.5</v>
      </c>
      <c r="I997" t="str">
        <f>VLOOKUP($A997,SurveyData!$1:$1048576,6,FALSE)</f>
        <v>Nil</v>
      </c>
      <c r="J997">
        <f>VLOOKUP($A997,SurveyData!$1:$1048576,7,FALSE)</f>
        <v>0</v>
      </c>
      <c r="K997">
        <f>VLOOKUP($A997,SurveyData!$1:$1048576,8,FALSE)</f>
        <v>300</v>
      </c>
      <c r="L997" t="str">
        <f>VLOOKUP($A997,SurveyData!$1:$1048576,9,FALSE)</f>
        <v>Nil</v>
      </c>
      <c r="M997" t="str">
        <f>VLOOKUP($A997,SurveyData!$1:$1048576,10,FALSE)</f>
        <v>Nil</v>
      </c>
      <c r="N997" t="str">
        <f>VLOOKUP($A997,SurveyData!$1:$1048576,11,FALSE)</f>
        <v>Nil</v>
      </c>
      <c r="O997" t="str">
        <f>VLOOKUP($A997,SurveyData!$1:$1048576,12,FALSE)</f>
        <v>Nil</v>
      </c>
      <c r="P997">
        <f>VLOOKUP($A997,SurveyData!$1:$1048576,13,FALSE)</f>
        <v>0</v>
      </c>
      <c r="Q997">
        <f>VLOOKUP($A997,SurveyData!$1:$1048576,14,FALSE)</f>
        <v>0</v>
      </c>
      <c r="R997" t="str">
        <f>VLOOKUP($A997,SurveyData!$1:$1048576,15,FALSE)</f>
        <v>No</v>
      </c>
      <c r="S997" t="str">
        <f>VLOOKUP($A997,SurveyData!$1:$1048576,16,FALSE)</f>
        <v>Nil</v>
      </c>
      <c r="T997" t="str">
        <f>VLOOKUP($A997,SurveyData!$1:$1048576,17,FALSE)</f>
        <v>No</v>
      </c>
      <c r="U997" t="str">
        <f>VLOOKUP($A997,SurveyData!$1:$1048576,18,FALSE)</f>
        <v>Nil</v>
      </c>
      <c r="V997" t="str">
        <f>VLOOKUP($A997,SurveyData!$1:$1048576,19,FALSE)</f>
        <v>No</v>
      </c>
      <c r="W997" t="str">
        <f>VLOOKUP($A997,SurveyData!$1:$1048576,20,FALSE)</f>
        <v>Nil</v>
      </c>
      <c r="X997">
        <f>VLOOKUP($A997,SurveyData!$1:$1048576,21,FALSE)</f>
        <v>0</v>
      </c>
      <c r="Y997">
        <f>VLOOKUP($A997,SurveyData!$1:$1048576,22,FALSE)</f>
        <v>0</v>
      </c>
      <c r="Z997">
        <f>VLOOKUP($A997,SurveyData!$1:$1048576,23,FALSE)</f>
        <v>0</v>
      </c>
      <c r="AA997">
        <f>VLOOKUP($A997,SurveyData!$1:$1048576,24,FALSE)</f>
        <v>0</v>
      </c>
      <c r="AC997">
        <f>VLOOKUP($A997,SurveyData!$1:$1048576,25,FALSE)</f>
        <v>0</v>
      </c>
      <c r="AD997">
        <f>VLOOKUP($A997,SurveyData!$1:$1048576,26,FALSE)</f>
        <v>1</v>
      </c>
      <c r="AE997">
        <f>VLOOKUP($A997,SurveyData!$1:$1048576,27,FALSE)</f>
        <v>5</v>
      </c>
      <c r="AF997">
        <f>VLOOKUP($A997,SurveyData!$1:$1048576,28,FALSE)</f>
        <v>1</v>
      </c>
      <c r="AG997">
        <f>VLOOKUP($A997,SurveyData!$1:$1048576,29,FALSE)</f>
        <v>1</v>
      </c>
      <c r="AH997">
        <f>VLOOKUP($A997,SurveyData!$1:$1048576,30,FALSE)</f>
        <v>5</v>
      </c>
      <c r="AI997">
        <f>VLOOKUP($A997,SurveyData!$1:$1048576,31,FALSE)</f>
        <v>1</v>
      </c>
      <c r="AJ997">
        <f>VLOOKUP($A997,SurveyData!$1:$1048576,32,FALSE)</f>
        <v>1</v>
      </c>
      <c r="AK997">
        <f>VLOOKUP($A997,SurveyData!$1:$1048576,33,FALSE)</f>
        <v>5</v>
      </c>
      <c r="AL997">
        <f>VLOOKUP($A997,SurveyData!$1:$1048576,34,FALSE)</f>
        <v>5</v>
      </c>
      <c r="AM997">
        <f>VLOOKUP($A997,SurveyData!$1:$1048576,35,FALSE)</f>
        <v>5</v>
      </c>
      <c r="AN997">
        <f>VLOOKUP($A997,SurveyData!$1:$1048576,36,FALSE)</f>
        <v>1</v>
      </c>
      <c r="AO997">
        <f>VLOOKUP($A997,SurveyData!$1:$1048576,37,FALSE)</f>
        <v>1</v>
      </c>
      <c r="AP997">
        <f>VLOOKUP($A997,SurveyData!$1:$1048576,38,FALSE)</f>
        <v>5</v>
      </c>
      <c r="AQ997">
        <f>VLOOKUP($A997,SurveyData!$1:$1048576,39,FALSE)</f>
        <v>1</v>
      </c>
      <c r="AR997">
        <f>VLOOKUP($A997,SurveyData!$1:$1048576,40,FALSE)</f>
        <v>1</v>
      </c>
      <c r="AS997">
        <f>VLOOKUP($A997,SurveyData!$1:$1048576,41,FALSE)</f>
        <v>5</v>
      </c>
      <c r="AT997">
        <f>VLOOKUP($A997,SurveyData!$1:$1048576,42,FALSE)</f>
        <v>5</v>
      </c>
      <c r="AU997">
        <f>VLOOKUP($A997,SurveyData!$1:$1048576,43,FALSE)</f>
        <v>5</v>
      </c>
      <c r="AV997">
        <f>VLOOKUP($A997,SurveyData!$1:$1048576,44,FALSE)</f>
        <v>5</v>
      </c>
      <c r="AW997">
        <f>VLOOKUP($A997,SurveyData!$1:$1048576,45,FALSE)</f>
        <v>1</v>
      </c>
    </row>
    <row r="998" spans="1:49" hidden="1" x14ac:dyDescent="0.2">
      <c r="A998" s="2">
        <v>1448</v>
      </c>
      <c r="B998" s="11" t="s">
        <v>11</v>
      </c>
      <c r="C998" s="2"/>
      <c r="D998" s="3">
        <v>139</v>
      </c>
      <c r="E998" s="2">
        <v>14.9</v>
      </c>
      <c r="F998">
        <f>VLOOKUP($A998,SurveyData!$1:$1048576,3,FALSE)</f>
        <v>23</v>
      </c>
      <c r="G998">
        <f>VLOOKUP($A998,SurveyData!$1:$1048576,4,FALSE)</f>
        <v>1.62</v>
      </c>
      <c r="H998">
        <f>VLOOKUP($A998,SurveyData!$1:$1048576,5,FALSE)</f>
        <v>60.1</v>
      </c>
      <c r="I998" t="str">
        <f>VLOOKUP($A998,SurveyData!$1:$1048576,6,FALSE)</f>
        <v>Nil</v>
      </c>
      <c r="J998">
        <f>VLOOKUP($A998,SurveyData!$1:$1048576,7,FALSE)</f>
        <v>0</v>
      </c>
      <c r="K998" t="str">
        <f>VLOOKUP($A998,SurveyData!$1:$1048576,8,FALSE)</f>
        <v>Nil</v>
      </c>
      <c r="L998" t="str">
        <f>VLOOKUP($A998,SurveyData!$1:$1048576,9,FALSE)</f>
        <v>Nil</v>
      </c>
      <c r="M998" t="str">
        <f>VLOOKUP($A998,SurveyData!$1:$1048576,10,FALSE)</f>
        <v>Nil</v>
      </c>
      <c r="N998" t="str">
        <f>VLOOKUP($A998,SurveyData!$1:$1048576,11,FALSE)</f>
        <v>Nil</v>
      </c>
      <c r="O998" t="str">
        <f>VLOOKUP($A998,SurveyData!$1:$1048576,12,FALSE)</f>
        <v>Nil</v>
      </c>
      <c r="P998">
        <f>VLOOKUP($A998,SurveyData!$1:$1048576,13,FALSE)</f>
        <v>0</v>
      </c>
      <c r="Q998">
        <f>VLOOKUP($A998,SurveyData!$1:$1048576,14,FALSE)</f>
        <v>0</v>
      </c>
      <c r="R998" t="str">
        <f>VLOOKUP($A998,SurveyData!$1:$1048576,15,FALSE)</f>
        <v>No</v>
      </c>
      <c r="S998" t="str">
        <f>VLOOKUP($A998,SurveyData!$1:$1048576,16,FALSE)</f>
        <v>Nil</v>
      </c>
      <c r="T998" t="str">
        <f>VLOOKUP($A998,SurveyData!$1:$1048576,17,FALSE)</f>
        <v>No</v>
      </c>
      <c r="U998" t="str">
        <f>VLOOKUP($A998,SurveyData!$1:$1048576,18,FALSE)</f>
        <v>Nil</v>
      </c>
      <c r="V998" t="str">
        <f>VLOOKUP($A998,SurveyData!$1:$1048576,19,FALSE)</f>
        <v>No</v>
      </c>
      <c r="W998" t="str">
        <f>VLOOKUP($A998,SurveyData!$1:$1048576,20,FALSE)</f>
        <v>Nil</v>
      </c>
      <c r="X998">
        <f>VLOOKUP($A998,SurveyData!$1:$1048576,21,FALSE)</f>
        <v>0</v>
      </c>
      <c r="Y998">
        <f>VLOOKUP($A998,SurveyData!$1:$1048576,22,FALSE)</f>
        <v>0</v>
      </c>
      <c r="Z998">
        <f>VLOOKUP($A998,SurveyData!$1:$1048576,23,FALSE)</f>
        <v>0</v>
      </c>
      <c r="AA998">
        <f>VLOOKUP($A998,SurveyData!$1:$1048576,24,FALSE)</f>
        <v>0</v>
      </c>
      <c r="AC998">
        <f>VLOOKUP($A998,SurveyData!$1:$1048576,25,FALSE)</f>
        <v>0</v>
      </c>
      <c r="AD998">
        <f>VLOOKUP($A998,SurveyData!$1:$1048576,26,FALSE)</f>
        <v>2</v>
      </c>
      <c r="AE998">
        <f>VLOOKUP($A998,SurveyData!$1:$1048576,27,FALSE)</f>
        <v>2</v>
      </c>
      <c r="AF998">
        <f>VLOOKUP($A998,SurveyData!$1:$1048576,28,FALSE)</f>
        <v>2</v>
      </c>
      <c r="AG998">
        <f>VLOOKUP($A998,SurveyData!$1:$1048576,29,FALSE)</f>
        <v>2</v>
      </c>
      <c r="AH998">
        <f>VLOOKUP($A998,SurveyData!$1:$1048576,30,FALSE)</f>
        <v>4</v>
      </c>
      <c r="AI998">
        <f>VLOOKUP($A998,SurveyData!$1:$1048576,31,FALSE)</f>
        <v>1</v>
      </c>
      <c r="AJ998">
        <f>VLOOKUP($A998,SurveyData!$1:$1048576,32,FALSE)</f>
        <v>2</v>
      </c>
      <c r="AK998">
        <f>VLOOKUP($A998,SurveyData!$1:$1048576,33,FALSE)</f>
        <v>3</v>
      </c>
      <c r="AL998">
        <f>VLOOKUP($A998,SurveyData!$1:$1048576,34,FALSE)</f>
        <v>2</v>
      </c>
      <c r="AM998">
        <f>VLOOKUP($A998,SurveyData!$1:$1048576,35,FALSE)</f>
        <v>4</v>
      </c>
      <c r="AN998">
        <f>VLOOKUP($A998,SurveyData!$1:$1048576,36,FALSE)</f>
        <v>3</v>
      </c>
      <c r="AO998">
        <f>VLOOKUP($A998,SurveyData!$1:$1048576,37,FALSE)</f>
        <v>3</v>
      </c>
      <c r="AP998">
        <f>VLOOKUP($A998,SurveyData!$1:$1048576,38,FALSE)</f>
        <v>3</v>
      </c>
      <c r="AQ998">
        <f>VLOOKUP($A998,SurveyData!$1:$1048576,39,FALSE)</f>
        <v>3</v>
      </c>
      <c r="AR998">
        <f>VLOOKUP($A998,SurveyData!$1:$1048576,40,FALSE)</f>
        <v>3</v>
      </c>
      <c r="AS998">
        <f>VLOOKUP($A998,SurveyData!$1:$1048576,41,FALSE)</f>
        <v>3</v>
      </c>
      <c r="AT998">
        <f>VLOOKUP($A998,SurveyData!$1:$1048576,42,FALSE)</f>
        <v>3</v>
      </c>
      <c r="AU998">
        <f>VLOOKUP($A998,SurveyData!$1:$1048576,43,FALSE)</f>
        <v>1</v>
      </c>
      <c r="AV998">
        <f>VLOOKUP($A998,SurveyData!$1:$1048576,44,FALSE)</f>
        <v>3</v>
      </c>
      <c r="AW998">
        <f>VLOOKUP($A998,SurveyData!$1:$1048576,45,FALSE)</f>
        <v>3</v>
      </c>
    </row>
    <row r="999" spans="1:49" hidden="1" x14ac:dyDescent="0.2">
      <c r="A999" s="2">
        <v>1449</v>
      </c>
      <c r="B999" s="11" t="s">
        <v>11</v>
      </c>
      <c r="C999" s="2"/>
      <c r="D999" s="2">
        <v>115</v>
      </c>
      <c r="E999" s="2">
        <v>15.7</v>
      </c>
      <c r="F999">
        <f>VLOOKUP($A999,SurveyData!$1:$1048576,3,FALSE)</f>
        <v>40</v>
      </c>
      <c r="G999">
        <f>VLOOKUP($A999,SurveyData!$1:$1048576,4,FALSE)</f>
        <v>1.6</v>
      </c>
      <c r="H999">
        <f>VLOOKUP($A999,SurveyData!$1:$1048576,5,FALSE)</f>
        <v>53</v>
      </c>
      <c r="I999" t="str">
        <f>VLOOKUP($A999,SurveyData!$1:$1048576,6,FALSE)</f>
        <v>Nil</v>
      </c>
      <c r="J999">
        <f>VLOOKUP($A999,SurveyData!$1:$1048576,7,FALSE)</f>
        <v>0</v>
      </c>
      <c r="K999">
        <f>VLOOKUP($A999,SurveyData!$1:$1048576,8,FALSE)</f>
        <v>60</v>
      </c>
      <c r="L999" t="str">
        <f>VLOOKUP($A999,SurveyData!$1:$1048576,9,FALSE)</f>
        <v>Nil</v>
      </c>
      <c r="M999" t="str">
        <f>VLOOKUP($A999,SurveyData!$1:$1048576,10,FALSE)</f>
        <v>Nil</v>
      </c>
      <c r="N999" t="str">
        <f>VLOOKUP($A999,SurveyData!$1:$1048576,11,FALSE)</f>
        <v>Nil</v>
      </c>
      <c r="O999">
        <f>VLOOKUP($A999,SurveyData!$1:$1048576,12,FALSE)</f>
        <v>2</v>
      </c>
      <c r="P999">
        <f>VLOOKUP($A999,SurveyData!$1:$1048576,13,FALSE)</f>
        <v>0</v>
      </c>
      <c r="Q999">
        <f>VLOOKUP($A999,SurveyData!$1:$1048576,14,FALSE)</f>
        <v>0</v>
      </c>
      <c r="R999" t="str">
        <f>VLOOKUP($A999,SurveyData!$1:$1048576,15,FALSE)</f>
        <v>No</v>
      </c>
      <c r="S999" t="str">
        <f>VLOOKUP($A999,SurveyData!$1:$1048576,16,FALSE)</f>
        <v>Nil</v>
      </c>
      <c r="T999" t="str">
        <f>VLOOKUP($A999,SurveyData!$1:$1048576,17,FALSE)</f>
        <v>No</v>
      </c>
      <c r="U999" t="str">
        <f>VLOOKUP($A999,SurveyData!$1:$1048576,18,FALSE)</f>
        <v>Nil</v>
      </c>
      <c r="V999" t="str">
        <f>VLOOKUP($A999,SurveyData!$1:$1048576,19,FALSE)</f>
        <v>No</v>
      </c>
      <c r="W999" t="str">
        <f>VLOOKUP($A999,SurveyData!$1:$1048576,20,FALSE)</f>
        <v>Nil</v>
      </c>
      <c r="X999">
        <f>VLOOKUP($A999,SurveyData!$1:$1048576,21,FALSE)</f>
        <v>0</v>
      </c>
      <c r="Y999">
        <f>VLOOKUP($A999,SurveyData!$1:$1048576,22,FALSE)</f>
        <v>0</v>
      </c>
      <c r="Z999">
        <f>VLOOKUP($A999,SurveyData!$1:$1048576,23,FALSE)</f>
        <v>0</v>
      </c>
      <c r="AA999">
        <f>VLOOKUP($A999,SurveyData!$1:$1048576,24,FALSE)</f>
        <v>0</v>
      </c>
      <c r="AC999">
        <f>VLOOKUP($A999,SurveyData!$1:$1048576,25,FALSE)</f>
        <v>0</v>
      </c>
      <c r="AD999">
        <f>VLOOKUP($A999,SurveyData!$1:$1048576,26,FALSE)</f>
        <v>1</v>
      </c>
      <c r="AE999">
        <f>VLOOKUP($A999,SurveyData!$1:$1048576,27,FALSE)</f>
        <v>5</v>
      </c>
      <c r="AF999">
        <f>VLOOKUP($A999,SurveyData!$1:$1048576,28,FALSE)</f>
        <v>1</v>
      </c>
      <c r="AG999">
        <f>VLOOKUP($A999,SurveyData!$1:$1048576,29,FALSE)</f>
        <v>1</v>
      </c>
      <c r="AH999">
        <f>VLOOKUP($A999,SurveyData!$1:$1048576,30,FALSE)</f>
        <v>1</v>
      </c>
      <c r="AI999">
        <f>VLOOKUP($A999,SurveyData!$1:$1048576,31,FALSE)</f>
        <v>1</v>
      </c>
      <c r="AJ999">
        <f>VLOOKUP($A999,SurveyData!$1:$1048576,32,FALSE)</f>
        <v>2</v>
      </c>
      <c r="AK999">
        <f>VLOOKUP($A999,SurveyData!$1:$1048576,33,FALSE)</f>
        <v>1</v>
      </c>
      <c r="AL999">
        <f>VLOOKUP($A999,SurveyData!$1:$1048576,34,FALSE)</f>
        <v>1</v>
      </c>
      <c r="AM999">
        <f>VLOOKUP($A999,SurveyData!$1:$1048576,35,FALSE)</f>
        <v>5</v>
      </c>
      <c r="AN999">
        <f>VLOOKUP($A999,SurveyData!$1:$1048576,36,FALSE)</f>
        <v>2</v>
      </c>
      <c r="AO999">
        <f>VLOOKUP($A999,SurveyData!$1:$1048576,37,FALSE)</f>
        <v>5</v>
      </c>
      <c r="AP999">
        <f>VLOOKUP($A999,SurveyData!$1:$1048576,38,FALSE)</f>
        <v>5</v>
      </c>
      <c r="AQ999">
        <f>VLOOKUP($A999,SurveyData!$1:$1048576,39,FALSE)</f>
        <v>3</v>
      </c>
      <c r="AR999">
        <f>VLOOKUP($A999,SurveyData!$1:$1048576,40,FALSE)</f>
        <v>1</v>
      </c>
      <c r="AS999">
        <f>VLOOKUP($A999,SurveyData!$1:$1048576,41,FALSE)</f>
        <v>1</v>
      </c>
      <c r="AT999">
        <f>VLOOKUP($A999,SurveyData!$1:$1048576,42,FALSE)</f>
        <v>3</v>
      </c>
      <c r="AU999">
        <f>VLOOKUP($A999,SurveyData!$1:$1048576,43,FALSE)</f>
        <v>3</v>
      </c>
      <c r="AV999">
        <f>VLOOKUP($A999,SurveyData!$1:$1048576,44,FALSE)</f>
        <v>3</v>
      </c>
      <c r="AW999">
        <f>VLOOKUP($A999,SurveyData!$1:$1048576,45,FALSE)</f>
        <v>2</v>
      </c>
    </row>
    <row r="1000" spans="1:49" hidden="1" x14ac:dyDescent="0.2">
      <c r="A1000" s="2">
        <v>1451</v>
      </c>
      <c r="B1000" s="11" t="s">
        <v>11</v>
      </c>
      <c r="C1000" s="2"/>
      <c r="D1000" s="3">
        <v>157</v>
      </c>
      <c r="E1000" s="3">
        <v>17</v>
      </c>
      <c r="F1000">
        <f>VLOOKUP($A1000,SurveyData!$1:$1048576,3,FALSE)</f>
        <v>28</v>
      </c>
      <c r="G1000">
        <f>VLOOKUP($A1000,SurveyData!$1:$1048576,4,FALSE)</f>
        <v>1.83</v>
      </c>
      <c r="H1000">
        <f>VLOOKUP($A1000,SurveyData!$1:$1048576,5,FALSE)</f>
        <v>96</v>
      </c>
      <c r="I1000" t="str">
        <f>VLOOKUP($A1000,SurveyData!$1:$1048576,6,FALSE)</f>
        <v>Nil</v>
      </c>
      <c r="J1000">
        <f>VLOOKUP($A1000,SurveyData!$1:$1048576,7,FALSE)</f>
        <v>0</v>
      </c>
      <c r="K1000" t="str">
        <f>VLOOKUP($A1000,SurveyData!$1:$1048576,8,FALSE)</f>
        <v>Nil</v>
      </c>
      <c r="L1000" t="str">
        <f>VLOOKUP($A1000,SurveyData!$1:$1048576,9,FALSE)</f>
        <v>Nil</v>
      </c>
      <c r="M1000" t="str">
        <f>VLOOKUP($A1000,SurveyData!$1:$1048576,10,FALSE)</f>
        <v>Nil</v>
      </c>
      <c r="N1000" t="str">
        <f>VLOOKUP($A1000,SurveyData!$1:$1048576,11,FALSE)</f>
        <v>Nil</v>
      </c>
      <c r="O1000" t="str">
        <f>VLOOKUP($A1000,SurveyData!$1:$1048576,12,FALSE)</f>
        <v>Nil</v>
      </c>
      <c r="P1000">
        <f>VLOOKUP($A1000,SurveyData!$1:$1048576,13,FALSE)</f>
        <v>0</v>
      </c>
      <c r="Q1000">
        <f>VLOOKUP($A1000,SurveyData!$1:$1048576,14,FALSE)</f>
        <v>0</v>
      </c>
      <c r="R1000" t="str">
        <f>VLOOKUP($A1000,SurveyData!$1:$1048576,15,FALSE)</f>
        <v>No</v>
      </c>
      <c r="S1000" t="str">
        <f>VLOOKUP($A1000,SurveyData!$1:$1048576,16,FALSE)</f>
        <v>Nil</v>
      </c>
      <c r="T1000" t="str">
        <f>VLOOKUP($A1000,SurveyData!$1:$1048576,17,FALSE)</f>
        <v>No</v>
      </c>
      <c r="U1000" t="str">
        <f>VLOOKUP($A1000,SurveyData!$1:$1048576,18,FALSE)</f>
        <v>Nil</v>
      </c>
      <c r="V1000" t="str">
        <f>VLOOKUP($A1000,SurveyData!$1:$1048576,19,FALSE)</f>
        <v>No</v>
      </c>
      <c r="W1000" t="str">
        <f>VLOOKUP($A1000,SurveyData!$1:$1048576,20,FALSE)</f>
        <v>Nil</v>
      </c>
      <c r="X1000">
        <f>VLOOKUP($A1000,SurveyData!$1:$1048576,21,FALSE)</f>
        <v>0</v>
      </c>
      <c r="Y1000">
        <f>VLOOKUP($A1000,SurveyData!$1:$1048576,22,FALSE)</f>
        <v>0</v>
      </c>
      <c r="Z1000">
        <f>VLOOKUP($A1000,SurveyData!$1:$1048576,23,FALSE)</f>
        <v>0</v>
      </c>
      <c r="AA1000">
        <f>VLOOKUP($A1000,SurveyData!$1:$1048576,24,FALSE)</f>
        <v>0</v>
      </c>
      <c r="AC1000">
        <f>VLOOKUP($A1000,SurveyData!$1:$1048576,25,FALSE)</f>
        <v>0</v>
      </c>
      <c r="AD1000">
        <f>VLOOKUP($A1000,SurveyData!$1:$1048576,26,FALSE)</f>
        <v>2</v>
      </c>
      <c r="AE1000">
        <f>VLOOKUP($A1000,SurveyData!$1:$1048576,27,FALSE)</f>
        <v>1</v>
      </c>
      <c r="AF1000">
        <f>VLOOKUP($A1000,SurveyData!$1:$1048576,28,FALSE)</f>
        <v>3</v>
      </c>
      <c r="AG1000">
        <f>VLOOKUP($A1000,SurveyData!$1:$1048576,29,FALSE)</f>
        <v>2</v>
      </c>
      <c r="AH1000">
        <f>VLOOKUP($A1000,SurveyData!$1:$1048576,30,FALSE)</f>
        <v>3</v>
      </c>
      <c r="AI1000">
        <f>VLOOKUP($A1000,SurveyData!$1:$1048576,31,FALSE)</f>
        <v>3</v>
      </c>
      <c r="AJ1000">
        <f>VLOOKUP($A1000,SurveyData!$1:$1048576,32,FALSE)</f>
        <v>3</v>
      </c>
      <c r="AK1000">
        <f>VLOOKUP($A1000,SurveyData!$1:$1048576,33,FALSE)</f>
        <v>3</v>
      </c>
      <c r="AL1000">
        <f>VLOOKUP($A1000,SurveyData!$1:$1048576,34,FALSE)</f>
        <v>3</v>
      </c>
      <c r="AM1000">
        <f>VLOOKUP($A1000,SurveyData!$1:$1048576,35,FALSE)</f>
        <v>3</v>
      </c>
      <c r="AN1000">
        <f>VLOOKUP($A1000,SurveyData!$1:$1048576,36,FALSE)</f>
        <v>2</v>
      </c>
      <c r="AO1000">
        <f>VLOOKUP($A1000,SurveyData!$1:$1048576,37,FALSE)</f>
        <v>3</v>
      </c>
      <c r="AP1000">
        <f>VLOOKUP($A1000,SurveyData!$1:$1048576,38,FALSE)</f>
        <v>3</v>
      </c>
      <c r="AQ1000">
        <f>VLOOKUP($A1000,SurveyData!$1:$1048576,39,FALSE)</f>
        <v>3</v>
      </c>
      <c r="AR1000">
        <f>VLOOKUP($A1000,SurveyData!$1:$1048576,40,FALSE)</f>
        <v>2</v>
      </c>
      <c r="AS1000">
        <f>VLOOKUP($A1000,SurveyData!$1:$1048576,41,FALSE)</f>
        <v>3</v>
      </c>
      <c r="AT1000">
        <f>VLOOKUP($A1000,SurveyData!$1:$1048576,42,FALSE)</f>
        <v>4</v>
      </c>
      <c r="AU1000">
        <f>VLOOKUP($A1000,SurveyData!$1:$1048576,43,FALSE)</f>
        <v>3</v>
      </c>
      <c r="AV1000">
        <f>VLOOKUP($A1000,SurveyData!$1:$1048576,44,FALSE)</f>
        <v>2</v>
      </c>
      <c r="AW1000">
        <f>VLOOKUP($A1000,SurveyData!$1:$1048576,45,FALSE)</f>
        <v>2</v>
      </c>
    </row>
    <row r="1001" spans="1:49" hidden="1" x14ac:dyDescent="0.2">
      <c r="A1001" s="2">
        <v>1452</v>
      </c>
      <c r="B1001" s="11" t="s">
        <v>11</v>
      </c>
      <c r="C1001" s="2"/>
      <c r="D1001" s="3">
        <v>124</v>
      </c>
      <c r="E1001" s="2">
        <v>15.3</v>
      </c>
      <c r="F1001">
        <f>VLOOKUP($A1001,SurveyData!$1:$1048576,3,FALSE)</f>
        <v>32</v>
      </c>
      <c r="G1001">
        <f>VLOOKUP($A1001,SurveyData!$1:$1048576,4,FALSE)</f>
        <v>1.65</v>
      </c>
      <c r="H1001">
        <f>VLOOKUP($A1001,SurveyData!$1:$1048576,5,FALSE)</f>
        <v>60.1</v>
      </c>
      <c r="I1001" t="str">
        <f>VLOOKUP($A1001,SurveyData!$1:$1048576,6,FALSE)</f>
        <v>Nil</v>
      </c>
      <c r="J1001">
        <f>VLOOKUP($A1001,SurveyData!$1:$1048576,7,FALSE)</f>
        <v>0</v>
      </c>
      <c r="K1001" t="str">
        <f>VLOOKUP($A1001,SurveyData!$1:$1048576,8,FALSE)</f>
        <v>Nil</v>
      </c>
      <c r="L1001">
        <f>VLOOKUP($A1001,SurveyData!$1:$1048576,9,FALSE)</f>
        <v>40</v>
      </c>
      <c r="M1001" t="str">
        <f>VLOOKUP($A1001,SurveyData!$1:$1048576,10,FALSE)</f>
        <v>Nil</v>
      </c>
      <c r="N1001" t="str">
        <f>VLOOKUP($A1001,SurveyData!$1:$1048576,11,FALSE)</f>
        <v>Nil</v>
      </c>
      <c r="O1001" t="str">
        <f>VLOOKUP($A1001,SurveyData!$1:$1048576,12,FALSE)</f>
        <v>Nil</v>
      </c>
      <c r="P1001">
        <f>VLOOKUP($A1001,SurveyData!$1:$1048576,13,FALSE)</f>
        <v>0</v>
      </c>
      <c r="Q1001">
        <f>VLOOKUP($A1001,SurveyData!$1:$1048576,14,FALSE)</f>
        <v>0</v>
      </c>
      <c r="R1001" t="str">
        <f>VLOOKUP($A1001,SurveyData!$1:$1048576,15,FALSE)</f>
        <v>Dk</v>
      </c>
      <c r="S1001" t="str">
        <f>VLOOKUP($A1001,SurveyData!$1:$1048576,16,FALSE)</f>
        <v>Nil</v>
      </c>
      <c r="T1001" t="str">
        <f>VLOOKUP($A1001,SurveyData!$1:$1048576,17,FALSE)</f>
        <v>Dk</v>
      </c>
      <c r="U1001" t="str">
        <f>VLOOKUP($A1001,SurveyData!$1:$1048576,18,FALSE)</f>
        <v>Nil</v>
      </c>
      <c r="V1001" t="str">
        <f>VLOOKUP($A1001,SurveyData!$1:$1048576,19,FALSE)</f>
        <v>Dk</v>
      </c>
      <c r="W1001" t="str">
        <f>VLOOKUP($A1001,SurveyData!$1:$1048576,20,FALSE)</f>
        <v>Nil</v>
      </c>
      <c r="X1001">
        <f>VLOOKUP($A1001,SurveyData!$1:$1048576,21,FALSE)</f>
        <v>0</v>
      </c>
      <c r="Y1001">
        <f>VLOOKUP($A1001,SurveyData!$1:$1048576,22,FALSE)</f>
        <v>0</v>
      </c>
      <c r="Z1001">
        <f>VLOOKUP($A1001,SurveyData!$1:$1048576,23,FALSE)</f>
        <v>0</v>
      </c>
      <c r="AA1001">
        <f>VLOOKUP($A1001,SurveyData!$1:$1048576,24,FALSE)</f>
        <v>0</v>
      </c>
      <c r="AC1001">
        <f>VLOOKUP($A1001,SurveyData!$1:$1048576,25,FALSE)</f>
        <v>0</v>
      </c>
      <c r="AD1001">
        <f>VLOOKUP($A1001,SurveyData!$1:$1048576,26,FALSE)</f>
        <v>3</v>
      </c>
      <c r="AE1001">
        <f>VLOOKUP($A1001,SurveyData!$1:$1048576,27,FALSE)</f>
        <v>2</v>
      </c>
      <c r="AF1001">
        <f>VLOOKUP($A1001,SurveyData!$1:$1048576,28,FALSE)</f>
        <v>2</v>
      </c>
      <c r="AG1001">
        <f>VLOOKUP($A1001,SurveyData!$1:$1048576,29,FALSE)</f>
        <v>2</v>
      </c>
      <c r="AH1001">
        <f>VLOOKUP($A1001,SurveyData!$1:$1048576,30,FALSE)</f>
        <v>2</v>
      </c>
      <c r="AI1001">
        <f>VLOOKUP($A1001,SurveyData!$1:$1048576,31,FALSE)</f>
        <v>3</v>
      </c>
      <c r="AJ1001">
        <f>VLOOKUP($A1001,SurveyData!$1:$1048576,32,FALSE)</f>
        <v>2</v>
      </c>
      <c r="AK1001">
        <f>VLOOKUP($A1001,SurveyData!$1:$1048576,33,FALSE)</f>
        <v>3</v>
      </c>
      <c r="AL1001">
        <f>VLOOKUP($A1001,SurveyData!$1:$1048576,34,FALSE)</f>
        <v>2</v>
      </c>
      <c r="AM1001">
        <f>VLOOKUP($A1001,SurveyData!$1:$1048576,35,FALSE)</f>
        <v>2</v>
      </c>
      <c r="AN1001">
        <f>VLOOKUP($A1001,SurveyData!$1:$1048576,36,FALSE)</f>
        <v>2</v>
      </c>
      <c r="AO1001">
        <f>VLOOKUP($A1001,SurveyData!$1:$1048576,37,FALSE)</f>
        <v>3</v>
      </c>
      <c r="AP1001">
        <f>VLOOKUP($A1001,SurveyData!$1:$1048576,38,FALSE)</f>
        <v>2</v>
      </c>
      <c r="AQ1001">
        <f>VLOOKUP($A1001,SurveyData!$1:$1048576,39,FALSE)</f>
        <v>3</v>
      </c>
      <c r="AR1001">
        <f>VLOOKUP($A1001,SurveyData!$1:$1048576,40,FALSE)</f>
        <v>2</v>
      </c>
      <c r="AS1001">
        <f>VLOOKUP($A1001,SurveyData!$1:$1048576,41,FALSE)</f>
        <v>4</v>
      </c>
      <c r="AT1001">
        <f>VLOOKUP($A1001,SurveyData!$1:$1048576,42,FALSE)</f>
        <v>3</v>
      </c>
      <c r="AU1001">
        <f>VLOOKUP($A1001,SurveyData!$1:$1048576,43,FALSE)</f>
        <v>4</v>
      </c>
      <c r="AV1001">
        <f>VLOOKUP($A1001,SurveyData!$1:$1048576,44,FALSE)</f>
        <v>4</v>
      </c>
      <c r="AW1001">
        <f>VLOOKUP($A1001,SurveyData!$1:$1048576,45,FALSE)</f>
        <v>2</v>
      </c>
    </row>
  </sheetData>
  <autoFilter ref="A1:AW1001">
    <filterColumn colId="1">
      <filters>
        <filter val="F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14.1640625" bestFit="1" customWidth="1"/>
  </cols>
  <sheetData>
    <row r="1" spans="1:11" ht="16" thickBot="1" x14ac:dyDescent="0.25">
      <c r="A1" s="1" t="s">
        <v>1</v>
      </c>
      <c r="B1" s="1" t="s">
        <v>9</v>
      </c>
      <c r="C1" s="39" t="s">
        <v>5</v>
      </c>
      <c r="D1" s="2" t="s">
        <v>2</v>
      </c>
      <c r="E1" s="2" t="s">
        <v>3</v>
      </c>
    </row>
    <row r="2" spans="1:11" x14ac:dyDescent="0.2">
      <c r="A2" s="8">
        <v>1</v>
      </c>
      <c r="B2" s="1" t="s">
        <v>10</v>
      </c>
      <c r="C2" s="2"/>
      <c r="D2" s="2">
        <v>48</v>
      </c>
      <c r="E2" s="2">
        <v>13.8</v>
      </c>
      <c r="G2" s="43" t="s">
        <v>310</v>
      </c>
      <c r="H2" s="44"/>
      <c r="I2" s="44"/>
      <c r="J2" s="45"/>
    </row>
    <row r="3" spans="1:11" x14ac:dyDescent="0.2">
      <c r="A3" s="9">
        <v>2</v>
      </c>
      <c r="B3" s="1" t="s">
        <v>10</v>
      </c>
      <c r="C3" s="2"/>
      <c r="D3" s="3">
        <v>161</v>
      </c>
      <c r="E3" s="2">
        <v>14.2</v>
      </c>
      <c r="G3" s="46" t="s">
        <v>309</v>
      </c>
      <c r="H3" s="10" t="s">
        <v>308</v>
      </c>
      <c r="I3" s="10" t="s">
        <v>306</v>
      </c>
      <c r="J3" s="47" t="s">
        <v>307</v>
      </c>
    </row>
    <row r="4" spans="1:11" x14ac:dyDescent="0.2">
      <c r="A4" s="9">
        <v>3</v>
      </c>
      <c r="B4" s="1" t="s">
        <v>10</v>
      </c>
      <c r="C4" s="2"/>
      <c r="D4" s="2">
        <v>12</v>
      </c>
      <c r="E4" s="2">
        <v>14.9</v>
      </c>
      <c r="G4" s="46" t="s">
        <v>304</v>
      </c>
      <c r="H4" s="10">
        <v>15</v>
      </c>
      <c r="I4" s="10">
        <f>COUNTIF($D$2:$D$779,"&lt;"&amp;H4)</f>
        <v>174</v>
      </c>
      <c r="J4" s="48">
        <f>I4/COUNT($D$2:$D$779)</f>
        <v>0.2236503856041131</v>
      </c>
      <c r="K4" t="s">
        <v>312</v>
      </c>
    </row>
    <row r="5" spans="1:11" x14ac:dyDescent="0.2">
      <c r="A5" s="9">
        <v>4</v>
      </c>
      <c r="B5" s="1" t="s">
        <v>10</v>
      </c>
      <c r="C5" s="2"/>
      <c r="D5" s="4">
        <v>3</v>
      </c>
      <c r="E5" s="4">
        <v>7.9</v>
      </c>
      <c r="G5" s="46"/>
      <c r="H5" s="10">
        <v>30</v>
      </c>
      <c r="I5" s="10">
        <f t="shared" ref="I5:I6" si="0">COUNTIF($D$2:$D$779,"&lt;"&amp;H5)</f>
        <v>294</v>
      </c>
      <c r="J5" s="48">
        <f t="shared" ref="J5:J6" si="1">I5/COUNT($D$2:$D$779)</f>
        <v>0.37789203084832906</v>
      </c>
    </row>
    <row r="6" spans="1:11" x14ac:dyDescent="0.2">
      <c r="A6" s="9">
        <v>5</v>
      </c>
      <c r="B6" s="1" t="s">
        <v>10</v>
      </c>
      <c r="C6" s="2"/>
      <c r="D6" s="3">
        <v>140</v>
      </c>
      <c r="E6" s="2">
        <v>15.4</v>
      </c>
      <c r="G6" s="46"/>
      <c r="H6" s="10">
        <v>100</v>
      </c>
      <c r="I6" s="10">
        <f t="shared" si="0"/>
        <v>605</v>
      </c>
      <c r="J6" s="48">
        <f t="shared" si="1"/>
        <v>0.77763496143958866</v>
      </c>
      <c r="K6" t="s">
        <v>313</v>
      </c>
    </row>
    <row r="7" spans="1:11" x14ac:dyDescent="0.2">
      <c r="A7" s="9">
        <v>6</v>
      </c>
      <c r="B7" s="1" t="s">
        <v>10</v>
      </c>
      <c r="C7" s="2"/>
      <c r="D7" s="4">
        <v>6</v>
      </c>
      <c r="E7" s="2">
        <v>12</v>
      </c>
      <c r="G7" s="46"/>
      <c r="H7" s="10"/>
      <c r="I7" s="10"/>
      <c r="J7" s="48"/>
    </row>
    <row r="8" spans="1:11" x14ac:dyDescent="0.2">
      <c r="A8" s="9">
        <v>7</v>
      </c>
      <c r="B8" s="1" t="s">
        <v>10</v>
      </c>
      <c r="C8" s="2"/>
      <c r="D8" s="2">
        <v>39</v>
      </c>
      <c r="E8" s="2">
        <v>14.6</v>
      </c>
      <c r="G8" s="46" t="s">
        <v>305</v>
      </c>
      <c r="H8" s="10">
        <v>10</v>
      </c>
      <c r="I8" s="10">
        <f>COUNTIF($E$2:$E$779,"&lt;"&amp;H8)</f>
        <v>33</v>
      </c>
      <c r="J8" s="48">
        <f>I8/COUNT($D$2:$D$779)</f>
        <v>4.2416452442159386E-2</v>
      </c>
    </row>
    <row r="9" spans="1:11" ht="16" thickBot="1" x14ac:dyDescent="0.25">
      <c r="A9" s="9">
        <v>9</v>
      </c>
      <c r="B9" s="1" t="s">
        <v>10</v>
      </c>
      <c r="C9" s="2"/>
      <c r="D9" s="4">
        <v>6</v>
      </c>
      <c r="E9" s="2">
        <v>12.3</v>
      </c>
      <c r="G9" s="49"/>
      <c r="H9" s="50">
        <v>12</v>
      </c>
      <c r="I9" s="50">
        <f>COUNTIF($E$2:$E$779,"&lt;"&amp;H9)</f>
        <v>135</v>
      </c>
      <c r="J9" s="51">
        <f>I9/COUNT($D$2:$D$779)</f>
        <v>0.17352185089974292</v>
      </c>
    </row>
    <row r="10" spans="1:11" x14ac:dyDescent="0.2">
      <c r="A10" s="9">
        <v>10</v>
      </c>
      <c r="B10" s="1" t="s">
        <v>10</v>
      </c>
      <c r="C10" s="2"/>
      <c r="D10" s="2">
        <v>20</v>
      </c>
      <c r="E10" s="2">
        <v>14.2</v>
      </c>
    </row>
    <row r="11" spans="1:11" ht="16" thickBot="1" x14ac:dyDescent="0.25">
      <c r="A11" s="9">
        <v>11</v>
      </c>
      <c r="B11" s="1" t="s">
        <v>10</v>
      </c>
      <c r="C11" s="2"/>
      <c r="D11" s="2">
        <v>67</v>
      </c>
      <c r="E11" s="2">
        <v>13.1</v>
      </c>
    </row>
    <row r="12" spans="1:11" x14ac:dyDescent="0.2">
      <c r="A12" s="9">
        <v>13</v>
      </c>
      <c r="B12" s="1" t="s">
        <v>10</v>
      </c>
      <c r="C12" s="2"/>
      <c r="D12" s="2">
        <v>30</v>
      </c>
      <c r="E12" s="2">
        <v>12.3</v>
      </c>
      <c r="G12" s="43" t="s">
        <v>311</v>
      </c>
      <c r="H12" s="44"/>
      <c r="I12" s="44"/>
      <c r="J12" s="45"/>
    </row>
    <row r="13" spans="1:11" x14ac:dyDescent="0.2">
      <c r="A13" s="9">
        <v>14</v>
      </c>
      <c r="B13" s="1" t="s">
        <v>10</v>
      </c>
      <c r="C13" s="2"/>
      <c r="D13" s="2">
        <v>12</v>
      </c>
      <c r="E13" s="2">
        <v>13.4</v>
      </c>
      <c r="G13" s="46" t="s">
        <v>309</v>
      </c>
      <c r="H13" s="10" t="s">
        <v>308</v>
      </c>
      <c r="I13" s="10" t="s">
        <v>306</v>
      </c>
      <c r="J13" s="47" t="s">
        <v>307</v>
      </c>
    </row>
    <row r="14" spans="1:11" x14ac:dyDescent="0.2">
      <c r="A14" s="9">
        <v>15</v>
      </c>
      <c r="B14" s="1" t="s">
        <v>10</v>
      </c>
      <c r="C14" s="2"/>
      <c r="D14" s="5">
        <v>10</v>
      </c>
      <c r="E14" s="2">
        <v>11.5</v>
      </c>
      <c r="G14" s="46" t="s">
        <v>304</v>
      </c>
      <c r="H14" s="10">
        <v>15</v>
      </c>
      <c r="I14" s="10">
        <f>COUNTIF($D$780:$D$1001,"&lt;"&amp;H14)</f>
        <v>3</v>
      </c>
      <c r="J14" s="48">
        <f>I14/COUNT($D$780:$D$1001)</f>
        <v>1.3513513513513514E-2</v>
      </c>
    </row>
    <row r="15" spans="1:11" x14ac:dyDescent="0.2">
      <c r="A15" s="9">
        <v>16</v>
      </c>
      <c r="B15" s="1" t="s">
        <v>10</v>
      </c>
      <c r="C15" s="2"/>
      <c r="D15" s="2">
        <v>64</v>
      </c>
      <c r="E15" s="2">
        <v>13.7</v>
      </c>
      <c r="G15" s="46"/>
      <c r="H15" s="10">
        <v>30</v>
      </c>
      <c r="I15" s="10">
        <f t="shared" ref="I15:I16" si="2">COUNTIF($D$780:$D$1001,"&lt;"&amp;H15)</f>
        <v>9</v>
      </c>
      <c r="J15" s="48">
        <f t="shared" ref="J15:J16" si="3">I15/COUNT($D$780:$D$1001)</f>
        <v>4.0540540540540543E-2</v>
      </c>
    </row>
    <row r="16" spans="1:11" x14ac:dyDescent="0.2">
      <c r="A16" s="9">
        <v>17</v>
      </c>
      <c r="B16" s="1" t="s">
        <v>10</v>
      </c>
      <c r="C16" s="2"/>
      <c r="D16" s="2">
        <v>21</v>
      </c>
      <c r="E16" s="2">
        <v>13.2</v>
      </c>
      <c r="G16" s="46"/>
      <c r="H16" s="10">
        <v>100</v>
      </c>
      <c r="I16" s="10">
        <f t="shared" si="2"/>
        <v>45</v>
      </c>
      <c r="J16" s="48">
        <f t="shared" si="3"/>
        <v>0.20270270270270271</v>
      </c>
    </row>
    <row r="17" spans="1:10" x14ac:dyDescent="0.2">
      <c r="A17" s="9">
        <v>18</v>
      </c>
      <c r="B17" s="1" t="s">
        <v>10</v>
      </c>
      <c r="C17" s="2"/>
      <c r="D17" s="2">
        <v>51</v>
      </c>
      <c r="E17" s="2">
        <v>14.5</v>
      </c>
      <c r="G17" s="46"/>
      <c r="H17" s="10"/>
      <c r="I17" s="10"/>
      <c r="J17" s="48"/>
    </row>
    <row r="18" spans="1:10" x14ac:dyDescent="0.2">
      <c r="A18" s="9">
        <v>19</v>
      </c>
      <c r="B18" s="1" t="s">
        <v>10</v>
      </c>
      <c r="C18" s="2"/>
      <c r="D18" s="2">
        <v>70</v>
      </c>
      <c r="E18" s="2">
        <v>14.3</v>
      </c>
      <c r="G18" s="46" t="s">
        <v>305</v>
      </c>
      <c r="H18" s="10">
        <v>10</v>
      </c>
      <c r="I18" s="10">
        <f>COUNTIF($E$780:$E$1001,"&lt;"&amp;H18)</f>
        <v>1</v>
      </c>
      <c r="J18" s="48">
        <f>I18/COUNT($D$780:$D$1001)</f>
        <v>4.5045045045045045E-3</v>
      </c>
    </row>
    <row r="19" spans="1:10" ht="16" thickBot="1" x14ac:dyDescent="0.25">
      <c r="A19" s="9">
        <v>20</v>
      </c>
      <c r="B19" s="1" t="s">
        <v>10</v>
      </c>
      <c r="C19" s="2"/>
      <c r="D19" s="2">
        <v>60</v>
      </c>
      <c r="E19" s="2">
        <v>13.3</v>
      </c>
      <c r="G19" s="49"/>
      <c r="H19" s="50">
        <v>12</v>
      </c>
      <c r="I19" s="50">
        <f>COUNTIF($E$780:$E$1001,"&lt;"&amp;H19)</f>
        <v>2</v>
      </c>
      <c r="J19" s="51">
        <f t="shared" ref="J19" si="4">I19/COUNT($D$780:$D$1001)</f>
        <v>9.0090090090090089E-3</v>
      </c>
    </row>
    <row r="20" spans="1:10" x14ac:dyDescent="0.2">
      <c r="A20" s="9">
        <v>21</v>
      </c>
      <c r="B20" s="1" t="s">
        <v>10</v>
      </c>
      <c r="C20" s="2"/>
      <c r="D20" s="2">
        <v>14</v>
      </c>
      <c r="E20" s="2">
        <v>14</v>
      </c>
    </row>
    <row r="21" spans="1:10" x14ac:dyDescent="0.2">
      <c r="A21" s="9">
        <v>22</v>
      </c>
      <c r="B21" s="1" t="s">
        <v>10</v>
      </c>
      <c r="C21" s="2"/>
      <c r="D21" s="2">
        <v>63</v>
      </c>
      <c r="E21" s="2">
        <v>13.6</v>
      </c>
    </row>
    <row r="22" spans="1:10" x14ac:dyDescent="0.2">
      <c r="A22" s="9">
        <v>23</v>
      </c>
      <c r="B22" s="1" t="s">
        <v>10</v>
      </c>
      <c r="C22" s="2"/>
      <c r="D22" s="2">
        <v>49</v>
      </c>
      <c r="E22" s="2">
        <v>12.9</v>
      </c>
    </row>
    <row r="23" spans="1:10" x14ac:dyDescent="0.2">
      <c r="A23" s="9">
        <v>24</v>
      </c>
      <c r="B23" s="1" t="s">
        <v>10</v>
      </c>
      <c r="C23" s="2"/>
      <c r="D23" s="2">
        <v>17</v>
      </c>
      <c r="E23" s="2">
        <v>14.4</v>
      </c>
    </row>
    <row r="24" spans="1:10" x14ac:dyDescent="0.2">
      <c r="A24" s="9">
        <v>25</v>
      </c>
      <c r="B24" s="1" t="s">
        <v>10</v>
      </c>
      <c r="C24" s="2"/>
      <c r="D24" s="2">
        <v>27</v>
      </c>
      <c r="E24" s="2">
        <v>12.1</v>
      </c>
    </row>
    <row r="25" spans="1:10" x14ac:dyDescent="0.2">
      <c r="A25" s="9">
        <v>26</v>
      </c>
      <c r="B25" s="1" t="s">
        <v>10</v>
      </c>
      <c r="C25" s="2"/>
      <c r="D25" s="2">
        <v>50</v>
      </c>
      <c r="E25" s="2">
        <v>13</v>
      </c>
    </row>
    <row r="26" spans="1:10" x14ac:dyDescent="0.2">
      <c r="A26" s="9">
        <v>27</v>
      </c>
      <c r="B26" s="1" t="s">
        <v>10</v>
      </c>
      <c r="C26" s="2"/>
      <c r="D26" s="4">
        <v>3</v>
      </c>
      <c r="E26" s="2">
        <v>12.1</v>
      </c>
    </row>
    <row r="27" spans="1:10" x14ac:dyDescent="0.2">
      <c r="A27" s="9">
        <v>28</v>
      </c>
      <c r="B27" s="1" t="s">
        <v>10</v>
      </c>
      <c r="C27" s="2"/>
      <c r="D27" s="2">
        <v>18</v>
      </c>
      <c r="E27" s="2">
        <v>12.8</v>
      </c>
    </row>
    <row r="28" spans="1:10" x14ac:dyDescent="0.2">
      <c r="A28" s="9">
        <v>29</v>
      </c>
      <c r="B28" s="1" t="s">
        <v>10</v>
      </c>
      <c r="C28" s="2"/>
      <c r="D28" s="2">
        <v>13</v>
      </c>
      <c r="E28" s="2">
        <v>13.2</v>
      </c>
    </row>
    <row r="29" spans="1:10" x14ac:dyDescent="0.2">
      <c r="A29" s="9">
        <v>30</v>
      </c>
      <c r="B29" s="1" t="s">
        <v>10</v>
      </c>
      <c r="C29" s="2"/>
      <c r="D29" s="2">
        <v>61</v>
      </c>
      <c r="E29" s="2">
        <v>13.7</v>
      </c>
    </row>
    <row r="30" spans="1:10" x14ac:dyDescent="0.2">
      <c r="A30" s="9">
        <v>31</v>
      </c>
      <c r="B30" s="1" t="s">
        <v>10</v>
      </c>
      <c r="C30" s="2"/>
      <c r="D30" s="2">
        <v>31</v>
      </c>
      <c r="E30" s="2">
        <v>12.5</v>
      </c>
    </row>
    <row r="31" spans="1:10" x14ac:dyDescent="0.2">
      <c r="A31" s="9">
        <v>32</v>
      </c>
      <c r="B31" s="1" t="s">
        <v>10</v>
      </c>
      <c r="C31" s="2"/>
      <c r="D31" s="2">
        <v>52</v>
      </c>
      <c r="E31" s="2">
        <v>12.4</v>
      </c>
    </row>
    <row r="32" spans="1:10" x14ac:dyDescent="0.2">
      <c r="A32" s="9">
        <v>33</v>
      </c>
      <c r="B32" s="1" t="s">
        <v>10</v>
      </c>
      <c r="C32" s="2"/>
      <c r="D32" s="2">
        <v>12</v>
      </c>
      <c r="E32" s="2">
        <v>12.6</v>
      </c>
    </row>
    <row r="33" spans="1:5" x14ac:dyDescent="0.2">
      <c r="A33" s="9">
        <v>34</v>
      </c>
      <c r="B33" s="1" t="s">
        <v>10</v>
      </c>
      <c r="C33" s="2"/>
      <c r="D33" s="4">
        <v>3</v>
      </c>
      <c r="E33" s="2">
        <v>13.7</v>
      </c>
    </row>
    <row r="34" spans="1:5" x14ac:dyDescent="0.2">
      <c r="A34" s="9">
        <v>35</v>
      </c>
      <c r="B34" s="1" t="s">
        <v>10</v>
      </c>
      <c r="C34" s="2"/>
      <c r="D34" s="2">
        <v>120</v>
      </c>
      <c r="E34" s="2">
        <v>14.9</v>
      </c>
    </row>
    <row r="35" spans="1:5" x14ac:dyDescent="0.2">
      <c r="A35" s="9">
        <v>36</v>
      </c>
      <c r="B35" s="1" t="s">
        <v>10</v>
      </c>
      <c r="C35" s="2"/>
      <c r="D35" s="4">
        <v>7</v>
      </c>
      <c r="E35" s="2">
        <v>11.9</v>
      </c>
    </row>
    <row r="36" spans="1:5" x14ac:dyDescent="0.2">
      <c r="A36" s="9">
        <v>37</v>
      </c>
      <c r="B36" s="1" t="s">
        <v>10</v>
      </c>
      <c r="C36" s="2"/>
      <c r="D36" s="4">
        <v>6</v>
      </c>
      <c r="E36" s="2">
        <v>12</v>
      </c>
    </row>
    <row r="37" spans="1:5" x14ac:dyDescent="0.2">
      <c r="A37" s="9">
        <v>38</v>
      </c>
      <c r="B37" s="1" t="s">
        <v>10</v>
      </c>
      <c r="C37" s="2"/>
      <c r="D37" s="2">
        <v>35</v>
      </c>
      <c r="E37" s="2">
        <v>13.2</v>
      </c>
    </row>
    <row r="38" spans="1:5" x14ac:dyDescent="0.2">
      <c r="A38" s="9">
        <v>39</v>
      </c>
      <c r="B38" s="1" t="s">
        <v>10</v>
      </c>
      <c r="C38" s="2"/>
      <c r="D38" s="2">
        <v>108</v>
      </c>
      <c r="E38" s="2">
        <v>13.1</v>
      </c>
    </row>
    <row r="39" spans="1:5" x14ac:dyDescent="0.2">
      <c r="A39" s="9">
        <v>40</v>
      </c>
      <c r="B39" s="1" t="s">
        <v>10</v>
      </c>
      <c r="C39" s="2"/>
      <c r="D39" s="2">
        <v>44</v>
      </c>
      <c r="E39" s="2">
        <v>12.1</v>
      </c>
    </row>
    <row r="40" spans="1:5" x14ac:dyDescent="0.2">
      <c r="A40" s="9">
        <v>42</v>
      </c>
      <c r="B40" s="1" t="s">
        <v>10</v>
      </c>
      <c r="C40" s="2"/>
      <c r="D40" s="4">
        <v>1</v>
      </c>
      <c r="E40" s="4">
        <v>9.9</v>
      </c>
    </row>
    <row r="41" spans="1:5" x14ac:dyDescent="0.2">
      <c r="A41" s="9">
        <v>43</v>
      </c>
      <c r="B41" s="1" t="s">
        <v>10</v>
      </c>
      <c r="C41" s="2"/>
      <c r="D41" s="4">
        <v>8</v>
      </c>
      <c r="E41" s="2">
        <v>13</v>
      </c>
    </row>
    <row r="42" spans="1:5" x14ac:dyDescent="0.2">
      <c r="A42" s="9">
        <v>44</v>
      </c>
      <c r="B42" s="1" t="s">
        <v>10</v>
      </c>
      <c r="C42" s="2"/>
      <c r="D42" s="2">
        <v>53</v>
      </c>
      <c r="E42" s="2">
        <v>13.6</v>
      </c>
    </row>
    <row r="43" spans="1:5" x14ac:dyDescent="0.2">
      <c r="A43" s="9">
        <v>45</v>
      </c>
      <c r="B43" s="1" t="s">
        <v>10</v>
      </c>
      <c r="C43" s="2"/>
      <c r="D43" s="2">
        <v>28</v>
      </c>
      <c r="E43" s="2">
        <v>12.6</v>
      </c>
    </row>
    <row r="44" spans="1:5" x14ac:dyDescent="0.2">
      <c r="A44" s="9">
        <v>46</v>
      </c>
      <c r="B44" s="1" t="s">
        <v>10</v>
      </c>
      <c r="C44" s="2"/>
      <c r="D44" s="2">
        <v>35</v>
      </c>
      <c r="E44" s="2">
        <v>13.7</v>
      </c>
    </row>
    <row r="45" spans="1:5" x14ac:dyDescent="0.2">
      <c r="A45" s="9">
        <v>47</v>
      </c>
      <c r="B45" s="1" t="s">
        <v>10</v>
      </c>
      <c r="C45" s="2"/>
      <c r="D45" s="4">
        <v>2</v>
      </c>
      <c r="E45" s="4">
        <v>9.5</v>
      </c>
    </row>
    <row r="46" spans="1:5" x14ac:dyDescent="0.2">
      <c r="A46" s="9">
        <v>48</v>
      </c>
      <c r="B46" s="1" t="s">
        <v>10</v>
      </c>
      <c r="C46" s="2"/>
      <c r="D46" s="2">
        <v>71</v>
      </c>
      <c r="E46" s="2">
        <v>12.5</v>
      </c>
    </row>
    <row r="47" spans="1:5" x14ac:dyDescent="0.2">
      <c r="A47" s="9">
        <v>49</v>
      </c>
      <c r="B47" s="1" t="s">
        <v>10</v>
      </c>
      <c r="C47" s="2"/>
      <c r="D47" s="4">
        <v>4</v>
      </c>
      <c r="E47" s="2">
        <v>11.7</v>
      </c>
    </row>
    <row r="48" spans="1:5" x14ac:dyDescent="0.2">
      <c r="A48" s="9">
        <v>50</v>
      </c>
      <c r="B48" s="1" t="s">
        <v>10</v>
      </c>
      <c r="C48" s="2"/>
      <c r="D48" s="4">
        <v>8</v>
      </c>
      <c r="E48" s="2">
        <v>13.7</v>
      </c>
    </row>
    <row r="49" spans="1:5" x14ac:dyDescent="0.2">
      <c r="A49" s="9">
        <v>51</v>
      </c>
      <c r="B49" s="1" t="s">
        <v>10</v>
      </c>
      <c r="C49" s="2"/>
      <c r="D49" s="2">
        <v>54</v>
      </c>
      <c r="E49" s="2">
        <v>13.5</v>
      </c>
    </row>
    <row r="50" spans="1:5" x14ac:dyDescent="0.2">
      <c r="A50" s="9">
        <v>52</v>
      </c>
      <c r="B50" s="1" t="s">
        <v>10</v>
      </c>
      <c r="C50" s="2"/>
      <c r="D50" s="2">
        <v>59</v>
      </c>
      <c r="E50" s="2">
        <v>13</v>
      </c>
    </row>
    <row r="51" spans="1:5" x14ac:dyDescent="0.2">
      <c r="A51" s="9">
        <v>53</v>
      </c>
      <c r="B51" s="1" t="s">
        <v>10</v>
      </c>
      <c r="C51" s="2"/>
      <c r="D51" s="2">
        <v>10</v>
      </c>
      <c r="E51" s="2">
        <v>12.5</v>
      </c>
    </row>
    <row r="52" spans="1:5" x14ac:dyDescent="0.2">
      <c r="A52" s="9">
        <v>54</v>
      </c>
      <c r="B52" s="1" t="s">
        <v>10</v>
      </c>
      <c r="C52" s="2"/>
      <c r="D52" s="2">
        <v>43</v>
      </c>
      <c r="E52" s="2">
        <v>12.5</v>
      </c>
    </row>
    <row r="53" spans="1:5" x14ac:dyDescent="0.2">
      <c r="A53" s="9">
        <v>55</v>
      </c>
      <c r="B53" s="1" t="s">
        <v>10</v>
      </c>
      <c r="C53" s="2"/>
      <c r="D53" s="2">
        <v>26</v>
      </c>
      <c r="E53" s="2">
        <v>13</v>
      </c>
    </row>
    <row r="54" spans="1:5" x14ac:dyDescent="0.2">
      <c r="A54" s="9">
        <v>56</v>
      </c>
      <c r="B54" s="1" t="s">
        <v>10</v>
      </c>
      <c r="C54" s="2"/>
      <c r="D54" s="2">
        <v>77</v>
      </c>
      <c r="E54" s="2">
        <v>12.9</v>
      </c>
    </row>
    <row r="55" spans="1:5" x14ac:dyDescent="0.2">
      <c r="A55" s="9">
        <v>57</v>
      </c>
      <c r="B55" s="1" t="s">
        <v>10</v>
      </c>
      <c r="C55" s="2"/>
      <c r="D55" s="4">
        <v>5</v>
      </c>
      <c r="E55" s="2">
        <v>12.1</v>
      </c>
    </row>
    <row r="56" spans="1:5" x14ac:dyDescent="0.2">
      <c r="A56" s="9">
        <v>58</v>
      </c>
      <c r="B56" s="1" t="s">
        <v>10</v>
      </c>
      <c r="C56" s="2"/>
      <c r="D56" s="2">
        <v>23</v>
      </c>
      <c r="E56" s="4">
        <v>11.2</v>
      </c>
    </row>
    <row r="57" spans="1:5" x14ac:dyDescent="0.2">
      <c r="A57" s="9">
        <v>59</v>
      </c>
      <c r="B57" s="1" t="s">
        <v>10</v>
      </c>
      <c r="C57" s="2"/>
      <c r="D57" s="2">
        <v>34</v>
      </c>
      <c r="E57" s="2">
        <v>14.7</v>
      </c>
    </row>
    <row r="58" spans="1:5" x14ac:dyDescent="0.2">
      <c r="A58" s="9">
        <v>60</v>
      </c>
      <c r="B58" s="1" t="s">
        <v>10</v>
      </c>
      <c r="C58" s="2"/>
      <c r="D58" s="2">
        <v>17</v>
      </c>
      <c r="E58" s="2">
        <v>13.6</v>
      </c>
    </row>
    <row r="59" spans="1:5" x14ac:dyDescent="0.2">
      <c r="A59" s="9">
        <v>61</v>
      </c>
      <c r="B59" s="1" t="s">
        <v>10</v>
      </c>
      <c r="C59" s="2"/>
      <c r="D59" s="2">
        <v>39</v>
      </c>
      <c r="E59" s="2">
        <v>13</v>
      </c>
    </row>
    <row r="60" spans="1:5" x14ac:dyDescent="0.2">
      <c r="A60" s="9">
        <v>62</v>
      </c>
      <c r="B60" s="1" t="s">
        <v>10</v>
      </c>
      <c r="C60" s="2"/>
      <c r="D60" s="2">
        <v>48</v>
      </c>
      <c r="E60" s="2">
        <v>13.6</v>
      </c>
    </row>
    <row r="61" spans="1:5" x14ac:dyDescent="0.2">
      <c r="A61" s="9">
        <v>63</v>
      </c>
      <c r="B61" s="1" t="s">
        <v>10</v>
      </c>
      <c r="C61" s="2"/>
      <c r="D61" s="2">
        <v>25</v>
      </c>
      <c r="E61" s="2">
        <v>14</v>
      </c>
    </row>
    <row r="62" spans="1:5" x14ac:dyDescent="0.2">
      <c r="A62" s="9">
        <v>64</v>
      </c>
      <c r="B62" s="1" t="s">
        <v>10</v>
      </c>
      <c r="C62" s="2"/>
      <c r="D62" s="2">
        <v>18</v>
      </c>
      <c r="E62" s="2">
        <v>13.4</v>
      </c>
    </row>
    <row r="63" spans="1:5" x14ac:dyDescent="0.2">
      <c r="A63" s="9">
        <v>65</v>
      </c>
      <c r="B63" s="1" t="s">
        <v>10</v>
      </c>
      <c r="C63" s="2"/>
      <c r="D63" s="2">
        <v>53</v>
      </c>
      <c r="E63" s="4">
        <v>10.3</v>
      </c>
    </row>
    <row r="64" spans="1:5" x14ac:dyDescent="0.2">
      <c r="A64" s="9">
        <v>66</v>
      </c>
      <c r="B64" s="1" t="s">
        <v>10</v>
      </c>
      <c r="C64" s="2"/>
      <c r="D64" s="4">
        <v>5</v>
      </c>
      <c r="E64" s="2">
        <v>12.8</v>
      </c>
    </row>
    <row r="65" spans="1:5" x14ac:dyDescent="0.2">
      <c r="A65" s="9">
        <v>67</v>
      </c>
      <c r="B65" s="1" t="s">
        <v>10</v>
      </c>
      <c r="C65" s="2"/>
      <c r="D65" s="2">
        <v>108</v>
      </c>
      <c r="E65" s="2">
        <v>13.5</v>
      </c>
    </row>
    <row r="66" spans="1:5" x14ac:dyDescent="0.2">
      <c r="A66" s="9">
        <v>68</v>
      </c>
      <c r="B66" s="1" t="s">
        <v>10</v>
      </c>
      <c r="C66" s="2"/>
      <c r="D66" s="2">
        <v>66</v>
      </c>
      <c r="E66" s="2">
        <v>12.5</v>
      </c>
    </row>
    <row r="67" spans="1:5" x14ac:dyDescent="0.2">
      <c r="A67" s="9">
        <v>69</v>
      </c>
      <c r="B67" s="1" t="s">
        <v>10</v>
      </c>
      <c r="C67" s="2"/>
      <c r="D67" s="3">
        <v>247</v>
      </c>
      <c r="E67" s="2">
        <v>13.7</v>
      </c>
    </row>
    <row r="68" spans="1:5" x14ac:dyDescent="0.2">
      <c r="A68" s="9">
        <v>70</v>
      </c>
      <c r="B68" s="1" t="s">
        <v>10</v>
      </c>
      <c r="C68" s="2"/>
      <c r="D68" s="2">
        <v>35</v>
      </c>
      <c r="E68" s="2">
        <v>14.6</v>
      </c>
    </row>
    <row r="69" spans="1:5" x14ac:dyDescent="0.2">
      <c r="A69" s="9">
        <v>71</v>
      </c>
      <c r="B69" s="1" t="s">
        <v>10</v>
      </c>
      <c r="C69" s="2"/>
      <c r="D69" s="2">
        <v>12</v>
      </c>
      <c r="E69" s="2">
        <v>14</v>
      </c>
    </row>
    <row r="70" spans="1:5" x14ac:dyDescent="0.2">
      <c r="A70" s="9">
        <v>73</v>
      </c>
      <c r="B70" s="1" t="s">
        <v>10</v>
      </c>
      <c r="C70" s="2"/>
      <c r="D70" s="2">
        <v>63</v>
      </c>
      <c r="E70" s="2">
        <v>12</v>
      </c>
    </row>
    <row r="71" spans="1:5" x14ac:dyDescent="0.2">
      <c r="A71" s="9">
        <v>74</v>
      </c>
      <c r="B71" s="1" t="s">
        <v>10</v>
      </c>
      <c r="C71" s="2"/>
      <c r="D71" s="2">
        <v>41</v>
      </c>
      <c r="E71" s="2">
        <v>12.6</v>
      </c>
    </row>
    <row r="72" spans="1:5" x14ac:dyDescent="0.2">
      <c r="A72" s="9">
        <v>75</v>
      </c>
      <c r="B72" s="1" t="s">
        <v>10</v>
      </c>
      <c r="C72" s="2"/>
      <c r="D72" s="2">
        <v>16</v>
      </c>
      <c r="E72" s="2">
        <v>14.8</v>
      </c>
    </row>
    <row r="73" spans="1:5" x14ac:dyDescent="0.2">
      <c r="A73" s="9">
        <v>76</v>
      </c>
      <c r="B73" s="1" t="s">
        <v>10</v>
      </c>
      <c r="C73" s="2"/>
      <c r="D73" s="2">
        <v>52</v>
      </c>
      <c r="E73" s="2">
        <v>14.2</v>
      </c>
    </row>
    <row r="74" spans="1:5" x14ac:dyDescent="0.2">
      <c r="A74" s="9">
        <v>77</v>
      </c>
      <c r="B74" s="1" t="s">
        <v>10</v>
      </c>
      <c r="C74" s="2"/>
      <c r="D74" s="2">
        <v>44</v>
      </c>
      <c r="E74" s="2">
        <v>13.1</v>
      </c>
    </row>
    <row r="75" spans="1:5" x14ac:dyDescent="0.2">
      <c r="A75" s="9">
        <v>78</v>
      </c>
      <c r="B75" s="1" t="s">
        <v>10</v>
      </c>
      <c r="C75" s="2"/>
      <c r="D75" s="4">
        <v>1</v>
      </c>
      <c r="E75" s="4">
        <v>8.6999999999999993</v>
      </c>
    </row>
    <row r="76" spans="1:5" x14ac:dyDescent="0.2">
      <c r="A76" s="9">
        <v>80</v>
      </c>
      <c r="B76" s="1" t="s">
        <v>10</v>
      </c>
      <c r="C76" s="2"/>
      <c r="D76" s="3">
        <v>178</v>
      </c>
      <c r="E76" s="2">
        <v>12.1</v>
      </c>
    </row>
    <row r="77" spans="1:5" x14ac:dyDescent="0.2">
      <c r="A77" s="9">
        <v>81</v>
      </c>
      <c r="B77" s="1" t="s">
        <v>10</v>
      </c>
      <c r="C77" s="2"/>
      <c r="D77" s="3">
        <v>155</v>
      </c>
      <c r="E77" s="2">
        <v>14.2</v>
      </c>
    </row>
    <row r="78" spans="1:5" x14ac:dyDescent="0.2">
      <c r="A78" s="9">
        <v>82</v>
      </c>
      <c r="B78" s="1" t="s">
        <v>10</v>
      </c>
      <c r="C78" s="2"/>
      <c r="D78" s="2">
        <v>107</v>
      </c>
      <c r="E78" s="2">
        <v>14.3</v>
      </c>
    </row>
    <row r="79" spans="1:5" x14ac:dyDescent="0.2">
      <c r="A79" s="9">
        <v>83</v>
      </c>
      <c r="B79" s="1" t="s">
        <v>10</v>
      </c>
      <c r="C79" s="2"/>
      <c r="D79" s="2">
        <v>33</v>
      </c>
      <c r="E79" s="2">
        <v>12.7</v>
      </c>
    </row>
    <row r="80" spans="1:5" x14ac:dyDescent="0.2">
      <c r="A80" s="9">
        <v>84</v>
      </c>
      <c r="B80" s="1" t="s">
        <v>10</v>
      </c>
      <c r="C80" s="2"/>
      <c r="D80" s="3">
        <v>184</v>
      </c>
      <c r="E80" s="2">
        <v>11.1</v>
      </c>
    </row>
    <row r="81" spans="1:5" x14ac:dyDescent="0.2">
      <c r="A81" s="9">
        <v>85</v>
      </c>
      <c r="B81" s="1" t="s">
        <v>10</v>
      </c>
      <c r="C81" s="2"/>
      <c r="D81" s="3">
        <v>157</v>
      </c>
      <c r="E81" s="2">
        <v>14.8</v>
      </c>
    </row>
    <row r="82" spans="1:5" x14ac:dyDescent="0.2">
      <c r="A82" s="9">
        <v>86</v>
      </c>
      <c r="B82" s="1" t="s">
        <v>10</v>
      </c>
      <c r="C82" s="2"/>
      <c r="D82" s="2">
        <v>70</v>
      </c>
      <c r="E82" s="2">
        <v>13.3</v>
      </c>
    </row>
    <row r="83" spans="1:5" x14ac:dyDescent="0.2">
      <c r="A83" s="9">
        <v>87</v>
      </c>
      <c r="B83" s="1" t="s">
        <v>10</v>
      </c>
      <c r="C83" s="2"/>
      <c r="D83" s="2">
        <v>32</v>
      </c>
      <c r="E83" s="2">
        <v>14</v>
      </c>
    </row>
    <row r="84" spans="1:5" x14ac:dyDescent="0.2">
      <c r="A84" s="9">
        <v>88</v>
      </c>
      <c r="B84" s="1" t="s">
        <v>10</v>
      </c>
      <c r="C84" s="2"/>
      <c r="D84" s="2">
        <v>108</v>
      </c>
      <c r="E84" s="2">
        <v>14.2</v>
      </c>
    </row>
    <row r="85" spans="1:5" x14ac:dyDescent="0.2">
      <c r="A85" s="9">
        <v>89</v>
      </c>
      <c r="B85" s="1" t="s">
        <v>10</v>
      </c>
      <c r="C85" s="2"/>
      <c r="D85" s="2">
        <v>39</v>
      </c>
      <c r="E85" s="2">
        <v>12.2</v>
      </c>
    </row>
    <row r="86" spans="1:5" x14ac:dyDescent="0.2">
      <c r="A86" s="9">
        <v>90</v>
      </c>
      <c r="B86" s="1" t="s">
        <v>10</v>
      </c>
      <c r="C86" s="2"/>
      <c r="D86" s="2">
        <v>43</v>
      </c>
      <c r="E86" s="2">
        <v>13.4</v>
      </c>
    </row>
    <row r="87" spans="1:5" x14ac:dyDescent="0.2">
      <c r="A87" s="9">
        <v>91</v>
      </c>
      <c r="B87" s="1" t="s">
        <v>10</v>
      </c>
      <c r="C87" s="2"/>
      <c r="D87" s="2">
        <v>50</v>
      </c>
      <c r="E87" s="2">
        <v>14.4</v>
      </c>
    </row>
    <row r="88" spans="1:5" x14ac:dyDescent="0.2">
      <c r="A88" s="9">
        <v>92</v>
      </c>
      <c r="B88" s="1" t="s">
        <v>10</v>
      </c>
      <c r="C88" s="2"/>
      <c r="D88" s="3">
        <v>164</v>
      </c>
      <c r="E88" s="2">
        <v>13.6</v>
      </c>
    </row>
    <row r="89" spans="1:5" x14ac:dyDescent="0.2">
      <c r="A89" s="9">
        <v>95</v>
      </c>
      <c r="B89" s="1" t="s">
        <v>10</v>
      </c>
      <c r="C89" s="2"/>
      <c r="D89" s="2">
        <v>71</v>
      </c>
      <c r="E89" s="2">
        <v>14.2</v>
      </c>
    </row>
    <row r="90" spans="1:5" x14ac:dyDescent="0.2">
      <c r="A90" s="9">
        <v>96</v>
      </c>
      <c r="B90" s="1" t="s">
        <v>10</v>
      </c>
      <c r="C90" s="2"/>
      <c r="D90" s="2">
        <v>22</v>
      </c>
      <c r="E90" s="2">
        <v>12.5</v>
      </c>
    </row>
    <row r="91" spans="1:5" x14ac:dyDescent="0.2">
      <c r="A91" s="9">
        <v>97</v>
      </c>
      <c r="B91" s="1" t="s">
        <v>10</v>
      </c>
      <c r="C91" s="2"/>
      <c r="D91" s="4">
        <v>6</v>
      </c>
      <c r="E91" s="4">
        <v>10.6</v>
      </c>
    </row>
    <row r="92" spans="1:5" x14ac:dyDescent="0.2">
      <c r="A92" s="9">
        <v>98</v>
      </c>
      <c r="B92" s="1" t="s">
        <v>10</v>
      </c>
      <c r="C92" s="2"/>
      <c r="D92" s="2">
        <v>19</v>
      </c>
      <c r="E92" s="2">
        <v>14.9</v>
      </c>
    </row>
    <row r="93" spans="1:5" x14ac:dyDescent="0.2">
      <c r="A93" s="9">
        <v>99</v>
      </c>
      <c r="B93" s="1" t="s">
        <v>10</v>
      </c>
      <c r="C93" s="2"/>
      <c r="D93" s="4">
        <v>6</v>
      </c>
      <c r="E93" s="2">
        <v>14.7</v>
      </c>
    </row>
    <row r="94" spans="1:5" x14ac:dyDescent="0.2">
      <c r="A94" s="9">
        <v>100</v>
      </c>
      <c r="B94" s="1" t="s">
        <v>10</v>
      </c>
      <c r="C94" s="2"/>
      <c r="D94" s="2">
        <v>29</v>
      </c>
      <c r="E94" s="2">
        <v>13.1</v>
      </c>
    </row>
    <row r="95" spans="1:5" x14ac:dyDescent="0.2">
      <c r="A95" s="9">
        <v>101</v>
      </c>
      <c r="B95" s="1" t="s">
        <v>10</v>
      </c>
      <c r="C95" s="2"/>
      <c r="D95" s="2">
        <v>87</v>
      </c>
      <c r="E95" s="2">
        <v>12</v>
      </c>
    </row>
    <row r="96" spans="1:5" x14ac:dyDescent="0.2">
      <c r="A96" s="9">
        <v>102</v>
      </c>
      <c r="B96" s="1" t="s">
        <v>10</v>
      </c>
      <c r="C96" s="2"/>
      <c r="D96" s="2">
        <v>36</v>
      </c>
      <c r="E96" s="2">
        <v>12.8</v>
      </c>
    </row>
    <row r="97" spans="1:5" x14ac:dyDescent="0.2">
      <c r="A97" s="9">
        <v>103</v>
      </c>
      <c r="B97" s="1" t="s">
        <v>10</v>
      </c>
      <c r="C97" s="2"/>
      <c r="D97" s="3">
        <v>167</v>
      </c>
      <c r="E97" s="2">
        <v>13.5</v>
      </c>
    </row>
    <row r="98" spans="1:5" x14ac:dyDescent="0.2">
      <c r="A98" s="9">
        <v>104</v>
      </c>
      <c r="B98" s="1" t="s">
        <v>10</v>
      </c>
      <c r="C98" s="2"/>
      <c r="D98" s="2">
        <v>38</v>
      </c>
      <c r="E98" s="2">
        <v>13.5</v>
      </c>
    </row>
    <row r="99" spans="1:5" x14ac:dyDescent="0.2">
      <c r="A99" s="9">
        <v>105</v>
      </c>
      <c r="B99" s="1" t="s">
        <v>10</v>
      </c>
      <c r="C99" s="2"/>
      <c r="D99" s="2">
        <v>34</v>
      </c>
      <c r="E99" s="2">
        <v>13.1</v>
      </c>
    </row>
    <row r="100" spans="1:5" x14ac:dyDescent="0.2">
      <c r="A100" s="9">
        <v>106</v>
      </c>
      <c r="B100" s="1" t="s">
        <v>10</v>
      </c>
      <c r="C100" s="2"/>
      <c r="D100" s="2">
        <v>25</v>
      </c>
      <c r="E100" s="2">
        <v>13.8</v>
      </c>
    </row>
    <row r="101" spans="1:5" x14ac:dyDescent="0.2">
      <c r="A101" s="9">
        <v>107</v>
      </c>
      <c r="B101" s="1" t="s">
        <v>10</v>
      </c>
      <c r="C101" s="2"/>
      <c r="D101" s="2">
        <v>33</v>
      </c>
      <c r="E101" s="2">
        <v>13.5</v>
      </c>
    </row>
    <row r="102" spans="1:5" x14ac:dyDescent="0.2">
      <c r="A102" s="9">
        <v>108</v>
      </c>
      <c r="B102" s="1" t="s">
        <v>10</v>
      </c>
      <c r="C102" s="2"/>
      <c r="D102" s="4">
        <v>1</v>
      </c>
      <c r="E102" s="4">
        <v>10.6</v>
      </c>
    </row>
    <row r="103" spans="1:5" x14ac:dyDescent="0.2">
      <c r="A103" s="9">
        <v>109</v>
      </c>
      <c r="B103" s="1" t="s">
        <v>10</v>
      </c>
      <c r="C103" s="2"/>
      <c r="D103" s="2">
        <v>70</v>
      </c>
      <c r="E103" s="2">
        <v>12.9</v>
      </c>
    </row>
    <row r="104" spans="1:5" x14ac:dyDescent="0.2">
      <c r="A104" s="9">
        <v>110</v>
      </c>
      <c r="B104" s="1" t="s">
        <v>10</v>
      </c>
      <c r="C104" s="2"/>
      <c r="D104" s="2">
        <v>34</v>
      </c>
      <c r="E104" s="2">
        <v>12.7</v>
      </c>
    </row>
    <row r="105" spans="1:5" x14ac:dyDescent="0.2">
      <c r="A105" s="9">
        <v>111</v>
      </c>
      <c r="B105" s="1" t="s">
        <v>10</v>
      </c>
      <c r="C105" s="2"/>
      <c r="D105" s="2">
        <v>34</v>
      </c>
      <c r="E105" s="2">
        <v>13.1</v>
      </c>
    </row>
    <row r="106" spans="1:5" x14ac:dyDescent="0.2">
      <c r="A106" s="9">
        <v>112</v>
      </c>
      <c r="B106" s="1" t="s">
        <v>10</v>
      </c>
      <c r="C106" s="2"/>
      <c r="D106" s="2">
        <v>24</v>
      </c>
      <c r="E106" s="2">
        <v>13.8</v>
      </c>
    </row>
    <row r="107" spans="1:5" x14ac:dyDescent="0.2">
      <c r="A107" s="9">
        <v>113</v>
      </c>
      <c r="B107" s="1" t="s">
        <v>10</v>
      </c>
      <c r="C107" s="2"/>
      <c r="D107" s="2">
        <v>86</v>
      </c>
      <c r="E107" s="2">
        <v>14.3</v>
      </c>
    </row>
    <row r="108" spans="1:5" x14ac:dyDescent="0.2">
      <c r="A108" s="9">
        <v>114</v>
      </c>
      <c r="B108" s="1" t="s">
        <v>10</v>
      </c>
      <c r="C108" s="2"/>
      <c r="D108" s="2">
        <v>69</v>
      </c>
      <c r="E108" s="2">
        <v>14.6</v>
      </c>
    </row>
    <row r="109" spans="1:5" x14ac:dyDescent="0.2">
      <c r="A109" s="9">
        <v>115</v>
      </c>
      <c r="B109" s="1" t="s">
        <v>10</v>
      </c>
      <c r="C109" s="2"/>
      <c r="D109" s="2">
        <v>38</v>
      </c>
      <c r="E109" s="2">
        <v>13.7</v>
      </c>
    </row>
    <row r="110" spans="1:5" x14ac:dyDescent="0.2">
      <c r="A110" s="9">
        <v>116</v>
      </c>
      <c r="B110" s="1" t="s">
        <v>10</v>
      </c>
      <c r="C110" s="2"/>
      <c r="D110" s="2">
        <v>11</v>
      </c>
      <c r="E110" s="2">
        <v>13.3</v>
      </c>
    </row>
    <row r="111" spans="1:5" x14ac:dyDescent="0.2">
      <c r="A111" s="9">
        <v>117</v>
      </c>
      <c r="B111" s="1" t="s">
        <v>10</v>
      </c>
      <c r="C111" s="2"/>
      <c r="D111" s="4">
        <v>2</v>
      </c>
      <c r="E111" s="4">
        <v>8.6999999999999993</v>
      </c>
    </row>
    <row r="112" spans="1:5" x14ac:dyDescent="0.2">
      <c r="A112" s="9">
        <v>118</v>
      </c>
      <c r="B112" s="1" t="s">
        <v>10</v>
      </c>
      <c r="C112" s="2"/>
      <c r="D112" s="4">
        <v>3</v>
      </c>
      <c r="E112" s="4">
        <v>10.5</v>
      </c>
    </row>
    <row r="113" spans="1:5" x14ac:dyDescent="0.2">
      <c r="A113" s="9">
        <v>119</v>
      </c>
      <c r="B113" s="1" t="s">
        <v>10</v>
      </c>
      <c r="C113" s="2"/>
      <c r="D113" s="4">
        <v>7</v>
      </c>
      <c r="E113" s="2">
        <v>13.6</v>
      </c>
    </row>
    <row r="114" spans="1:5" x14ac:dyDescent="0.2">
      <c r="A114" s="9">
        <v>120</v>
      </c>
      <c r="B114" s="1" t="s">
        <v>10</v>
      </c>
      <c r="C114" s="2"/>
      <c r="D114" s="2">
        <v>12</v>
      </c>
      <c r="E114" s="2">
        <v>14.4</v>
      </c>
    </row>
    <row r="115" spans="1:5" x14ac:dyDescent="0.2">
      <c r="A115" s="9">
        <v>121</v>
      </c>
      <c r="B115" s="1" t="s">
        <v>10</v>
      </c>
      <c r="C115" s="2"/>
      <c r="D115" s="2">
        <v>26</v>
      </c>
      <c r="E115" s="2">
        <v>12.7</v>
      </c>
    </row>
    <row r="116" spans="1:5" x14ac:dyDescent="0.2">
      <c r="A116" s="9">
        <v>123</v>
      </c>
      <c r="B116" s="1" t="s">
        <v>10</v>
      </c>
      <c r="C116" s="2"/>
      <c r="D116" s="2">
        <v>27</v>
      </c>
      <c r="E116" s="2">
        <v>13.9</v>
      </c>
    </row>
    <row r="117" spans="1:5" x14ac:dyDescent="0.2">
      <c r="A117" s="9">
        <v>124</v>
      </c>
      <c r="B117" s="1" t="s">
        <v>10</v>
      </c>
      <c r="C117" s="2"/>
      <c r="D117" s="2">
        <v>57</v>
      </c>
      <c r="E117" s="2">
        <v>13.6</v>
      </c>
    </row>
    <row r="118" spans="1:5" x14ac:dyDescent="0.2">
      <c r="A118" s="9">
        <v>125</v>
      </c>
      <c r="B118" s="1" t="s">
        <v>10</v>
      </c>
      <c r="C118" s="2"/>
      <c r="D118" s="3">
        <v>209</v>
      </c>
      <c r="E118" s="2">
        <v>14.5</v>
      </c>
    </row>
    <row r="119" spans="1:5" x14ac:dyDescent="0.2">
      <c r="A119" s="9">
        <v>126</v>
      </c>
      <c r="B119" s="1" t="s">
        <v>10</v>
      </c>
      <c r="C119" s="2"/>
      <c r="D119" s="4">
        <v>8</v>
      </c>
      <c r="E119" s="2">
        <v>13.3</v>
      </c>
    </row>
    <row r="120" spans="1:5" x14ac:dyDescent="0.2">
      <c r="A120" s="9">
        <v>127</v>
      </c>
      <c r="B120" s="1" t="s">
        <v>10</v>
      </c>
      <c r="C120" s="2"/>
      <c r="D120" s="2">
        <v>21</v>
      </c>
      <c r="E120" s="2">
        <v>12.9</v>
      </c>
    </row>
    <row r="121" spans="1:5" x14ac:dyDescent="0.2">
      <c r="A121" s="8">
        <v>128</v>
      </c>
      <c r="B121" s="1" t="s">
        <v>10</v>
      </c>
      <c r="C121" s="2"/>
      <c r="D121" s="2">
        <v>89</v>
      </c>
      <c r="E121" s="2">
        <v>13.6</v>
      </c>
    </row>
    <row r="122" spans="1:5" x14ac:dyDescent="0.2">
      <c r="A122" s="8">
        <v>129</v>
      </c>
      <c r="B122" s="1" t="s">
        <v>10</v>
      </c>
      <c r="C122" s="2"/>
      <c r="D122" s="4">
        <v>0.5</v>
      </c>
      <c r="E122" s="4">
        <v>6.5</v>
      </c>
    </row>
    <row r="123" spans="1:5" x14ac:dyDescent="0.2">
      <c r="A123" s="8">
        <v>130</v>
      </c>
      <c r="B123" s="1" t="s">
        <v>10</v>
      </c>
      <c r="C123" s="2"/>
      <c r="D123" s="2">
        <v>12</v>
      </c>
      <c r="E123" s="2">
        <v>11.7</v>
      </c>
    </row>
    <row r="124" spans="1:5" x14ac:dyDescent="0.2">
      <c r="A124" s="8">
        <v>131</v>
      </c>
      <c r="B124" s="1" t="s">
        <v>10</v>
      </c>
      <c r="C124" s="2"/>
      <c r="D124" s="2">
        <v>19</v>
      </c>
      <c r="E124" s="2">
        <v>12.1</v>
      </c>
    </row>
    <row r="125" spans="1:5" x14ac:dyDescent="0.2">
      <c r="A125" s="8">
        <v>132</v>
      </c>
      <c r="B125" s="1" t="s">
        <v>10</v>
      </c>
      <c r="C125" s="2"/>
      <c r="D125" s="2">
        <v>78</v>
      </c>
      <c r="E125" s="2">
        <v>13.4</v>
      </c>
    </row>
    <row r="126" spans="1:5" x14ac:dyDescent="0.2">
      <c r="A126" s="8">
        <v>133</v>
      </c>
      <c r="B126" s="1" t="s">
        <v>10</v>
      </c>
      <c r="C126" s="2"/>
      <c r="D126" s="2">
        <v>103</v>
      </c>
      <c r="E126" s="2">
        <v>13.3</v>
      </c>
    </row>
    <row r="127" spans="1:5" x14ac:dyDescent="0.2">
      <c r="A127" s="8">
        <v>134</v>
      </c>
      <c r="B127" s="1" t="s">
        <v>10</v>
      </c>
      <c r="C127" s="2"/>
      <c r="D127" s="2">
        <v>41</v>
      </c>
      <c r="E127" s="2">
        <v>13</v>
      </c>
    </row>
    <row r="128" spans="1:5" x14ac:dyDescent="0.2">
      <c r="A128" s="8">
        <v>135</v>
      </c>
      <c r="B128" s="1" t="s">
        <v>10</v>
      </c>
      <c r="C128" s="2"/>
      <c r="D128" s="2">
        <v>105</v>
      </c>
      <c r="E128" s="2">
        <v>12.6</v>
      </c>
    </row>
    <row r="129" spans="1:5" x14ac:dyDescent="0.2">
      <c r="A129" s="8">
        <v>136</v>
      </c>
      <c r="B129" s="1" t="s">
        <v>10</v>
      </c>
      <c r="C129" s="2"/>
      <c r="D129" s="3">
        <v>304</v>
      </c>
      <c r="E129" s="2">
        <v>13.6</v>
      </c>
    </row>
    <row r="130" spans="1:5" x14ac:dyDescent="0.2">
      <c r="A130" s="8">
        <v>137</v>
      </c>
      <c r="B130" s="1" t="s">
        <v>10</v>
      </c>
      <c r="C130" s="2"/>
      <c r="D130" s="4">
        <v>8</v>
      </c>
      <c r="E130" s="4">
        <v>10.6</v>
      </c>
    </row>
    <row r="131" spans="1:5" x14ac:dyDescent="0.2">
      <c r="A131" s="8">
        <v>138</v>
      </c>
      <c r="B131" s="1" t="s">
        <v>10</v>
      </c>
      <c r="C131" s="2"/>
      <c r="D131" s="2">
        <v>56</v>
      </c>
      <c r="E131" s="2">
        <v>11.8</v>
      </c>
    </row>
    <row r="132" spans="1:5" x14ac:dyDescent="0.2">
      <c r="A132" s="8">
        <v>139</v>
      </c>
      <c r="B132" s="1" t="s">
        <v>10</v>
      </c>
      <c r="C132" s="2"/>
      <c r="D132" s="3">
        <v>188</v>
      </c>
      <c r="E132" s="2">
        <v>12.9</v>
      </c>
    </row>
    <row r="133" spans="1:5" x14ac:dyDescent="0.2">
      <c r="A133" s="8">
        <v>140</v>
      </c>
      <c r="B133" s="1" t="s">
        <v>10</v>
      </c>
      <c r="C133" s="2"/>
      <c r="D133" s="2">
        <v>17</v>
      </c>
      <c r="E133" s="2">
        <v>13</v>
      </c>
    </row>
    <row r="134" spans="1:5" x14ac:dyDescent="0.2">
      <c r="A134" s="8">
        <v>141</v>
      </c>
      <c r="B134" s="1" t="s">
        <v>10</v>
      </c>
      <c r="C134" s="2"/>
      <c r="D134" s="2">
        <v>28</v>
      </c>
      <c r="E134" s="2">
        <v>12.8</v>
      </c>
    </row>
    <row r="135" spans="1:5" x14ac:dyDescent="0.2">
      <c r="A135" s="8">
        <v>142</v>
      </c>
      <c r="B135" s="1" t="s">
        <v>10</v>
      </c>
      <c r="C135" s="2"/>
      <c r="D135" s="2">
        <v>31</v>
      </c>
      <c r="E135" s="2">
        <v>14</v>
      </c>
    </row>
    <row r="136" spans="1:5" x14ac:dyDescent="0.2">
      <c r="A136" s="8">
        <v>143</v>
      </c>
      <c r="B136" s="1" t="s">
        <v>10</v>
      </c>
      <c r="C136" s="2"/>
      <c r="D136" s="4">
        <v>2</v>
      </c>
      <c r="E136" s="4">
        <v>11.1</v>
      </c>
    </row>
    <row r="137" spans="1:5" x14ac:dyDescent="0.2">
      <c r="A137" s="8">
        <v>144</v>
      </c>
      <c r="B137" s="1" t="s">
        <v>10</v>
      </c>
      <c r="C137" s="2"/>
      <c r="D137" s="2">
        <v>40</v>
      </c>
      <c r="E137" s="2">
        <v>13</v>
      </c>
    </row>
    <row r="138" spans="1:5" x14ac:dyDescent="0.2">
      <c r="A138" s="8">
        <v>145</v>
      </c>
      <c r="B138" s="1" t="s">
        <v>10</v>
      </c>
      <c r="C138" s="2"/>
      <c r="D138" s="4">
        <v>9</v>
      </c>
      <c r="E138" s="2">
        <v>10.1</v>
      </c>
    </row>
    <row r="139" spans="1:5" x14ac:dyDescent="0.2">
      <c r="A139" s="8">
        <v>146</v>
      </c>
      <c r="B139" s="1" t="s">
        <v>10</v>
      </c>
      <c r="C139" s="2"/>
      <c r="D139" s="2">
        <v>42</v>
      </c>
      <c r="E139" s="2">
        <v>11.5</v>
      </c>
    </row>
    <row r="140" spans="1:5" x14ac:dyDescent="0.2">
      <c r="A140" s="8">
        <v>147</v>
      </c>
      <c r="B140" s="1" t="s">
        <v>10</v>
      </c>
      <c r="C140" s="2"/>
      <c r="D140" s="3">
        <v>266</v>
      </c>
      <c r="E140" s="2">
        <v>12.6</v>
      </c>
    </row>
    <row r="141" spans="1:5" x14ac:dyDescent="0.2">
      <c r="A141" s="8">
        <v>148</v>
      </c>
      <c r="B141" s="1" t="s">
        <v>10</v>
      </c>
      <c r="C141" s="2"/>
      <c r="D141" s="2">
        <v>62</v>
      </c>
      <c r="E141" s="2">
        <v>13.4</v>
      </c>
    </row>
    <row r="142" spans="1:5" x14ac:dyDescent="0.2">
      <c r="A142" s="8">
        <v>149</v>
      </c>
      <c r="B142" s="1" t="s">
        <v>10</v>
      </c>
      <c r="C142" s="2"/>
      <c r="D142" s="2">
        <v>53</v>
      </c>
      <c r="E142" s="2">
        <v>12.7</v>
      </c>
    </row>
    <row r="143" spans="1:5" x14ac:dyDescent="0.2">
      <c r="A143" s="8">
        <v>150</v>
      </c>
      <c r="B143" s="1" t="s">
        <v>10</v>
      </c>
      <c r="C143" s="2"/>
      <c r="D143" s="2">
        <v>60</v>
      </c>
      <c r="E143" s="2">
        <v>13.4</v>
      </c>
    </row>
    <row r="144" spans="1:5" x14ac:dyDescent="0.2">
      <c r="A144" s="8">
        <v>151</v>
      </c>
      <c r="B144" s="1" t="s">
        <v>10</v>
      </c>
      <c r="C144" s="2"/>
      <c r="D144" s="2">
        <v>11</v>
      </c>
      <c r="E144" s="2">
        <v>12.9</v>
      </c>
    </row>
    <row r="145" spans="1:5" x14ac:dyDescent="0.2">
      <c r="A145" s="8">
        <v>152</v>
      </c>
      <c r="B145" s="1" t="s">
        <v>10</v>
      </c>
      <c r="C145" s="2"/>
      <c r="D145" s="2">
        <v>15</v>
      </c>
      <c r="E145" s="2">
        <v>12.8</v>
      </c>
    </row>
    <row r="146" spans="1:5" x14ac:dyDescent="0.2">
      <c r="A146" s="8">
        <v>153</v>
      </c>
      <c r="B146" s="1" t="s">
        <v>10</v>
      </c>
      <c r="C146" s="2"/>
      <c r="D146" s="2">
        <v>107</v>
      </c>
      <c r="E146" s="2">
        <v>11.8</v>
      </c>
    </row>
    <row r="147" spans="1:5" x14ac:dyDescent="0.2">
      <c r="A147" s="8">
        <v>154</v>
      </c>
      <c r="B147" s="1" t="s">
        <v>10</v>
      </c>
      <c r="C147" s="2"/>
      <c r="D147" s="2">
        <v>65</v>
      </c>
      <c r="E147" s="2">
        <v>11.7</v>
      </c>
    </row>
    <row r="148" spans="1:5" x14ac:dyDescent="0.2">
      <c r="A148" s="8">
        <v>155</v>
      </c>
      <c r="B148" s="1" t="s">
        <v>10</v>
      </c>
      <c r="C148" s="2"/>
      <c r="D148" s="2">
        <v>28</v>
      </c>
      <c r="E148" s="2">
        <v>14</v>
      </c>
    </row>
    <row r="149" spans="1:5" x14ac:dyDescent="0.2">
      <c r="A149" s="8">
        <v>156</v>
      </c>
      <c r="B149" s="1" t="s">
        <v>10</v>
      </c>
      <c r="C149" s="2"/>
      <c r="D149" s="2">
        <v>76</v>
      </c>
      <c r="E149" s="2">
        <v>11.7</v>
      </c>
    </row>
    <row r="150" spans="1:5" x14ac:dyDescent="0.2">
      <c r="A150" s="8">
        <v>157</v>
      </c>
      <c r="B150" s="1" t="s">
        <v>10</v>
      </c>
      <c r="C150" s="2"/>
      <c r="D150" s="3">
        <v>276</v>
      </c>
      <c r="E150" s="2">
        <v>16.3</v>
      </c>
    </row>
    <row r="151" spans="1:5" x14ac:dyDescent="0.2">
      <c r="A151" s="8">
        <v>158</v>
      </c>
      <c r="B151" s="1" t="s">
        <v>10</v>
      </c>
      <c r="C151" s="2"/>
      <c r="D151" s="2">
        <v>20</v>
      </c>
      <c r="E151" s="2">
        <v>12.1</v>
      </c>
    </row>
    <row r="152" spans="1:5" x14ac:dyDescent="0.2">
      <c r="A152" s="8">
        <v>159</v>
      </c>
      <c r="B152" s="1" t="s">
        <v>10</v>
      </c>
      <c r="C152" s="2"/>
      <c r="D152" s="2">
        <v>12</v>
      </c>
      <c r="E152" s="4">
        <v>11.1</v>
      </c>
    </row>
    <row r="153" spans="1:5" x14ac:dyDescent="0.2">
      <c r="A153" s="8">
        <v>160</v>
      </c>
      <c r="B153" s="1" t="s">
        <v>10</v>
      </c>
      <c r="C153" s="2"/>
      <c r="D153" s="2">
        <v>17</v>
      </c>
      <c r="E153" s="2">
        <v>11.9</v>
      </c>
    </row>
    <row r="154" spans="1:5" x14ac:dyDescent="0.2">
      <c r="A154" s="8">
        <v>161</v>
      </c>
      <c r="B154" s="1" t="s">
        <v>10</v>
      </c>
      <c r="C154" s="2"/>
      <c r="D154" s="2">
        <v>54</v>
      </c>
      <c r="E154" s="2">
        <v>13.9</v>
      </c>
    </row>
    <row r="155" spans="1:5" x14ac:dyDescent="0.2">
      <c r="A155" s="8">
        <v>162</v>
      </c>
      <c r="B155" s="1" t="s">
        <v>10</v>
      </c>
      <c r="C155" s="2"/>
      <c r="D155" s="2">
        <v>10</v>
      </c>
      <c r="E155" s="2">
        <v>12.3</v>
      </c>
    </row>
    <row r="156" spans="1:5" x14ac:dyDescent="0.2">
      <c r="A156" s="8">
        <v>163</v>
      </c>
      <c r="B156" s="1" t="s">
        <v>10</v>
      </c>
      <c r="C156" s="2"/>
      <c r="D156" s="2">
        <v>16</v>
      </c>
      <c r="E156" s="2">
        <v>13</v>
      </c>
    </row>
    <row r="157" spans="1:5" x14ac:dyDescent="0.2">
      <c r="A157" s="8">
        <v>164</v>
      </c>
      <c r="B157" s="1" t="s">
        <v>10</v>
      </c>
      <c r="C157" s="2"/>
      <c r="D157" s="2">
        <v>63</v>
      </c>
      <c r="E157" s="2">
        <v>13.6</v>
      </c>
    </row>
    <row r="158" spans="1:5" x14ac:dyDescent="0.2">
      <c r="A158" s="8">
        <v>165</v>
      </c>
      <c r="B158" s="1" t="s">
        <v>10</v>
      </c>
      <c r="C158" s="2"/>
      <c r="D158" s="2">
        <v>48</v>
      </c>
      <c r="E158" s="2">
        <v>14.4</v>
      </c>
    </row>
    <row r="159" spans="1:5" x14ac:dyDescent="0.2">
      <c r="A159" s="8">
        <v>166</v>
      </c>
      <c r="B159" s="1" t="s">
        <v>10</v>
      </c>
      <c r="C159" s="2"/>
      <c r="D159" s="4">
        <v>7</v>
      </c>
      <c r="E159" s="2">
        <v>12.4</v>
      </c>
    </row>
    <row r="160" spans="1:5" x14ac:dyDescent="0.2">
      <c r="A160" s="8">
        <v>167</v>
      </c>
      <c r="B160" s="1" t="s">
        <v>10</v>
      </c>
      <c r="C160" s="2"/>
      <c r="D160" s="2">
        <v>48</v>
      </c>
      <c r="E160" s="2">
        <v>12.3</v>
      </c>
    </row>
    <row r="161" spans="1:5" x14ac:dyDescent="0.2">
      <c r="A161" s="8">
        <v>168</v>
      </c>
      <c r="B161" s="1" t="s">
        <v>10</v>
      </c>
      <c r="C161" s="2"/>
      <c r="D161" s="2">
        <v>10</v>
      </c>
      <c r="E161" s="2">
        <v>13</v>
      </c>
    </row>
    <row r="162" spans="1:5" x14ac:dyDescent="0.2">
      <c r="A162" s="8">
        <v>169</v>
      </c>
      <c r="B162" s="1" t="s">
        <v>10</v>
      </c>
      <c r="C162" s="2"/>
      <c r="D162" s="2">
        <v>12</v>
      </c>
      <c r="E162" s="2">
        <v>11.9</v>
      </c>
    </row>
    <row r="163" spans="1:5" x14ac:dyDescent="0.2">
      <c r="A163" s="8">
        <v>170</v>
      </c>
      <c r="B163" s="1" t="s">
        <v>10</v>
      </c>
      <c r="C163" s="2"/>
      <c r="D163" s="2">
        <v>25</v>
      </c>
      <c r="E163" s="2">
        <v>14.1</v>
      </c>
    </row>
    <row r="164" spans="1:5" x14ac:dyDescent="0.2">
      <c r="A164" s="8">
        <v>171</v>
      </c>
      <c r="B164" s="1" t="s">
        <v>10</v>
      </c>
      <c r="C164" s="2"/>
      <c r="D164" s="2">
        <v>65</v>
      </c>
      <c r="E164" s="2">
        <v>13.9</v>
      </c>
    </row>
    <row r="165" spans="1:5" x14ac:dyDescent="0.2">
      <c r="A165" s="8">
        <v>172</v>
      </c>
      <c r="B165" s="1" t="s">
        <v>10</v>
      </c>
      <c r="C165" s="2"/>
      <c r="D165" s="2">
        <v>52</v>
      </c>
      <c r="E165" s="2">
        <v>13.2</v>
      </c>
    </row>
    <row r="166" spans="1:5" x14ac:dyDescent="0.2">
      <c r="A166" s="8">
        <v>173</v>
      </c>
      <c r="B166" s="1" t="s">
        <v>10</v>
      </c>
      <c r="C166" s="2"/>
      <c r="D166" s="2">
        <v>82</v>
      </c>
      <c r="E166" s="2">
        <v>12.6</v>
      </c>
    </row>
    <row r="167" spans="1:5" x14ac:dyDescent="0.2">
      <c r="A167" s="8">
        <v>174</v>
      </c>
      <c r="B167" s="1" t="s">
        <v>10</v>
      </c>
      <c r="C167" s="2"/>
      <c r="D167" s="3">
        <v>182</v>
      </c>
      <c r="E167" s="2">
        <v>13.6</v>
      </c>
    </row>
    <row r="168" spans="1:5" x14ac:dyDescent="0.2">
      <c r="A168" s="8">
        <v>175</v>
      </c>
      <c r="B168" s="1" t="s">
        <v>10</v>
      </c>
      <c r="C168" s="2"/>
      <c r="D168" s="4">
        <v>2</v>
      </c>
      <c r="E168" s="4">
        <v>9.1999999999999993</v>
      </c>
    </row>
    <row r="169" spans="1:5" x14ac:dyDescent="0.2">
      <c r="A169" s="8">
        <v>176</v>
      </c>
      <c r="B169" s="1" t="s">
        <v>10</v>
      </c>
      <c r="C169" s="2"/>
      <c r="D169" s="2">
        <v>35</v>
      </c>
      <c r="E169" s="2">
        <v>12.5</v>
      </c>
    </row>
    <row r="170" spans="1:5" x14ac:dyDescent="0.2">
      <c r="A170" s="8">
        <v>177</v>
      </c>
      <c r="B170" s="1" t="s">
        <v>10</v>
      </c>
      <c r="C170" s="2"/>
      <c r="D170" s="2">
        <v>27</v>
      </c>
      <c r="E170" s="2">
        <v>12.5</v>
      </c>
    </row>
    <row r="171" spans="1:5" x14ac:dyDescent="0.2">
      <c r="A171" s="8">
        <v>178</v>
      </c>
      <c r="B171" s="1" t="s">
        <v>10</v>
      </c>
      <c r="C171" s="2"/>
      <c r="D171" s="2">
        <v>23</v>
      </c>
      <c r="E171" s="2">
        <v>14.1</v>
      </c>
    </row>
    <row r="172" spans="1:5" x14ac:dyDescent="0.2">
      <c r="A172" s="8">
        <v>179</v>
      </c>
      <c r="B172" s="1" t="s">
        <v>10</v>
      </c>
      <c r="C172" s="2"/>
      <c r="D172" s="2">
        <v>65</v>
      </c>
      <c r="E172" s="2">
        <v>13</v>
      </c>
    </row>
    <row r="173" spans="1:5" x14ac:dyDescent="0.2">
      <c r="A173" s="8">
        <v>180</v>
      </c>
      <c r="B173" s="1" t="s">
        <v>10</v>
      </c>
      <c r="C173" s="2"/>
      <c r="D173" s="2">
        <v>49</v>
      </c>
      <c r="E173" s="2">
        <v>13.4</v>
      </c>
    </row>
    <row r="174" spans="1:5" x14ac:dyDescent="0.2">
      <c r="A174" s="8">
        <v>181</v>
      </c>
      <c r="B174" s="1" t="s">
        <v>10</v>
      </c>
      <c r="C174" s="2"/>
      <c r="D174" s="2">
        <v>10</v>
      </c>
      <c r="E174" s="2">
        <v>13.2</v>
      </c>
    </row>
    <row r="175" spans="1:5" x14ac:dyDescent="0.2">
      <c r="A175" s="8">
        <v>182</v>
      </c>
      <c r="B175" s="1" t="s">
        <v>10</v>
      </c>
      <c r="C175" s="2"/>
      <c r="D175" s="2">
        <v>21</v>
      </c>
      <c r="E175" s="2">
        <v>13.5</v>
      </c>
    </row>
    <row r="176" spans="1:5" x14ac:dyDescent="0.2">
      <c r="A176" s="8">
        <v>183</v>
      </c>
      <c r="B176" s="1" t="s">
        <v>10</v>
      </c>
      <c r="C176" s="2"/>
      <c r="D176" s="2">
        <v>112</v>
      </c>
      <c r="E176" s="2">
        <v>14.7</v>
      </c>
    </row>
    <row r="177" spans="1:5" x14ac:dyDescent="0.2">
      <c r="A177" s="8">
        <v>184</v>
      </c>
      <c r="B177" s="1" t="s">
        <v>10</v>
      </c>
      <c r="C177" s="2"/>
      <c r="D177" s="4">
        <v>0.5</v>
      </c>
      <c r="E177" s="4">
        <v>9.4</v>
      </c>
    </row>
    <row r="178" spans="1:5" x14ac:dyDescent="0.2">
      <c r="A178" s="8">
        <v>185</v>
      </c>
      <c r="B178" s="1" t="s">
        <v>10</v>
      </c>
      <c r="C178" s="2"/>
      <c r="D178" s="2">
        <v>91</v>
      </c>
      <c r="E178" s="2">
        <v>13.5</v>
      </c>
    </row>
    <row r="179" spans="1:5" x14ac:dyDescent="0.2">
      <c r="A179" s="8">
        <v>186</v>
      </c>
      <c r="B179" s="1" t="s">
        <v>10</v>
      </c>
      <c r="C179" s="2"/>
      <c r="D179" s="4">
        <v>3</v>
      </c>
      <c r="E179" s="4">
        <v>10.4</v>
      </c>
    </row>
    <row r="180" spans="1:5" x14ac:dyDescent="0.2">
      <c r="A180" s="8">
        <v>187</v>
      </c>
      <c r="B180" s="1" t="s">
        <v>10</v>
      </c>
      <c r="C180" s="2"/>
      <c r="D180" s="2">
        <v>75</v>
      </c>
      <c r="E180" s="2">
        <v>13.9</v>
      </c>
    </row>
    <row r="181" spans="1:5" x14ac:dyDescent="0.2">
      <c r="A181" s="8">
        <v>188</v>
      </c>
      <c r="B181" s="1" t="s">
        <v>10</v>
      </c>
      <c r="C181" s="2"/>
      <c r="D181" s="2">
        <v>99</v>
      </c>
      <c r="E181" s="2">
        <v>13.9</v>
      </c>
    </row>
    <row r="182" spans="1:5" x14ac:dyDescent="0.2">
      <c r="A182" s="8">
        <v>189</v>
      </c>
      <c r="B182" s="1" t="s">
        <v>10</v>
      </c>
      <c r="C182" s="2"/>
      <c r="D182" s="4">
        <v>4</v>
      </c>
      <c r="E182" s="4">
        <v>11.3</v>
      </c>
    </row>
    <row r="183" spans="1:5" x14ac:dyDescent="0.2">
      <c r="A183" s="8">
        <v>190</v>
      </c>
      <c r="B183" s="1" t="s">
        <v>10</v>
      </c>
      <c r="C183" s="2"/>
      <c r="D183" s="2">
        <v>33</v>
      </c>
      <c r="E183" s="2">
        <v>13.3</v>
      </c>
    </row>
    <row r="184" spans="1:5" x14ac:dyDescent="0.2">
      <c r="A184" s="8">
        <v>191</v>
      </c>
      <c r="B184" s="1" t="s">
        <v>10</v>
      </c>
      <c r="C184" s="2"/>
      <c r="D184" s="2">
        <v>31</v>
      </c>
      <c r="E184" s="2">
        <v>13.6</v>
      </c>
    </row>
    <row r="185" spans="1:5" x14ac:dyDescent="0.2">
      <c r="A185" s="8">
        <v>192</v>
      </c>
      <c r="B185" s="1" t="s">
        <v>10</v>
      </c>
      <c r="C185" s="2"/>
      <c r="D185" s="2">
        <v>12</v>
      </c>
      <c r="E185" s="2">
        <v>12.7</v>
      </c>
    </row>
    <row r="186" spans="1:5" x14ac:dyDescent="0.2">
      <c r="A186" s="8">
        <v>193</v>
      </c>
      <c r="B186" s="1" t="s">
        <v>10</v>
      </c>
      <c r="C186" s="2"/>
      <c r="D186" s="2">
        <v>18</v>
      </c>
      <c r="E186" s="2">
        <v>13.6</v>
      </c>
    </row>
    <row r="187" spans="1:5" x14ac:dyDescent="0.2">
      <c r="A187" s="8">
        <v>194</v>
      </c>
      <c r="B187" s="1" t="s">
        <v>10</v>
      </c>
      <c r="C187" s="2"/>
      <c r="D187" s="2">
        <v>13</v>
      </c>
      <c r="E187" s="2">
        <v>13.3</v>
      </c>
    </row>
    <row r="188" spans="1:5" x14ac:dyDescent="0.2">
      <c r="A188" s="8">
        <v>195</v>
      </c>
      <c r="B188" s="1" t="s">
        <v>10</v>
      </c>
      <c r="C188" s="2"/>
      <c r="D188" s="4">
        <v>6</v>
      </c>
      <c r="E188" s="2">
        <v>13</v>
      </c>
    </row>
    <row r="189" spans="1:5" x14ac:dyDescent="0.2">
      <c r="A189" s="8">
        <v>197</v>
      </c>
      <c r="B189" s="1" t="s">
        <v>10</v>
      </c>
      <c r="C189" s="2"/>
      <c r="D189" s="4">
        <v>8</v>
      </c>
      <c r="E189" s="2">
        <v>12.6</v>
      </c>
    </row>
    <row r="190" spans="1:5" x14ac:dyDescent="0.2">
      <c r="A190" s="8">
        <v>198</v>
      </c>
      <c r="B190" s="1" t="s">
        <v>10</v>
      </c>
      <c r="C190" s="2"/>
      <c r="D190" s="2">
        <v>82</v>
      </c>
      <c r="E190" s="2">
        <v>14.1</v>
      </c>
    </row>
    <row r="191" spans="1:5" x14ac:dyDescent="0.2">
      <c r="A191" s="8">
        <v>199</v>
      </c>
      <c r="B191" s="1" t="s">
        <v>10</v>
      </c>
      <c r="C191" s="2"/>
      <c r="D191" s="2">
        <v>10</v>
      </c>
      <c r="E191" s="2">
        <v>12.3</v>
      </c>
    </row>
    <row r="192" spans="1:5" x14ac:dyDescent="0.2">
      <c r="A192" s="8">
        <v>200</v>
      </c>
      <c r="B192" s="1" t="s">
        <v>10</v>
      </c>
      <c r="C192" s="2"/>
      <c r="D192" s="4">
        <v>8</v>
      </c>
      <c r="E192" s="4">
        <v>10.9</v>
      </c>
    </row>
    <row r="193" spans="1:5" x14ac:dyDescent="0.2">
      <c r="A193" s="8">
        <v>201</v>
      </c>
      <c r="B193" s="1" t="s">
        <v>10</v>
      </c>
      <c r="C193" s="2"/>
      <c r="D193" s="2">
        <v>13</v>
      </c>
      <c r="E193" s="2">
        <v>12</v>
      </c>
    </row>
    <row r="194" spans="1:5" x14ac:dyDescent="0.2">
      <c r="A194" s="8">
        <v>202</v>
      </c>
      <c r="B194" s="1" t="s">
        <v>10</v>
      </c>
      <c r="C194" s="2"/>
      <c r="D194" s="2">
        <v>56</v>
      </c>
      <c r="E194" s="2">
        <v>12.2</v>
      </c>
    </row>
    <row r="195" spans="1:5" x14ac:dyDescent="0.2">
      <c r="A195" s="8">
        <v>203</v>
      </c>
      <c r="B195" s="1" t="s">
        <v>10</v>
      </c>
      <c r="C195" s="2"/>
      <c r="D195" s="2">
        <v>69</v>
      </c>
      <c r="E195" s="2">
        <v>12.9</v>
      </c>
    </row>
    <row r="196" spans="1:5" x14ac:dyDescent="0.2">
      <c r="A196" s="8">
        <v>205</v>
      </c>
      <c r="B196" s="1" t="s">
        <v>10</v>
      </c>
      <c r="C196" s="2"/>
      <c r="D196" s="2">
        <v>13</v>
      </c>
      <c r="E196" s="2">
        <v>12.8</v>
      </c>
    </row>
    <row r="197" spans="1:5" x14ac:dyDescent="0.2">
      <c r="A197" s="8">
        <v>206</v>
      </c>
      <c r="B197" s="1" t="s">
        <v>10</v>
      </c>
      <c r="C197" s="2"/>
      <c r="D197" s="3">
        <v>374</v>
      </c>
      <c r="E197" s="2">
        <v>14.3</v>
      </c>
    </row>
    <row r="198" spans="1:5" x14ac:dyDescent="0.2">
      <c r="A198" s="8">
        <v>207</v>
      </c>
      <c r="B198" s="1" t="s">
        <v>10</v>
      </c>
      <c r="C198" s="2"/>
      <c r="D198" s="2">
        <v>68</v>
      </c>
      <c r="E198" s="2">
        <v>12.9</v>
      </c>
    </row>
    <row r="199" spans="1:5" x14ac:dyDescent="0.2">
      <c r="A199" s="8">
        <v>208</v>
      </c>
      <c r="B199" s="1" t="s">
        <v>10</v>
      </c>
      <c r="C199" s="2"/>
      <c r="D199" s="2">
        <v>38</v>
      </c>
      <c r="E199" s="2">
        <v>12.9</v>
      </c>
    </row>
    <row r="200" spans="1:5" x14ac:dyDescent="0.2">
      <c r="A200" s="8">
        <v>209</v>
      </c>
      <c r="B200" s="1" t="s">
        <v>10</v>
      </c>
      <c r="C200" s="2"/>
      <c r="D200" s="2">
        <v>90</v>
      </c>
      <c r="E200" s="2">
        <v>13</v>
      </c>
    </row>
    <row r="201" spans="1:5" x14ac:dyDescent="0.2">
      <c r="A201" s="8">
        <v>210</v>
      </c>
      <c r="B201" s="1" t="s">
        <v>10</v>
      </c>
      <c r="C201" s="2"/>
      <c r="D201" s="2">
        <v>99</v>
      </c>
      <c r="E201" s="2">
        <v>14</v>
      </c>
    </row>
    <row r="202" spans="1:5" x14ac:dyDescent="0.2">
      <c r="A202" s="8">
        <v>211</v>
      </c>
      <c r="B202" s="1" t="s">
        <v>10</v>
      </c>
      <c r="C202" s="2"/>
      <c r="D202" s="2">
        <v>66</v>
      </c>
      <c r="E202" s="2">
        <v>14.6</v>
      </c>
    </row>
    <row r="203" spans="1:5" x14ac:dyDescent="0.2">
      <c r="A203" s="8">
        <v>212</v>
      </c>
      <c r="B203" s="1" t="s">
        <v>10</v>
      </c>
      <c r="C203" s="2"/>
      <c r="D203" s="4">
        <v>8</v>
      </c>
      <c r="E203" s="2">
        <v>12.7</v>
      </c>
    </row>
    <row r="204" spans="1:5" x14ac:dyDescent="0.2">
      <c r="A204" s="8">
        <v>213</v>
      </c>
      <c r="B204" s="1" t="s">
        <v>10</v>
      </c>
      <c r="C204" s="2"/>
      <c r="D204" s="2">
        <v>19</v>
      </c>
      <c r="E204" s="2">
        <v>13.5</v>
      </c>
    </row>
    <row r="205" spans="1:5" x14ac:dyDescent="0.2">
      <c r="A205" s="8">
        <v>214</v>
      </c>
      <c r="B205" s="1" t="s">
        <v>10</v>
      </c>
      <c r="C205" s="2"/>
      <c r="D205" s="2">
        <v>10</v>
      </c>
      <c r="E205" s="2">
        <v>13.2</v>
      </c>
    </row>
    <row r="206" spans="1:5" x14ac:dyDescent="0.2">
      <c r="A206" s="8">
        <v>215</v>
      </c>
      <c r="B206" s="1" t="s">
        <v>10</v>
      </c>
      <c r="C206" s="2"/>
      <c r="D206" s="2">
        <v>20</v>
      </c>
      <c r="E206" s="2">
        <v>13.9</v>
      </c>
    </row>
    <row r="207" spans="1:5" x14ac:dyDescent="0.2">
      <c r="A207" s="8">
        <v>216</v>
      </c>
      <c r="B207" s="1" t="s">
        <v>10</v>
      </c>
      <c r="C207" s="2"/>
      <c r="D207" s="4">
        <v>6</v>
      </c>
      <c r="E207" s="2">
        <v>12.6</v>
      </c>
    </row>
    <row r="208" spans="1:5" x14ac:dyDescent="0.2">
      <c r="A208" s="8">
        <v>217</v>
      </c>
      <c r="B208" s="1" t="s">
        <v>10</v>
      </c>
      <c r="C208" s="2"/>
      <c r="D208" s="2">
        <v>42</v>
      </c>
      <c r="E208" s="2">
        <v>12.6</v>
      </c>
    </row>
    <row r="209" spans="1:5" x14ac:dyDescent="0.2">
      <c r="A209" s="8">
        <v>218</v>
      </c>
      <c r="B209" s="1" t="s">
        <v>10</v>
      </c>
      <c r="C209" s="2"/>
      <c r="D209" s="2">
        <v>95</v>
      </c>
      <c r="E209" s="2">
        <v>12.3</v>
      </c>
    </row>
    <row r="210" spans="1:5" x14ac:dyDescent="0.2">
      <c r="A210" s="8">
        <v>219</v>
      </c>
      <c r="B210" s="1" t="s">
        <v>10</v>
      </c>
      <c r="C210" s="2"/>
      <c r="D210" s="2">
        <v>26</v>
      </c>
      <c r="E210" s="2">
        <v>13.7</v>
      </c>
    </row>
    <row r="211" spans="1:5" x14ac:dyDescent="0.2">
      <c r="A211" s="8">
        <v>220</v>
      </c>
      <c r="B211" s="1" t="s">
        <v>10</v>
      </c>
      <c r="C211" s="2"/>
      <c r="D211" s="2">
        <v>74</v>
      </c>
      <c r="E211" s="2">
        <v>13.6</v>
      </c>
    </row>
    <row r="212" spans="1:5" x14ac:dyDescent="0.2">
      <c r="A212" s="8">
        <v>221</v>
      </c>
      <c r="B212" s="1" t="s">
        <v>10</v>
      </c>
      <c r="C212" s="2"/>
      <c r="D212" s="2">
        <v>22</v>
      </c>
      <c r="E212" s="2">
        <v>12.3</v>
      </c>
    </row>
    <row r="213" spans="1:5" x14ac:dyDescent="0.2">
      <c r="A213" s="8">
        <v>222</v>
      </c>
      <c r="B213" s="1" t="s">
        <v>10</v>
      </c>
      <c r="C213" s="2"/>
      <c r="D213" s="2">
        <v>13</v>
      </c>
      <c r="E213" s="4">
        <v>11.3</v>
      </c>
    </row>
    <row r="214" spans="1:5" x14ac:dyDescent="0.2">
      <c r="A214" s="8">
        <v>223</v>
      </c>
      <c r="B214" s="1" t="s">
        <v>10</v>
      </c>
      <c r="C214" s="2"/>
      <c r="D214" s="2">
        <v>15</v>
      </c>
      <c r="E214" s="2">
        <v>13.1</v>
      </c>
    </row>
    <row r="215" spans="1:5" x14ac:dyDescent="0.2">
      <c r="A215" s="8">
        <v>224</v>
      </c>
      <c r="B215" s="1" t="s">
        <v>10</v>
      </c>
      <c r="C215" s="2"/>
      <c r="D215" s="4">
        <v>9</v>
      </c>
      <c r="E215" s="2">
        <v>13.5</v>
      </c>
    </row>
    <row r="216" spans="1:5" x14ac:dyDescent="0.2">
      <c r="A216" s="8">
        <v>225</v>
      </c>
      <c r="B216" s="1" t="s">
        <v>10</v>
      </c>
      <c r="C216" s="2"/>
      <c r="D216" s="2">
        <v>103</v>
      </c>
      <c r="E216" s="2">
        <v>13.9</v>
      </c>
    </row>
    <row r="217" spans="1:5" x14ac:dyDescent="0.2">
      <c r="A217" s="8">
        <v>226</v>
      </c>
      <c r="B217" s="1" t="s">
        <v>10</v>
      </c>
      <c r="C217" s="2"/>
      <c r="D217" s="2">
        <v>35</v>
      </c>
      <c r="E217" s="2">
        <v>13.3</v>
      </c>
    </row>
    <row r="218" spans="1:5" x14ac:dyDescent="0.2">
      <c r="A218" s="8">
        <v>227</v>
      </c>
      <c r="B218" s="1" t="s">
        <v>10</v>
      </c>
      <c r="C218" s="2"/>
      <c r="D218" s="2">
        <v>56</v>
      </c>
      <c r="E218" s="2">
        <v>13.6</v>
      </c>
    </row>
    <row r="219" spans="1:5" x14ac:dyDescent="0.2">
      <c r="A219" s="8">
        <v>228</v>
      </c>
      <c r="B219" s="1" t="s">
        <v>10</v>
      </c>
      <c r="C219" s="2"/>
      <c r="D219" s="2">
        <v>50</v>
      </c>
      <c r="E219" s="2">
        <v>12.9</v>
      </c>
    </row>
    <row r="220" spans="1:5" x14ac:dyDescent="0.2">
      <c r="A220" s="8">
        <v>229</v>
      </c>
      <c r="B220" s="1" t="s">
        <v>10</v>
      </c>
      <c r="C220" s="2"/>
      <c r="D220" s="2">
        <v>63</v>
      </c>
      <c r="E220" s="2">
        <v>12.7</v>
      </c>
    </row>
    <row r="221" spans="1:5" x14ac:dyDescent="0.2">
      <c r="A221" s="8">
        <v>230</v>
      </c>
      <c r="B221" s="1" t="s">
        <v>10</v>
      </c>
      <c r="C221" s="2"/>
      <c r="D221" s="2">
        <v>36</v>
      </c>
      <c r="E221" s="2">
        <v>12.5</v>
      </c>
    </row>
    <row r="222" spans="1:5" x14ac:dyDescent="0.2">
      <c r="A222" s="8">
        <v>231</v>
      </c>
      <c r="B222" s="1" t="s">
        <v>10</v>
      </c>
      <c r="C222" s="2"/>
      <c r="D222" s="2">
        <v>12</v>
      </c>
      <c r="E222" s="2">
        <v>12.7</v>
      </c>
    </row>
    <row r="223" spans="1:5" x14ac:dyDescent="0.2">
      <c r="A223" s="8">
        <v>232</v>
      </c>
      <c r="B223" s="1" t="s">
        <v>10</v>
      </c>
      <c r="C223" s="2"/>
      <c r="D223" s="2">
        <v>20</v>
      </c>
      <c r="E223" s="2">
        <v>14</v>
      </c>
    </row>
    <row r="224" spans="1:5" x14ac:dyDescent="0.2">
      <c r="A224" s="8">
        <v>233</v>
      </c>
      <c r="B224" s="1" t="s">
        <v>10</v>
      </c>
      <c r="C224" s="2"/>
      <c r="D224" s="2">
        <v>72</v>
      </c>
      <c r="E224" s="2">
        <v>14</v>
      </c>
    </row>
    <row r="225" spans="1:5" x14ac:dyDescent="0.2">
      <c r="A225" s="8">
        <v>234</v>
      </c>
      <c r="B225" s="1" t="s">
        <v>10</v>
      </c>
      <c r="C225" s="2"/>
      <c r="D225" s="2">
        <v>20</v>
      </c>
      <c r="E225" s="2">
        <v>11.6</v>
      </c>
    </row>
    <row r="226" spans="1:5" x14ac:dyDescent="0.2">
      <c r="A226" s="8">
        <v>235</v>
      </c>
      <c r="B226" s="1" t="s">
        <v>10</v>
      </c>
      <c r="C226" s="2"/>
      <c r="D226" s="2">
        <v>11</v>
      </c>
      <c r="E226" s="2">
        <v>14.5</v>
      </c>
    </row>
    <row r="227" spans="1:5" x14ac:dyDescent="0.2">
      <c r="A227" s="8">
        <v>236</v>
      </c>
      <c r="B227" s="1" t="s">
        <v>10</v>
      </c>
      <c r="C227" s="2"/>
      <c r="D227" s="4">
        <v>0.5</v>
      </c>
      <c r="E227" s="4">
        <v>6.9</v>
      </c>
    </row>
    <row r="228" spans="1:5" x14ac:dyDescent="0.2">
      <c r="A228" s="2">
        <v>237</v>
      </c>
      <c r="B228" s="1" t="s">
        <v>10</v>
      </c>
      <c r="C228" s="2"/>
      <c r="D228" s="2">
        <v>60</v>
      </c>
      <c r="E228" s="2">
        <v>14.5</v>
      </c>
    </row>
    <row r="229" spans="1:5" x14ac:dyDescent="0.2">
      <c r="A229" s="2">
        <v>238</v>
      </c>
      <c r="B229" s="1" t="s">
        <v>10</v>
      </c>
      <c r="C229" s="2"/>
      <c r="D229" s="2">
        <v>25</v>
      </c>
      <c r="E229" s="2">
        <v>13.6</v>
      </c>
    </row>
    <row r="230" spans="1:5" x14ac:dyDescent="0.2">
      <c r="A230" s="2">
        <v>239</v>
      </c>
      <c r="B230" s="1" t="s">
        <v>10</v>
      </c>
      <c r="C230" s="2"/>
      <c r="D230" s="2">
        <v>35</v>
      </c>
      <c r="E230" s="2">
        <v>13</v>
      </c>
    </row>
    <row r="231" spans="1:5" x14ac:dyDescent="0.2">
      <c r="A231" s="2">
        <v>241</v>
      </c>
      <c r="B231" s="1" t="s">
        <v>10</v>
      </c>
      <c r="C231" s="2"/>
      <c r="D231" s="2">
        <v>96</v>
      </c>
      <c r="E231" s="2">
        <v>13.8</v>
      </c>
    </row>
    <row r="232" spans="1:5" x14ac:dyDescent="0.2">
      <c r="A232" s="2">
        <v>242</v>
      </c>
      <c r="B232" s="1" t="s">
        <v>10</v>
      </c>
      <c r="C232" s="2"/>
      <c r="D232" s="2">
        <v>62</v>
      </c>
      <c r="E232" s="2">
        <v>12</v>
      </c>
    </row>
    <row r="233" spans="1:5" x14ac:dyDescent="0.2">
      <c r="A233" s="2">
        <v>243</v>
      </c>
      <c r="B233" s="1" t="s">
        <v>10</v>
      </c>
      <c r="C233" s="2"/>
      <c r="D233" s="2">
        <v>117</v>
      </c>
      <c r="E233" s="2">
        <v>13.9</v>
      </c>
    </row>
    <row r="234" spans="1:5" x14ac:dyDescent="0.2">
      <c r="A234" s="2">
        <v>244</v>
      </c>
      <c r="B234" s="1" t="s">
        <v>10</v>
      </c>
      <c r="C234" s="2"/>
      <c r="D234" s="2">
        <v>59</v>
      </c>
      <c r="E234" s="2">
        <v>12.7</v>
      </c>
    </row>
    <row r="235" spans="1:5" x14ac:dyDescent="0.2">
      <c r="A235" s="2">
        <v>245</v>
      </c>
      <c r="B235" s="1" t="s">
        <v>10</v>
      </c>
      <c r="C235" s="2"/>
      <c r="D235" s="2">
        <v>38</v>
      </c>
      <c r="E235" s="2">
        <v>13.7</v>
      </c>
    </row>
    <row r="236" spans="1:5" x14ac:dyDescent="0.2">
      <c r="A236" s="2">
        <v>246</v>
      </c>
      <c r="B236" s="1" t="s">
        <v>10</v>
      </c>
      <c r="C236" s="2"/>
      <c r="D236" s="3">
        <v>207</v>
      </c>
      <c r="E236" s="2">
        <v>14</v>
      </c>
    </row>
    <row r="237" spans="1:5" x14ac:dyDescent="0.2">
      <c r="A237" s="2">
        <v>246</v>
      </c>
      <c r="B237" s="1" t="s">
        <v>10</v>
      </c>
      <c r="C237" s="2"/>
      <c r="D237" s="2">
        <v>18</v>
      </c>
      <c r="E237" s="2">
        <v>12.2</v>
      </c>
    </row>
    <row r="238" spans="1:5" x14ac:dyDescent="0.2">
      <c r="A238" s="2">
        <v>247</v>
      </c>
      <c r="B238" s="1" t="s">
        <v>10</v>
      </c>
      <c r="C238" s="2"/>
      <c r="D238" s="2">
        <v>108</v>
      </c>
      <c r="E238" s="2">
        <v>13.3</v>
      </c>
    </row>
    <row r="239" spans="1:5" x14ac:dyDescent="0.2">
      <c r="A239" s="2">
        <v>248</v>
      </c>
      <c r="B239" s="1" t="s">
        <v>10</v>
      </c>
      <c r="C239" s="2"/>
      <c r="D239" s="2">
        <v>66</v>
      </c>
      <c r="E239" s="2">
        <v>14</v>
      </c>
    </row>
    <row r="240" spans="1:5" x14ac:dyDescent="0.2">
      <c r="A240" s="2">
        <v>249</v>
      </c>
      <c r="B240" s="1" t="s">
        <v>10</v>
      </c>
      <c r="C240" s="2"/>
      <c r="D240" s="4">
        <v>4</v>
      </c>
      <c r="E240" s="6">
        <v>10</v>
      </c>
    </row>
    <row r="241" spans="1:5" x14ac:dyDescent="0.2">
      <c r="A241" s="2">
        <v>250</v>
      </c>
      <c r="B241" s="1" t="s">
        <v>10</v>
      </c>
      <c r="C241" s="2"/>
      <c r="D241" s="2">
        <v>18</v>
      </c>
      <c r="E241" s="2">
        <v>12.8</v>
      </c>
    </row>
    <row r="242" spans="1:5" x14ac:dyDescent="0.2">
      <c r="A242" s="2">
        <v>251</v>
      </c>
      <c r="B242" s="1" t="s">
        <v>10</v>
      </c>
      <c r="C242" s="2"/>
      <c r="D242" s="2">
        <v>48</v>
      </c>
      <c r="E242" s="2">
        <v>13.1</v>
      </c>
    </row>
    <row r="243" spans="1:5" x14ac:dyDescent="0.2">
      <c r="A243" s="2">
        <v>252</v>
      </c>
      <c r="B243" s="1" t="s">
        <v>10</v>
      </c>
      <c r="C243" s="2"/>
      <c r="D243" s="2">
        <v>100</v>
      </c>
      <c r="E243" s="2">
        <v>13.5</v>
      </c>
    </row>
    <row r="244" spans="1:5" x14ac:dyDescent="0.2">
      <c r="A244" s="2">
        <v>253</v>
      </c>
      <c r="B244" s="1" t="s">
        <v>10</v>
      </c>
      <c r="C244" s="2"/>
      <c r="D244" s="2">
        <v>65</v>
      </c>
      <c r="E244" s="2">
        <v>14.2</v>
      </c>
    </row>
    <row r="245" spans="1:5" x14ac:dyDescent="0.2">
      <c r="A245" s="2">
        <v>254</v>
      </c>
      <c r="B245" s="1" t="s">
        <v>10</v>
      </c>
      <c r="C245" s="2"/>
      <c r="D245" s="2">
        <v>36</v>
      </c>
      <c r="E245" s="2">
        <v>13.6</v>
      </c>
    </row>
    <row r="246" spans="1:5" x14ac:dyDescent="0.2">
      <c r="A246" s="2">
        <v>255</v>
      </c>
      <c r="B246" s="1" t="s">
        <v>10</v>
      </c>
      <c r="C246" s="2"/>
      <c r="D246" s="2">
        <v>75</v>
      </c>
      <c r="E246" s="2">
        <v>12.3</v>
      </c>
    </row>
    <row r="247" spans="1:5" x14ac:dyDescent="0.2">
      <c r="A247" s="2">
        <v>256</v>
      </c>
      <c r="B247" s="1" t="s">
        <v>10</v>
      </c>
      <c r="C247" s="2"/>
      <c r="D247" s="2">
        <v>44</v>
      </c>
      <c r="E247" s="2">
        <v>12.6</v>
      </c>
    </row>
    <row r="248" spans="1:5" x14ac:dyDescent="0.2">
      <c r="A248" s="2">
        <v>257</v>
      </c>
      <c r="B248" s="1" t="s">
        <v>10</v>
      </c>
      <c r="C248" s="2"/>
      <c r="D248" s="2">
        <v>88</v>
      </c>
      <c r="E248" s="2">
        <v>12.8</v>
      </c>
    </row>
    <row r="249" spans="1:5" x14ac:dyDescent="0.2">
      <c r="A249" s="2">
        <v>258</v>
      </c>
      <c r="B249" s="1" t="s">
        <v>10</v>
      </c>
      <c r="C249" s="2"/>
      <c r="D249" s="2">
        <v>35</v>
      </c>
      <c r="E249" s="2">
        <v>11.8</v>
      </c>
    </row>
    <row r="250" spans="1:5" x14ac:dyDescent="0.2">
      <c r="A250" s="2">
        <v>259</v>
      </c>
      <c r="B250" s="1" t="s">
        <v>10</v>
      </c>
      <c r="C250" s="2"/>
      <c r="D250" s="2">
        <v>19</v>
      </c>
      <c r="E250" s="4">
        <v>10.7</v>
      </c>
    </row>
    <row r="251" spans="1:5" x14ac:dyDescent="0.2">
      <c r="A251" s="2">
        <v>260</v>
      </c>
      <c r="B251" s="1" t="s">
        <v>10</v>
      </c>
      <c r="C251" s="2"/>
      <c r="D251" s="2">
        <v>31</v>
      </c>
      <c r="E251" s="2">
        <v>13</v>
      </c>
    </row>
    <row r="252" spans="1:5" x14ac:dyDescent="0.2">
      <c r="A252" s="2">
        <v>261</v>
      </c>
      <c r="B252" s="1" t="s">
        <v>10</v>
      </c>
      <c r="C252" s="2"/>
      <c r="D252" s="2">
        <v>109</v>
      </c>
      <c r="E252" s="2">
        <v>12.7</v>
      </c>
    </row>
    <row r="253" spans="1:5" x14ac:dyDescent="0.2">
      <c r="A253" s="2">
        <v>262</v>
      </c>
      <c r="B253" s="1" t="s">
        <v>10</v>
      </c>
      <c r="C253" s="2"/>
      <c r="D253" s="2">
        <v>35</v>
      </c>
      <c r="E253" s="2">
        <v>11.9</v>
      </c>
    </row>
    <row r="254" spans="1:5" x14ac:dyDescent="0.2">
      <c r="A254" s="2">
        <v>263</v>
      </c>
      <c r="B254" s="1" t="s">
        <v>10</v>
      </c>
      <c r="C254" s="2"/>
      <c r="D254" s="2">
        <v>46</v>
      </c>
      <c r="E254" s="2">
        <v>14.1</v>
      </c>
    </row>
    <row r="255" spans="1:5" x14ac:dyDescent="0.2">
      <c r="A255" s="2">
        <v>264</v>
      </c>
      <c r="B255" s="1" t="s">
        <v>10</v>
      </c>
      <c r="C255" s="2"/>
      <c r="D255" s="2">
        <v>16</v>
      </c>
      <c r="E255" s="4">
        <v>11.3</v>
      </c>
    </row>
    <row r="256" spans="1:5" x14ac:dyDescent="0.2">
      <c r="A256" s="2">
        <v>265</v>
      </c>
      <c r="B256" s="1" t="s">
        <v>10</v>
      </c>
      <c r="C256" s="2"/>
      <c r="D256" s="4">
        <v>9</v>
      </c>
      <c r="E256" s="2">
        <v>11.6</v>
      </c>
    </row>
    <row r="257" spans="1:5" x14ac:dyDescent="0.2">
      <c r="A257" s="2">
        <v>267</v>
      </c>
      <c r="B257" s="1" t="s">
        <v>10</v>
      </c>
      <c r="C257" s="2">
        <v>21</v>
      </c>
      <c r="D257" s="2">
        <v>46</v>
      </c>
      <c r="E257" s="2">
        <v>14.3</v>
      </c>
    </row>
    <row r="258" spans="1:5" x14ac:dyDescent="0.2">
      <c r="A258" s="2">
        <v>268</v>
      </c>
      <c r="B258" s="1" t="s">
        <v>10</v>
      </c>
      <c r="C258" s="2">
        <v>33</v>
      </c>
      <c r="D258" s="2">
        <v>25</v>
      </c>
      <c r="E258" s="2">
        <v>13.8</v>
      </c>
    </row>
    <row r="259" spans="1:5" x14ac:dyDescent="0.2">
      <c r="A259" s="2">
        <v>301</v>
      </c>
      <c r="B259" s="1" t="s">
        <v>10</v>
      </c>
      <c r="C259" s="2"/>
      <c r="D259" s="2">
        <v>38</v>
      </c>
      <c r="E259" s="2">
        <v>12.2</v>
      </c>
    </row>
    <row r="260" spans="1:5" x14ac:dyDescent="0.2">
      <c r="A260" s="2">
        <v>302</v>
      </c>
      <c r="B260" s="1" t="s">
        <v>10</v>
      </c>
      <c r="C260" s="2"/>
      <c r="D260" s="2">
        <v>36</v>
      </c>
      <c r="E260" s="2">
        <v>13.9</v>
      </c>
    </row>
    <row r="261" spans="1:5" x14ac:dyDescent="0.2">
      <c r="A261" s="2">
        <v>303</v>
      </c>
      <c r="B261" s="1" t="s">
        <v>10</v>
      </c>
      <c r="C261" s="2"/>
      <c r="D261" s="2">
        <v>20</v>
      </c>
      <c r="E261" s="2">
        <v>13.9</v>
      </c>
    </row>
    <row r="262" spans="1:5" x14ac:dyDescent="0.2">
      <c r="A262" s="2">
        <v>304</v>
      </c>
      <c r="B262" s="1" t="s">
        <v>10</v>
      </c>
      <c r="C262" s="2"/>
      <c r="D262" s="2">
        <v>49</v>
      </c>
      <c r="E262" s="2">
        <v>14</v>
      </c>
    </row>
    <row r="263" spans="1:5" x14ac:dyDescent="0.2">
      <c r="A263" s="2">
        <v>305</v>
      </c>
      <c r="B263" s="1" t="s">
        <v>10</v>
      </c>
      <c r="C263" s="2"/>
      <c r="D263" s="2">
        <v>21</v>
      </c>
      <c r="E263" s="2">
        <v>13.1</v>
      </c>
    </row>
    <row r="264" spans="1:5" x14ac:dyDescent="0.2">
      <c r="A264" s="2">
        <v>306</v>
      </c>
      <c r="B264" s="1" t="s">
        <v>10</v>
      </c>
      <c r="C264" s="2"/>
      <c r="D264" s="2">
        <v>52</v>
      </c>
      <c r="E264" s="2">
        <v>12.6</v>
      </c>
    </row>
    <row r="265" spans="1:5" x14ac:dyDescent="0.2">
      <c r="A265" s="2">
        <v>307</v>
      </c>
      <c r="B265" s="1" t="s">
        <v>10</v>
      </c>
      <c r="C265" s="2"/>
      <c r="D265" s="2">
        <v>44</v>
      </c>
      <c r="E265" s="2">
        <v>13.3</v>
      </c>
    </row>
    <row r="266" spans="1:5" x14ac:dyDescent="0.2">
      <c r="A266" s="2">
        <v>308</v>
      </c>
      <c r="B266" s="1" t="s">
        <v>10</v>
      </c>
      <c r="C266" s="2"/>
      <c r="D266" s="2">
        <v>37</v>
      </c>
      <c r="E266" s="2">
        <v>15.3</v>
      </c>
    </row>
    <row r="267" spans="1:5" x14ac:dyDescent="0.2">
      <c r="A267" s="2">
        <v>309</v>
      </c>
      <c r="B267" s="1" t="s">
        <v>10</v>
      </c>
      <c r="C267" s="2"/>
      <c r="D267" s="4">
        <v>8</v>
      </c>
      <c r="E267" s="2">
        <v>13.2</v>
      </c>
    </row>
    <row r="268" spans="1:5" x14ac:dyDescent="0.2">
      <c r="A268" s="2">
        <v>310</v>
      </c>
      <c r="B268" s="1" t="s">
        <v>10</v>
      </c>
      <c r="C268" s="2"/>
      <c r="D268" s="2">
        <v>28</v>
      </c>
      <c r="E268" s="2">
        <v>11.9</v>
      </c>
    </row>
    <row r="269" spans="1:5" x14ac:dyDescent="0.2">
      <c r="A269" s="2">
        <v>311</v>
      </c>
      <c r="B269" s="1" t="s">
        <v>10</v>
      </c>
      <c r="C269" s="2"/>
      <c r="D269" s="2">
        <v>23</v>
      </c>
      <c r="E269" s="2">
        <v>12.2</v>
      </c>
    </row>
    <row r="270" spans="1:5" x14ac:dyDescent="0.2">
      <c r="A270" s="2">
        <v>312</v>
      </c>
      <c r="B270" s="1" t="s">
        <v>10</v>
      </c>
      <c r="C270" s="2"/>
      <c r="D270" s="4">
        <v>8</v>
      </c>
      <c r="E270" s="4">
        <v>10.4</v>
      </c>
    </row>
    <row r="271" spans="1:5" x14ac:dyDescent="0.2">
      <c r="A271" s="2">
        <v>313</v>
      </c>
      <c r="B271" s="1" t="s">
        <v>10</v>
      </c>
      <c r="C271" s="2"/>
      <c r="D271" s="2">
        <v>97</v>
      </c>
      <c r="E271" s="2">
        <v>13.5</v>
      </c>
    </row>
    <row r="272" spans="1:5" x14ac:dyDescent="0.2">
      <c r="A272" s="2">
        <v>314</v>
      </c>
      <c r="B272" s="1" t="s">
        <v>10</v>
      </c>
      <c r="C272" s="2"/>
      <c r="D272" s="4">
        <v>4</v>
      </c>
      <c r="E272" s="4">
        <v>10.1</v>
      </c>
    </row>
    <row r="273" spans="1:5" x14ac:dyDescent="0.2">
      <c r="A273" s="2">
        <v>315</v>
      </c>
      <c r="B273" s="1" t="s">
        <v>10</v>
      </c>
      <c r="C273" s="2"/>
      <c r="D273" s="2">
        <v>32</v>
      </c>
      <c r="E273" s="2">
        <v>12.6</v>
      </c>
    </row>
    <row r="274" spans="1:5" x14ac:dyDescent="0.2">
      <c r="A274" s="2">
        <v>316</v>
      </c>
      <c r="B274" s="1" t="s">
        <v>10</v>
      </c>
      <c r="C274" s="2"/>
      <c r="D274" s="4">
        <v>4</v>
      </c>
      <c r="E274" s="2">
        <v>13.9</v>
      </c>
    </row>
    <row r="275" spans="1:5" x14ac:dyDescent="0.2">
      <c r="A275" s="2">
        <v>317</v>
      </c>
      <c r="B275" s="1" t="s">
        <v>10</v>
      </c>
      <c r="C275" s="2"/>
      <c r="D275" s="2">
        <v>28</v>
      </c>
      <c r="E275" s="2">
        <v>13.1</v>
      </c>
    </row>
    <row r="276" spans="1:5" x14ac:dyDescent="0.2">
      <c r="A276" s="2">
        <v>318</v>
      </c>
      <c r="B276" s="1" t="s">
        <v>10</v>
      </c>
      <c r="C276" s="2"/>
      <c r="D276" s="2">
        <v>30</v>
      </c>
      <c r="E276" s="2">
        <v>14</v>
      </c>
    </row>
    <row r="277" spans="1:5" x14ac:dyDescent="0.2">
      <c r="A277" s="2">
        <v>319</v>
      </c>
      <c r="B277" s="1" t="s">
        <v>10</v>
      </c>
      <c r="C277" s="2"/>
      <c r="D277" s="2">
        <v>24</v>
      </c>
      <c r="E277" s="4">
        <v>11.3</v>
      </c>
    </row>
    <row r="278" spans="1:5" x14ac:dyDescent="0.2">
      <c r="A278" s="2">
        <v>320</v>
      </c>
      <c r="B278" s="1" t="s">
        <v>10</v>
      </c>
      <c r="C278" s="2"/>
      <c r="D278" s="3">
        <v>174</v>
      </c>
      <c r="E278" s="2">
        <v>13.7</v>
      </c>
    </row>
    <row r="279" spans="1:5" x14ac:dyDescent="0.2">
      <c r="A279" s="2">
        <v>321</v>
      </c>
      <c r="B279" s="1" t="s">
        <v>10</v>
      </c>
      <c r="C279" s="2"/>
      <c r="D279" s="4">
        <v>7</v>
      </c>
      <c r="E279" s="2">
        <v>12.1</v>
      </c>
    </row>
    <row r="280" spans="1:5" x14ac:dyDescent="0.2">
      <c r="A280" s="2">
        <v>322</v>
      </c>
      <c r="B280" s="1" t="s">
        <v>10</v>
      </c>
      <c r="C280" s="2"/>
      <c r="D280" s="4">
        <v>6</v>
      </c>
      <c r="E280" s="2">
        <v>13</v>
      </c>
    </row>
    <row r="281" spans="1:5" x14ac:dyDescent="0.2">
      <c r="A281" s="2">
        <v>323</v>
      </c>
      <c r="B281" s="1" t="s">
        <v>10</v>
      </c>
      <c r="C281" s="2"/>
      <c r="D281" s="4">
        <v>2</v>
      </c>
      <c r="E281" s="4">
        <v>8.8000000000000007</v>
      </c>
    </row>
    <row r="282" spans="1:5" x14ac:dyDescent="0.2">
      <c r="A282" s="2">
        <v>324</v>
      </c>
      <c r="B282" s="1" t="s">
        <v>10</v>
      </c>
      <c r="C282" s="2"/>
      <c r="D282" s="2">
        <v>48</v>
      </c>
      <c r="E282" s="2">
        <v>13.1</v>
      </c>
    </row>
    <row r="283" spans="1:5" x14ac:dyDescent="0.2">
      <c r="A283" s="2">
        <v>325</v>
      </c>
      <c r="B283" s="1" t="s">
        <v>10</v>
      </c>
      <c r="C283" s="2"/>
      <c r="D283" s="2">
        <v>36</v>
      </c>
      <c r="E283" s="2">
        <v>13.7</v>
      </c>
    </row>
    <row r="284" spans="1:5" x14ac:dyDescent="0.2">
      <c r="A284" s="2">
        <v>326</v>
      </c>
      <c r="B284" s="1" t="s">
        <v>10</v>
      </c>
      <c r="C284" s="2"/>
      <c r="D284" s="2">
        <v>20</v>
      </c>
      <c r="E284" s="2">
        <v>13</v>
      </c>
    </row>
    <row r="285" spans="1:5" x14ac:dyDescent="0.2">
      <c r="A285" s="2">
        <v>327</v>
      </c>
      <c r="B285" s="1" t="s">
        <v>10</v>
      </c>
      <c r="C285" s="2"/>
      <c r="D285" s="2">
        <v>77</v>
      </c>
      <c r="E285" s="2">
        <v>14.8</v>
      </c>
    </row>
    <row r="286" spans="1:5" x14ac:dyDescent="0.2">
      <c r="A286" s="2">
        <v>328</v>
      </c>
      <c r="B286" s="1" t="s">
        <v>10</v>
      </c>
      <c r="C286" s="2"/>
      <c r="D286" s="2">
        <v>14</v>
      </c>
      <c r="E286" s="2">
        <v>11.8</v>
      </c>
    </row>
    <row r="287" spans="1:5" x14ac:dyDescent="0.2">
      <c r="A287" s="2">
        <v>329</v>
      </c>
      <c r="B287" s="1" t="s">
        <v>10</v>
      </c>
      <c r="C287" s="2"/>
      <c r="D287" s="2">
        <v>36</v>
      </c>
      <c r="E287" s="2">
        <v>13</v>
      </c>
    </row>
    <row r="288" spans="1:5" x14ac:dyDescent="0.2">
      <c r="A288" s="2">
        <v>330</v>
      </c>
      <c r="B288" s="1" t="s">
        <v>10</v>
      </c>
      <c r="C288" s="2"/>
      <c r="D288" s="2">
        <v>113</v>
      </c>
      <c r="E288" s="2">
        <v>14</v>
      </c>
    </row>
    <row r="289" spans="1:5" x14ac:dyDescent="0.2">
      <c r="A289" s="2">
        <v>331</v>
      </c>
      <c r="B289" s="1" t="s">
        <v>10</v>
      </c>
      <c r="C289" s="2"/>
      <c r="D289" s="2">
        <v>11</v>
      </c>
      <c r="E289" s="2">
        <v>11.9</v>
      </c>
    </row>
    <row r="290" spans="1:5" x14ac:dyDescent="0.2">
      <c r="A290" s="2">
        <v>332</v>
      </c>
      <c r="B290" s="1" t="s">
        <v>10</v>
      </c>
      <c r="C290" s="2"/>
      <c r="D290" s="2">
        <v>30</v>
      </c>
      <c r="E290" s="2">
        <v>12.9</v>
      </c>
    </row>
    <row r="291" spans="1:5" x14ac:dyDescent="0.2">
      <c r="A291" s="2">
        <v>333</v>
      </c>
      <c r="B291" s="1" t="s">
        <v>10</v>
      </c>
      <c r="C291" s="2"/>
      <c r="D291" s="2">
        <v>31</v>
      </c>
      <c r="E291" s="2">
        <v>13.9</v>
      </c>
    </row>
    <row r="292" spans="1:5" x14ac:dyDescent="0.2">
      <c r="A292" s="2">
        <v>334</v>
      </c>
      <c r="B292" s="1" t="s">
        <v>10</v>
      </c>
      <c r="C292" s="2"/>
      <c r="D292" s="4">
        <v>9</v>
      </c>
      <c r="E292" s="2">
        <v>13.5</v>
      </c>
    </row>
    <row r="293" spans="1:5" x14ac:dyDescent="0.2">
      <c r="A293" s="2">
        <v>335</v>
      </c>
      <c r="B293" s="1" t="s">
        <v>10</v>
      </c>
      <c r="C293" s="2"/>
      <c r="D293" s="4">
        <v>5</v>
      </c>
      <c r="E293" s="4">
        <v>11.4</v>
      </c>
    </row>
    <row r="294" spans="1:5" x14ac:dyDescent="0.2">
      <c r="A294" s="2">
        <v>336</v>
      </c>
      <c r="B294" s="1" t="s">
        <v>10</v>
      </c>
      <c r="C294" s="2"/>
      <c r="D294" s="2">
        <v>15</v>
      </c>
      <c r="E294" s="2">
        <v>13</v>
      </c>
    </row>
    <row r="295" spans="1:5" x14ac:dyDescent="0.2">
      <c r="A295" s="2">
        <v>337</v>
      </c>
      <c r="B295" s="1" t="s">
        <v>10</v>
      </c>
      <c r="C295" s="2"/>
      <c r="D295" s="2">
        <v>67</v>
      </c>
      <c r="E295" s="2">
        <v>13.4</v>
      </c>
    </row>
    <row r="296" spans="1:5" x14ac:dyDescent="0.2">
      <c r="A296" s="2">
        <v>338</v>
      </c>
      <c r="B296" s="1" t="s">
        <v>10</v>
      </c>
      <c r="C296" s="2"/>
      <c r="D296" s="2">
        <v>18</v>
      </c>
      <c r="E296" s="2">
        <v>11.8</v>
      </c>
    </row>
    <row r="297" spans="1:5" x14ac:dyDescent="0.2">
      <c r="A297" s="2">
        <v>339</v>
      </c>
      <c r="B297" s="1" t="s">
        <v>10</v>
      </c>
      <c r="C297" s="2"/>
      <c r="D297" s="2">
        <v>49</v>
      </c>
      <c r="E297" s="2">
        <v>13.1</v>
      </c>
    </row>
    <row r="298" spans="1:5" x14ac:dyDescent="0.2">
      <c r="A298" s="2">
        <v>340</v>
      </c>
      <c r="B298" s="1" t="s">
        <v>10</v>
      </c>
      <c r="C298" s="2"/>
      <c r="D298" s="2">
        <v>21</v>
      </c>
      <c r="E298" s="2">
        <v>12.4</v>
      </c>
    </row>
    <row r="299" spans="1:5" x14ac:dyDescent="0.2">
      <c r="A299" s="2">
        <v>341</v>
      </c>
      <c r="B299" s="1" t="s">
        <v>10</v>
      </c>
      <c r="C299" s="2"/>
      <c r="D299" s="4">
        <v>5</v>
      </c>
      <c r="E299" s="4">
        <v>11.2</v>
      </c>
    </row>
    <row r="300" spans="1:5" x14ac:dyDescent="0.2">
      <c r="A300" s="2">
        <v>342</v>
      </c>
      <c r="B300" s="1" t="s">
        <v>10</v>
      </c>
      <c r="C300" s="2"/>
      <c r="D300" s="2">
        <v>56</v>
      </c>
      <c r="E300" s="2">
        <v>13.7</v>
      </c>
    </row>
    <row r="301" spans="1:5" x14ac:dyDescent="0.2">
      <c r="A301" s="2">
        <v>343</v>
      </c>
      <c r="B301" s="1" t="s">
        <v>10</v>
      </c>
      <c r="C301" s="2"/>
      <c r="D301" s="2">
        <v>109</v>
      </c>
      <c r="E301" s="2">
        <v>14.2</v>
      </c>
    </row>
    <row r="302" spans="1:5" x14ac:dyDescent="0.2">
      <c r="A302" s="2">
        <v>344</v>
      </c>
      <c r="B302" s="1" t="s">
        <v>10</v>
      </c>
      <c r="C302" s="2"/>
      <c r="D302" s="2">
        <v>44</v>
      </c>
      <c r="E302" s="2">
        <v>14.2</v>
      </c>
    </row>
    <row r="303" spans="1:5" x14ac:dyDescent="0.2">
      <c r="A303" s="2">
        <v>345</v>
      </c>
      <c r="B303" s="1" t="s">
        <v>10</v>
      </c>
      <c r="C303" s="2"/>
      <c r="D303" s="3">
        <v>206</v>
      </c>
      <c r="E303" s="2">
        <v>13.2</v>
      </c>
    </row>
    <row r="304" spans="1:5" x14ac:dyDescent="0.2">
      <c r="A304" s="2">
        <v>346</v>
      </c>
      <c r="B304" s="1" t="s">
        <v>10</v>
      </c>
      <c r="C304" s="2"/>
      <c r="D304" s="2">
        <v>31</v>
      </c>
      <c r="E304" s="2">
        <v>12.3</v>
      </c>
    </row>
    <row r="305" spans="1:5" x14ac:dyDescent="0.2">
      <c r="A305" s="2">
        <v>347</v>
      </c>
      <c r="B305" s="1" t="s">
        <v>10</v>
      </c>
      <c r="C305" s="2"/>
      <c r="D305" s="2">
        <v>44</v>
      </c>
      <c r="E305" s="2">
        <v>12.7</v>
      </c>
    </row>
    <row r="306" spans="1:5" x14ac:dyDescent="0.2">
      <c r="A306" s="2">
        <v>348</v>
      </c>
      <c r="B306" s="1" t="s">
        <v>10</v>
      </c>
      <c r="C306" s="2"/>
      <c r="D306" s="2">
        <v>23</v>
      </c>
      <c r="E306" s="2">
        <v>12</v>
      </c>
    </row>
    <row r="307" spans="1:5" x14ac:dyDescent="0.2">
      <c r="A307" s="2">
        <v>349</v>
      </c>
      <c r="B307" s="1" t="s">
        <v>10</v>
      </c>
      <c r="C307" s="2"/>
      <c r="D307" s="2">
        <v>54</v>
      </c>
      <c r="E307" s="2">
        <v>12.2</v>
      </c>
    </row>
    <row r="308" spans="1:5" x14ac:dyDescent="0.2">
      <c r="A308" s="2">
        <v>350</v>
      </c>
      <c r="B308" s="1" t="s">
        <v>10</v>
      </c>
      <c r="C308" s="2"/>
      <c r="D308" s="2">
        <v>16</v>
      </c>
      <c r="E308" s="4">
        <v>11.3</v>
      </c>
    </row>
    <row r="309" spans="1:5" x14ac:dyDescent="0.2">
      <c r="A309" s="2">
        <v>351</v>
      </c>
      <c r="B309" s="1" t="s">
        <v>10</v>
      </c>
      <c r="C309" s="2"/>
      <c r="D309" s="3">
        <v>126</v>
      </c>
      <c r="E309" s="2">
        <v>13.9</v>
      </c>
    </row>
    <row r="310" spans="1:5" x14ac:dyDescent="0.2">
      <c r="A310" s="2">
        <v>352</v>
      </c>
      <c r="B310" s="1" t="s">
        <v>10</v>
      </c>
      <c r="C310" s="2"/>
      <c r="D310" s="2">
        <v>12</v>
      </c>
      <c r="E310" s="2">
        <v>12.8</v>
      </c>
    </row>
    <row r="311" spans="1:5" x14ac:dyDescent="0.2">
      <c r="A311" s="2">
        <v>353</v>
      </c>
      <c r="B311" s="1" t="s">
        <v>10</v>
      </c>
      <c r="C311" s="2"/>
      <c r="D311" s="2">
        <v>30</v>
      </c>
      <c r="E311" s="2">
        <v>12.9</v>
      </c>
    </row>
    <row r="312" spans="1:5" x14ac:dyDescent="0.2">
      <c r="A312" s="2">
        <v>354</v>
      </c>
      <c r="B312" s="1" t="s">
        <v>10</v>
      </c>
      <c r="C312" s="2"/>
      <c r="D312" s="4">
        <v>9</v>
      </c>
      <c r="E312" s="4">
        <v>10.6</v>
      </c>
    </row>
    <row r="313" spans="1:5" x14ac:dyDescent="0.2">
      <c r="A313" s="2">
        <v>355</v>
      </c>
      <c r="B313" s="1" t="s">
        <v>10</v>
      </c>
      <c r="C313" s="2"/>
      <c r="D313" s="2">
        <v>14</v>
      </c>
      <c r="E313" s="2">
        <v>13.2</v>
      </c>
    </row>
    <row r="314" spans="1:5" x14ac:dyDescent="0.2">
      <c r="A314" s="2">
        <v>356</v>
      </c>
      <c r="B314" s="1" t="s">
        <v>10</v>
      </c>
      <c r="C314" s="2"/>
      <c r="D314" s="2">
        <v>27</v>
      </c>
      <c r="E314" s="2">
        <v>13.6</v>
      </c>
    </row>
    <row r="315" spans="1:5" x14ac:dyDescent="0.2">
      <c r="A315" s="2">
        <v>357</v>
      </c>
      <c r="B315" s="1" t="s">
        <v>10</v>
      </c>
      <c r="C315" s="2"/>
      <c r="D315" s="2">
        <v>42</v>
      </c>
      <c r="E315" s="2">
        <v>13.8</v>
      </c>
    </row>
    <row r="316" spans="1:5" x14ac:dyDescent="0.2">
      <c r="A316" s="2">
        <v>358</v>
      </c>
      <c r="B316" s="1" t="s">
        <v>10</v>
      </c>
      <c r="C316" s="2"/>
      <c r="D316" s="2">
        <v>71</v>
      </c>
      <c r="E316" s="2">
        <v>12.6</v>
      </c>
    </row>
    <row r="317" spans="1:5" x14ac:dyDescent="0.2">
      <c r="A317" s="2">
        <v>359</v>
      </c>
      <c r="B317" s="1" t="s">
        <v>10</v>
      </c>
      <c r="C317" s="2"/>
      <c r="D317" s="2">
        <v>51</v>
      </c>
      <c r="E317" s="2">
        <v>13.1</v>
      </c>
    </row>
    <row r="318" spans="1:5" x14ac:dyDescent="0.2">
      <c r="A318" s="2">
        <v>360</v>
      </c>
      <c r="B318" s="1" t="s">
        <v>10</v>
      </c>
      <c r="C318" s="2"/>
      <c r="D318" s="2">
        <v>33</v>
      </c>
      <c r="E318" s="2">
        <v>13.5</v>
      </c>
    </row>
    <row r="319" spans="1:5" x14ac:dyDescent="0.2">
      <c r="A319" s="2">
        <v>361</v>
      </c>
      <c r="B319" s="1" t="s">
        <v>10</v>
      </c>
      <c r="C319" s="2"/>
      <c r="D319" s="3">
        <v>336</v>
      </c>
      <c r="E319" s="2">
        <v>12.7</v>
      </c>
    </row>
    <row r="320" spans="1:5" x14ac:dyDescent="0.2">
      <c r="A320" s="2">
        <v>362</v>
      </c>
      <c r="B320" s="1" t="s">
        <v>10</v>
      </c>
      <c r="C320" s="2"/>
      <c r="D320" s="2">
        <v>51</v>
      </c>
      <c r="E320" s="2">
        <v>12.8</v>
      </c>
    </row>
    <row r="321" spans="1:5" x14ac:dyDescent="0.2">
      <c r="A321" s="5">
        <v>363</v>
      </c>
      <c r="B321" s="1" t="s">
        <v>10</v>
      </c>
      <c r="C321" s="2"/>
      <c r="D321" s="2">
        <v>104</v>
      </c>
      <c r="E321" s="2">
        <v>14.1</v>
      </c>
    </row>
    <row r="322" spans="1:5" x14ac:dyDescent="0.2">
      <c r="A322" s="2">
        <v>364</v>
      </c>
      <c r="B322" s="1" t="s">
        <v>10</v>
      </c>
      <c r="C322" s="2"/>
      <c r="D322" s="2">
        <v>65</v>
      </c>
      <c r="E322" s="2">
        <v>14</v>
      </c>
    </row>
    <row r="323" spans="1:5" x14ac:dyDescent="0.2">
      <c r="A323" s="5">
        <v>365</v>
      </c>
      <c r="B323" s="1" t="s">
        <v>10</v>
      </c>
      <c r="C323" s="2"/>
      <c r="D323" s="3">
        <v>238</v>
      </c>
      <c r="E323" s="2">
        <v>12.2</v>
      </c>
    </row>
    <row r="324" spans="1:5" x14ac:dyDescent="0.2">
      <c r="A324" s="2">
        <v>366</v>
      </c>
      <c r="B324" s="1" t="s">
        <v>10</v>
      </c>
      <c r="C324" s="2"/>
      <c r="D324" s="2">
        <v>105</v>
      </c>
      <c r="E324" s="2">
        <v>13.9</v>
      </c>
    </row>
    <row r="325" spans="1:5" x14ac:dyDescent="0.2">
      <c r="A325" s="2">
        <v>367</v>
      </c>
      <c r="B325" s="1" t="s">
        <v>10</v>
      </c>
      <c r="C325" s="2"/>
      <c r="D325" s="4">
        <v>6</v>
      </c>
      <c r="E325" s="2">
        <v>12.4</v>
      </c>
    </row>
    <row r="326" spans="1:5" x14ac:dyDescent="0.2">
      <c r="A326" s="2">
        <v>368</v>
      </c>
      <c r="B326" s="1" t="s">
        <v>10</v>
      </c>
      <c r="C326" s="2"/>
      <c r="D326" s="2">
        <v>115</v>
      </c>
      <c r="E326" s="2">
        <v>12.1</v>
      </c>
    </row>
    <row r="327" spans="1:5" x14ac:dyDescent="0.2">
      <c r="A327" s="2">
        <v>369</v>
      </c>
      <c r="B327" s="1" t="s">
        <v>10</v>
      </c>
      <c r="C327" s="2"/>
      <c r="D327" s="2">
        <v>28</v>
      </c>
      <c r="E327" s="2">
        <v>13</v>
      </c>
    </row>
    <row r="328" spans="1:5" x14ac:dyDescent="0.2">
      <c r="A328" s="2">
        <v>370</v>
      </c>
      <c r="B328" s="1" t="s">
        <v>10</v>
      </c>
      <c r="C328" s="2"/>
      <c r="D328" s="3">
        <v>209</v>
      </c>
      <c r="E328" s="2">
        <v>14.4</v>
      </c>
    </row>
    <row r="329" spans="1:5" x14ac:dyDescent="0.2">
      <c r="A329" s="2">
        <v>371</v>
      </c>
      <c r="B329" s="1" t="s">
        <v>10</v>
      </c>
      <c r="C329" s="2"/>
      <c r="D329" s="2">
        <v>70</v>
      </c>
      <c r="E329" s="2">
        <v>13.7</v>
      </c>
    </row>
    <row r="330" spans="1:5" x14ac:dyDescent="0.2">
      <c r="A330" s="2">
        <v>372</v>
      </c>
      <c r="B330" s="1" t="s">
        <v>10</v>
      </c>
      <c r="C330" s="2"/>
      <c r="D330" s="2">
        <v>108</v>
      </c>
      <c r="E330" s="2">
        <v>14.8</v>
      </c>
    </row>
    <row r="331" spans="1:5" x14ac:dyDescent="0.2">
      <c r="A331" s="2">
        <v>373</v>
      </c>
      <c r="B331" s="1" t="s">
        <v>10</v>
      </c>
      <c r="C331" s="2"/>
      <c r="D331" s="3">
        <v>191</v>
      </c>
      <c r="E331" s="2">
        <v>15.7</v>
      </c>
    </row>
    <row r="332" spans="1:5" x14ac:dyDescent="0.2">
      <c r="A332" s="2">
        <v>374</v>
      </c>
      <c r="B332" s="1" t="s">
        <v>10</v>
      </c>
      <c r="C332" s="2"/>
      <c r="D332" s="3">
        <v>216</v>
      </c>
      <c r="E332" s="2">
        <v>12.8</v>
      </c>
    </row>
    <row r="333" spans="1:5" x14ac:dyDescent="0.2">
      <c r="A333" s="2">
        <v>375</v>
      </c>
      <c r="B333" s="1" t="s">
        <v>10</v>
      </c>
      <c r="C333" s="2"/>
      <c r="D333" s="4">
        <v>4</v>
      </c>
      <c r="E333" s="4">
        <v>11.1</v>
      </c>
    </row>
    <row r="334" spans="1:5" x14ac:dyDescent="0.2">
      <c r="A334" s="2">
        <v>376</v>
      </c>
      <c r="B334" s="1" t="s">
        <v>10</v>
      </c>
      <c r="C334" s="2"/>
      <c r="D334" s="4">
        <v>2</v>
      </c>
      <c r="E334" s="4">
        <v>9.6999999999999993</v>
      </c>
    </row>
    <row r="335" spans="1:5" x14ac:dyDescent="0.2">
      <c r="A335" s="2">
        <v>377</v>
      </c>
      <c r="B335" s="1" t="s">
        <v>10</v>
      </c>
      <c r="C335" s="2"/>
      <c r="D335" s="3">
        <v>160</v>
      </c>
      <c r="E335" s="2">
        <v>14.4</v>
      </c>
    </row>
    <row r="336" spans="1:5" x14ac:dyDescent="0.2">
      <c r="A336" s="2">
        <v>378</v>
      </c>
      <c r="B336" s="1" t="s">
        <v>10</v>
      </c>
      <c r="C336" s="2"/>
      <c r="D336" s="2">
        <v>89</v>
      </c>
      <c r="E336" s="2">
        <v>12.3</v>
      </c>
    </row>
    <row r="337" spans="1:5" x14ac:dyDescent="0.2">
      <c r="A337" s="2">
        <v>379</v>
      </c>
      <c r="B337" s="1" t="s">
        <v>10</v>
      </c>
      <c r="C337" s="2"/>
      <c r="D337" s="2">
        <v>90</v>
      </c>
      <c r="E337" s="2">
        <v>13.3</v>
      </c>
    </row>
    <row r="338" spans="1:5" x14ac:dyDescent="0.2">
      <c r="A338" s="2">
        <v>380</v>
      </c>
      <c r="B338" s="1" t="s">
        <v>10</v>
      </c>
      <c r="C338" s="2"/>
      <c r="D338" s="2">
        <v>20</v>
      </c>
      <c r="E338" s="2">
        <v>12.1</v>
      </c>
    </row>
    <row r="339" spans="1:5" x14ac:dyDescent="0.2">
      <c r="A339" s="2">
        <v>381</v>
      </c>
      <c r="B339" s="1" t="s">
        <v>10</v>
      </c>
      <c r="C339" s="2"/>
      <c r="D339" s="2">
        <v>79</v>
      </c>
      <c r="E339" s="2">
        <v>14.1</v>
      </c>
    </row>
    <row r="340" spans="1:5" x14ac:dyDescent="0.2">
      <c r="A340" s="2">
        <v>382</v>
      </c>
      <c r="B340" s="1" t="s">
        <v>10</v>
      </c>
      <c r="C340" s="2"/>
      <c r="D340" s="2">
        <v>115</v>
      </c>
      <c r="E340" s="2">
        <v>15.2</v>
      </c>
    </row>
    <row r="341" spans="1:5" x14ac:dyDescent="0.2">
      <c r="A341" s="2">
        <v>383</v>
      </c>
      <c r="B341" s="1" t="s">
        <v>10</v>
      </c>
      <c r="C341" s="2"/>
      <c r="D341" s="2">
        <v>13</v>
      </c>
      <c r="E341" s="2">
        <v>13.2</v>
      </c>
    </row>
    <row r="342" spans="1:5" x14ac:dyDescent="0.2">
      <c r="A342" s="2">
        <v>384</v>
      </c>
      <c r="B342" s="1" t="s">
        <v>10</v>
      </c>
      <c r="C342" s="2"/>
      <c r="D342" s="2">
        <v>13</v>
      </c>
      <c r="E342" s="2">
        <v>14.6</v>
      </c>
    </row>
    <row r="343" spans="1:5" x14ac:dyDescent="0.2">
      <c r="A343" s="2">
        <v>385</v>
      </c>
      <c r="B343" s="1" t="s">
        <v>10</v>
      </c>
      <c r="C343" s="2"/>
      <c r="D343" s="2">
        <v>68</v>
      </c>
      <c r="E343" s="2">
        <v>11.8</v>
      </c>
    </row>
    <row r="344" spans="1:5" x14ac:dyDescent="0.2">
      <c r="A344" s="2">
        <v>386</v>
      </c>
      <c r="B344" s="1" t="s">
        <v>10</v>
      </c>
      <c r="C344" s="2"/>
      <c r="D344" s="4">
        <v>0.5</v>
      </c>
      <c r="E344" s="4">
        <v>8.6999999999999993</v>
      </c>
    </row>
    <row r="345" spans="1:5" x14ac:dyDescent="0.2">
      <c r="A345" s="2">
        <v>387</v>
      </c>
      <c r="B345" s="1" t="s">
        <v>10</v>
      </c>
      <c r="C345" s="2"/>
      <c r="D345" s="4">
        <v>7</v>
      </c>
      <c r="E345" s="2">
        <v>13</v>
      </c>
    </row>
    <row r="346" spans="1:5" x14ac:dyDescent="0.2">
      <c r="A346" s="2">
        <v>388</v>
      </c>
      <c r="B346" s="1" t="s">
        <v>10</v>
      </c>
      <c r="C346" s="2"/>
      <c r="D346" s="2">
        <v>101</v>
      </c>
      <c r="E346" s="2">
        <v>13.3</v>
      </c>
    </row>
    <row r="347" spans="1:5" x14ac:dyDescent="0.2">
      <c r="A347" s="2">
        <v>389</v>
      </c>
      <c r="B347" s="1" t="s">
        <v>10</v>
      </c>
      <c r="C347" s="2"/>
      <c r="D347" s="4">
        <v>0.5</v>
      </c>
      <c r="E347" s="4">
        <v>4.9000000000000004</v>
      </c>
    </row>
    <row r="348" spans="1:5" x14ac:dyDescent="0.2">
      <c r="A348" s="2">
        <v>390</v>
      </c>
      <c r="B348" s="1" t="s">
        <v>10</v>
      </c>
      <c r="C348" s="2"/>
      <c r="D348" s="3">
        <v>180</v>
      </c>
      <c r="E348" s="2">
        <v>12.9</v>
      </c>
    </row>
    <row r="349" spans="1:5" x14ac:dyDescent="0.2">
      <c r="A349" s="2">
        <v>391</v>
      </c>
      <c r="B349" s="1" t="s">
        <v>10</v>
      </c>
      <c r="C349" s="2"/>
      <c r="D349" s="3">
        <v>201</v>
      </c>
      <c r="E349" s="2">
        <v>12.8</v>
      </c>
    </row>
    <row r="350" spans="1:5" x14ac:dyDescent="0.2">
      <c r="A350" s="2">
        <v>392</v>
      </c>
      <c r="B350" s="1" t="s">
        <v>10</v>
      </c>
      <c r="C350" s="2"/>
      <c r="D350" s="2">
        <v>59</v>
      </c>
      <c r="E350" s="2">
        <v>14.6</v>
      </c>
    </row>
    <row r="351" spans="1:5" x14ac:dyDescent="0.2">
      <c r="A351" s="2">
        <v>393</v>
      </c>
      <c r="B351" s="1" t="s">
        <v>10</v>
      </c>
      <c r="C351" s="2"/>
      <c r="D351" s="2">
        <v>46</v>
      </c>
      <c r="E351" s="2">
        <v>11.5</v>
      </c>
    </row>
    <row r="352" spans="1:5" x14ac:dyDescent="0.2">
      <c r="A352" s="2">
        <v>394</v>
      </c>
      <c r="B352" s="1" t="s">
        <v>10</v>
      </c>
      <c r="C352" s="2"/>
      <c r="D352" s="3">
        <v>161</v>
      </c>
      <c r="E352" s="2">
        <v>13.3</v>
      </c>
    </row>
    <row r="353" spans="1:5" x14ac:dyDescent="0.2">
      <c r="A353" s="2">
        <v>395</v>
      </c>
      <c r="B353" s="1" t="s">
        <v>10</v>
      </c>
      <c r="C353" s="2"/>
      <c r="D353" s="2">
        <v>25</v>
      </c>
      <c r="E353" s="2">
        <v>12.5</v>
      </c>
    </row>
    <row r="354" spans="1:5" x14ac:dyDescent="0.2">
      <c r="A354" s="2">
        <v>396</v>
      </c>
      <c r="B354" s="1" t="s">
        <v>10</v>
      </c>
      <c r="C354" s="2"/>
      <c r="D354" s="2">
        <v>109</v>
      </c>
      <c r="E354" s="2">
        <v>15.9</v>
      </c>
    </row>
    <row r="355" spans="1:5" x14ac:dyDescent="0.2">
      <c r="A355" s="2">
        <v>397</v>
      </c>
      <c r="B355" s="1" t="s">
        <v>10</v>
      </c>
      <c r="C355" s="2"/>
      <c r="D355" s="2">
        <v>42</v>
      </c>
      <c r="E355" s="2">
        <v>12.8</v>
      </c>
    </row>
    <row r="356" spans="1:5" x14ac:dyDescent="0.2">
      <c r="A356" s="2">
        <v>398</v>
      </c>
      <c r="B356" s="1" t="s">
        <v>10</v>
      </c>
      <c r="C356" s="2"/>
      <c r="D356" s="2">
        <v>106</v>
      </c>
      <c r="E356" s="2">
        <v>13.3</v>
      </c>
    </row>
    <row r="357" spans="1:5" x14ac:dyDescent="0.2">
      <c r="A357" s="2">
        <v>399</v>
      </c>
      <c r="B357" s="1" t="s">
        <v>10</v>
      </c>
      <c r="C357" s="2"/>
      <c r="D357" s="2">
        <v>110</v>
      </c>
      <c r="E357" s="2">
        <v>12.6</v>
      </c>
    </row>
    <row r="358" spans="1:5" x14ac:dyDescent="0.2">
      <c r="A358" s="2">
        <v>400</v>
      </c>
      <c r="B358" s="1" t="s">
        <v>10</v>
      </c>
      <c r="C358" s="2"/>
      <c r="D358" s="3">
        <v>164</v>
      </c>
      <c r="E358" s="2">
        <v>12.2</v>
      </c>
    </row>
    <row r="359" spans="1:5" x14ac:dyDescent="0.2">
      <c r="A359" s="2">
        <v>401</v>
      </c>
      <c r="B359" s="1" t="s">
        <v>10</v>
      </c>
      <c r="C359" s="2"/>
      <c r="D359" s="3">
        <v>195</v>
      </c>
      <c r="E359" s="2">
        <v>12.4</v>
      </c>
    </row>
    <row r="360" spans="1:5" x14ac:dyDescent="0.2">
      <c r="A360" s="2">
        <v>402</v>
      </c>
      <c r="B360" s="1" t="s">
        <v>10</v>
      </c>
      <c r="C360" s="2"/>
      <c r="D360" s="2">
        <v>11</v>
      </c>
      <c r="E360" s="4">
        <v>8.3000000000000007</v>
      </c>
    </row>
    <row r="361" spans="1:5" x14ac:dyDescent="0.2">
      <c r="A361" s="2">
        <v>403</v>
      </c>
      <c r="B361" s="1" t="s">
        <v>10</v>
      </c>
      <c r="C361" s="2"/>
      <c r="D361" s="4">
        <v>6</v>
      </c>
      <c r="E361" s="2">
        <v>12.5</v>
      </c>
    </row>
    <row r="362" spans="1:5" x14ac:dyDescent="0.2">
      <c r="A362" s="2">
        <v>404</v>
      </c>
      <c r="B362" s="1" t="s">
        <v>10</v>
      </c>
      <c r="C362" s="2"/>
      <c r="D362" s="2">
        <v>11</v>
      </c>
      <c r="E362" s="2">
        <v>13.2</v>
      </c>
    </row>
    <row r="363" spans="1:5" x14ac:dyDescent="0.2">
      <c r="A363" s="2">
        <v>405</v>
      </c>
      <c r="B363" s="1" t="s">
        <v>10</v>
      </c>
      <c r="C363" s="2"/>
      <c r="D363" s="2">
        <v>68</v>
      </c>
      <c r="E363" s="2">
        <v>12.2</v>
      </c>
    </row>
    <row r="364" spans="1:5" x14ac:dyDescent="0.2">
      <c r="A364" s="2">
        <v>406</v>
      </c>
      <c r="B364" s="1" t="s">
        <v>10</v>
      </c>
      <c r="C364" s="2"/>
      <c r="D364" s="2">
        <v>72</v>
      </c>
      <c r="E364" s="2">
        <v>12.4</v>
      </c>
    </row>
    <row r="365" spans="1:5" x14ac:dyDescent="0.2">
      <c r="A365" s="2">
        <v>407</v>
      </c>
      <c r="B365" s="1" t="s">
        <v>10</v>
      </c>
      <c r="C365" s="2"/>
      <c r="D365" s="2">
        <v>80</v>
      </c>
      <c r="E365" s="2">
        <v>14.1</v>
      </c>
    </row>
    <row r="366" spans="1:5" x14ac:dyDescent="0.2">
      <c r="A366" s="2">
        <v>408</v>
      </c>
      <c r="B366" s="1" t="s">
        <v>10</v>
      </c>
      <c r="C366" s="2"/>
      <c r="D366" s="2">
        <v>62</v>
      </c>
      <c r="E366" s="2">
        <v>12.4</v>
      </c>
    </row>
    <row r="367" spans="1:5" x14ac:dyDescent="0.2">
      <c r="A367" s="2">
        <v>409</v>
      </c>
      <c r="B367" s="1" t="s">
        <v>10</v>
      </c>
      <c r="C367" s="2"/>
      <c r="D367" s="4">
        <v>5</v>
      </c>
      <c r="E367" s="2">
        <v>11.8</v>
      </c>
    </row>
    <row r="368" spans="1:5" x14ac:dyDescent="0.2">
      <c r="A368" s="2">
        <v>410</v>
      </c>
      <c r="B368" s="1" t="s">
        <v>10</v>
      </c>
      <c r="C368" s="2"/>
      <c r="D368" s="2">
        <v>38</v>
      </c>
      <c r="E368" s="2">
        <v>15</v>
      </c>
    </row>
    <row r="369" spans="1:5" x14ac:dyDescent="0.2">
      <c r="A369" s="2">
        <v>411</v>
      </c>
      <c r="B369" s="1" t="s">
        <v>10</v>
      </c>
      <c r="C369" s="2"/>
      <c r="D369" s="3">
        <v>231</v>
      </c>
      <c r="E369" s="2">
        <v>13.6</v>
      </c>
    </row>
    <row r="370" spans="1:5" x14ac:dyDescent="0.2">
      <c r="A370" s="2">
        <v>412</v>
      </c>
      <c r="B370" s="1" t="s">
        <v>10</v>
      </c>
      <c r="C370" s="2"/>
      <c r="D370" s="2">
        <v>42</v>
      </c>
      <c r="E370" s="2">
        <v>14.2</v>
      </c>
    </row>
    <row r="371" spans="1:5" x14ac:dyDescent="0.2">
      <c r="A371" s="2">
        <v>413</v>
      </c>
      <c r="B371" s="1" t="s">
        <v>10</v>
      </c>
      <c r="C371" s="2"/>
      <c r="D371" s="3">
        <v>190</v>
      </c>
      <c r="E371" s="2">
        <v>12.6</v>
      </c>
    </row>
    <row r="372" spans="1:5" x14ac:dyDescent="0.2">
      <c r="A372" s="2">
        <v>414</v>
      </c>
      <c r="B372" s="1" t="s">
        <v>10</v>
      </c>
      <c r="C372" s="2"/>
      <c r="D372" s="3">
        <v>180</v>
      </c>
      <c r="E372" s="2">
        <v>13.7</v>
      </c>
    </row>
    <row r="373" spans="1:5" x14ac:dyDescent="0.2">
      <c r="A373" s="2">
        <v>415</v>
      </c>
      <c r="B373" s="1" t="s">
        <v>10</v>
      </c>
      <c r="C373" s="2"/>
      <c r="D373" s="2">
        <v>14</v>
      </c>
      <c r="E373" s="2">
        <v>12.3</v>
      </c>
    </row>
    <row r="374" spans="1:5" x14ac:dyDescent="0.2">
      <c r="A374" s="2">
        <v>416</v>
      </c>
      <c r="B374" s="1" t="s">
        <v>10</v>
      </c>
      <c r="C374" s="2"/>
      <c r="D374" s="4">
        <v>9</v>
      </c>
      <c r="E374" s="2">
        <v>12.3</v>
      </c>
    </row>
    <row r="375" spans="1:5" x14ac:dyDescent="0.2">
      <c r="A375" s="2">
        <v>417</v>
      </c>
      <c r="B375" s="1" t="s">
        <v>10</v>
      </c>
      <c r="C375" s="2"/>
      <c r="D375" s="3">
        <v>183</v>
      </c>
      <c r="E375" s="2">
        <v>12.1</v>
      </c>
    </row>
    <row r="376" spans="1:5" x14ac:dyDescent="0.2">
      <c r="A376" s="2">
        <v>418</v>
      </c>
      <c r="B376" s="1" t="s">
        <v>10</v>
      </c>
      <c r="C376" s="2"/>
      <c r="D376" s="2">
        <v>10</v>
      </c>
      <c r="E376" s="2">
        <v>11.6</v>
      </c>
    </row>
    <row r="377" spans="1:5" x14ac:dyDescent="0.2">
      <c r="A377" s="2">
        <v>419</v>
      </c>
      <c r="B377" s="1" t="s">
        <v>10</v>
      </c>
      <c r="C377" s="2"/>
      <c r="D377" s="4">
        <v>2</v>
      </c>
      <c r="E377" s="4">
        <v>10.4</v>
      </c>
    </row>
    <row r="378" spans="1:5" x14ac:dyDescent="0.2">
      <c r="A378" s="2">
        <v>420</v>
      </c>
      <c r="B378" s="1" t="s">
        <v>10</v>
      </c>
      <c r="C378" s="2"/>
      <c r="D378" s="2">
        <v>86</v>
      </c>
      <c r="E378" s="2">
        <v>13.1</v>
      </c>
    </row>
    <row r="379" spans="1:5" x14ac:dyDescent="0.2">
      <c r="A379" s="2">
        <v>421</v>
      </c>
      <c r="B379" s="1" t="s">
        <v>10</v>
      </c>
      <c r="C379" s="2"/>
      <c r="D379" s="4">
        <v>2</v>
      </c>
      <c r="E379" s="4">
        <v>9.8000000000000007</v>
      </c>
    </row>
    <row r="380" spans="1:5" x14ac:dyDescent="0.2">
      <c r="A380" s="2">
        <v>422</v>
      </c>
      <c r="B380" s="1" t="s">
        <v>10</v>
      </c>
      <c r="C380" s="2"/>
      <c r="D380" s="2">
        <v>119</v>
      </c>
      <c r="E380" s="2">
        <v>13.4</v>
      </c>
    </row>
    <row r="381" spans="1:5" x14ac:dyDescent="0.2">
      <c r="A381" s="2">
        <v>423</v>
      </c>
      <c r="B381" s="1" t="s">
        <v>10</v>
      </c>
      <c r="C381" s="2"/>
      <c r="D381" s="2">
        <v>29</v>
      </c>
      <c r="E381" s="2">
        <v>13.1</v>
      </c>
    </row>
    <row r="382" spans="1:5" x14ac:dyDescent="0.2">
      <c r="A382" s="2">
        <v>424</v>
      </c>
      <c r="B382" s="1" t="s">
        <v>10</v>
      </c>
      <c r="C382" s="2"/>
      <c r="D382" s="3">
        <v>262</v>
      </c>
      <c r="E382" s="2">
        <v>13</v>
      </c>
    </row>
    <row r="383" spans="1:5" x14ac:dyDescent="0.2">
      <c r="A383" s="2">
        <v>425</v>
      </c>
      <c r="B383" s="1" t="s">
        <v>10</v>
      </c>
      <c r="C383" s="2"/>
      <c r="D383" s="4">
        <v>0.5</v>
      </c>
      <c r="E383" s="4">
        <v>7.5</v>
      </c>
    </row>
    <row r="384" spans="1:5" x14ac:dyDescent="0.2">
      <c r="A384" s="2">
        <v>426</v>
      </c>
      <c r="B384" s="1" t="s">
        <v>10</v>
      </c>
      <c r="C384" s="2"/>
      <c r="D384" s="2">
        <v>115</v>
      </c>
      <c r="E384" s="2">
        <v>11.4</v>
      </c>
    </row>
    <row r="385" spans="1:5" x14ac:dyDescent="0.2">
      <c r="A385" s="2">
        <v>427</v>
      </c>
      <c r="B385" s="1" t="s">
        <v>10</v>
      </c>
      <c r="C385" s="2"/>
      <c r="D385" s="3">
        <v>148</v>
      </c>
      <c r="E385" s="2">
        <v>12.6</v>
      </c>
    </row>
    <row r="386" spans="1:5" x14ac:dyDescent="0.2">
      <c r="A386" s="2">
        <v>428</v>
      </c>
      <c r="B386" s="1" t="s">
        <v>10</v>
      </c>
      <c r="C386" s="2"/>
      <c r="D386" s="4">
        <v>7</v>
      </c>
      <c r="E386" s="2">
        <v>14</v>
      </c>
    </row>
    <row r="387" spans="1:5" x14ac:dyDescent="0.2">
      <c r="A387" s="2">
        <v>429</v>
      </c>
      <c r="B387" s="1" t="s">
        <v>10</v>
      </c>
      <c r="C387" s="2"/>
      <c r="D387" s="2">
        <v>39</v>
      </c>
      <c r="E387" s="2">
        <v>14.1</v>
      </c>
    </row>
    <row r="388" spans="1:5" x14ac:dyDescent="0.2">
      <c r="A388" s="2">
        <v>430</v>
      </c>
      <c r="B388" s="1" t="s">
        <v>10</v>
      </c>
      <c r="C388" s="2"/>
      <c r="D388" s="4">
        <v>8</v>
      </c>
      <c r="E388" s="2">
        <v>15.4</v>
      </c>
    </row>
    <row r="389" spans="1:5" x14ac:dyDescent="0.2">
      <c r="A389" s="2">
        <v>432</v>
      </c>
      <c r="B389" s="1" t="s">
        <v>10</v>
      </c>
      <c r="C389" s="2"/>
      <c r="D389" s="2">
        <v>39</v>
      </c>
      <c r="E389" s="2">
        <v>14.2</v>
      </c>
    </row>
    <row r="390" spans="1:5" x14ac:dyDescent="0.2">
      <c r="A390" s="2">
        <v>434</v>
      </c>
      <c r="B390" s="1" t="s">
        <v>10</v>
      </c>
      <c r="C390" s="2"/>
      <c r="D390" s="4">
        <v>9</v>
      </c>
      <c r="E390" s="2">
        <v>13.3</v>
      </c>
    </row>
    <row r="391" spans="1:5" x14ac:dyDescent="0.2">
      <c r="A391" s="2">
        <v>435</v>
      </c>
      <c r="B391" s="1" t="s">
        <v>10</v>
      </c>
      <c r="C391" s="2"/>
      <c r="D391" s="4">
        <v>5</v>
      </c>
      <c r="E391" s="2">
        <v>12.2</v>
      </c>
    </row>
    <row r="392" spans="1:5" x14ac:dyDescent="0.2">
      <c r="A392" s="2">
        <v>436</v>
      </c>
      <c r="B392" s="1" t="s">
        <v>10</v>
      </c>
      <c r="C392" s="2"/>
      <c r="D392" s="2">
        <v>83</v>
      </c>
      <c r="E392" s="2">
        <v>13.5</v>
      </c>
    </row>
    <row r="393" spans="1:5" x14ac:dyDescent="0.2">
      <c r="A393" s="2">
        <v>437</v>
      </c>
      <c r="B393" s="1" t="s">
        <v>10</v>
      </c>
      <c r="C393" s="2"/>
      <c r="D393" s="3">
        <v>355</v>
      </c>
      <c r="E393" s="2">
        <v>14.3</v>
      </c>
    </row>
    <row r="394" spans="1:5" x14ac:dyDescent="0.2">
      <c r="A394" s="2">
        <v>438</v>
      </c>
      <c r="B394" s="1" t="s">
        <v>10</v>
      </c>
      <c r="C394" s="2"/>
      <c r="D394" s="2">
        <v>34</v>
      </c>
      <c r="E394" s="2">
        <v>12.6</v>
      </c>
    </row>
    <row r="395" spans="1:5" x14ac:dyDescent="0.2">
      <c r="A395" s="2">
        <v>439</v>
      </c>
      <c r="B395" s="1" t="s">
        <v>10</v>
      </c>
      <c r="C395" s="2"/>
      <c r="D395" s="2">
        <v>56</v>
      </c>
      <c r="E395" s="2">
        <v>13.4</v>
      </c>
    </row>
    <row r="396" spans="1:5" x14ac:dyDescent="0.2">
      <c r="A396" s="2">
        <v>440</v>
      </c>
      <c r="B396" s="1" t="s">
        <v>10</v>
      </c>
      <c r="C396" s="2"/>
      <c r="D396" s="3">
        <v>164</v>
      </c>
      <c r="E396" s="2">
        <v>13.4</v>
      </c>
    </row>
    <row r="397" spans="1:5" x14ac:dyDescent="0.2">
      <c r="A397" s="2">
        <v>441</v>
      </c>
      <c r="B397" s="1" t="s">
        <v>10</v>
      </c>
      <c r="C397" s="2"/>
      <c r="D397" s="2">
        <v>89</v>
      </c>
      <c r="E397" s="2">
        <v>14.7</v>
      </c>
    </row>
    <row r="398" spans="1:5" x14ac:dyDescent="0.2">
      <c r="A398" s="2">
        <v>442</v>
      </c>
      <c r="B398" s="1" t="s">
        <v>10</v>
      </c>
      <c r="C398" s="2"/>
      <c r="D398" s="4">
        <v>3</v>
      </c>
      <c r="E398" s="4">
        <v>11.1</v>
      </c>
    </row>
    <row r="399" spans="1:5" x14ac:dyDescent="0.2">
      <c r="A399" s="2">
        <v>443</v>
      </c>
      <c r="B399" s="1" t="s">
        <v>10</v>
      </c>
      <c r="C399" s="2"/>
      <c r="D399" s="4">
        <v>8</v>
      </c>
      <c r="E399" s="2">
        <v>13.2</v>
      </c>
    </row>
    <row r="400" spans="1:5" x14ac:dyDescent="0.2">
      <c r="A400" s="2">
        <v>444</v>
      </c>
      <c r="B400" s="1" t="s">
        <v>10</v>
      </c>
      <c r="C400" s="2"/>
      <c r="D400" s="2">
        <v>23</v>
      </c>
      <c r="E400" s="2">
        <v>13.3</v>
      </c>
    </row>
    <row r="401" spans="1:5" x14ac:dyDescent="0.2">
      <c r="A401" s="2">
        <v>445</v>
      </c>
      <c r="B401" s="1" t="s">
        <v>10</v>
      </c>
      <c r="C401" s="2"/>
      <c r="D401" s="3">
        <v>216</v>
      </c>
      <c r="E401" s="2">
        <v>14.6</v>
      </c>
    </row>
    <row r="402" spans="1:5" x14ac:dyDescent="0.2">
      <c r="A402" s="2">
        <v>446</v>
      </c>
      <c r="B402" s="1" t="s">
        <v>10</v>
      </c>
      <c r="C402" s="2"/>
      <c r="D402" s="2">
        <v>49</v>
      </c>
      <c r="E402" s="2">
        <v>13.7</v>
      </c>
    </row>
    <row r="403" spans="1:5" x14ac:dyDescent="0.2">
      <c r="A403" s="2">
        <v>447</v>
      </c>
      <c r="B403" s="1" t="s">
        <v>10</v>
      </c>
      <c r="C403" s="2"/>
      <c r="D403" s="3">
        <v>266</v>
      </c>
      <c r="E403" s="2">
        <v>12</v>
      </c>
    </row>
    <row r="404" spans="1:5" x14ac:dyDescent="0.2">
      <c r="A404" s="2">
        <v>448</v>
      </c>
      <c r="B404" s="1" t="s">
        <v>10</v>
      </c>
      <c r="C404" s="2"/>
      <c r="D404" s="4">
        <v>5</v>
      </c>
      <c r="E404" s="4">
        <v>10.6</v>
      </c>
    </row>
    <row r="405" spans="1:5" x14ac:dyDescent="0.2">
      <c r="A405" s="2">
        <v>449</v>
      </c>
      <c r="B405" s="1" t="s">
        <v>10</v>
      </c>
      <c r="C405" s="2"/>
      <c r="D405" s="4">
        <v>8</v>
      </c>
      <c r="E405" s="2">
        <v>12.7</v>
      </c>
    </row>
    <row r="406" spans="1:5" x14ac:dyDescent="0.2">
      <c r="A406" s="2">
        <v>450</v>
      </c>
      <c r="B406" s="1" t="s">
        <v>10</v>
      </c>
      <c r="C406" s="2"/>
      <c r="D406" s="4">
        <v>5</v>
      </c>
      <c r="E406" s="4">
        <v>9.9</v>
      </c>
    </row>
    <row r="407" spans="1:5" x14ac:dyDescent="0.2">
      <c r="A407" s="2">
        <v>451</v>
      </c>
      <c r="B407" s="1" t="s">
        <v>10</v>
      </c>
      <c r="C407" s="2"/>
      <c r="D407" s="2">
        <v>15</v>
      </c>
      <c r="E407" s="2">
        <v>11.2</v>
      </c>
    </row>
    <row r="408" spans="1:5" x14ac:dyDescent="0.2">
      <c r="A408" s="2">
        <v>452</v>
      </c>
      <c r="B408" s="1" t="s">
        <v>10</v>
      </c>
      <c r="C408" s="2"/>
      <c r="D408" s="2">
        <v>40</v>
      </c>
      <c r="E408" s="2">
        <v>14.3</v>
      </c>
    </row>
    <row r="409" spans="1:5" x14ac:dyDescent="0.2">
      <c r="A409" s="2">
        <v>501</v>
      </c>
      <c r="B409" s="1" t="s">
        <v>10</v>
      </c>
      <c r="C409" s="2"/>
      <c r="D409" s="2">
        <v>45</v>
      </c>
      <c r="E409" s="2">
        <v>12.4</v>
      </c>
    </row>
    <row r="410" spans="1:5" x14ac:dyDescent="0.2">
      <c r="A410" s="2">
        <v>503</v>
      </c>
      <c r="B410" s="1" t="s">
        <v>10</v>
      </c>
      <c r="C410" s="2"/>
      <c r="D410" s="3">
        <v>162</v>
      </c>
      <c r="E410" s="2">
        <v>14</v>
      </c>
    </row>
    <row r="411" spans="1:5" x14ac:dyDescent="0.2">
      <c r="A411" s="2">
        <v>504</v>
      </c>
      <c r="B411" s="1" t="s">
        <v>10</v>
      </c>
      <c r="C411" s="2"/>
      <c r="D411" s="2">
        <v>30</v>
      </c>
      <c r="E411" s="2">
        <v>12.5</v>
      </c>
    </row>
    <row r="412" spans="1:5" x14ac:dyDescent="0.2">
      <c r="A412" s="2">
        <v>505</v>
      </c>
      <c r="B412" s="1" t="s">
        <v>10</v>
      </c>
      <c r="C412" s="2"/>
      <c r="D412" s="3">
        <v>171</v>
      </c>
      <c r="E412" s="2">
        <v>13.7</v>
      </c>
    </row>
    <row r="413" spans="1:5" x14ac:dyDescent="0.2">
      <c r="A413" s="2">
        <v>506</v>
      </c>
      <c r="B413" s="1" t="s">
        <v>10</v>
      </c>
      <c r="C413" s="2"/>
      <c r="D413" s="2">
        <v>98</v>
      </c>
      <c r="E413" s="2">
        <v>13.5</v>
      </c>
    </row>
    <row r="414" spans="1:5" x14ac:dyDescent="0.2">
      <c r="A414" s="2">
        <v>507</v>
      </c>
      <c r="B414" s="1" t="s">
        <v>10</v>
      </c>
      <c r="C414" s="2"/>
      <c r="D414" s="3">
        <v>143</v>
      </c>
      <c r="E414" s="2">
        <v>12.8</v>
      </c>
    </row>
    <row r="415" spans="1:5" x14ac:dyDescent="0.2">
      <c r="A415" s="2">
        <v>508</v>
      </c>
      <c r="B415" s="1" t="s">
        <v>10</v>
      </c>
      <c r="C415" s="2"/>
      <c r="D415" s="2">
        <v>80</v>
      </c>
      <c r="E415" s="2">
        <v>14.2</v>
      </c>
    </row>
    <row r="416" spans="1:5" x14ac:dyDescent="0.2">
      <c r="A416" s="2">
        <v>509</v>
      </c>
      <c r="B416" s="1" t="s">
        <v>10</v>
      </c>
      <c r="C416" s="2"/>
      <c r="D416" s="4">
        <v>6</v>
      </c>
      <c r="E416" s="2">
        <v>11.5</v>
      </c>
    </row>
    <row r="417" spans="1:5" x14ac:dyDescent="0.2">
      <c r="A417" s="2">
        <v>510</v>
      </c>
      <c r="B417" s="1" t="s">
        <v>10</v>
      </c>
      <c r="C417" s="2"/>
      <c r="D417" s="2">
        <v>25</v>
      </c>
      <c r="E417" s="2">
        <v>12.4</v>
      </c>
    </row>
    <row r="418" spans="1:5" x14ac:dyDescent="0.2">
      <c r="A418" s="2">
        <v>512</v>
      </c>
      <c r="B418" s="1" t="s">
        <v>10</v>
      </c>
      <c r="C418" s="2"/>
      <c r="D418" s="2">
        <v>98</v>
      </c>
      <c r="E418" s="2">
        <v>14</v>
      </c>
    </row>
    <row r="419" spans="1:5" x14ac:dyDescent="0.2">
      <c r="A419" s="2">
        <v>513</v>
      </c>
      <c r="B419" s="1" t="s">
        <v>10</v>
      </c>
      <c r="C419" s="2"/>
      <c r="D419" s="2">
        <v>44</v>
      </c>
      <c r="E419" s="2">
        <v>14.4</v>
      </c>
    </row>
    <row r="420" spans="1:5" x14ac:dyDescent="0.2">
      <c r="A420" s="2">
        <v>514</v>
      </c>
      <c r="B420" s="1" t="s">
        <v>10</v>
      </c>
      <c r="C420" s="2"/>
      <c r="D420" s="4">
        <v>8</v>
      </c>
      <c r="E420" s="2">
        <v>12</v>
      </c>
    </row>
    <row r="421" spans="1:5" x14ac:dyDescent="0.2">
      <c r="A421" s="2">
        <v>515</v>
      </c>
      <c r="B421" s="1" t="s">
        <v>10</v>
      </c>
      <c r="C421" s="2"/>
      <c r="D421" s="2">
        <v>30</v>
      </c>
      <c r="E421" s="2">
        <v>12.2</v>
      </c>
    </row>
    <row r="422" spans="1:5" x14ac:dyDescent="0.2">
      <c r="A422" s="2">
        <v>516</v>
      </c>
      <c r="B422" s="1" t="s">
        <v>10</v>
      </c>
      <c r="C422" s="2"/>
      <c r="D422" s="2">
        <v>98</v>
      </c>
      <c r="E422" s="2">
        <v>13.2</v>
      </c>
    </row>
    <row r="423" spans="1:5" x14ac:dyDescent="0.2">
      <c r="A423" s="2">
        <v>517</v>
      </c>
      <c r="B423" s="1" t="s">
        <v>10</v>
      </c>
      <c r="C423" s="2"/>
      <c r="D423" s="2">
        <v>19</v>
      </c>
      <c r="E423" s="2">
        <v>12.9</v>
      </c>
    </row>
    <row r="424" spans="1:5" x14ac:dyDescent="0.2">
      <c r="A424" s="2">
        <v>518</v>
      </c>
      <c r="B424" s="1" t="s">
        <v>10</v>
      </c>
      <c r="C424" s="2"/>
      <c r="D424" s="2">
        <v>19</v>
      </c>
      <c r="E424" s="2">
        <v>13.2</v>
      </c>
    </row>
    <row r="425" spans="1:5" x14ac:dyDescent="0.2">
      <c r="A425" s="2">
        <v>519</v>
      </c>
      <c r="B425" s="1" t="s">
        <v>10</v>
      </c>
      <c r="C425" s="2"/>
      <c r="D425" s="4">
        <v>8</v>
      </c>
      <c r="E425" s="2">
        <v>12.3</v>
      </c>
    </row>
    <row r="426" spans="1:5" x14ac:dyDescent="0.2">
      <c r="A426" s="2">
        <v>520</v>
      </c>
      <c r="B426" s="1" t="s">
        <v>10</v>
      </c>
      <c r="C426" s="2"/>
      <c r="D426" s="4">
        <v>8</v>
      </c>
      <c r="E426" s="2">
        <v>12.3</v>
      </c>
    </row>
    <row r="427" spans="1:5" x14ac:dyDescent="0.2">
      <c r="A427" s="2">
        <v>521</v>
      </c>
      <c r="B427" s="1" t="s">
        <v>10</v>
      </c>
      <c r="C427" s="2"/>
      <c r="D427" s="2">
        <v>16</v>
      </c>
      <c r="E427" s="2">
        <v>12.9</v>
      </c>
    </row>
    <row r="428" spans="1:5" x14ac:dyDescent="0.2">
      <c r="A428" s="2">
        <v>522</v>
      </c>
      <c r="B428" s="1" t="s">
        <v>10</v>
      </c>
      <c r="C428" s="2"/>
      <c r="D428" s="2">
        <v>22</v>
      </c>
      <c r="E428" s="2">
        <v>13.6</v>
      </c>
    </row>
    <row r="429" spans="1:5" x14ac:dyDescent="0.2">
      <c r="A429" s="2">
        <v>523</v>
      </c>
      <c r="B429" s="1" t="s">
        <v>10</v>
      </c>
      <c r="C429" s="2">
        <v>35</v>
      </c>
      <c r="D429" s="2">
        <v>104</v>
      </c>
      <c r="E429" s="2">
        <v>14.8</v>
      </c>
    </row>
    <row r="430" spans="1:5" x14ac:dyDescent="0.2">
      <c r="A430" s="2">
        <v>525</v>
      </c>
      <c r="B430" s="1" t="s">
        <v>10</v>
      </c>
      <c r="C430" s="2"/>
      <c r="D430" s="4">
        <v>9</v>
      </c>
      <c r="E430" s="2">
        <v>12.1</v>
      </c>
    </row>
    <row r="431" spans="1:5" x14ac:dyDescent="0.2">
      <c r="A431" s="2">
        <v>526</v>
      </c>
      <c r="B431" s="1" t="s">
        <v>10</v>
      </c>
      <c r="C431" s="2"/>
      <c r="D431" s="4">
        <v>4</v>
      </c>
      <c r="E431" s="4">
        <v>9.1</v>
      </c>
    </row>
    <row r="432" spans="1:5" x14ac:dyDescent="0.2">
      <c r="A432" s="2">
        <v>527</v>
      </c>
      <c r="B432" s="1" t="s">
        <v>10</v>
      </c>
      <c r="C432" s="2"/>
      <c r="D432" s="2">
        <v>14</v>
      </c>
      <c r="E432" s="2">
        <v>11.8</v>
      </c>
    </row>
    <row r="433" spans="1:5" x14ac:dyDescent="0.2">
      <c r="A433" s="2">
        <v>529</v>
      </c>
      <c r="B433" s="1" t="s">
        <v>10</v>
      </c>
      <c r="C433" s="2"/>
      <c r="D433" s="2">
        <v>92</v>
      </c>
      <c r="E433" s="2">
        <v>13.2</v>
      </c>
    </row>
    <row r="434" spans="1:5" x14ac:dyDescent="0.2">
      <c r="A434" s="2">
        <v>530</v>
      </c>
      <c r="B434" s="1" t="s">
        <v>10</v>
      </c>
      <c r="C434" s="2"/>
      <c r="D434" s="2">
        <v>62</v>
      </c>
      <c r="E434" s="2">
        <v>13.4</v>
      </c>
    </row>
    <row r="435" spans="1:5" x14ac:dyDescent="0.2">
      <c r="A435" s="2">
        <v>531</v>
      </c>
      <c r="B435" s="1" t="s">
        <v>10</v>
      </c>
      <c r="C435" s="2"/>
      <c r="D435" s="7">
        <v>212</v>
      </c>
      <c r="E435" s="2">
        <v>12</v>
      </c>
    </row>
    <row r="436" spans="1:5" x14ac:dyDescent="0.2">
      <c r="A436" s="2">
        <v>533</v>
      </c>
      <c r="B436" s="1" t="s">
        <v>10</v>
      </c>
      <c r="C436" s="2">
        <v>17</v>
      </c>
      <c r="D436" s="2">
        <v>16</v>
      </c>
      <c r="E436" s="2">
        <v>12.7</v>
      </c>
    </row>
    <row r="437" spans="1:5" x14ac:dyDescent="0.2">
      <c r="A437" s="2">
        <v>534</v>
      </c>
      <c r="B437" s="1" t="s">
        <v>10</v>
      </c>
      <c r="C437" s="2"/>
      <c r="D437" s="3">
        <v>130</v>
      </c>
      <c r="E437" s="2">
        <v>12.7</v>
      </c>
    </row>
    <row r="438" spans="1:5" x14ac:dyDescent="0.2">
      <c r="A438" s="2">
        <v>535</v>
      </c>
      <c r="B438" s="1" t="s">
        <v>10</v>
      </c>
      <c r="C438" s="2">
        <v>21</v>
      </c>
      <c r="D438" s="3">
        <v>240</v>
      </c>
      <c r="E438" s="2">
        <v>15.1</v>
      </c>
    </row>
    <row r="439" spans="1:5" x14ac:dyDescent="0.2">
      <c r="A439" s="2">
        <v>543</v>
      </c>
      <c r="B439" s="1" t="s">
        <v>10</v>
      </c>
      <c r="C439" s="2"/>
      <c r="D439" s="2">
        <v>73</v>
      </c>
      <c r="E439" s="2">
        <v>13.6</v>
      </c>
    </row>
    <row r="440" spans="1:5" x14ac:dyDescent="0.2">
      <c r="A440" s="2">
        <v>551</v>
      </c>
      <c r="B440" s="1" t="s">
        <v>10</v>
      </c>
      <c r="C440" s="2">
        <v>8</v>
      </c>
      <c r="D440" s="2">
        <v>64</v>
      </c>
      <c r="E440" s="2">
        <v>11.9</v>
      </c>
    </row>
    <row r="441" spans="1:5" x14ac:dyDescent="0.2">
      <c r="A441" s="2">
        <v>552</v>
      </c>
      <c r="B441" s="1" t="s">
        <v>10</v>
      </c>
      <c r="C441" s="2">
        <v>19</v>
      </c>
      <c r="D441" s="2">
        <v>19</v>
      </c>
      <c r="E441" s="2">
        <v>12.4</v>
      </c>
    </row>
    <row r="442" spans="1:5" x14ac:dyDescent="0.2">
      <c r="A442" s="2">
        <v>553</v>
      </c>
      <c r="B442" s="1" t="s">
        <v>10</v>
      </c>
      <c r="C442" s="2">
        <v>36</v>
      </c>
      <c r="D442" s="2">
        <v>34</v>
      </c>
      <c r="E442" s="2">
        <v>14.8</v>
      </c>
    </row>
    <row r="443" spans="1:5" x14ac:dyDescent="0.2">
      <c r="A443" s="2">
        <v>554</v>
      </c>
      <c r="B443" s="1" t="s">
        <v>10</v>
      </c>
      <c r="C443" s="2">
        <v>17</v>
      </c>
      <c r="D443" s="2">
        <v>11</v>
      </c>
      <c r="E443" s="4">
        <v>11</v>
      </c>
    </row>
    <row r="444" spans="1:5" x14ac:dyDescent="0.2">
      <c r="A444" s="2">
        <v>555</v>
      </c>
      <c r="B444" s="1" t="s">
        <v>10</v>
      </c>
      <c r="C444" s="2">
        <v>14</v>
      </c>
      <c r="D444" s="2">
        <v>14</v>
      </c>
      <c r="E444" s="2">
        <v>11.5</v>
      </c>
    </row>
    <row r="445" spans="1:5" x14ac:dyDescent="0.2">
      <c r="A445" s="2">
        <v>557</v>
      </c>
      <c r="B445" s="1" t="s">
        <v>10</v>
      </c>
      <c r="C445" s="2">
        <v>15</v>
      </c>
      <c r="D445" s="2">
        <v>52</v>
      </c>
      <c r="E445" s="2">
        <v>15.1</v>
      </c>
    </row>
    <row r="446" spans="1:5" x14ac:dyDescent="0.2">
      <c r="A446" s="2">
        <v>558</v>
      </c>
      <c r="B446" s="1" t="s">
        <v>10</v>
      </c>
      <c r="C446" s="2">
        <v>39</v>
      </c>
      <c r="D446" s="3">
        <v>176</v>
      </c>
      <c r="E446" s="2">
        <v>12.2</v>
      </c>
    </row>
    <row r="447" spans="1:5" x14ac:dyDescent="0.2">
      <c r="A447" s="2">
        <v>559</v>
      </c>
      <c r="B447" s="1" t="s">
        <v>10</v>
      </c>
      <c r="C447" s="2">
        <v>9</v>
      </c>
      <c r="D447" s="2">
        <v>10</v>
      </c>
      <c r="E447" s="2">
        <v>12</v>
      </c>
    </row>
    <row r="448" spans="1:5" x14ac:dyDescent="0.2">
      <c r="A448" s="2">
        <v>560</v>
      </c>
      <c r="B448" s="1" t="s">
        <v>10</v>
      </c>
      <c r="C448" s="2">
        <v>31</v>
      </c>
      <c r="D448" s="2">
        <v>113</v>
      </c>
      <c r="E448" s="2">
        <v>13.7</v>
      </c>
    </row>
    <row r="449" spans="1:5" x14ac:dyDescent="0.2">
      <c r="A449" s="2">
        <v>561</v>
      </c>
      <c r="B449" s="1" t="s">
        <v>10</v>
      </c>
      <c r="C449" s="2">
        <v>30</v>
      </c>
      <c r="D449" s="2">
        <v>111</v>
      </c>
      <c r="E449" s="2">
        <v>13.6</v>
      </c>
    </row>
    <row r="450" spans="1:5" x14ac:dyDescent="0.2">
      <c r="A450" s="2">
        <v>562</v>
      </c>
      <c r="B450" s="1" t="s">
        <v>10</v>
      </c>
      <c r="C450" s="2">
        <v>20</v>
      </c>
      <c r="D450" s="3">
        <v>345</v>
      </c>
      <c r="E450" s="2">
        <v>12.4</v>
      </c>
    </row>
    <row r="451" spans="1:5" x14ac:dyDescent="0.2">
      <c r="A451" s="2">
        <v>563</v>
      </c>
      <c r="B451" s="1" t="s">
        <v>10</v>
      </c>
      <c r="C451" s="2">
        <v>12</v>
      </c>
      <c r="D451" s="2">
        <v>62</v>
      </c>
      <c r="E451" s="2">
        <v>12.6</v>
      </c>
    </row>
    <row r="452" spans="1:5" x14ac:dyDescent="0.2">
      <c r="A452" s="2">
        <v>564</v>
      </c>
      <c r="B452" s="1" t="s">
        <v>10</v>
      </c>
      <c r="C452" s="2">
        <v>11</v>
      </c>
      <c r="D452" s="2">
        <v>11</v>
      </c>
      <c r="E452" s="2">
        <v>11.9</v>
      </c>
    </row>
    <row r="453" spans="1:5" x14ac:dyDescent="0.2">
      <c r="A453" s="2">
        <v>566</v>
      </c>
      <c r="B453" s="1" t="s">
        <v>10</v>
      </c>
      <c r="C453" s="2">
        <v>20</v>
      </c>
      <c r="D453" s="2">
        <v>53</v>
      </c>
      <c r="E453" s="2">
        <v>13.1</v>
      </c>
    </row>
    <row r="454" spans="1:5" x14ac:dyDescent="0.2">
      <c r="A454" s="2">
        <v>567</v>
      </c>
      <c r="B454" s="1" t="s">
        <v>10</v>
      </c>
      <c r="C454" s="2">
        <v>32</v>
      </c>
      <c r="D454" s="2">
        <v>73</v>
      </c>
      <c r="E454" s="2">
        <v>13.5</v>
      </c>
    </row>
    <row r="455" spans="1:5" x14ac:dyDescent="0.2">
      <c r="A455" s="2">
        <v>568</v>
      </c>
      <c r="B455" s="1" t="s">
        <v>10</v>
      </c>
      <c r="C455" s="2">
        <v>24</v>
      </c>
      <c r="D455" s="2">
        <v>104</v>
      </c>
      <c r="E455" s="2">
        <v>13.3</v>
      </c>
    </row>
    <row r="456" spans="1:5" x14ac:dyDescent="0.2">
      <c r="A456" s="2">
        <v>569</v>
      </c>
      <c r="B456" s="1" t="s">
        <v>10</v>
      </c>
      <c r="C456" s="2">
        <v>5</v>
      </c>
      <c r="D456" s="4">
        <v>7</v>
      </c>
      <c r="E456" s="4">
        <v>10</v>
      </c>
    </row>
    <row r="457" spans="1:5" x14ac:dyDescent="0.2">
      <c r="A457" s="2">
        <v>570</v>
      </c>
      <c r="B457" s="1" t="s">
        <v>10</v>
      </c>
      <c r="C457" s="2">
        <v>13</v>
      </c>
      <c r="D457" s="2">
        <v>11</v>
      </c>
      <c r="E457" s="2">
        <v>12.1</v>
      </c>
    </row>
    <row r="458" spans="1:5" x14ac:dyDescent="0.2">
      <c r="A458" s="2">
        <v>571</v>
      </c>
      <c r="B458" s="1" t="s">
        <v>10</v>
      </c>
      <c r="C458" s="2">
        <v>43</v>
      </c>
      <c r="D458" s="2">
        <v>44</v>
      </c>
      <c r="E458" s="2">
        <v>12.4</v>
      </c>
    </row>
    <row r="459" spans="1:5" x14ac:dyDescent="0.2">
      <c r="A459" s="2">
        <v>572</v>
      </c>
      <c r="B459" s="1" t="s">
        <v>10</v>
      </c>
      <c r="C459" s="2"/>
      <c r="D459" s="3">
        <v>160</v>
      </c>
      <c r="E459" s="2">
        <v>12.5</v>
      </c>
    </row>
    <row r="460" spans="1:5" x14ac:dyDescent="0.2">
      <c r="A460" s="2">
        <v>572</v>
      </c>
      <c r="B460" s="1" t="s">
        <v>10</v>
      </c>
      <c r="C460" s="2">
        <v>7</v>
      </c>
      <c r="D460" s="4">
        <v>6</v>
      </c>
      <c r="E460" s="4">
        <v>10.4</v>
      </c>
    </row>
    <row r="461" spans="1:5" x14ac:dyDescent="0.2">
      <c r="A461" s="2">
        <v>573</v>
      </c>
      <c r="B461" s="1" t="s">
        <v>10</v>
      </c>
      <c r="C461" s="2"/>
      <c r="D461" s="2">
        <v>40</v>
      </c>
      <c r="E461" s="2">
        <v>15.2</v>
      </c>
    </row>
    <row r="462" spans="1:5" x14ac:dyDescent="0.2">
      <c r="A462" s="2">
        <v>574</v>
      </c>
      <c r="B462" s="1" t="s">
        <v>10</v>
      </c>
      <c r="C462" s="2"/>
      <c r="D462" s="3">
        <v>178</v>
      </c>
      <c r="E462" s="2">
        <v>12.8</v>
      </c>
    </row>
    <row r="463" spans="1:5" x14ac:dyDescent="0.2">
      <c r="A463" s="2">
        <v>575</v>
      </c>
      <c r="B463" s="1" t="s">
        <v>10</v>
      </c>
      <c r="C463" s="2"/>
      <c r="D463" s="2">
        <v>106</v>
      </c>
      <c r="E463" s="2">
        <v>12.6</v>
      </c>
    </row>
    <row r="464" spans="1:5" x14ac:dyDescent="0.2">
      <c r="A464" s="2">
        <v>576</v>
      </c>
      <c r="B464" s="1" t="s">
        <v>10</v>
      </c>
      <c r="C464" s="2">
        <v>36</v>
      </c>
      <c r="D464" s="2">
        <v>56</v>
      </c>
      <c r="E464" s="2">
        <v>12.3</v>
      </c>
    </row>
    <row r="465" spans="1:5" x14ac:dyDescent="0.2">
      <c r="A465" s="2">
        <v>577</v>
      </c>
      <c r="B465" s="1" t="s">
        <v>10</v>
      </c>
      <c r="C465" s="2">
        <v>24</v>
      </c>
      <c r="D465" s="2">
        <v>39</v>
      </c>
      <c r="E465" s="2">
        <v>14.1</v>
      </c>
    </row>
    <row r="466" spans="1:5" x14ac:dyDescent="0.2">
      <c r="A466" s="2">
        <v>578</v>
      </c>
      <c r="B466" s="1" t="s">
        <v>10</v>
      </c>
      <c r="C466" s="2">
        <v>13</v>
      </c>
      <c r="D466" s="2">
        <v>35</v>
      </c>
      <c r="E466" s="2">
        <v>13.2</v>
      </c>
    </row>
    <row r="467" spans="1:5" x14ac:dyDescent="0.2">
      <c r="A467" s="2">
        <v>579</v>
      </c>
      <c r="B467" s="1" t="s">
        <v>10</v>
      </c>
      <c r="C467" s="2">
        <v>25</v>
      </c>
      <c r="D467" s="2">
        <v>35</v>
      </c>
      <c r="E467" s="2">
        <v>15.4</v>
      </c>
    </row>
    <row r="468" spans="1:5" x14ac:dyDescent="0.2">
      <c r="A468" s="2">
        <v>581</v>
      </c>
      <c r="B468" s="1" t="s">
        <v>10</v>
      </c>
      <c r="C468" s="2"/>
      <c r="D468" s="3">
        <v>252</v>
      </c>
      <c r="E468" s="2">
        <v>10.9</v>
      </c>
    </row>
    <row r="469" spans="1:5" x14ac:dyDescent="0.2">
      <c r="A469" s="2">
        <v>582</v>
      </c>
      <c r="B469" s="1" t="s">
        <v>10</v>
      </c>
      <c r="C469" s="2"/>
      <c r="D469" s="2">
        <v>46</v>
      </c>
      <c r="E469" s="2">
        <v>14.5</v>
      </c>
    </row>
    <row r="470" spans="1:5" x14ac:dyDescent="0.2">
      <c r="A470" s="2">
        <v>583</v>
      </c>
      <c r="B470" s="1" t="s">
        <v>10</v>
      </c>
      <c r="C470" s="2"/>
      <c r="D470" s="2">
        <v>56</v>
      </c>
      <c r="E470" s="2">
        <v>12.6</v>
      </c>
    </row>
    <row r="471" spans="1:5" x14ac:dyDescent="0.2">
      <c r="A471" s="2">
        <v>585</v>
      </c>
      <c r="B471" s="1" t="s">
        <v>10</v>
      </c>
      <c r="C471" s="2"/>
      <c r="D471" s="2">
        <v>92</v>
      </c>
      <c r="E471" s="2">
        <v>13.4</v>
      </c>
    </row>
    <row r="472" spans="1:5" x14ac:dyDescent="0.2">
      <c r="A472" s="2">
        <v>586</v>
      </c>
      <c r="B472" s="1" t="s">
        <v>10</v>
      </c>
      <c r="C472" s="2"/>
      <c r="D472" s="2">
        <v>31</v>
      </c>
      <c r="E472" s="2">
        <v>13.3</v>
      </c>
    </row>
    <row r="473" spans="1:5" x14ac:dyDescent="0.2">
      <c r="A473" s="2">
        <v>587</v>
      </c>
      <c r="B473" s="1" t="s">
        <v>10</v>
      </c>
      <c r="C473" s="2"/>
      <c r="D473" s="2">
        <v>103</v>
      </c>
      <c r="E473" s="2">
        <v>12.5</v>
      </c>
    </row>
    <row r="474" spans="1:5" x14ac:dyDescent="0.2">
      <c r="A474" s="2">
        <v>588</v>
      </c>
      <c r="B474" s="1" t="s">
        <v>10</v>
      </c>
      <c r="C474" s="2"/>
      <c r="D474" s="2">
        <v>43</v>
      </c>
      <c r="E474" s="2">
        <v>12.9</v>
      </c>
    </row>
    <row r="475" spans="1:5" x14ac:dyDescent="0.2">
      <c r="A475" s="2">
        <v>589</v>
      </c>
      <c r="B475" s="1" t="s">
        <v>10</v>
      </c>
      <c r="C475" s="2"/>
      <c r="D475" s="4">
        <v>5</v>
      </c>
      <c r="E475" s="4">
        <v>9.9</v>
      </c>
    </row>
    <row r="476" spans="1:5" x14ac:dyDescent="0.2">
      <c r="A476" s="2">
        <v>590</v>
      </c>
      <c r="B476" s="1" t="s">
        <v>10</v>
      </c>
      <c r="C476" s="2"/>
      <c r="D476" s="2">
        <v>14</v>
      </c>
      <c r="E476" s="2">
        <v>13.4</v>
      </c>
    </row>
    <row r="477" spans="1:5" x14ac:dyDescent="0.2">
      <c r="A477" s="2">
        <v>591</v>
      </c>
      <c r="B477" s="1" t="s">
        <v>10</v>
      </c>
      <c r="C477" s="2">
        <v>25</v>
      </c>
      <c r="D477" s="2">
        <v>29</v>
      </c>
      <c r="E477" s="2">
        <v>13.5</v>
      </c>
    </row>
    <row r="478" spans="1:5" x14ac:dyDescent="0.2">
      <c r="A478" s="2">
        <v>592</v>
      </c>
      <c r="B478" s="1" t="s">
        <v>10</v>
      </c>
      <c r="C478" s="2">
        <v>49</v>
      </c>
      <c r="D478" s="3">
        <v>146</v>
      </c>
      <c r="E478" s="2">
        <v>14.2</v>
      </c>
    </row>
    <row r="479" spans="1:5" x14ac:dyDescent="0.2">
      <c r="A479" s="2">
        <v>593</v>
      </c>
      <c r="B479" s="1" t="s">
        <v>10</v>
      </c>
      <c r="C479" s="2"/>
      <c r="D479" s="2">
        <v>86</v>
      </c>
      <c r="E479" s="2">
        <v>13.4</v>
      </c>
    </row>
    <row r="480" spans="1:5" x14ac:dyDescent="0.2">
      <c r="A480" s="2">
        <v>594</v>
      </c>
      <c r="B480" s="1" t="s">
        <v>10</v>
      </c>
      <c r="C480" s="2"/>
      <c r="D480" s="3">
        <v>307</v>
      </c>
      <c r="E480" s="2">
        <v>13.1</v>
      </c>
    </row>
    <row r="481" spans="1:5" x14ac:dyDescent="0.2">
      <c r="A481" s="2">
        <v>595</v>
      </c>
      <c r="B481" s="1" t="s">
        <v>10</v>
      </c>
      <c r="C481" s="2"/>
      <c r="D481" s="2">
        <v>99</v>
      </c>
      <c r="E481" s="2">
        <v>13.7</v>
      </c>
    </row>
    <row r="482" spans="1:5" x14ac:dyDescent="0.2">
      <c r="A482" s="2">
        <v>596</v>
      </c>
      <c r="B482" s="1" t="s">
        <v>10</v>
      </c>
      <c r="C482" s="2"/>
      <c r="D482" s="2">
        <v>110</v>
      </c>
      <c r="E482" s="2">
        <v>13.3</v>
      </c>
    </row>
    <row r="483" spans="1:5" x14ac:dyDescent="0.2">
      <c r="A483" s="2">
        <v>597</v>
      </c>
      <c r="B483" s="1" t="s">
        <v>10</v>
      </c>
      <c r="C483" s="2"/>
      <c r="D483" s="3">
        <v>186</v>
      </c>
      <c r="E483" s="2">
        <v>14.6</v>
      </c>
    </row>
    <row r="484" spans="1:5" x14ac:dyDescent="0.2">
      <c r="A484" s="2">
        <v>598</v>
      </c>
      <c r="B484" s="1" t="s">
        <v>10</v>
      </c>
      <c r="C484" s="2"/>
      <c r="D484" s="2">
        <v>103</v>
      </c>
      <c r="E484" s="2">
        <v>13.8</v>
      </c>
    </row>
    <row r="485" spans="1:5" x14ac:dyDescent="0.2">
      <c r="A485" s="2">
        <v>599</v>
      </c>
      <c r="B485" s="1" t="s">
        <v>10</v>
      </c>
      <c r="C485" s="2"/>
      <c r="D485" s="3">
        <v>148</v>
      </c>
      <c r="E485" s="2">
        <v>15.2</v>
      </c>
    </row>
    <row r="486" spans="1:5" x14ac:dyDescent="0.2">
      <c r="A486" s="2">
        <v>600</v>
      </c>
      <c r="B486" s="1" t="s">
        <v>10</v>
      </c>
      <c r="C486" s="2"/>
      <c r="D486" s="2">
        <v>101</v>
      </c>
      <c r="E486" s="2">
        <v>15</v>
      </c>
    </row>
    <row r="487" spans="1:5" x14ac:dyDescent="0.2">
      <c r="A487" s="5">
        <v>605</v>
      </c>
      <c r="B487" s="1" t="s">
        <v>10</v>
      </c>
      <c r="C487" s="2">
        <v>12</v>
      </c>
      <c r="D487" s="2">
        <v>13</v>
      </c>
      <c r="E487" s="2">
        <v>12.3</v>
      </c>
    </row>
    <row r="488" spans="1:5" x14ac:dyDescent="0.2">
      <c r="A488" s="2">
        <v>606</v>
      </c>
      <c r="B488" s="1" t="s">
        <v>10</v>
      </c>
      <c r="C488" s="2">
        <v>14</v>
      </c>
      <c r="D488" s="2">
        <v>55</v>
      </c>
      <c r="E488" s="2">
        <v>11.8</v>
      </c>
    </row>
    <row r="489" spans="1:5" x14ac:dyDescent="0.2">
      <c r="A489" s="2">
        <v>607</v>
      </c>
      <c r="B489" s="1" t="s">
        <v>10</v>
      </c>
      <c r="C489" s="2"/>
      <c r="D489" s="3">
        <v>164</v>
      </c>
      <c r="E489" s="2">
        <v>13.5</v>
      </c>
    </row>
    <row r="490" spans="1:5" x14ac:dyDescent="0.2">
      <c r="A490" s="2">
        <v>608</v>
      </c>
      <c r="B490" s="1" t="s">
        <v>10</v>
      </c>
      <c r="C490" s="2"/>
      <c r="D490" s="2">
        <v>72</v>
      </c>
      <c r="E490" s="2">
        <v>14.8</v>
      </c>
    </row>
    <row r="491" spans="1:5" x14ac:dyDescent="0.2">
      <c r="A491" s="2">
        <v>609</v>
      </c>
      <c r="B491" s="1" t="s">
        <v>10</v>
      </c>
      <c r="C491" s="2"/>
      <c r="D491" s="2">
        <v>30</v>
      </c>
      <c r="E491" s="2">
        <v>14.7</v>
      </c>
    </row>
    <row r="492" spans="1:5" x14ac:dyDescent="0.2">
      <c r="A492" s="2">
        <v>610</v>
      </c>
      <c r="B492" s="1" t="s">
        <v>10</v>
      </c>
      <c r="C492" s="2"/>
      <c r="D492" s="2">
        <v>111</v>
      </c>
      <c r="E492" s="2">
        <v>13.8</v>
      </c>
    </row>
    <row r="493" spans="1:5" x14ac:dyDescent="0.2">
      <c r="A493" s="2">
        <v>611</v>
      </c>
      <c r="B493" s="1" t="s">
        <v>10</v>
      </c>
      <c r="C493" s="2"/>
      <c r="D493" s="2">
        <v>56</v>
      </c>
      <c r="E493" s="2">
        <v>12.2</v>
      </c>
    </row>
    <row r="494" spans="1:5" x14ac:dyDescent="0.2">
      <c r="A494" s="2">
        <v>612</v>
      </c>
      <c r="B494" s="1" t="s">
        <v>10</v>
      </c>
      <c r="C494" s="2"/>
      <c r="D494" s="2">
        <v>46</v>
      </c>
      <c r="E494" s="2">
        <v>14.3</v>
      </c>
    </row>
    <row r="495" spans="1:5" x14ac:dyDescent="0.2">
      <c r="A495" s="2">
        <v>613</v>
      </c>
      <c r="B495" s="1" t="s">
        <v>10</v>
      </c>
      <c r="C495" s="2"/>
      <c r="D495" s="2">
        <v>48</v>
      </c>
      <c r="E495" s="2">
        <v>12.5</v>
      </c>
    </row>
    <row r="496" spans="1:5" x14ac:dyDescent="0.2">
      <c r="A496" s="2">
        <v>614</v>
      </c>
      <c r="B496" s="1" t="s">
        <v>10</v>
      </c>
      <c r="C496" s="2"/>
      <c r="D496" s="4">
        <v>8</v>
      </c>
      <c r="E496" s="2">
        <v>12.6</v>
      </c>
    </row>
    <row r="497" spans="1:5" x14ac:dyDescent="0.2">
      <c r="A497" s="2">
        <v>615</v>
      </c>
      <c r="B497" s="1" t="s">
        <v>10</v>
      </c>
      <c r="C497" s="2"/>
      <c r="D497" s="4">
        <v>6</v>
      </c>
      <c r="E497" s="2">
        <v>11.2</v>
      </c>
    </row>
    <row r="498" spans="1:5" x14ac:dyDescent="0.2">
      <c r="A498" s="2">
        <v>616</v>
      </c>
      <c r="B498" s="1" t="s">
        <v>10</v>
      </c>
      <c r="C498" s="2"/>
      <c r="D498" s="2">
        <v>16</v>
      </c>
      <c r="E498" s="2">
        <v>13.3</v>
      </c>
    </row>
    <row r="499" spans="1:5" x14ac:dyDescent="0.2">
      <c r="A499" s="2">
        <v>617</v>
      </c>
      <c r="B499" s="1" t="s">
        <v>10</v>
      </c>
      <c r="C499" s="2"/>
      <c r="D499" s="2">
        <v>14</v>
      </c>
      <c r="E499" s="2">
        <v>13.8</v>
      </c>
    </row>
    <row r="500" spans="1:5" x14ac:dyDescent="0.2">
      <c r="A500" s="2">
        <v>618</v>
      </c>
      <c r="B500" s="1" t="s">
        <v>10</v>
      </c>
      <c r="C500" s="2"/>
      <c r="D500" s="4">
        <v>8</v>
      </c>
      <c r="E500" s="2">
        <v>13.6</v>
      </c>
    </row>
    <row r="501" spans="1:5" x14ac:dyDescent="0.2">
      <c r="A501" s="2">
        <v>619</v>
      </c>
      <c r="B501" s="1" t="s">
        <v>10</v>
      </c>
      <c r="C501" s="2"/>
      <c r="D501" s="4">
        <v>8</v>
      </c>
      <c r="E501" s="4">
        <v>8.5</v>
      </c>
    </row>
    <row r="502" spans="1:5" x14ac:dyDescent="0.2">
      <c r="A502" s="2">
        <v>620</v>
      </c>
      <c r="B502" s="1" t="s">
        <v>10</v>
      </c>
      <c r="C502" s="2"/>
      <c r="D502" s="2">
        <v>32</v>
      </c>
      <c r="E502" s="2">
        <v>13.5</v>
      </c>
    </row>
    <row r="503" spans="1:5" x14ac:dyDescent="0.2">
      <c r="A503" s="2">
        <v>621</v>
      </c>
      <c r="B503" s="1" t="s">
        <v>10</v>
      </c>
      <c r="C503" s="2"/>
      <c r="D503" s="2">
        <v>38</v>
      </c>
      <c r="E503" s="2">
        <v>13.8</v>
      </c>
    </row>
    <row r="504" spans="1:5" x14ac:dyDescent="0.2">
      <c r="A504" s="2">
        <v>622</v>
      </c>
      <c r="B504" s="1" t="s">
        <v>10</v>
      </c>
      <c r="C504" s="2"/>
      <c r="D504" s="4">
        <v>8</v>
      </c>
      <c r="E504" s="2">
        <v>11.5</v>
      </c>
    </row>
    <row r="505" spans="1:5" x14ac:dyDescent="0.2">
      <c r="A505" s="2">
        <v>623</v>
      </c>
      <c r="B505" s="1" t="s">
        <v>10</v>
      </c>
      <c r="C505" s="2"/>
      <c r="D505" s="2">
        <v>82</v>
      </c>
      <c r="E505" s="2">
        <v>12.8</v>
      </c>
    </row>
    <row r="506" spans="1:5" x14ac:dyDescent="0.2">
      <c r="A506" s="2">
        <v>624</v>
      </c>
      <c r="B506" s="1" t="s">
        <v>10</v>
      </c>
      <c r="C506" s="2"/>
      <c r="D506" s="2">
        <v>91</v>
      </c>
      <c r="E506" s="2">
        <v>12.7</v>
      </c>
    </row>
    <row r="507" spans="1:5" x14ac:dyDescent="0.2">
      <c r="A507" s="2">
        <v>625</v>
      </c>
      <c r="B507" s="1" t="s">
        <v>10</v>
      </c>
      <c r="C507" s="2"/>
      <c r="D507" s="3">
        <v>207</v>
      </c>
      <c r="E507" s="2">
        <v>13.6</v>
      </c>
    </row>
    <row r="508" spans="1:5" x14ac:dyDescent="0.2">
      <c r="A508" s="2">
        <v>626</v>
      </c>
      <c r="B508" s="1" t="s">
        <v>10</v>
      </c>
      <c r="C508" s="2"/>
      <c r="D508" s="3">
        <v>239</v>
      </c>
      <c r="E508" s="2">
        <v>14.5</v>
      </c>
    </row>
    <row r="509" spans="1:5" x14ac:dyDescent="0.2">
      <c r="A509" s="2">
        <v>628</v>
      </c>
      <c r="B509" s="1" t="s">
        <v>10</v>
      </c>
      <c r="C509" s="2"/>
      <c r="D509" s="2">
        <v>65</v>
      </c>
      <c r="E509" s="2">
        <v>13.4</v>
      </c>
    </row>
    <row r="510" spans="1:5" x14ac:dyDescent="0.2">
      <c r="A510" s="40">
        <v>629</v>
      </c>
      <c r="B510" s="41" t="s">
        <v>10</v>
      </c>
      <c r="C510" s="40"/>
      <c r="D510" s="40">
        <v>64</v>
      </c>
      <c r="E510" s="40">
        <v>13.3</v>
      </c>
    </row>
    <row r="511" spans="1:5" x14ac:dyDescent="0.2">
      <c r="A511" s="2">
        <v>630</v>
      </c>
      <c r="B511" s="1" t="s">
        <v>10</v>
      </c>
      <c r="C511" s="2"/>
      <c r="D511" s="2">
        <v>50</v>
      </c>
      <c r="E511" s="2">
        <v>13.1</v>
      </c>
    </row>
    <row r="512" spans="1:5" x14ac:dyDescent="0.2">
      <c r="A512" s="2">
        <v>631</v>
      </c>
      <c r="B512" s="1" t="s">
        <v>10</v>
      </c>
      <c r="C512" s="2"/>
      <c r="D512" s="2">
        <v>22</v>
      </c>
      <c r="E512" s="4">
        <v>11.4</v>
      </c>
    </row>
    <row r="513" spans="1:5" x14ac:dyDescent="0.2">
      <c r="A513" s="2">
        <v>632</v>
      </c>
      <c r="B513" s="1" t="s">
        <v>10</v>
      </c>
      <c r="C513" s="2"/>
      <c r="D513" s="2">
        <v>54</v>
      </c>
      <c r="E513" s="2">
        <v>14.1</v>
      </c>
    </row>
    <row r="514" spans="1:5" x14ac:dyDescent="0.2">
      <c r="A514" s="2">
        <v>633</v>
      </c>
      <c r="B514" s="1" t="s">
        <v>10</v>
      </c>
      <c r="C514" s="2"/>
      <c r="D514" s="2">
        <v>71</v>
      </c>
      <c r="E514" s="2">
        <v>12.2</v>
      </c>
    </row>
    <row r="515" spans="1:5" x14ac:dyDescent="0.2">
      <c r="A515" s="2">
        <v>634</v>
      </c>
      <c r="B515" s="1" t="s">
        <v>10</v>
      </c>
      <c r="C515" s="2"/>
      <c r="D515" s="4">
        <v>7</v>
      </c>
      <c r="E515" s="2">
        <v>12.3</v>
      </c>
    </row>
    <row r="516" spans="1:5" x14ac:dyDescent="0.2">
      <c r="A516" s="2">
        <v>635</v>
      </c>
      <c r="B516" s="1" t="s">
        <v>10</v>
      </c>
      <c r="C516" s="2"/>
      <c r="D516" s="3">
        <v>154</v>
      </c>
      <c r="E516" s="2">
        <v>15</v>
      </c>
    </row>
    <row r="517" spans="1:5" x14ac:dyDescent="0.2">
      <c r="A517" s="2">
        <v>636</v>
      </c>
      <c r="B517" s="1" t="s">
        <v>10</v>
      </c>
      <c r="C517" s="2"/>
      <c r="D517" s="2">
        <v>35</v>
      </c>
      <c r="E517" s="2">
        <v>13.7</v>
      </c>
    </row>
    <row r="518" spans="1:5" x14ac:dyDescent="0.2">
      <c r="A518" s="2">
        <v>637</v>
      </c>
      <c r="B518" s="1" t="s">
        <v>10</v>
      </c>
      <c r="C518" s="2"/>
      <c r="D518" s="4">
        <v>8</v>
      </c>
      <c r="E518" s="4">
        <v>8.6</v>
      </c>
    </row>
    <row r="519" spans="1:5" x14ac:dyDescent="0.2">
      <c r="A519" s="2">
        <v>638</v>
      </c>
      <c r="B519" s="1" t="s">
        <v>10</v>
      </c>
      <c r="C519" s="2"/>
      <c r="D519" s="3">
        <v>124</v>
      </c>
      <c r="E519" s="2">
        <v>14.3</v>
      </c>
    </row>
    <row r="520" spans="1:5" x14ac:dyDescent="0.2">
      <c r="A520" s="2">
        <v>639</v>
      </c>
      <c r="B520" s="1" t="s">
        <v>10</v>
      </c>
      <c r="C520" s="2"/>
      <c r="D520" s="2">
        <v>111</v>
      </c>
      <c r="E520" s="2">
        <v>13.9</v>
      </c>
    </row>
    <row r="521" spans="1:5" x14ac:dyDescent="0.2">
      <c r="A521" s="2">
        <v>640</v>
      </c>
      <c r="B521" s="1" t="s">
        <v>10</v>
      </c>
      <c r="C521" s="2"/>
      <c r="D521" s="2">
        <v>59</v>
      </c>
      <c r="E521" s="2">
        <v>13.2</v>
      </c>
    </row>
    <row r="522" spans="1:5" x14ac:dyDescent="0.2">
      <c r="A522" s="2">
        <v>641</v>
      </c>
      <c r="B522" s="1" t="s">
        <v>10</v>
      </c>
      <c r="C522" s="2">
        <v>57</v>
      </c>
      <c r="D522" s="2">
        <v>107</v>
      </c>
      <c r="E522" s="2">
        <v>14.8</v>
      </c>
    </row>
    <row r="523" spans="1:5" x14ac:dyDescent="0.2">
      <c r="A523" s="2">
        <v>642</v>
      </c>
      <c r="B523" s="1" t="s">
        <v>10</v>
      </c>
      <c r="C523" s="2">
        <v>30</v>
      </c>
      <c r="D523" s="2">
        <v>56</v>
      </c>
      <c r="E523" s="2">
        <v>14</v>
      </c>
    </row>
    <row r="524" spans="1:5" x14ac:dyDescent="0.2">
      <c r="A524" s="2">
        <v>643</v>
      </c>
      <c r="B524" s="1" t="s">
        <v>10</v>
      </c>
      <c r="C524" s="2">
        <v>33</v>
      </c>
      <c r="D524" s="2">
        <v>38</v>
      </c>
      <c r="E524" s="2">
        <v>12.7</v>
      </c>
    </row>
    <row r="525" spans="1:5" x14ac:dyDescent="0.2">
      <c r="A525" s="2">
        <v>644</v>
      </c>
      <c r="B525" s="1" t="s">
        <v>10</v>
      </c>
      <c r="C525" s="2">
        <v>34</v>
      </c>
      <c r="D525" s="2">
        <v>134</v>
      </c>
      <c r="E525" s="2">
        <v>13.4</v>
      </c>
    </row>
    <row r="526" spans="1:5" x14ac:dyDescent="0.2">
      <c r="A526" s="2">
        <v>645</v>
      </c>
      <c r="B526" s="1" t="s">
        <v>10</v>
      </c>
      <c r="C526" s="2">
        <v>56</v>
      </c>
      <c r="D526" s="2">
        <v>93</v>
      </c>
      <c r="E526" s="2">
        <v>13.7</v>
      </c>
    </row>
    <row r="527" spans="1:5" x14ac:dyDescent="0.2">
      <c r="A527" s="2">
        <v>646</v>
      </c>
      <c r="B527" s="1" t="s">
        <v>10</v>
      </c>
      <c r="C527" s="2">
        <v>6</v>
      </c>
      <c r="D527" s="4">
        <v>8</v>
      </c>
      <c r="E527" s="2">
        <v>10.9</v>
      </c>
    </row>
    <row r="528" spans="1:5" x14ac:dyDescent="0.2">
      <c r="A528" s="2">
        <v>647</v>
      </c>
      <c r="B528" s="1" t="s">
        <v>10</v>
      </c>
      <c r="C528" s="2">
        <v>48</v>
      </c>
      <c r="D528" s="2">
        <v>141</v>
      </c>
      <c r="E528" s="2">
        <v>13.5</v>
      </c>
    </row>
    <row r="529" spans="1:5" x14ac:dyDescent="0.2">
      <c r="A529" s="2">
        <v>648</v>
      </c>
      <c r="B529" s="1" t="s">
        <v>10</v>
      </c>
      <c r="C529" s="2">
        <v>42</v>
      </c>
      <c r="D529" s="2">
        <v>38</v>
      </c>
      <c r="E529" s="2">
        <v>13.6</v>
      </c>
    </row>
    <row r="530" spans="1:5" x14ac:dyDescent="0.2">
      <c r="A530" s="2">
        <v>649</v>
      </c>
      <c r="B530" s="1" t="s">
        <v>10</v>
      </c>
      <c r="C530" s="2">
        <v>21</v>
      </c>
      <c r="D530" s="2">
        <v>86</v>
      </c>
      <c r="E530" s="2">
        <v>12.6</v>
      </c>
    </row>
    <row r="531" spans="1:5" x14ac:dyDescent="0.2">
      <c r="A531" s="2">
        <v>650</v>
      </c>
      <c r="B531" s="1" t="s">
        <v>10</v>
      </c>
      <c r="C531" s="2">
        <v>5</v>
      </c>
      <c r="D531" s="4">
        <v>6</v>
      </c>
      <c r="E531" s="4">
        <v>9.3000000000000007</v>
      </c>
    </row>
    <row r="532" spans="1:5" x14ac:dyDescent="0.2">
      <c r="A532" s="2">
        <v>651</v>
      </c>
      <c r="B532" s="1" t="s">
        <v>10</v>
      </c>
      <c r="C532" s="2">
        <v>14</v>
      </c>
      <c r="D532" s="2">
        <v>125</v>
      </c>
      <c r="E532" s="2">
        <v>14.9</v>
      </c>
    </row>
    <row r="533" spans="1:5" x14ac:dyDescent="0.2">
      <c r="A533" s="2">
        <v>652</v>
      </c>
      <c r="B533" s="1" t="s">
        <v>10</v>
      </c>
      <c r="C533" s="2">
        <v>27</v>
      </c>
      <c r="D533" s="2">
        <v>12</v>
      </c>
      <c r="E533" s="2">
        <v>12.4</v>
      </c>
    </row>
    <row r="534" spans="1:5" x14ac:dyDescent="0.2">
      <c r="A534" s="2">
        <v>653</v>
      </c>
      <c r="B534" s="1" t="s">
        <v>10</v>
      </c>
      <c r="C534" s="2">
        <v>27</v>
      </c>
      <c r="D534" s="2">
        <v>85</v>
      </c>
      <c r="E534" s="2">
        <v>12.5</v>
      </c>
    </row>
    <row r="535" spans="1:5" x14ac:dyDescent="0.2">
      <c r="A535" s="2">
        <v>656</v>
      </c>
      <c r="B535" s="1" t="s">
        <v>10</v>
      </c>
      <c r="C535" s="2">
        <v>23</v>
      </c>
      <c r="D535" s="2">
        <v>74</v>
      </c>
      <c r="E535" s="2">
        <v>12.1</v>
      </c>
    </row>
    <row r="536" spans="1:5" x14ac:dyDescent="0.2">
      <c r="A536" s="2">
        <v>663</v>
      </c>
      <c r="B536" s="1" t="s">
        <v>10</v>
      </c>
      <c r="C536" s="2">
        <v>16</v>
      </c>
      <c r="D536" s="2">
        <v>67</v>
      </c>
      <c r="E536" s="4">
        <v>10.8</v>
      </c>
    </row>
    <row r="537" spans="1:5" x14ac:dyDescent="0.2">
      <c r="A537" s="2">
        <v>663</v>
      </c>
      <c r="B537" s="1" t="s">
        <v>10</v>
      </c>
      <c r="C537" s="2">
        <v>22</v>
      </c>
      <c r="D537" s="2">
        <v>26</v>
      </c>
      <c r="E537" s="2">
        <v>11.6</v>
      </c>
    </row>
    <row r="538" spans="1:5" x14ac:dyDescent="0.2">
      <c r="A538" s="2">
        <v>664</v>
      </c>
      <c r="B538" s="1" t="s">
        <v>10</v>
      </c>
      <c r="C538" s="2">
        <v>21</v>
      </c>
      <c r="D538" s="2">
        <v>20</v>
      </c>
      <c r="E538" s="2">
        <v>12.9</v>
      </c>
    </row>
    <row r="539" spans="1:5" x14ac:dyDescent="0.2">
      <c r="A539" s="2">
        <v>665</v>
      </c>
      <c r="B539" s="1" t="s">
        <v>10</v>
      </c>
      <c r="C539" s="2">
        <v>31</v>
      </c>
      <c r="D539" s="3">
        <v>179</v>
      </c>
      <c r="E539" s="2">
        <v>13.3</v>
      </c>
    </row>
    <row r="540" spans="1:5" x14ac:dyDescent="0.2">
      <c r="A540" s="2">
        <v>666</v>
      </c>
      <c r="B540" s="1" t="s">
        <v>10</v>
      </c>
      <c r="C540" s="2">
        <v>20</v>
      </c>
      <c r="D540" s="2">
        <v>25</v>
      </c>
      <c r="E540" s="2">
        <v>12.7</v>
      </c>
    </row>
    <row r="541" spans="1:5" x14ac:dyDescent="0.2">
      <c r="A541" s="2">
        <v>667</v>
      </c>
      <c r="B541" s="1" t="s">
        <v>10</v>
      </c>
      <c r="C541" s="2">
        <v>23</v>
      </c>
      <c r="D541" s="2">
        <v>61</v>
      </c>
      <c r="E541" s="2">
        <v>12.3</v>
      </c>
    </row>
    <row r="542" spans="1:5" x14ac:dyDescent="0.2">
      <c r="A542" s="2">
        <v>677</v>
      </c>
      <c r="B542" s="1" t="s">
        <v>10</v>
      </c>
      <c r="C542" s="2">
        <v>21</v>
      </c>
      <c r="D542" s="2">
        <v>48</v>
      </c>
      <c r="E542" s="2">
        <v>15</v>
      </c>
    </row>
    <row r="543" spans="1:5" x14ac:dyDescent="0.2">
      <c r="A543" s="2">
        <v>678</v>
      </c>
      <c r="B543" s="1" t="s">
        <v>10</v>
      </c>
      <c r="C543" s="2">
        <v>31</v>
      </c>
      <c r="D543" s="2">
        <v>95</v>
      </c>
      <c r="E543" s="2">
        <v>13.2</v>
      </c>
    </row>
    <row r="544" spans="1:5" x14ac:dyDescent="0.2">
      <c r="A544" s="2">
        <v>701</v>
      </c>
      <c r="B544" s="1" t="s">
        <v>10</v>
      </c>
      <c r="C544" s="2"/>
      <c r="D544" s="4">
        <v>4</v>
      </c>
      <c r="E544" s="4">
        <v>9.6</v>
      </c>
    </row>
    <row r="545" spans="1:5" x14ac:dyDescent="0.2">
      <c r="A545" s="2">
        <v>702</v>
      </c>
      <c r="B545" s="1" t="s">
        <v>10</v>
      </c>
      <c r="C545" s="2">
        <v>31</v>
      </c>
      <c r="D545" s="3">
        <v>243</v>
      </c>
      <c r="E545" s="2">
        <v>14.1</v>
      </c>
    </row>
    <row r="546" spans="1:5" x14ac:dyDescent="0.2">
      <c r="A546" s="2">
        <v>703</v>
      </c>
      <c r="B546" s="1" t="s">
        <v>10</v>
      </c>
      <c r="C546" s="2">
        <v>47</v>
      </c>
      <c r="D546" s="2">
        <v>109</v>
      </c>
      <c r="E546" s="2">
        <v>12.8</v>
      </c>
    </row>
    <row r="547" spans="1:5" x14ac:dyDescent="0.2">
      <c r="A547" s="2">
        <v>704</v>
      </c>
      <c r="B547" s="1" t="s">
        <v>10</v>
      </c>
      <c r="C547" s="2">
        <v>21</v>
      </c>
      <c r="D547" s="2">
        <v>13</v>
      </c>
      <c r="E547" s="2">
        <v>13</v>
      </c>
    </row>
    <row r="548" spans="1:5" x14ac:dyDescent="0.2">
      <c r="A548" s="2">
        <v>705</v>
      </c>
      <c r="B548" s="1" t="s">
        <v>10</v>
      </c>
      <c r="C548" s="2">
        <v>7</v>
      </c>
      <c r="D548" s="2">
        <v>11</v>
      </c>
      <c r="E548" s="4">
        <v>11.3</v>
      </c>
    </row>
    <row r="549" spans="1:5" x14ac:dyDescent="0.2">
      <c r="A549" s="2">
        <v>706</v>
      </c>
      <c r="B549" s="1" t="s">
        <v>10</v>
      </c>
      <c r="C549" s="2">
        <v>19</v>
      </c>
      <c r="D549" s="2">
        <v>21</v>
      </c>
      <c r="E549" s="2">
        <v>13.7</v>
      </c>
    </row>
    <row r="550" spans="1:5" x14ac:dyDescent="0.2">
      <c r="A550" s="2">
        <v>707</v>
      </c>
      <c r="B550" s="1" t="s">
        <v>10</v>
      </c>
      <c r="C550" s="2">
        <v>31</v>
      </c>
      <c r="D550" s="2">
        <v>53</v>
      </c>
      <c r="E550" s="2">
        <v>12.7</v>
      </c>
    </row>
    <row r="551" spans="1:5" x14ac:dyDescent="0.2">
      <c r="A551" s="2">
        <v>708</v>
      </c>
      <c r="B551" s="1" t="s">
        <v>10</v>
      </c>
      <c r="C551" s="2">
        <v>7</v>
      </c>
      <c r="D551" s="2">
        <v>14</v>
      </c>
      <c r="E551" s="2">
        <v>11.6</v>
      </c>
    </row>
    <row r="552" spans="1:5" x14ac:dyDescent="0.2">
      <c r="A552" s="2">
        <v>709</v>
      </c>
      <c r="B552" s="1" t="s">
        <v>10</v>
      </c>
      <c r="C552" s="2">
        <v>25</v>
      </c>
      <c r="D552" s="2">
        <v>56</v>
      </c>
      <c r="E552" s="2">
        <v>12.4</v>
      </c>
    </row>
    <row r="553" spans="1:5" x14ac:dyDescent="0.2">
      <c r="A553" s="2">
        <v>710</v>
      </c>
      <c r="B553" s="1" t="s">
        <v>10</v>
      </c>
      <c r="C553" s="2">
        <v>3</v>
      </c>
      <c r="D553" s="4">
        <v>3</v>
      </c>
      <c r="E553" s="4">
        <v>8.5</v>
      </c>
    </row>
    <row r="554" spans="1:5" x14ac:dyDescent="0.2">
      <c r="A554" s="2">
        <v>711</v>
      </c>
      <c r="B554" s="1" t="s">
        <v>10</v>
      </c>
      <c r="C554" s="2">
        <v>16</v>
      </c>
      <c r="D554" s="2">
        <v>18</v>
      </c>
      <c r="E554" s="2">
        <v>13.3</v>
      </c>
    </row>
    <row r="555" spans="1:5" x14ac:dyDescent="0.2">
      <c r="A555" s="2">
        <v>712</v>
      </c>
      <c r="B555" s="1" t="s">
        <v>10</v>
      </c>
      <c r="C555" s="2">
        <v>16</v>
      </c>
      <c r="D555" s="2">
        <v>21</v>
      </c>
      <c r="E555" s="2">
        <v>12.3</v>
      </c>
    </row>
    <row r="556" spans="1:5" x14ac:dyDescent="0.2">
      <c r="A556" s="2">
        <v>713</v>
      </c>
      <c r="B556" s="1" t="s">
        <v>10</v>
      </c>
      <c r="C556" s="2">
        <v>25</v>
      </c>
      <c r="D556" s="2">
        <v>22</v>
      </c>
      <c r="E556" s="2">
        <v>13.3</v>
      </c>
    </row>
    <row r="557" spans="1:5" x14ac:dyDescent="0.2">
      <c r="A557" s="2">
        <v>714</v>
      </c>
      <c r="B557" s="1" t="s">
        <v>10</v>
      </c>
      <c r="C557" s="2">
        <v>21</v>
      </c>
      <c r="D557" s="3">
        <v>175</v>
      </c>
      <c r="E557" s="2">
        <v>14.1</v>
      </c>
    </row>
    <row r="558" spans="1:5" x14ac:dyDescent="0.2">
      <c r="A558" s="2">
        <v>715</v>
      </c>
      <c r="B558" s="1" t="s">
        <v>10</v>
      </c>
      <c r="C558" s="2">
        <v>10</v>
      </c>
      <c r="D558" s="4">
        <v>6</v>
      </c>
      <c r="E558" s="4">
        <v>10.199999999999999</v>
      </c>
    </row>
    <row r="559" spans="1:5" x14ac:dyDescent="0.2">
      <c r="A559" s="2">
        <v>716</v>
      </c>
      <c r="B559" s="1" t="s">
        <v>10</v>
      </c>
      <c r="C559" s="2">
        <v>27</v>
      </c>
      <c r="D559" s="2">
        <v>53</v>
      </c>
      <c r="E559" s="2">
        <v>14.5</v>
      </c>
    </row>
    <row r="560" spans="1:5" x14ac:dyDescent="0.2">
      <c r="A560" s="2">
        <v>717</v>
      </c>
      <c r="B560" s="1" t="s">
        <v>10</v>
      </c>
      <c r="C560" s="2">
        <v>40</v>
      </c>
      <c r="D560" s="2">
        <v>46</v>
      </c>
      <c r="E560" s="2">
        <v>12</v>
      </c>
    </row>
    <row r="561" spans="1:5" x14ac:dyDescent="0.2">
      <c r="A561" s="2">
        <v>718</v>
      </c>
      <c r="B561" s="1" t="s">
        <v>10</v>
      </c>
      <c r="C561" s="2"/>
      <c r="D561" s="2">
        <v>6</v>
      </c>
      <c r="E561" s="2">
        <v>10.5</v>
      </c>
    </row>
    <row r="562" spans="1:5" x14ac:dyDescent="0.2">
      <c r="A562" s="2">
        <v>719</v>
      </c>
      <c r="B562" s="1" t="s">
        <v>10</v>
      </c>
      <c r="C562" s="2"/>
      <c r="D562" s="3">
        <v>227</v>
      </c>
      <c r="E562" s="2">
        <v>13.2</v>
      </c>
    </row>
    <row r="563" spans="1:5" x14ac:dyDescent="0.2">
      <c r="A563" s="2">
        <v>720</v>
      </c>
      <c r="B563" s="1" t="s">
        <v>10</v>
      </c>
      <c r="C563" s="2"/>
      <c r="D563" s="2">
        <v>107</v>
      </c>
      <c r="E563" s="2">
        <v>13.5</v>
      </c>
    </row>
    <row r="564" spans="1:5" x14ac:dyDescent="0.2">
      <c r="A564" s="2">
        <v>721</v>
      </c>
      <c r="B564" s="1" t="s">
        <v>10</v>
      </c>
      <c r="C564" s="2"/>
      <c r="D564" s="2">
        <v>102</v>
      </c>
      <c r="E564" s="2">
        <v>12.2</v>
      </c>
    </row>
    <row r="565" spans="1:5" x14ac:dyDescent="0.2">
      <c r="A565" s="2">
        <v>724</v>
      </c>
      <c r="B565" s="1" t="s">
        <v>10</v>
      </c>
      <c r="C565" s="2"/>
      <c r="D565" s="2">
        <v>15</v>
      </c>
      <c r="E565" s="2">
        <v>13</v>
      </c>
    </row>
    <row r="566" spans="1:5" x14ac:dyDescent="0.2">
      <c r="A566" s="2">
        <v>725</v>
      </c>
      <c r="B566" s="1" t="s">
        <v>10</v>
      </c>
      <c r="C566" s="2"/>
      <c r="D566" s="2">
        <v>101</v>
      </c>
      <c r="E566" s="2">
        <v>12.9</v>
      </c>
    </row>
    <row r="567" spans="1:5" x14ac:dyDescent="0.2">
      <c r="A567" s="2">
        <v>726</v>
      </c>
      <c r="B567" s="1" t="s">
        <v>10</v>
      </c>
      <c r="C567" s="2"/>
      <c r="D567" s="4">
        <v>7</v>
      </c>
      <c r="E567" s="2">
        <v>11.2</v>
      </c>
    </row>
    <row r="568" spans="1:5" x14ac:dyDescent="0.2">
      <c r="A568" s="2">
        <v>727</v>
      </c>
      <c r="B568" s="1" t="s">
        <v>10</v>
      </c>
      <c r="C568" s="2"/>
      <c r="D568" s="2">
        <v>117</v>
      </c>
      <c r="E568" s="2">
        <v>12</v>
      </c>
    </row>
    <row r="569" spans="1:5" x14ac:dyDescent="0.2">
      <c r="A569" s="2">
        <v>728</v>
      </c>
      <c r="B569" s="1" t="s">
        <v>10</v>
      </c>
      <c r="C569" s="2"/>
      <c r="D569" s="2">
        <v>118</v>
      </c>
      <c r="E569" s="2">
        <v>13.1</v>
      </c>
    </row>
    <row r="570" spans="1:5" x14ac:dyDescent="0.2">
      <c r="A570" s="2">
        <v>729</v>
      </c>
      <c r="B570" s="1" t="s">
        <v>10</v>
      </c>
      <c r="C570" s="2"/>
      <c r="D570" s="2">
        <v>114</v>
      </c>
      <c r="E570" s="2">
        <v>13</v>
      </c>
    </row>
    <row r="571" spans="1:5" x14ac:dyDescent="0.2">
      <c r="A571" s="2">
        <v>730</v>
      </c>
      <c r="B571" s="1" t="s">
        <v>10</v>
      </c>
      <c r="C571" s="2"/>
      <c r="D571" s="2">
        <v>43</v>
      </c>
      <c r="E571" s="2">
        <v>13.5</v>
      </c>
    </row>
    <row r="572" spans="1:5" x14ac:dyDescent="0.2">
      <c r="A572" s="2">
        <v>731</v>
      </c>
      <c r="B572" s="1" t="s">
        <v>10</v>
      </c>
      <c r="C572" s="2"/>
      <c r="D572" s="2">
        <v>17</v>
      </c>
      <c r="E572" s="2">
        <v>12.7</v>
      </c>
    </row>
    <row r="573" spans="1:5" x14ac:dyDescent="0.2">
      <c r="A573" s="2">
        <v>732</v>
      </c>
      <c r="B573" s="1" t="s">
        <v>10</v>
      </c>
      <c r="C573" s="2"/>
      <c r="D573" s="2">
        <v>26</v>
      </c>
      <c r="E573" s="2">
        <v>13</v>
      </c>
    </row>
    <row r="574" spans="1:5" x14ac:dyDescent="0.2">
      <c r="A574" s="2">
        <v>733</v>
      </c>
      <c r="B574" s="1" t="s">
        <v>10</v>
      </c>
      <c r="C574" s="2"/>
      <c r="D574" s="2">
        <v>42</v>
      </c>
      <c r="E574" s="2">
        <v>12.1</v>
      </c>
    </row>
    <row r="575" spans="1:5" x14ac:dyDescent="0.2">
      <c r="A575" s="2">
        <v>734</v>
      </c>
      <c r="B575" s="1" t="s">
        <v>10</v>
      </c>
      <c r="C575" s="2"/>
      <c r="D575" s="2">
        <v>20</v>
      </c>
      <c r="E575" s="2">
        <v>13.1</v>
      </c>
    </row>
    <row r="576" spans="1:5" x14ac:dyDescent="0.2">
      <c r="A576" s="2">
        <v>735</v>
      </c>
      <c r="B576" s="1" t="s">
        <v>10</v>
      </c>
      <c r="C576" s="2"/>
      <c r="D576" s="2">
        <v>65</v>
      </c>
      <c r="E576" s="2">
        <v>12.2</v>
      </c>
    </row>
    <row r="577" spans="1:5" x14ac:dyDescent="0.2">
      <c r="A577" s="2">
        <v>736</v>
      </c>
      <c r="B577" s="1" t="s">
        <v>10</v>
      </c>
      <c r="C577" s="2"/>
      <c r="D577" s="2">
        <v>36</v>
      </c>
      <c r="E577" s="2">
        <v>12.3</v>
      </c>
    </row>
    <row r="578" spans="1:5" x14ac:dyDescent="0.2">
      <c r="A578" s="2">
        <v>737</v>
      </c>
      <c r="B578" s="1" t="s">
        <v>10</v>
      </c>
      <c r="C578" s="2"/>
      <c r="D578" s="2">
        <v>32</v>
      </c>
      <c r="E578" s="2">
        <v>11.6</v>
      </c>
    </row>
    <row r="579" spans="1:5" x14ac:dyDescent="0.2">
      <c r="A579" s="2">
        <v>738</v>
      </c>
      <c r="B579" s="1" t="s">
        <v>10</v>
      </c>
      <c r="C579" s="2"/>
      <c r="D579" s="2">
        <v>115</v>
      </c>
      <c r="E579" s="2">
        <v>13.2</v>
      </c>
    </row>
    <row r="580" spans="1:5" x14ac:dyDescent="0.2">
      <c r="A580" s="2">
        <v>739</v>
      </c>
      <c r="B580" s="1" t="s">
        <v>10</v>
      </c>
      <c r="C580" s="2"/>
      <c r="D580" s="3">
        <v>124</v>
      </c>
      <c r="E580" s="2">
        <v>13.2</v>
      </c>
    </row>
    <row r="581" spans="1:5" x14ac:dyDescent="0.2">
      <c r="A581" s="2">
        <v>741</v>
      </c>
      <c r="B581" s="1" t="s">
        <v>10</v>
      </c>
      <c r="C581" s="2"/>
      <c r="D581" s="3">
        <v>138</v>
      </c>
      <c r="E581" s="2">
        <v>12.2</v>
      </c>
    </row>
    <row r="582" spans="1:5" x14ac:dyDescent="0.2">
      <c r="A582" s="2">
        <v>751</v>
      </c>
      <c r="B582" s="1" t="s">
        <v>10</v>
      </c>
      <c r="C582" s="2">
        <v>24</v>
      </c>
      <c r="D582" s="2">
        <v>117</v>
      </c>
      <c r="E582" s="2">
        <v>13</v>
      </c>
    </row>
    <row r="583" spans="1:5" x14ac:dyDescent="0.2">
      <c r="A583" s="2">
        <v>752</v>
      </c>
      <c r="B583" s="1" t="s">
        <v>10</v>
      </c>
      <c r="C583" s="2">
        <v>30</v>
      </c>
      <c r="D583" s="2">
        <v>90</v>
      </c>
      <c r="E583" s="2">
        <v>12.1</v>
      </c>
    </row>
    <row r="584" spans="1:5" x14ac:dyDescent="0.2">
      <c r="A584" s="2">
        <v>753</v>
      </c>
      <c r="B584" s="1" t="s">
        <v>10</v>
      </c>
      <c r="C584" s="2">
        <v>51</v>
      </c>
      <c r="D584" s="2">
        <v>24</v>
      </c>
      <c r="E584" s="2">
        <v>14.7</v>
      </c>
    </row>
    <row r="585" spans="1:5" x14ac:dyDescent="0.2">
      <c r="A585" s="2">
        <v>754</v>
      </c>
      <c r="B585" s="1" t="s">
        <v>10</v>
      </c>
      <c r="C585" s="2">
        <v>71</v>
      </c>
      <c r="D585" s="3">
        <v>333</v>
      </c>
      <c r="E585" s="2">
        <v>13.2</v>
      </c>
    </row>
    <row r="586" spans="1:5" x14ac:dyDescent="0.2">
      <c r="A586" s="2">
        <v>755</v>
      </c>
      <c r="B586" s="1" t="s">
        <v>10</v>
      </c>
      <c r="C586" s="2">
        <v>12</v>
      </c>
      <c r="D586" s="2">
        <v>21</v>
      </c>
      <c r="E586" s="2">
        <v>12.8</v>
      </c>
    </row>
    <row r="587" spans="1:5" x14ac:dyDescent="0.2">
      <c r="A587" s="2">
        <v>756</v>
      </c>
      <c r="B587" s="1" t="s">
        <v>10</v>
      </c>
      <c r="C587" s="2">
        <v>15</v>
      </c>
      <c r="D587" s="2">
        <v>51</v>
      </c>
      <c r="E587" s="2">
        <v>12.2</v>
      </c>
    </row>
    <row r="588" spans="1:5" x14ac:dyDescent="0.2">
      <c r="A588" s="2">
        <v>757</v>
      </c>
      <c r="B588" s="1" t="s">
        <v>10</v>
      </c>
      <c r="C588" s="2">
        <v>45</v>
      </c>
      <c r="D588" s="2">
        <v>74</v>
      </c>
      <c r="E588" s="2">
        <v>14</v>
      </c>
    </row>
    <row r="589" spans="1:5" x14ac:dyDescent="0.2">
      <c r="A589" s="2">
        <v>758</v>
      </c>
      <c r="B589" s="1" t="s">
        <v>10</v>
      </c>
      <c r="C589" s="2">
        <v>35</v>
      </c>
      <c r="D589" s="2">
        <v>74</v>
      </c>
      <c r="E589" s="2">
        <v>14.3</v>
      </c>
    </row>
    <row r="590" spans="1:5" x14ac:dyDescent="0.2">
      <c r="A590" s="2">
        <v>759</v>
      </c>
      <c r="B590" s="1" t="s">
        <v>10</v>
      </c>
      <c r="C590" s="2">
        <v>41</v>
      </c>
      <c r="D590" s="2">
        <v>29</v>
      </c>
      <c r="E590" s="2">
        <v>13.2</v>
      </c>
    </row>
    <row r="591" spans="1:5" x14ac:dyDescent="0.2">
      <c r="A591" s="2">
        <v>760</v>
      </c>
      <c r="B591" s="1" t="s">
        <v>10</v>
      </c>
      <c r="C591" s="2">
        <v>11</v>
      </c>
      <c r="D591" s="2">
        <v>19</v>
      </c>
      <c r="E591" s="2">
        <v>12.9</v>
      </c>
    </row>
    <row r="592" spans="1:5" x14ac:dyDescent="0.2">
      <c r="A592" s="2">
        <v>762</v>
      </c>
      <c r="B592" s="1" t="s">
        <v>10</v>
      </c>
      <c r="C592" s="2">
        <v>29</v>
      </c>
      <c r="D592" s="2">
        <v>109</v>
      </c>
      <c r="E592" s="2">
        <v>13.2</v>
      </c>
    </row>
    <row r="593" spans="1:5" x14ac:dyDescent="0.2">
      <c r="A593" s="2">
        <v>763</v>
      </c>
      <c r="B593" s="1" t="s">
        <v>10</v>
      </c>
      <c r="C593" s="2">
        <v>33</v>
      </c>
      <c r="D593" s="3">
        <v>128</v>
      </c>
      <c r="E593" s="2">
        <v>13.4</v>
      </c>
    </row>
    <row r="594" spans="1:5" x14ac:dyDescent="0.2">
      <c r="A594" s="2">
        <v>764</v>
      </c>
      <c r="B594" s="1" t="s">
        <v>10</v>
      </c>
      <c r="C594" s="2">
        <v>22</v>
      </c>
      <c r="D594" s="2">
        <v>36</v>
      </c>
      <c r="E594" s="2">
        <v>11.6</v>
      </c>
    </row>
    <row r="595" spans="1:5" x14ac:dyDescent="0.2">
      <c r="A595" s="2">
        <v>765</v>
      </c>
      <c r="B595" s="1" t="s">
        <v>10</v>
      </c>
      <c r="C595" s="2">
        <v>18</v>
      </c>
      <c r="D595" s="2">
        <v>11</v>
      </c>
      <c r="E595" s="2">
        <v>12.9</v>
      </c>
    </row>
    <row r="596" spans="1:5" x14ac:dyDescent="0.2">
      <c r="A596" s="2">
        <v>766</v>
      </c>
      <c r="B596" s="1" t="s">
        <v>10</v>
      </c>
      <c r="C596" s="2">
        <v>3</v>
      </c>
      <c r="D596" s="4">
        <v>4</v>
      </c>
      <c r="E596" s="4">
        <v>8.8000000000000007</v>
      </c>
    </row>
    <row r="597" spans="1:5" x14ac:dyDescent="0.2">
      <c r="A597" s="2">
        <v>767</v>
      </c>
      <c r="B597" s="1" t="s">
        <v>10</v>
      </c>
      <c r="C597" s="2">
        <v>4</v>
      </c>
      <c r="D597" s="4">
        <v>7</v>
      </c>
      <c r="E597" s="4">
        <v>9.5</v>
      </c>
    </row>
    <row r="598" spans="1:5" x14ac:dyDescent="0.2">
      <c r="A598" s="2">
        <v>768</v>
      </c>
      <c r="B598" s="1" t="s">
        <v>10</v>
      </c>
      <c r="C598" s="2">
        <v>31</v>
      </c>
      <c r="D598" s="2">
        <v>51</v>
      </c>
      <c r="E598" s="4">
        <v>11.4</v>
      </c>
    </row>
    <row r="599" spans="1:5" x14ac:dyDescent="0.2">
      <c r="A599" s="2">
        <v>769</v>
      </c>
      <c r="B599" s="1" t="s">
        <v>10</v>
      </c>
      <c r="C599" s="2">
        <v>29</v>
      </c>
      <c r="D599" s="2">
        <v>37</v>
      </c>
      <c r="E599" s="2">
        <v>12.5</v>
      </c>
    </row>
    <row r="600" spans="1:5" x14ac:dyDescent="0.2">
      <c r="A600" s="2">
        <v>770</v>
      </c>
      <c r="B600" s="1" t="s">
        <v>10</v>
      </c>
      <c r="C600" s="2">
        <v>47</v>
      </c>
      <c r="D600" s="2">
        <v>595</v>
      </c>
      <c r="E600" s="2">
        <v>12.6</v>
      </c>
    </row>
    <row r="601" spans="1:5" x14ac:dyDescent="0.2">
      <c r="A601" s="2">
        <v>771</v>
      </c>
      <c r="B601" s="1" t="s">
        <v>10</v>
      </c>
      <c r="C601" s="2">
        <v>74</v>
      </c>
      <c r="D601" s="2">
        <v>51</v>
      </c>
      <c r="E601" s="2">
        <v>13.2</v>
      </c>
    </row>
    <row r="602" spans="1:5" x14ac:dyDescent="0.2">
      <c r="A602" s="5">
        <v>772</v>
      </c>
      <c r="B602" s="1" t="s">
        <v>10</v>
      </c>
      <c r="C602" s="2">
        <v>8</v>
      </c>
      <c r="D602" s="4">
        <v>6</v>
      </c>
      <c r="E602" s="4">
        <v>10.199999999999999</v>
      </c>
    </row>
    <row r="603" spans="1:5" x14ac:dyDescent="0.2">
      <c r="A603" s="2">
        <v>773</v>
      </c>
      <c r="B603" s="1" t="s">
        <v>10</v>
      </c>
      <c r="C603" s="2">
        <v>4</v>
      </c>
      <c r="D603" s="4">
        <v>4</v>
      </c>
      <c r="E603" s="4">
        <v>7.8</v>
      </c>
    </row>
    <row r="604" spans="1:5" x14ac:dyDescent="0.2">
      <c r="A604" s="2">
        <v>774</v>
      </c>
      <c r="B604" s="1" t="s">
        <v>10</v>
      </c>
      <c r="C604" s="2">
        <v>29</v>
      </c>
      <c r="D604" s="2">
        <v>34</v>
      </c>
      <c r="E604" s="2">
        <v>11.9</v>
      </c>
    </row>
    <row r="605" spans="1:5" x14ac:dyDescent="0.2">
      <c r="A605" s="2">
        <v>775</v>
      </c>
      <c r="B605" s="1" t="s">
        <v>10</v>
      </c>
      <c r="C605" s="2">
        <v>32</v>
      </c>
      <c r="D605" s="2">
        <v>109</v>
      </c>
      <c r="E605" s="4">
        <v>11.3</v>
      </c>
    </row>
    <row r="606" spans="1:5" x14ac:dyDescent="0.2">
      <c r="A606" s="2">
        <v>776</v>
      </c>
      <c r="B606" s="1" t="s">
        <v>10</v>
      </c>
      <c r="C606" s="2">
        <v>18</v>
      </c>
      <c r="D606" s="2">
        <v>35</v>
      </c>
      <c r="E606" s="2">
        <v>13.6</v>
      </c>
    </row>
    <row r="607" spans="1:5" x14ac:dyDescent="0.2">
      <c r="A607" s="2">
        <v>777</v>
      </c>
      <c r="B607" s="1" t="s">
        <v>10</v>
      </c>
      <c r="C607" s="2">
        <v>5</v>
      </c>
      <c r="D607" s="4">
        <v>6</v>
      </c>
      <c r="E607" s="4">
        <v>7.9</v>
      </c>
    </row>
    <row r="608" spans="1:5" x14ac:dyDescent="0.2">
      <c r="A608" s="2">
        <v>778</v>
      </c>
      <c r="B608" s="1" t="s">
        <v>10</v>
      </c>
      <c r="C608" s="2">
        <v>60</v>
      </c>
      <c r="D608" s="2">
        <v>78</v>
      </c>
      <c r="E608" s="2">
        <v>13.6</v>
      </c>
    </row>
    <row r="609" spans="1:5" x14ac:dyDescent="0.2">
      <c r="A609" s="2">
        <v>779</v>
      </c>
      <c r="B609" s="1" t="s">
        <v>10</v>
      </c>
      <c r="C609" s="2">
        <v>42</v>
      </c>
      <c r="D609" s="2">
        <v>24</v>
      </c>
      <c r="E609" s="2">
        <v>14.3</v>
      </c>
    </row>
    <row r="610" spans="1:5" x14ac:dyDescent="0.2">
      <c r="A610" s="2">
        <v>780</v>
      </c>
      <c r="B610" s="1" t="s">
        <v>10</v>
      </c>
      <c r="C610" s="2">
        <v>15</v>
      </c>
      <c r="D610" s="2">
        <v>34</v>
      </c>
      <c r="E610" s="2">
        <v>13.5</v>
      </c>
    </row>
    <row r="611" spans="1:5" x14ac:dyDescent="0.2">
      <c r="A611" s="2">
        <v>781</v>
      </c>
      <c r="B611" s="1" t="s">
        <v>10</v>
      </c>
      <c r="C611" s="2">
        <v>21</v>
      </c>
      <c r="D611" s="2">
        <v>115</v>
      </c>
      <c r="E611" s="2">
        <v>13.7</v>
      </c>
    </row>
    <row r="612" spans="1:5" x14ac:dyDescent="0.2">
      <c r="A612" s="2">
        <v>781</v>
      </c>
      <c r="B612" s="1" t="s">
        <v>10</v>
      </c>
      <c r="C612" s="2">
        <v>20</v>
      </c>
      <c r="D612" s="2">
        <v>25</v>
      </c>
      <c r="E612" s="2">
        <v>13.6</v>
      </c>
    </row>
    <row r="613" spans="1:5" x14ac:dyDescent="0.2">
      <c r="A613" s="2">
        <v>782</v>
      </c>
      <c r="B613" s="1" t="s">
        <v>10</v>
      </c>
      <c r="C613" s="2">
        <v>16</v>
      </c>
      <c r="D613" s="2">
        <v>54</v>
      </c>
      <c r="E613" s="2">
        <v>12.7</v>
      </c>
    </row>
    <row r="614" spans="1:5" x14ac:dyDescent="0.2">
      <c r="A614" s="2">
        <v>783</v>
      </c>
      <c r="B614" s="1" t="s">
        <v>10</v>
      </c>
      <c r="C614" s="2">
        <v>42</v>
      </c>
      <c r="D614" s="3">
        <v>171</v>
      </c>
      <c r="E614" s="2">
        <v>13.4</v>
      </c>
    </row>
    <row r="615" spans="1:5" x14ac:dyDescent="0.2">
      <c r="A615" s="2">
        <v>784</v>
      </c>
      <c r="B615" s="1" t="s">
        <v>10</v>
      </c>
      <c r="C615" s="2">
        <v>41</v>
      </c>
      <c r="D615" s="2">
        <v>105</v>
      </c>
      <c r="E615" s="2">
        <v>15.2</v>
      </c>
    </row>
    <row r="616" spans="1:5" x14ac:dyDescent="0.2">
      <c r="A616" s="2">
        <v>785</v>
      </c>
      <c r="B616" s="1" t="s">
        <v>10</v>
      </c>
      <c r="C616" s="2">
        <v>27</v>
      </c>
      <c r="D616" s="2">
        <v>35</v>
      </c>
      <c r="E616" s="2">
        <v>14.3</v>
      </c>
    </row>
    <row r="617" spans="1:5" x14ac:dyDescent="0.2">
      <c r="A617" s="2">
        <v>786</v>
      </c>
      <c r="B617" s="1" t="s">
        <v>10</v>
      </c>
      <c r="C617" s="2">
        <v>24</v>
      </c>
      <c r="D617" s="2">
        <v>63</v>
      </c>
      <c r="E617" s="2">
        <v>12.9</v>
      </c>
    </row>
    <row r="618" spans="1:5" x14ac:dyDescent="0.2">
      <c r="A618" s="2">
        <v>787</v>
      </c>
      <c r="B618" s="1" t="s">
        <v>10</v>
      </c>
      <c r="C618" s="2">
        <v>39</v>
      </c>
      <c r="D618" s="2">
        <v>102</v>
      </c>
      <c r="E618" s="2">
        <v>12.4</v>
      </c>
    </row>
    <row r="619" spans="1:5" x14ac:dyDescent="0.2">
      <c r="A619" s="2">
        <v>788</v>
      </c>
      <c r="B619" s="1" t="s">
        <v>10</v>
      </c>
      <c r="C619" s="2">
        <v>32</v>
      </c>
      <c r="D619" s="2">
        <v>32</v>
      </c>
      <c r="E619" s="2">
        <v>12.9</v>
      </c>
    </row>
    <row r="620" spans="1:5" x14ac:dyDescent="0.2">
      <c r="A620" s="2">
        <v>789</v>
      </c>
      <c r="B620" s="1" t="s">
        <v>10</v>
      </c>
      <c r="C620" s="2">
        <v>9</v>
      </c>
      <c r="D620" s="2">
        <v>23</v>
      </c>
      <c r="E620" s="4">
        <v>11.1</v>
      </c>
    </row>
    <row r="621" spans="1:5" x14ac:dyDescent="0.2">
      <c r="A621" s="2">
        <v>791</v>
      </c>
      <c r="B621" s="1" t="s">
        <v>10</v>
      </c>
      <c r="C621" s="2">
        <v>21</v>
      </c>
      <c r="D621" s="2">
        <v>28</v>
      </c>
      <c r="E621" s="2">
        <v>15.3</v>
      </c>
    </row>
    <row r="622" spans="1:5" x14ac:dyDescent="0.2">
      <c r="A622" s="5">
        <v>792</v>
      </c>
      <c r="B622" s="1" t="s">
        <v>10</v>
      </c>
      <c r="C622" s="2"/>
      <c r="D622" s="2">
        <v>44</v>
      </c>
      <c r="E622" s="2">
        <v>14.3</v>
      </c>
    </row>
    <row r="623" spans="1:5" x14ac:dyDescent="0.2">
      <c r="A623" s="2">
        <v>801</v>
      </c>
      <c r="B623" s="1" t="s">
        <v>10</v>
      </c>
      <c r="C623" s="2">
        <v>26</v>
      </c>
      <c r="D623" s="2">
        <v>41</v>
      </c>
      <c r="E623" s="2">
        <v>13.4</v>
      </c>
    </row>
    <row r="624" spans="1:5" x14ac:dyDescent="0.2">
      <c r="A624" s="2">
        <v>802</v>
      </c>
      <c r="B624" s="1" t="s">
        <v>10</v>
      </c>
      <c r="C624" s="2">
        <v>29</v>
      </c>
      <c r="D624" s="2">
        <v>93</v>
      </c>
      <c r="E624" s="2">
        <v>13.8</v>
      </c>
    </row>
    <row r="625" spans="1:5" x14ac:dyDescent="0.2">
      <c r="A625" s="2">
        <v>803</v>
      </c>
      <c r="B625" s="1" t="s">
        <v>10</v>
      </c>
      <c r="C625" s="2">
        <v>15</v>
      </c>
      <c r="D625" s="2">
        <v>64</v>
      </c>
      <c r="E625" s="2">
        <v>14.6</v>
      </c>
    </row>
    <row r="626" spans="1:5" x14ac:dyDescent="0.2">
      <c r="A626" s="2">
        <v>804</v>
      </c>
      <c r="B626" s="1" t="s">
        <v>10</v>
      </c>
      <c r="C626" s="2">
        <v>35</v>
      </c>
      <c r="D626" s="2">
        <v>54</v>
      </c>
      <c r="E626" s="2">
        <v>14.5</v>
      </c>
    </row>
    <row r="627" spans="1:5" x14ac:dyDescent="0.2">
      <c r="A627" s="2">
        <v>805</v>
      </c>
      <c r="B627" s="1" t="s">
        <v>10</v>
      </c>
      <c r="C627" s="2">
        <v>22</v>
      </c>
      <c r="D627" s="2">
        <v>93</v>
      </c>
      <c r="E627" s="2">
        <v>12.6</v>
      </c>
    </row>
    <row r="628" spans="1:5" x14ac:dyDescent="0.2">
      <c r="A628" s="2">
        <v>806</v>
      </c>
      <c r="B628" s="1" t="s">
        <v>10</v>
      </c>
      <c r="C628" s="2">
        <v>36</v>
      </c>
      <c r="D628" s="2">
        <v>54</v>
      </c>
      <c r="E628" s="2">
        <v>13.5</v>
      </c>
    </row>
    <row r="629" spans="1:5" x14ac:dyDescent="0.2">
      <c r="A629" s="2">
        <v>807</v>
      </c>
      <c r="B629" s="1" t="s">
        <v>10</v>
      </c>
      <c r="C629" s="2">
        <v>7</v>
      </c>
      <c r="D629" s="4">
        <v>7</v>
      </c>
      <c r="E629" s="4">
        <v>9.6999999999999993</v>
      </c>
    </row>
    <row r="630" spans="1:5" x14ac:dyDescent="0.2">
      <c r="A630" s="2">
        <v>808</v>
      </c>
      <c r="B630" s="1" t="s">
        <v>10</v>
      </c>
      <c r="C630" s="2">
        <v>26</v>
      </c>
      <c r="D630" s="2">
        <v>50</v>
      </c>
      <c r="E630" s="2">
        <v>12.6</v>
      </c>
    </row>
    <row r="631" spans="1:5" x14ac:dyDescent="0.2">
      <c r="A631" s="2">
        <v>809</v>
      </c>
      <c r="B631" s="1" t="s">
        <v>10</v>
      </c>
      <c r="C631" s="2">
        <v>26</v>
      </c>
      <c r="D631" s="4">
        <v>8</v>
      </c>
      <c r="E631" s="2">
        <v>12.6</v>
      </c>
    </row>
    <row r="632" spans="1:5" x14ac:dyDescent="0.2">
      <c r="A632" s="2">
        <v>810</v>
      </c>
      <c r="B632" s="1" t="s">
        <v>10</v>
      </c>
      <c r="C632" s="2">
        <v>33</v>
      </c>
      <c r="D632" s="2">
        <v>63</v>
      </c>
      <c r="E632" s="2">
        <v>13.2</v>
      </c>
    </row>
    <row r="633" spans="1:5" x14ac:dyDescent="0.2">
      <c r="A633" s="2">
        <v>811</v>
      </c>
      <c r="B633" s="1" t="s">
        <v>10</v>
      </c>
      <c r="C633" s="2">
        <v>22</v>
      </c>
      <c r="D633" s="2">
        <v>30</v>
      </c>
      <c r="E633" s="2">
        <v>13.8</v>
      </c>
    </row>
    <row r="634" spans="1:5" x14ac:dyDescent="0.2">
      <c r="A634" s="2">
        <v>812</v>
      </c>
      <c r="B634" s="1" t="s">
        <v>10</v>
      </c>
      <c r="C634" s="2">
        <v>14</v>
      </c>
      <c r="D634" s="2">
        <v>32</v>
      </c>
      <c r="E634" s="2">
        <v>13</v>
      </c>
    </row>
    <row r="635" spans="1:5" x14ac:dyDescent="0.2">
      <c r="A635" s="2">
        <v>813</v>
      </c>
      <c r="B635" s="1" t="s">
        <v>10</v>
      </c>
      <c r="C635" s="2">
        <v>10</v>
      </c>
      <c r="D635" s="2">
        <v>16</v>
      </c>
      <c r="E635" s="2">
        <v>12.9</v>
      </c>
    </row>
    <row r="636" spans="1:5" x14ac:dyDescent="0.2">
      <c r="A636" s="2">
        <v>815</v>
      </c>
      <c r="B636" s="1" t="s">
        <v>10</v>
      </c>
      <c r="C636" s="2">
        <v>7</v>
      </c>
      <c r="D636" s="4">
        <v>8</v>
      </c>
      <c r="E636" s="4">
        <v>11.1</v>
      </c>
    </row>
    <row r="637" spans="1:5" x14ac:dyDescent="0.2">
      <c r="A637" s="2">
        <v>817</v>
      </c>
      <c r="B637" s="1" t="s">
        <v>10</v>
      </c>
      <c r="C637" s="2">
        <v>21</v>
      </c>
      <c r="D637" s="2">
        <v>44</v>
      </c>
      <c r="E637" s="2">
        <v>14.2</v>
      </c>
    </row>
    <row r="638" spans="1:5" x14ac:dyDescent="0.2">
      <c r="A638" s="2">
        <v>818</v>
      </c>
      <c r="B638" s="1" t="s">
        <v>10</v>
      </c>
      <c r="C638" s="2">
        <v>55</v>
      </c>
      <c r="D638" s="2">
        <v>117</v>
      </c>
      <c r="E638" s="2">
        <v>12.7</v>
      </c>
    </row>
    <row r="639" spans="1:5" x14ac:dyDescent="0.2">
      <c r="A639" s="2">
        <v>819</v>
      </c>
      <c r="B639" s="1" t="s">
        <v>10</v>
      </c>
      <c r="C639" s="2"/>
      <c r="D639" s="2">
        <v>117</v>
      </c>
      <c r="E639" s="2">
        <v>13.7</v>
      </c>
    </row>
    <row r="640" spans="1:5" x14ac:dyDescent="0.2">
      <c r="A640" s="2">
        <v>820</v>
      </c>
      <c r="B640" s="1" t="s">
        <v>10</v>
      </c>
      <c r="C640" s="2"/>
      <c r="D640" s="3">
        <v>251</v>
      </c>
      <c r="E640" s="2">
        <v>11.9</v>
      </c>
    </row>
    <row r="641" spans="1:5" x14ac:dyDescent="0.2">
      <c r="A641" s="2">
        <v>821</v>
      </c>
      <c r="B641" s="1" t="s">
        <v>10</v>
      </c>
      <c r="C641" s="2"/>
      <c r="D641" s="3">
        <v>171</v>
      </c>
      <c r="E641" s="2">
        <v>12.4</v>
      </c>
    </row>
    <row r="642" spans="1:5" x14ac:dyDescent="0.2">
      <c r="A642" s="2">
        <v>822</v>
      </c>
      <c r="B642" s="1" t="s">
        <v>10</v>
      </c>
      <c r="C642" s="2"/>
      <c r="D642" s="2">
        <v>56</v>
      </c>
      <c r="E642" s="2">
        <v>14.5</v>
      </c>
    </row>
    <row r="643" spans="1:5" x14ac:dyDescent="0.2">
      <c r="A643" s="2">
        <v>823</v>
      </c>
      <c r="B643" s="1" t="s">
        <v>10</v>
      </c>
      <c r="C643" s="2"/>
      <c r="D643" s="2">
        <v>102</v>
      </c>
      <c r="E643" s="2">
        <v>13.9</v>
      </c>
    </row>
    <row r="644" spans="1:5" x14ac:dyDescent="0.2">
      <c r="A644" s="2">
        <v>824</v>
      </c>
      <c r="B644" s="1" t="s">
        <v>10</v>
      </c>
      <c r="C644" s="2"/>
      <c r="D644" s="3">
        <v>163</v>
      </c>
      <c r="E644" s="2">
        <v>12.3</v>
      </c>
    </row>
    <row r="645" spans="1:5" x14ac:dyDescent="0.2">
      <c r="A645" s="2">
        <v>826</v>
      </c>
      <c r="B645" s="1" t="s">
        <v>10</v>
      </c>
      <c r="C645" s="2"/>
      <c r="D645" s="4">
        <v>4</v>
      </c>
      <c r="E645" s="4">
        <v>8.3000000000000007</v>
      </c>
    </row>
    <row r="646" spans="1:5" x14ac:dyDescent="0.2">
      <c r="A646" s="2">
        <v>827</v>
      </c>
      <c r="B646" s="1" t="s">
        <v>10</v>
      </c>
      <c r="C646" s="2"/>
      <c r="D646" s="3">
        <v>162</v>
      </c>
      <c r="E646" s="2">
        <v>12.7</v>
      </c>
    </row>
    <row r="647" spans="1:5" x14ac:dyDescent="0.2">
      <c r="A647" s="2">
        <v>828</v>
      </c>
      <c r="B647" s="1" t="s">
        <v>10</v>
      </c>
      <c r="C647" s="2"/>
      <c r="D647" s="2">
        <v>62</v>
      </c>
      <c r="E647" s="2">
        <v>11.6</v>
      </c>
    </row>
    <row r="648" spans="1:5" x14ac:dyDescent="0.2">
      <c r="A648" s="2">
        <v>829</v>
      </c>
      <c r="B648" s="1" t="s">
        <v>10</v>
      </c>
      <c r="C648" s="2"/>
      <c r="D648" s="2">
        <v>18</v>
      </c>
      <c r="E648" s="2">
        <v>13.3</v>
      </c>
    </row>
    <row r="649" spans="1:5" x14ac:dyDescent="0.2">
      <c r="A649" s="2">
        <v>830</v>
      </c>
      <c r="B649" s="1" t="s">
        <v>10</v>
      </c>
      <c r="C649" s="2"/>
      <c r="D649" s="2">
        <v>34</v>
      </c>
      <c r="E649" s="2">
        <v>12.4</v>
      </c>
    </row>
    <row r="650" spans="1:5" x14ac:dyDescent="0.2">
      <c r="A650" s="2">
        <v>831</v>
      </c>
      <c r="B650" s="1" t="s">
        <v>10</v>
      </c>
      <c r="C650" s="2"/>
      <c r="D650" s="2">
        <v>39</v>
      </c>
      <c r="E650" s="2">
        <v>12.5</v>
      </c>
    </row>
    <row r="651" spans="1:5" x14ac:dyDescent="0.2">
      <c r="A651" s="2">
        <v>832</v>
      </c>
      <c r="B651" s="1" t="s">
        <v>10</v>
      </c>
      <c r="C651" s="2"/>
      <c r="D651" s="2">
        <v>39</v>
      </c>
      <c r="E651" s="2">
        <v>13.8</v>
      </c>
    </row>
    <row r="652" spans="1:5" x14ac:dyDescent="0.2">
      <c r="A652" s="2">
        <v>833</v>
      </c>
      <c r="B652" s="1" t="s">
        <v>10</v>
      </c>
      <c r="C652" s="2"/>
      <c r="D652" s="2">
        <v>112</v>
      </c>
      <c r="E652" s="2">
        <v>13.1</v>
      </c>
    </row>
    <row r="653" spans="1:5" x14ac:dyDescent="0.2">
      <c r="A653" s="2">
        <v>834</v>
      </c>
      <c r="B653" s="1" t="s">
        <v>10</v>
      </c>
      <c r="C653" s="2"/>
      <c r="D653" s="3">
        <v>282</v>
      </c>
      <c r="E653" s="2">
        <v>13.6</v>
      </c>
    </row>
    <row r="654" spans="1:5" x14ac:dyDescent="0.2">
      <c r="A654" s="2">
        <v>835</v>
      </c>
      <c r="B654" s="1" t="s">
        <v>10</v>
      </c>
      <c r="C654" s="2"/>
      <c r="D654" s="3">
        <v>214</v>
      </c>
      <c r="E654" s="2">
        <v>11.2</v>
      </c>
    </row>
    <row r="655" spans="1:5" x14ac:dyDescent="0.2">
      <c r="A655" s="2">
        <v>836</v>
      </c>
      <c r="B655" s="1" t="s">
        <v>10</v>
      </c>
      <c r="C655" s="2"/>
      <c r="D655" s="2">
        <v>82</v>
      </c>
      <c r="E655" s="2">
        <v>12.5</v>
      </c>
    </row>
    <row r="656" spans="1:5" x14ac:dyDescent="0.2">
      <c r="A656" s="2">
        <v>837</v>
      </c>
      <c r="B656" s="1" t="s">
        <v>10</v>
      </c>
      <c r="C656" s="2"/>
      <c r="D656" s="3">
        <v>162</v>
      </c>
      <c r="E656" s="2">
        <v>13.3</v>
      </c>
    </row>
    <row r="657" spans="1:5" x14ac:dyDescent="0.2">
      <c r="A657" s="2">
        <v>838</v>
      </c>
      <c r="B657" s="1" t="s">
        <v>10</v>
      </c>
      <c r="C657" s="2"/>
      <c r="D657" s="2">
        <v>51</v>
      </c>
      <c r="E657" s="2">
        <v>13.4</v>
      </c>
    </row>
    <row r="658" spans="1:5" x14ac:dyDescent="0.2">
      <c r="A658" s="2">
        <v>839</v>
      </c>
      <c r="B658" s="1" t="s">
        <v>10</v>
      </c>
      <c r="C658" s="2"/>
      <c r="D658" s="2">
        <v>11</v>
      </c>
      <c r="E658" s="2">
        <v>12.9</v>
      </c>
    </row>
    <row r="659" spans="1:5" x14ac:dyDescent="0.2">
      <c r="A659" s="2">
        <v>840</v>
      </c>
      <c r="B659" s="1" t="s">
        <v>10</v>
      </c>
      <c r="C659" s="2"/>
      <c r="D659" s="2">
        <v>98</v>
      </c>
      <c r="E659" s="2">
        <v>11.5</v>
      </c>
    </row>
    <row r="660" spans="1:5" x14ac:dyDescent="0.2">
      <c r="A660" s="2">
        <v>841</v>
      </c>
      <c r="B660" s="1" t="s">
        <v>10</v>
      </c>
      <c r="C660" s="2"/>
      <c r="D660" s="2">
        <v>101</v>
      </c>
      <c r="E660" s="2">
        <v>11.7</v>
      </c>
    </row>
    <row r="661" spans="1:5" x14ac:dyDescent="0.2">
      <c r="A661" s="2">
        <v>842</v>
      </c>
      <c r="B661" s="1" t="s">
        <v>10</v>
      </c>
      <c r="C661" s="2"/>
      <c r="D661" s="2">
        <v>52</v>
      </c>
      <c r="E661" s="2">
        <v>13.8</v>
      </c>
    </row>
    <row r="662" spans="1:5" x14ac:dyDescent="0.2">
      <c r="A662" s="2">
        <v>843</v>
      </c>
      <c r="B662" s="1" t="s">
        <v>10</v>
      </c>
      <c r="C662" s="2"/>
      <c r="D662" s="3">
        <v>206</v>
      </c>
      <c r="E662" s="2">
        <v>12.4</v>
      </c>
    </row>
    <row r="663" spans="1:5" x14ac:dyDescent="0.2">
      <c r="A663" s="2">
        <v>844</v>
      </c>
      <c r="B663" s="1" t="s">
        <v>10</v>
      </c>
      <c r="C663" s="2"/>
      <c r="D663" s="2">
        <v>82</v>
      </c>
      <c r="E663" s="2">
        <v>14.7</v>
      </c>
    </row>
    <row r="664" spans="1:5" x14ac:dyDescent="0.2">
      <c r="A664" s="2">
        <v>845</v>
      </c>
      <c r="B664" s="1" t="s">
        <v>10</v>
      </c>
      <c r="C664" s="2"/>
      <c r="D664" s="3">
        <v>295</v>
      </c>
      <c r="E664" s="2">
        <v>11.9</v>
      </c>
    </row>
    <row r="665" spans="1:5" x14ac:dyDescent="0.2">
      <c r="A665" s="2">
        <v>846</v>
      </c>
      <c r="B665" s="1" t="s">
        <v>10</v>
      </c>
      <c r="C665" s="2"/>
      <c r="D665" s="3">
        <v>248</v>
      </c>
      <c r="E665" s="2">
        <v>11.9</v>
      </c>
    </row>
    <row r="666" spans="1:5" x14ac:dyDescent="0.2">
      <c r="A666" s="2">
        <v>847</v>
      </c>
      <c r="B666" s="1" t="s">
        <v>10</v>
      </c>
      <c r="C666" s="2"/>
      <c r="D666" s="3">
        <v>262</v>
      </c>
      <c r="E666" s="2">
        <v>12.7</v>
      </c>
    </row>
    <row r="667" spans="1:5" x14ac:dyDescent="0.2">
      <c r="A667" s="2">
        <v>848</v>
      </c>
      <c r="B667" s="1" t="s">
        <v>10</v>
      </c>
      <c r="C667" s="2"/>
      <c r="D667" s="2">
        <v>24</v>
      </c>
      <c r="E667" s="2">
        <v>12.5</v>
      </c>
    </row>
    <row r="668" spans="1:5" x14ac:dyDescent="0.2">
      <c r="A668" s="5">
        <v>849</v>
      </c>
      <c r="B668" s="1" t="s">
        <v>10</v>
      </c>
      <c r="C668" s="2"/>
      <c r="D668" s="5">
        <v>120</v>
      </c>
      <c r="E668" s="5">
        <v>13.2</v>
      </c>
    </row>
    <row r="669" spans="1:5" x14ac:dyDescent="0.2">
      <c r="A669" s="5">
        <v>849</v>
      </c>
      <c r="B669" s="1" t="s">
        <v>10</v>
      </c>
      <c r="C669" s="2"/>
      <c r="D669" s="5">
        <v>86</v>
      </c>
      <c r="E669" s="5">
        <v>13.8</v>
      </c>
    </row>
    <row r="670" spans="1:5" x14ac:dyDescent="0.2">
      <c r="A670" s="2">
        <v>850</v>
      </c>
      <c r="B670" s="1" t="s">
        <v>10</v>
      </c>
      <c r="C670" s="2"/>
      <c r="D670" s="3">
        <v>966</v>
      </c>
      <c r="E670" s="2">
        <v>13.6</v>
      </c>
    </row>
    <row r="671" spans="1:5" x14ac:dyDescent="0.2">
      <c r="A671" s="2">
        <v>862</v>
      </c>
      <c r="B671" s="1" t="s">
        <v>10</v>
      </c>
      <c r="C671" s="2"/>
      <c r="D671" s="3">
        <v>214</v>
      </c>
      <c r="E671" s="2">
        <v>15.5</v>
      </c>
    </row>
    <row r="672" spans="1:5" x14ac:dyDescent="0.2">
      <c r="A672" s="2">
        <v>863</v>
      </c>
      <c r="B672" s="1" t="s">
        <v>10</v>
      </c>
      <c r="C672" s="2"/>
      <c r="D672" s="2">
        <v>78</v>
      </c>
      <c r="E672" s="2">
        <v>13.7</v>
      </c>
    </row>
    <row r="673" spans="1:5" x14ac:dyDescent="0.2">
      <c r="A673" s="2">
        <v>864</v>
      </c>
      <c r="B673" s="1" t="s">
        <v>10</v>
      </c>
      <c r="C673" s="2"/>
      <c r="D673" s="3">
        <v>252</v>
      </c>
      <c r="E673" s="2">
        <v>11.5</v>
      </c>
    </row>
    <row r="674" spans="1:5" x14ac:dyDescent="0.2">
      <c r="A674" s="2">
        <v>865</v>
      </c>
      <c r="B674" s="1" t="s">
        <v>10</v>
      </c>
      <c r="C674" s="2"/>
      <c r="D674" s="2">
        <v>22</v>
      </c>
      <c r="E674" s="2">
        <v>10.4</v>
      </c>
    </row>
    <row r="675" spans="1:5" x14ac:dyDescent="0.2">
      <c r="A675" s="2">
        <v>866</v>
      </c>
      <c r="B675" s="1" t="s">
        <v>10</v>
      </c>
      <c r="C675" s="2">
        <v>38</v>
      </c>
      <c r="D675" s="2">
        <v>228</v>
      </c>
      <c r="E675" s="2">
        <v>13.9</v>
      </c>
    </row>
    <row r="676" spans="1:5" x14ac:dyDescent="0.2">
      <c r="A676" s="2">
        <v>867</v>
      </c>
      <c r="B676" s="1" t="s">
        <v>10</v>
      </c>
      <c r="C676" s="2">
        <v>21</v>
      </c>
      <c r="D676" s="2">
        <v>33</v>
      </c>
      <c r="E676" s="2">
        <v>14</v>
      </c>
    </row>
    <row r="677" spans="1:5" x14ac:dyDescent="0.2">
      <c r="A677" s="2">
        <v>868</v>
      </c>
      <c r="B677" s="1" t="s">
        <v>10</v>
      </c>
      <c r="C677" s="2">
        <v>17</v>
      </c>
      <c r="D677" s="2">
        <v>29</v>
      </c>
      <c r="E677" s="2">
        <v>13.1</v>
      </c>
    </row>
    <row r="678" spans="1:5" x14ac:dyDescent="0.2">
      <c r="A678" s="2">
        <v>869</v>
      </c>
      <c r="B678" s="1" t="s">
        <v>10</v>
      </c>
      <c r="C678" s="2">
        <v>24</v>
      </c>
      <c r="D678" s="2">
        <v>14</v>
      </c>
      <c r="E678" s="2">
        <v>13.1</v>
      </c>
    </row>
    <row r="679" spans="1:5" x14ac:dyDescent="0.2">
      <c r="A679" s="2">
        <v>870</v>
      </c>
      <c r="B679" s="1" t="s">
        <v>10</v>
      </c>
      <c r="C679" s="2">
        <v>47</v>
      </c>
      <c r="D679" s="3">
        <v>145</v>
      </c>
      <c r="E679" s="2">
        <v>13.4</v>
      </c>
    </row>
    <row r="680" spans="1:5" x14ac:dyDescent="0.2">
      <c r="A680" s="2">
        <v>871</v>
      </c>
      <c r="B680" s="1" t="s">
        <v>10</v>
      </c>
      <c r="C680" s="2">
        <v>4</v>
      </c>
      <c r="D680" s="4">
        <v>8</v>
      </c>
      <c r="E680" s="4">
        <v>10.1</v>
      </c>
    </row>
    <row r="681" spans="1:5" x14ac:dyDescent="0.2">
      <c r="A681" s="2">
        <v>872</v>
      </c>
      <c r="B681" s="1" t="s">
        <v>10</v>
      </c>
      <c r="C681" s="2">
        <v>31</v>
      </c>
      <c r="D681" s="2">
        <v>39</v>
      </c>
      <c r="E681" s="2">
        <v>12.8</v>
      </c>
    </row>
    <row r="682" spans="1:5" x14ac:dyDescent="0.2">
      <c r="A682" s="2">
        <v>874</v>
      </c>
      <c r="B682" s="1" t="s">
        <v>10</v>
      </c>
      <c r="C682" s="2">
        <v>26</v>
      </c>
      <c r="D682" s="2">
        <v>49</v>
      </c>
      <c r="E682" s="2">
        <v>13.2</v>
      </c>
    </row>
    <row r="683" spans="1:5" x14ac:dyDescent="0.2">
      <c r="A683" s="2">
        <v>875</v>
      </c>
      <c r="B683" s="1" t="s">
        <v>10</v>
      </c>
      <c r="C683" s="2">
        <v>23</v>
      </c>
      <c r="D683" s="2">
        <v>64</v>
      </c>
      <c r="E683" s="2">
        <v>12.3</v>
      </c>
    </row>
    <row r="684" spans="1:5" x14ac:dyDescent="0.2">
      <c r="A684" s="2">
        <v>877</v>
      </c>
      <c r="B684" s="1" t="s">
        <v>10</v>
      </c>
      <c r="C684" s="2">
        <v>20</v>
      </c>
      <c r="D684" s="2">
        <v>39</v>
      </c>
      <c r="E684" s="2">
        <v>13</v>
      </c>
    </row>
    <row r="685" spans="1:5" x14ac:dyDescent="0.2">
      <c r="A685" s="2">
        <v>878</v>
      </c>
      <c r="B685" s="1" t="s">
        <v>10</v>
      </c>
      <c r="C685" s="2"/>
      <c r="D685" s="2">
        <v>29</v>
      </c>
      <c r="E685" s="2">
        <v>13.1</v>
      </c>
    </row>
    <row r="686" spans="1:5" x14ac:dyDescent="0.2">
      <c r="A686" s="2">
        <v>879</v>
      </c>
      <c r="B686" s="1" t="s">
        <v>10</v>
      </c>
      <c r="C686" s="2">
        <v>32</v>
      </c>
      <c r="D686" s="2">
        <v>114</v>
      </c>
      <c r="E686" s="2">
        <v>11.9</v>
      </c>
    </row>
    <row r="687" spans="1:5" x14ac:dyDescent="0.2">
      <c r="A687" s="2">
        <v>886</v>
      </c>
      <c r="B687" s="1" t="s">
        <v>10</v>
      </c>
      <c r="C687" s="2">
        <v>29</v>
      </c>
      <c r="D687" s="2">
        <v>112</v>
      </c>
      <c r="E687" s="2">
        <v>15.4</v>
      </c>
    </row>
    <row r="688" spans="1:5" x14ac:dyDescent="0.2">
      <c r="A688" s="2">
        <v>887</v>
      </c>
      <c r="B688" s="1" t="s">
        <v>10</v>
      </c>
      <c r="C688" s="2">
        <v>32</v>
      </c>
      <c r="D688" s="2">
        <v>18</v>
      </c>
      <c r="E688" s="2">
        <v>12.7</v>
      </c>
    </row>
    <row r="689" spans="1:5" x14ac:dyDescent="0.2">
      <c r="A689" s="5">
        <v>901</v>
      </c>
      <c r="B689" s="1" t="s">
        <v>10</v>
      </c>
      <c r="C689" s="2"/>
      <c r="D689" s="2">
        <v>33</v>
      </c>
      <c r="E689" s="2">
        <v>13.7</v>
      </c>
    </row>
    <row r="690" spans="1:5" x14ac:dyDescent="0.2">
      <c r="A690" s="2">
        <v>902</v>
      </c>
      <c r="B690" s="1" t="s">
        <v>10</v>
      </c>
      <c r="C690" s="2"/>
      <c r="D690" s="2">
        <v>153</v>
      </c>
      <c r="E690" s="2">
        <v>13.3</v>
      </c>
    </row>
    <row r="691" spans="1:5" x14ac:dyDescent="0.2">
      <c r="A691" s="5">
        <v>903</v>
      </c>
      <c r="B691" s="1" t="s">
        <v>10</v>
      </c>
      <c r="C691" s="2"/>
      <c r="D691" s="4">
        <v>8</v>
      </c>
      <c r="E691" s="2">
        <v>11.6</v>
      </c>
    </row>
    <row r="692" spans="1:5" x14ac:dyDescent="0.2">
      <c r="A692" s="2">
        <v>904</v>
      </c>
      <c r="B692" s="1" t="s">
        <v>10</v>
      </c>
      <c r="C692" s="2"/>
      <c r="D692" s="2">
        <v>89</v>
      </c>
      <c r="E692" s="2">
        <v>14</v>
      </c>
    </row>
    <row r="693" spans="1:5" x14ac:dyDescent="0.2">
      <c r="A693" s="2">
        <v>905</v>
      </c>
      <c r="B693" s="1" t="s">
        <v>10</v>
      </c>
      <c r="C693" s="2"/>
      <c r="D693" s="2">
        <v>10</v>
      </c>
      <c r="E693" s="2">
        <v>12.4</v>
      </c>
    </row>
    <row r="694" spans="1:5" x14ac:dyDescent="0.2">
      <c r="A694" s="2">
        <v>907</v>
      </c>
      <c r="B694" s="1" t="s">
        <v>10</v>
      </c>
      <c r="C694" s="2"/>
      <c r="D694" s="2">
        <v>39</v>
      </c>
      <c r="E694" s="2">
        <v>13.1</v>
      </c>
    </row>
    <row r="695" spans="1:5" x14ac:dyDescent="0.2">
      <c r="A695" s="5">
        <v>908</v>
      </c>
      <c r="B695" s="1" t="s">
        <v>10</v>
      </c>
      <c r="C695" s="2"/>
      <c r="D695" s="5">
        <v>21</v>
      </c>
      <c r="E695" s="5">
        <v>12.2</v>
      </c>
    </row>
    <row r="696" spans="1:5" x14ac:dyDescent="0.2">
      <c r="A696" s="5">
        <v>909</v>
      </c>
      <c r="B696" s="1" t="s">
        <v>10</v>
      </c>
      <c r="C696" s="2"/>
      <c r="D696" s="5">
        <v>17</v>
      </c>
      <c r="E696" s="5">
        <v>12.8</v>
      </c>
    </row>
    <row r="697" spans="1:5" x14ac:dyDescent="0.2">
      <c r="A697" s="5">
        <v>910</v>
      </c>
      <c r="B697" s="1" t="s">
        <v>10</v>
      </c>
      <c r="C697" s="2"/>
      <c r="D697" s="5">
        <v>29</v>
      </c>
      <c r="E697" s="5">
        <v>13.3</v>
      </c>
    </row>
    <row r="698" spans="1:5" x14ac:dyDescent="0.2">
      <c r="A698" s="5">
        <v>911</v>
      </c>
      <c r="B698" s="1" t="s">
        <v>10</v>
      </c>
      <c r="C698" s="2"/>
      <c r="D698" s="4">
        <v>6</v>
      </c>
      <c r="E698" s="5">
        <v>13.2</v>
      </c>
    </row>
    <row r="699" spans="1:5" x14ac:dyDescent="0.2">
      <c r="A699" s="5">
        <v>912</v>
      </c>
      <c r="B699" s="1" t="s">
        <v>10</v>
      </c>
      <c r="C699" s="2"/>
      <c r="D699" s="4">
        <v>8</v>
      </c>
      <c r="E699" s="5">
        <v>12.1</v>
      </c>
    </row>
    <row r="700" spans="1:5" x14ac:dyDescent="0.2">
      <c r="A700" s="5">
        <v>913</v>
      </c>
      <c r="B700" s="1" t="s">
        <v>10</v>
      </c>
      <c r="C700" s="2"/>
      <c r="D700" s="2">
        <v>40</v>
      </c>
      <c r="E700" s="5">
        <v>12.6</v>
      </c>
    </row>
    <row r="701" spans="1:5" x14ac:dyDescent="0.2">
      <c r="A701" s="2">
        <v>914</v>
      </c>
      <c r="B701" s="1" t="s">
        <v>10</v>
      </c>
      <c r="C701" s="2"/>
      <c r="D701" s="2">
        <v>10</v>
      </c>
      <c r="E701" s="2">
        <v>11</v>
      </c>
    </row>
    <row r="702" spans="1:5" x14ac:dyDescent="0.2">
      <c r="A702" s="5">
        <v>915</v>
      </c>
      <c r="B702" s="1" t="s">
        <v>10</v>
      </c>
      <c r="C702" s="2"/>
      <c r="D702" s="2">
        <v>83</v>
      </c>
      <c r="E702" s="2">
        <v>13.8</v>
      </c>
    </row>
    <row r="703" spans="1:5" x14ac:dyDescent="0.2">
      <c r="A703" s="2">
        <v>919</v>
      </c>
      <c r="B703" s="1" t="s">
        <v>10</v>
      </c>
      <c r="C703" s="2"/>
      <c r="D703" s="2">
        <v>46</v>
      </c>
      <c r="E703" s="2">
        <v>12.6</v>
      </c>
    </row>
    <row r="704" spans="1:5" x14ac:dyDescent="0.2">
      <c r="A704" s="2">
        <v>920</v>
      </c>
      <c r="B704" s="1" t="s">
        <v>10</v>
      </c>
      <c r="C704" s="2"/>
      <c r="D704" s="3">
        <v>174</v>
      </c>
      <c r="E704" s="2">
        <v>13.3</v>
      </c>
    </row>
    <row r="705" spans="1:5" x14ac:dyDescent="0.2">
      <c r="A705" s="5">
        <v>921</v>
      </c>
      <c r="B705" s="1" t="s">
        <v>10</v>
      </c>
      <c r="C705" s="2"/>
      <c r="D705" s="4">
        <v>6</v>
      </c>
      <c r="E705" s="2">
        <v>11.1</v>
      </c>
    </row>
    <row r="706" spans="1:5" x14ac:dyDescent="0.2">
      <c r="A706" s="2">
        <v>922</v>
      </c>
      <c r="B706" s="1" t="s">
        <v>10</v>
      </c>
      <c r="C706" s="2"/>
      <c r="D706" s="2">
        <v>54</v>
      </c>
      <c r="E706" s="2">
        <v>12.1</v>
      </c>
    </row>
    <row r="707" spans="1:5" x14ac:dyDescent="0.2">
      <c r="A707" s="5">
        <v>923</v>
      </c>
      <c r="B707" s="1" t="s">
        <v>10</v>
      </c>
      <c r="C707" s="2"/>
      <c r="D707" s="2">
        <v>15</v>
      </c>
      <c r="E707" s="2">
        <v>13.2</v>
      </c>
    </row>
    <row r="708" spans="1:5" x14ac:dyDescent="0.2">
      <c r="A708" s="5">
        <v>924</v>
      </c>
      <c r="B708" s="1" t="s">
        <v>10</v>
      </c>
      <c r="C708" s="2"/>
      <c r="D708" s="2">
        <v>48</v>
      </c>
      <c r="E708" s="5">
        <v>13</v>
      </c>
    </row>
    <row r="709" spans="1:5" x14ac:dyDescent="0.2">
      <c r="A709" s="5">
        <v>925</v>
      </c>
      <c r="B709" s="1" t="s">
        <v>10</v>
      </c>
      <c r="C709" s="2"/>
      <c r="D709" s="3">
        <v>137</v>
      </c>
      <c r="E709" s="5">
        <v>12.3</v>
      </c>
    </row>
    <row r="710" spans="1:5" x14ac:dyDescent="0.2">
      <c r="A710" s="2">
        <v>926</v>
      </c>
      <c r="B710" s="1" t="s">
        <v>10</v>
      </c>
      <c r="C710" s="2"/>
      <c r="D710" s="2">
        <v>21</v>
      </c>
      <c r="E710" s="2">
        <v>13.2</v>
      </c>
    </row>
    <row r="711" spans="1:5" x14ac:dyDescent="0.2">
      <c r="A711" s="2">
        <v>927</v>
      </c>
      <c r="B711" s="1" t="s">
        <v>10</v>
      </c>
      <c r="C711" s="2"/>
      <c r="D711" s="3">
        <v>263</v>
      </c>
      <c r="E711" s="2">
        <v>13.3</v>
      </c>
    </row>
    <row r="712" spans="1:5" x14ac:dyDescent="0.2">
      <c r="A712" s="2">
        <v>928</v>
      </c>
      <c r="B712" s="1" t="s">
        <v>10</v>
      </c>
      <c r="C712" s="2"/>
      <c r="D712" s="2">
        <v>30</v>
      </c>
      <c r="E712" s="2">
        <v>13.5</v>
      </c>
    </row>
    <row r="713" spans="1:5" x14ac:dyDescent="0.2">
      <c r="A713" s="2">
        <v>929</v>
      </c>
      <c r="B713" s="1" t="s">
        <v>10</v>
      </c>
      <c r="C713" s="2"/>
      <c r="D713" s="2">
        <v>45</v>
      </c>
      <c r="E713" s="2">
        <v>13.7</v>
      </c>
    </row>
    <row r="714" spans="1:5" x14ac:dyDescent="0.2">
      <c r="A714" s="2">
        <v>930</v>
      </c>
      <c r="B714" s="1" t="s">
        <v>10</v>
      </c>
      <c r="C714" s="2"/>
      <c r="D714" s="2">
        <v>66</v>
      </c>
      <c r="E714" s="2">
        <v>11.6</v>
      </c>
    </row>
    <row r="715" spans="1:5" x14ac:dyDescent="0.2">
      <c r="A715" s="2">
        <v>931</v>
      </c>
      <c r="B715" s="1" t="s">
        <v>10</v>
      </c>
      <c r="C715" s="2"/>
      <c r="D715" s="3">
        <v>294</v>
      </c>
      <c r="E715" s="2">
        <v>14.9</v>
      </c>
    </row>
    <row r="716" spans="1:5" x14ac:dyDescent="0.2">
      <c r="A716" s="2">
        <v>932</v>
      </c>
      <c r="B716" s="1" t="s">
        <v>10</v>
      </c>
      <c r="C716" s="2"/>
      <c r="D716" s="2">
        <v>40</v>
      </c>
      <c r="E716" s="2">
        <v>13.1</v>
      </c>
    </row>
    <row r="717" spans="1:5" x14ac:dyDescent="0.2">
      <c r="A717" s="2">
        <v>933</v>
      </c>
      <c r="B717" s="1" t="s">
        <v>10</v>
      </c>
      <c r="C717" s="2"/>
      <c r="D717" s="3">
        <v>265</v>
      </c>
      <c r="E717" s="2">
        <v>10.8</v>
      </c>
    </row>
    <row r="718" spans="1:5" x14ac:dyDescent="0.2">
      <c r="A718" s="2">
        <v>934</v>
      </c>
      <c r="B718" s="1" t="s">
        <v>10</v>
      </c>
      <c r="C718" s="2"/>
      <c r="D718" s="3">
        <v>206</v>
      </c>
      <c r="E718" s="2">
        <v>13.7</v>
      </c>
    </row>
    <row r="719" spans="1:5" x14ac:dyDescent="0.2">
      <c r="A719" s="2">
        <v>935</v>
      </c>
      <c r="B719" s="1" t="s">
        <v>10</v>
      </c>
      <c r="C719" s="2"/>
      <c r="D719" s="4">
        <v>8</v>
      </c>
      <c r="E719" s="2">
        <v>12</v>
      </c>
    </row>
    <row r="720" spans="1:5" x14ac:dyDescent="0.2">
      <c r="A720" s="2">
        <v>936</v>
      </c>
      <c r="B720" s="1" t="s">
        <v>10</v>
      </c>
      <c r="C720" s="2"/>
      <c r="D720" s="2">
        <v>50</v>
      </c>
      <c r="E720" s="2">
        <v>15.5</v>
      </c>
    </row>
    <row r="721" spans="1:5" x14ac:dyDescent="0.2">
      <c r="A721" s="2">
        <v>937</v>
      </c>
      <c r="B721" s="1" t="s">
        <v>10</v>
      </c>
      <c r="C721" s="2"/>
      <c r="D721" s="2">
        <v>29</v>
      </c>
      <c r="E721" s="2">
        <v>13.8</v>
      </c>
    </row>
    <row r="722" spans="1:5" x14ac:dyDescent="0.2">
      <c r="A722" s="2">
        <v>938</v>
      </c>
      <c r="B722" s="1" t="s">
        <v>10</v>
      </c>
      <c r="C722" s="2"/>
      <c r="D722" s="2">
        <v>118</v>
      </c>
      <c r="E722" s="2">
        <v>12.1</v>
      </c>
    </row>
    <row r="723" spans="1:5" x14ac:dyDescent="0.2">
      <c r="A723" s="2">
        <v>939</v>
      </c>
      <c r="B723" s="1" t="s">
        <v>10</v>
      </c>
      <c r="C723" s="2"/>
      <c r="D723" s="2">
        <v>30</v>
      </c>
      <c r="E723" s="2">
        <v>13.3</v>
      </c>
    </row>
    <row r="724" spans="1:5" x14ac:dyDescent="0.2">
      <c r="A724" s="2">
        <v>940</v>
      </c>
      <c r="B724" s="1" t="s">
        <v>10</v>
      </c>
      <c r="C724" s="2"/>
      <c r="D724" s="2">
        <v>27</v>
      </c>
      <c r="E724" s="2">
        <v>14.3</v>
      </c>
    </row>
    <row r="725" spans="1:5" x14ac:dyDescent="0.2">
      <c r="A725" s="2">
        <v>941</v>
      </c>
      <c r="B725" s="1" t="s">
        <v>10</v>
      </c>
      <c r="C725" s="2"/>
      <c r="D725" s="2">
        <v>33</v>
      </c>
      <c r="E725" s="2">
        <v>13.9</v>
      </c>
    </row>
    <row r="726" spans="1:5" x14ac:dyDescent="0.2">
      <c r="A726" s="2">
        <v>942</v>
      </c>
      <c r="B726" s="1" t="s">
        <v>10</v>
      </c>
      <c r="C726" s="2"/>
      <c r="D726" s="3">
        <v>253</v>
      </c>
      <c r="E726" s="2">
        <v>12.8</v>
      </c>
    </row>
    <row r="727" spans="1:5" x14ac:dyDescent="0.2">
      <c r="A727" s="2">
        <v>943</v>
      </c>
      <c r="B727" s="1" t="s">
        <v>10</v>
      </c>
      <c r="C727" s="2"/>
      <c r="D727" s="2">
        <v>20</v>
      </c>
      <c r="E727" s="2">
        <v>12.4</v>
      </c>
    </row>
    <row r="728" spans="1:5" x14ac:dyDescent="0.2">
      <c r="A728" s="2">
        <v>944</v>
      </c>
      <c r="B728" s="1" t="s">
        <v>10</v>
      </c>
      <c r="C728" s="2"/>
      <c r="D728" s="3">
        <v>142</v>
      </c>
      <c r="E728" s="2">
        <v>12.9</v>
      </c>
    </row>
    <row r="729" spans="1:5" x14ac:dyDescent="0.2">
      <c r="A729" s="2">
        <v>945</v>
      </c>
      <c r="B729" s="1" t="s">
        <v>10</v>
      </c>
      <c r="C729" s="2"/>
      <c r="D729" s="2">
        <v>50</v>
      </c>
      <c r="E729" s="2">
        <v>11.6</v>
      </c>
    </row>
    <row r="730" spans="1:5" x14ac:dyDescent="0.2">
      <c r="A730" s="2">
        <v>948</v>
      </c>
      <c r="B730" s="1" t="s">
        <v>10</v>
      </c>
      <c r="C730" s="2"/>
      <c r="D730" s="2">
        <v>18</v>
      </c>
      <c r="E730" s="2">
        <v>14.9</v>
      </c>
    </row>
    <row r="731" spans="1:5" x14ac:dyDescent="0.2">
      <c r="A731" s="2">
        <v>951</v>
      </c>
      <c r="B731" s="1" t="s">
        <v>10</v>
      </c>
      <c r="C731" s="2">
        <v>22</v>
      </c>
      <c r="D731" s="2">
        <v>66</v>
      </c>
      <c r="E731" s="2">
        <v>14.8</v>
      </c>
    </row>
    <row r="732" spans="1:5" x14ac:dyDescent="0.2">
      <c r="A732" s="2">
        <v>952</v>
      </c>
      <c r="B732" s="1" t="s">
        <v>10</v>
      </c>
      <c r="C732" s="2">
        <v>20</v>
      </c>
      <c r="D732" s="2">
        <v>27</v>
      </c>
      <c r="E732" s="2">
        <v>13.7</v>
      </c>
    </row>
    <row r="733" spans="1:5" x14ac:dyDescent="0.2">
      <c r="A733" s="2">
        <v>953</v>
      </c>
      <c r="B733" s="1" t="s">
        <v>10</v>
      </c>
      <c r="C733" s="2">
        <v>37</v>
      </c>
      <c r="D733" s="2">
        <v>55</v>
      </c>
      <c r="E733" s="2">
        <v>15.1</v>
      </c>
    </row>
    <row r="734" spans="1:5" x14ac:dyDescent="0.2">
      <c r="A734" s="2">
        <v>954</v>
      </c>
      <c r="B734" s="1" t="s">
        <v>10</v>
      </c>
      <c r="C734" s="2">
        <v>31</v>
      </c>
      <c r="D734" s="2">
        <v>107</v>
      </c>
      <c r="E734" s="2">
        <v>12.4</v>
      </c>
    </row>
    <row r="735" spans="1:5" x14ac:dyDescent="0.2">
      <c r="A735" s="2">
        <v>955</v>
      </c>
      <c r="B735" s="1" t="s">
        <v>10</v>
      </c>
      <c r="C735" s="2">
        <v>47</v>
      </c>
      <c r="D735" s="3">
        <v>158</v>
      </c>
      <c r="E735" s="2">
        <v>14.3</v>
      </c>
    </row>
    <row r="736" spans="1:5" x14ac:dyDescent="0.2">
      <c r="A736" s="2">
        <v>956</v>
      </c>
      <c r="B736" s="1" t="s">
        <v>10</v>
      </c>
      <c r="C736" s="2"/>
      <c r="D736" s="2">
        <v>24</v>
      </c>
      <c r="E736" s="2">
        <v>14</v>
      </c>
    </row>
    <row r="737" spans="1:5" x14ac:dyDescent="0.2">
      <c r="A737" s="2">
        <v>957</v>
      </c>
      <c r="B737" s="1" t="s">
        <v>10</v>
      </c>
      <c r="C737" s="2"/>
      <c r="D737" s="4">
        <v>2</v>
      </c>
      <c r="E737" s="2">
        <v>11.3</v>
      </c>
    </row>
    <row r="738" spans="1:5" x14ac:dyDescent="0.2">
      <c r="A738" s="2">
        <v>958</v>
      </c>
      <c r="B738" s="1" t="s">
        <v>10</v>
      </c>
      <c r="C738" s="2"/>
      <c r="D738" s="2">
        <v>37</v>
      </c>
      <c r="E738" s="2">
        <v>12</v>
      </c>
    </row>
    <row r="739" spans="1:5" x14ac:dyDescent="0.2">
      <c r="A739" s="2">
        <v>959</v>
      </c>
      <c r="B739" s="1" t="s">
        <v>10</v>
      </c>
      <c r="C739" s="2"/>
      <c r="D739" s="2">
        <v>34</v>
      </c>
      <c r="E739" s="2">
        <v>12.8</v>
      </c>
    </row>
    <row r="740" spans="1:5" x14ac:dyDescent="0.2">
      <c r="A740" s="2">
        <v>960</v>
      </c>
      <c r="B740" s="1" t="s">
        <v>10</v>
      </c>
      <c r="C740" s="2">
        <v>43</v>
      </c>
      <c r="D740" s="3">
        <v>129</v>
      </c>
      <c r="E740" s="2">
        <v>13.9</v>
      </c>
    </row>
    <row r="741" spans="1:5" x14ac:dyDescent="0.2">
      <c r="A741" s="2">
        <v>961</v>
      </c>
      <c r="B741" s="1" t="s">
        <v>10</v>
      </c>
      <c r="C741" s="2">
        <v>15</v>
      </c>
      <c r="D741" s="2">
        <v>61</v>
      </c>
      <c r="E741" s="2">
        <v>13.2</v>
      </c>
    </row>
    <row r="742" spans="1:5" x14ac:dyDescent="0.2">
      <c r="A742" s="2">
        <v>962</v>
      </c>
      <c r="B742" s="1" t="s">
        <v>10</v>
      </c>
      <c r="C742" s="2"/>
      <c r="D742" s="2">
        <v>120</v>
      </c>
      <c r="E742" s="2">
        <v>12.9</v>
      </c>
    </row>
    <row r="743" spans="1:5" x14ac:dyDescent="0.2">
      <c r="A743" s="2">
        <v>963</v>
      </c>
      <c r="B743" s="1" t="s">
        <v>10</v>
      </c>
      <c r="C743" s="2"/>
      <c r="D743" s="2">
        <v>54</v>
      </c>
      <c r="E743" s="2">
        <v>14.4</v>
      </c>
    </row>
    <row r="744" spans="1:5" x14ac:dyDescent="0.2">
      <c r="A744" s="5">
        <v>964</v>
      </c>
      <c r="B744" s="1" t="s">
        <v>10</v>
      </c>
      <c r="C744" s="2"/>
      <c r="D744" s="2">
        <v>93</v>
      </c>
      <c r="E744" s="2">
        <v>12.6</v>
      </c>
    </row>
    <row r="745" spans="1:5" x14ac:dyDescent="0.2">
      <c r="A745" s="5">
        <v>965</v>
      </c>
      <c r="B745" s="1" t="s">
        <v>10</v>
      </c>
      <c r="C745" s="2"/>
      <c r="D745" s="2">
        <v>10</v>
      </c>
      <c r="E745" s="2">
        <v>11.9</v>
      </c>
    </row>
    <row r="746" spans="1:5" x14ac:dyDescent="0.2">
      <c r="A746" s="5">
        <v>966</v>
      </c>
      <c r="B746" s="1" t="s">
        <v>10</v>
      </c>
      <c r="C746" s="2"/>
      <c r="D746" s="2">
        <v>19</v>
      </c>
      <c r="E746" s="2">
        <v>13.3</v>
      </c>
    </row>
    <row r="747" spans="1:5" x14ac:dyDescent="0.2">
      <c r="A747" s="5">
        <v>967</v>
      </c>
      <c r="B747" s="1" t="s">
        <v>10</v>
      </c>
      <c r="C747" s="2"/>
      <c r="D747" s="3">
        <v>330</v>
      </c>
      <c r="E747" s="2">
        <v>12.5</v>
      </c>
    </row>
    <row r="748" spans="1:5" x14ac:dyDescent="0.2">
      <c r="A748" s="5">
        <v>968</v>
      </c>
      <c r="B748" s="1" t="s">
        <v>10</v>
      </c>
      <c r="C748" s="2"/>
      <c r="D748" s="2">
        <v>10</v>
      </c>
      <c r="E748" s="2">
        <v>12.9</v>
      </c>
    </row>
    <row r="749" spans="1:5" x14ac:dyDescent="0.2">
      <c r="A749" s="5">
        <v>969</v>
      </c>
      <c r="B749" s="1" t="s">
        <v>10</v>
      </c>
      <c r="C749" s="2"/>
      <c r="D749" s="2">
        <v>30</v>
      </c>
      <c r="E749" s="2">
        <v>13</v>
      </c>
    </row>
    <row r="750" spans="1:5" x14ac:dyDescent="0.2">
      <c r="A750" s="5">
        <v>970</v>
      </c>
      <c r="B750" s="1" t="s">
        <v>10</v>
      </c>
      <c r="C750" s="2"/>
      <c r="D750" s="2">
        <v>11</v>
      </c>
      <c r="E750" s="2">
        <v>13.7</v>
      </c>
    </row>
    <row r="751" spans="1:5" x14ac:dyDescent="0.2">
      <c r="A751" s="2">
        <v>971</v>
      </c>
      <c r="B751" s="1" t="s">
        <v>10</v>
      </c>
      <c r="C751" s="2">
        <v>35</v>
      </c>
      <c r="D751" s="2">
        <v>20</v>
      </c>
      <c r="E751" s="2">
        <v>14.3</v>
      </c>
    </row>
    <row r="752" spans="1:5" x14ac:dyDescent="0.2">
      <c r="A752" s="5">
        <v>972</v>
      </c>
      <c r="B752" s="1" t="s">
        <v>10</v>
      </c>
      <c r="C752" s="2"/>
      <c r="D752" s="2">
        <v>17</v>
      </c>
      <c r="E752" s="2">
        <v>13.2</v>
      </c>
    </row>
    <row r="753" spans="1:5" x14ac:dyDescent="0.2">
      <c r="A753" s="2">
        <v>973</v>
      </c>
      <c r="B753" s="1" t="s">
        <v>10</v>
      </c>
      <c r="C753" s="2"/>
      <c r="D753" s="3">
        <v>571</v>
      </c>
      <c r="E753" s="2">
        <v>13.8</v>
      </c>
    </row>
    <row r="754" spans="1:5" x14ac:dyDescent="0.2">
      <c r="A754" s="2">
        <v>974</v>
      </c>
      <c r="B754" s="1" t="s">
        <v>10</v>
      </c>
      <c r="C754" s="2"/>
      <c r="D754" s="4">
        <v>9</v>
      </c>
      <c r="E754" s="2">
        <v>12.8</v>
      </c>
    </row>
    <row r="755" spans="1:5" x14ac:dyDescent="0.2">
      <c r="A755" s="2">
        <v>975</v>
      </c>
      <c r="B755" s="1" t="s">
        <v>10</v>
      </c>
      <c r="C755" s="2"/>
      <c r="D755" s="4">
        <v>6</v>
      </c>
      <c r="E755" s="4">
        <v>9.9</v>
      </c>
    </row>
    <row r="756" spans="1:5" x14ac:dyDescent="0.2">
      <c r="A756" s="2">
        <v>976</v>
      </c>
      <c r="B756" s="1" t="s">
        <v>10</v>
      </c>
      <c r="C756" s="2"/>
      <c r="D756" s="2">
        <v>58</v>
      </c>
      <c r="E756" s="2">
        <v>15.2</v>
      </c>
    </row>
    <row r="757" spans="1:5" x14ac:dyDescent="0.2">
      <c r="A757" s="2">
        <v>977</v>
      </c>
      <c r="B757" s="1" t="s">
        <v>10</v>
      </c>
      <c r="C757" s="2"/>
      <c r="D757" s="2">
        <v>30</v>
      </c>
      <c r="E757" s="2">
        <v>13.7</v>
      </c>
    </row>
    <row r="758" spans="1:5" x14ac:dyDescent="0.2">
      <c r="A758" s="5">
        <v>978</v>
      </c>
      <c r="B758" s="1" t="s">
        <v>10</v>
      </c>
      <c r="C758" s="2"/>
      <c r="D758" s="2">
        <v>27</v>
      </c>
      <c r="E758" s="2">
        <v>13.3</v>
      </c>
    </row>
    <row r="759" spans="1:5" x14ac:dyDescent="0.2">
      <c r="A759" s="5">
        <v>979</v>
      </c>
      <c r="B759" s="1" t="s">
        <v>10</v>
      </c>
      <c r="C759" s="2"/>
      <c r="D759" s="4">
        <v>3</v>
      </c>
      <c r="E759" s="4">
        <v>7.2</v>
      </c>
    </row>
    <row r="760" spans="1:5" x14ac:dyDescent="0.2">
      <c r="A760" s="2">
        <v>980</v>
      </c>
      <c r="B760" s="1" t="s">
        <v>10</v>
      </c>
      <c r="C760" s="2"/>
      <c r="D760" s="2">
        <v>20</v>
      </c>
      <c r="E760" s="2">
        <v>12.2</v>
      </c>
    </row>
    <row r="761" spans="1:5" x14ac:dyDescent="0.2">
      <c r="A761" s="2">
        <v>981</v>
      </c>
      <c r="B761" s="1" t="s">
        <v>10</v>
      </c>
      <c r="C761" s="2"/>
      <c r="D761" s="2">
        <v>32</v>
      </c>
      <c r="E761" s="2">
        <v>13.2</v>
      </c>
    </row>
    <row r="762" spans="1:5" x14ac:dyDescent="0.2">
      <c r="A762" s="2">
        <v>982</v>
      </c>
      <c r="B762" s="1" t="s">
        <v>10</v>
      </c>
      <c r="C762" s="2"/>
      <c r="D762" s="3">
        <v>153</v>
      </c>
      <c r="E762" s="2">
        <v>13.3</v>
      </c>
    </row>
    <row r="763" spans="1:5" x14ac:dyDescent="0.2">
      <c r="A763" s="2">
        <v>983</v>
      </c>
      <c r="B763" s="1" t="s">
        <v>10</v>
      </c>
      <c r="C763" s="2"/>
      <c r="D763" s="3">
        <v>210</v>
      </c>
      <c r="E763" s="2">
        <v>13.6</v>
      </c>
    </row>
    <row r="764" spans="1:5" x14ac:dyDescent="0.2">
      <c r="A764" s="2">
        <v>984</v>
      </c>
      <c r="B764" s="1" t="s">
        <v>10</v>
      </c>
      <c r="C764" s="2"/>
      <c r="D764" s="3">
        <v>138</v>
      </c>
      <c r="E764" s="2">
        <v>14.1</v>
      </c>
    </row>
    <row r="765" spans="1:5" x14ac:dyDescent="0.2">
      <c r="A765" s="2">
        <v>985</v>
      </c>
      <c r="B765" s="1" t="s">
        <v>10</v>
      </c>
      <c r="C765" s="2"/>
      <c r="D765" s="2">
        <v>32</v>
      </c>
      <c r="E765" s="2">
        <v>13</v>
      </c>
    </row>
    <row r="766" spans="1:5" x14ac:dyDescent="0.2">
      <c r="A766" s="2">
        <v>986</v>
      </c>
      <c r="B766" s="1" t="s">
        <v>10</v>
      </c>
      <c r="C766" s="2"/>
      <c r="D766" s="3">
        <v>194</v>
      </c>
      <c r="E766" s="2">
        <v>12.9</v>
      </c>
    </row>
    <row r="767" spans="1:5" x14ac:dyDescent="0.2">
      <c r="A767" s="2">
        <v>987</v>
      </c>
      <c r="B767" s="1" t="s">
        <v>10</v>
      </c>
      <c r="C767" s="2"/>
      <c r="D767" s="3">
        <v>136</v>
      </c>
      <c r="E767" s="2">
        <v>13.2</v>
      </c>
    </row>
    <row r="768" spans="1:5" x14ac:dyDescent="0.2">
      <c r="A768" s="2">
        <v>988</v>
      </c>
      <c r="B768" s="1" t="s">
        <v>10</v>
      </c>
      <c r="C768" s="2"/>
      <c r="D768" s="2">
        <v>121</v>
      </c>
      <c r="E768" s="2">
        <v>13.5</v>
      </c>
    </row>
    <row r="769" spans="1:5" x14ac:dyDescent="0.2">
      <c r="A769" s="2">
        <v>989</v>
      </c>
      <c r="B769" s="1" t="s">
        <v>10</v>
      </c>
      <c r="C769" s="2"/>
      <c r="D769" s="2">
        <v>56</v>
      </c>
      <c r="E769" s="2">
        <v>12.6</v>
      </c>
    </row>
    <row r="770" spans="1:5" x14ac:dyDescent="0.2">
      <c r="A770" s="2">
        <v>990</v>
      </c>
      <c r="B770" s="1" t="s">
        <v>10</v>
      </c>
      <c r="C770" s="2"/>
      <c r="D770" s="2">
        <v>23</v>
      </c>
      <c r="E770" s="2">
        <v>11.2</v>
      </c>
    </row>
    <row r="771" spans="1:5" x14ac:dyDescent="0.2">
      <c r="A771" s="2">
        <v>991</v>
      </c>
      <c r="B771" s="1" t="s">
        <v>10</v>
      </c>
      <c r="C771" s="2"/>
      <c r="D771" s="2">
        <v>25</v>
      </c>
      <c r="E771" s="2">
        <v>12.8</v>
      </c>
    </row>
    <row r="772" spans="1:5" x14ac:dyDescent="0.2">
      <c r="A772" s="2">
        <v>992</v>
      </c>
      <c r="B772" s="1" t="s">
        <v>10</v>
      </c>
      <c r="C772" s="2"/>
      <c r="D772" s="2">
        <v>80</v>
      </c>
      <c r="E772" s="2">
        <v>13</v>
      </c>
    </row>
    <row r="773" spans="1:5" x14ac:dyDescent="0.2">
      <c r="A773" s="2">
        <v>994</v>
      </c>
      <c r="B773" s="1" t="s">
        <v>10</v>
      </c>
      <c r="C773" s="2">
        <v>17</v>
      </c>
      <c r="D773" s="2">
        <v>87</v>
      </c>
      <c r="E773" s="2">
        <v>13.4</v>
      </c>
    </row>
    <row r="774" spans="1:5" x14ac:dyDescent="0.2">
      <c r="A774" s="2">
        <v>995</v>
      </c>
      <c r="B774" s="1" t="s">
        <v>10</v>
      </c>
      <c r="C774" s="2">
        <v>14</v>
      </c>
      <c r="D774" s="2">
        <v>17</v>
      </c>
      <c r="E774" s="2">
        <v>12.8</v>
      </c>
    </row>
    <row r="775" spans="1:5" x14ac:dyDescent="0.2">
      <c r="A775" s="2">
        <v>996</v>
      </c>
      <c r="B775" s="1" t="s">
        <v>10</v>
      </c>
      <c r="C775" s="2">
        <v>7</v>
      </c>
      <c r="D775" s="2">
        <v>10</v>
      </c>
      <c r="E775" s="2">
        <v>12.5</v>
      </c>
    </row>
    <row r="776" spans="1:5" x14ac:dyDescent="0.2">
      <c r="A776" s="2">
        <v>997</v>
      </c>
      <c r="B776" s="1" t="s">
        <v>10</v>
      </c>
      <c r="C776" s="2" t="s">
        <v>6</v>
      </c>
      <c r="D776" s="4">
        <v>4</v>
      </c>
      <c r="E776" s="4">
        <v>9.6</v>
      </c>
    </row>
    <row r="777" spans="1:5" x14ac:dyDescent="0.2">
      <c r="A777" s="2">
        <v>998</v>
      </c>
      <c r="B777" s="1" t="s">
        <v>10</v>
      </c>
      <c r="C777" s="2" t="s">
        <v>7</v>
      </c>
      <c r="D777" s="4">
        <v>8</v>
      </c>
      <c r="E777" s="2">
        <v>12.3</v>
      </c>
    </row>
    <row r="778" spans="1:5" x14ac:dyDescent="0.2">
      <c r="A778" s="2">
        <v>999</v>
      </c>
      <c r="B778" s="1" t="s">
        <v>10</v>
      </c>
      <c r="C778" s="2">
        <v>50</v>
      </c>
      <c r="D778" s="2">
        <v>52</v>
      </c>
      <c r="E778" s="2">
        <v>12.6</v>
      </c>
    </row>
    <row r="779" spans="1:5" x14ac:dyDescent="0.2">
      <c r="A779" s="2">
        <v>1000</v>
      </c>
      <c r="B779" s="1" t="s">
        <v>10</v>
      </c>
      <c r="C779" s="2"/>
      <c r="D779" s="2">
        <v>99</v>
      </c>
      <c r="E779" s="2">
        <v>12.3</v>
      </c>
    </row>
    <row r="780" spans="1:5" x14ac:dyDescent="0.2">
      <c r="A780" s="2">
        <v>1001</v>
      </c>
      <c r="B780" s="11" t="s">
        <v>11</v>
      </c>
      <c r="C780" s="2"/>
      <c r="D780" s="3">
        <v>597</v>
      </c>
      <c r="E780" s="2">
        <v>13.2</v>
      </c>
    </row>
    <row r="781" spans="1:5" x14ac:dyDescent="0.2">
      <c r="A781" s="2">
        <v>1002</v>
      </c>
      <c r="B781" s="11" t="s">
        <v>11</v>
      </c>
      <c r="C781" s="2"/>
      <c r="D781" s="3">
        <v>680</v>
      </c>
      <c r="E781" s="2">
        <v>16.100000000000001</v>
      </c>
    </row>
    <row r="782" spans="1:5" x14ac:dyDescent="0.2">
      <c r="A782" s="2">
        <v>1003</v>
      </c>
      <c r="B782" s="11" t="s">
        <v>11</v>
      </c>
      <c r="C782" s="2"/>
      <c r="D782" s="3">
        <v>211</v>
      </c>
      <c r="E782" s="2">
        <v>14.3</v>
      </c>
    </row>
    <row r="783" spans="1:5" x14ac:dyDescent="0.2">
      <c r="A783" s="2">
        <v>1004</v>
      </c>
      <c r="B783" s="11" t="s">
        <v>11</v>
      </c>
      <c r="C783" s="2"/>
      <c r="D783" s="2">
        <v>71</v>
      </c>
      <c r="E783" s="2">
        <v>14.3</v>
      </c>
    </row>
    <row r="784" spans="1:5" x14ac:dyDescent="0.2">
      <c r="A784" s="2">
        <v>1005</v>
      </c>
      <c r="B784" s="11" t="s">
        <v>11</v>
      </c>
      <c r="C784" s="2"/>
      <c r="D784" s="3">
        <v>188</v>
      </c>
      <c r="E784" s="2">
        <v>15.9</v>
      </c>
    </row>
    <row r="785" spans="1:5" x14ac:dyDescent="0.2">
      <c r="A785" s="2">
        <v>1006</v>
      </c>
      <c r="B785" s="11" t="s">
        <v>11</v>
      </c>
      <c r="C785" s="2"/>
      <c r="D785" s="3">
        <v>164</v>
      </c>
      <c r="E785" s="2">
        <v>16</v>
      </c>
    </row>
    <row r="786" spans="1:5" x14ac:dyDescent="0.2">
      <c r="A786" s="2">
        <v>1007</v>
      </c>
      <c r="B786" s="11" t="s">
        <v>11</v>
      </c>
      <c r="C786" s="2"/>
      <c r="D786" s="3">
        <v>126</v>
      </c>
      <c r="E786" s="3">
        <v>16.600000000000001</v>
      </c>
    </row>
    <row r="787" spans="1:5" x14ac:dyDescent="0.2">
      <c r="A787" s="2">
        <v>1008</v>
      </c>
      <c r="B787" s="11" t="s">
        <v>11</v>
      </c>
      <c r="C787" s="2"/>
      <c r="D787" s="2">
        <v>50</v>
      </c>
      <c r="E787" s="2">
        <v>15.2</v>
      </c>
    </row>
    <row r="788" spans="1:5" x14ac:dyDescent="0.2">
      <c r="A788" s="2">
        <v>1009</v>
      </c>
      <c r="B788" s="11" t="s">
        <v>11</v>
      </c>
      <c r="C788" s="2"/>
      <c r="D788" s="3">
        <v>244</v>
      </c>
      <c r="E788" s="2">
        <v>16.100000000000001</v>
      </c>
    </row>
    <row r="789" spans="1:5" x14ac:dyDescent="0.2">
      <c r="A789" s="2">
        <v>1010</v>
      </c>
      <c r="B789" s="11" t="s">
        <v>11</v>
      </c>
      <c r="C789" s="2"/>
      <c r="D789" s="2">
        <v>93</v>
      </c>
      <c r="E789" s="2">
        <v>14.8</v>
      </c>
    </row>
    <row r="790" spans="1:5" x14ac:dyDescent="0.2">
      <c r="A790" s="2">
        <v>1011</v>
      </c>
      <c r="B790" s="11" t="s">
        <v>11</v>
      </c>
      <c r="C790" s="2"/>
      <c r="D790" s="2">
        <v>106</v>
      </c>
      <c r="E790" s="2">
        <v>15.7</v>
      </c>
    </row>
    <row r="791" spans="1:5" x14ac:dyDescent="0.2">
      <c r="A791" s="2">
        <v>1012</v>
      </c>
      <c r="B791" s="11" t="s">
        <v>11</v>
      </c>
      <c r="C791" s="2"/>
      <c r="D791" s="3">
        <v>424</v>
      </c>
      <c r="E791" s="2">
        <v>14.9</v>
      </c>
    </row>
    <row r="792" spans="1:5" x14ac:dyDescent="0.2">
      <c r="A792" s="2">
        <v>1013</v>
      </c>
      <c r="B792" s="11" t="s">
        <v>11</v>
      </c>
      <c r="C792" s="2"/>
      <c r="D792" s="3">
        <v>442</v>
      </c>
      <c r="E792" s="3">
        <v>16.7</v>
      </c>
    </row>
    <row r="793" spans="1:5" x14ac:dyDescent="0.2">
      <c r="A793" s="2">
        <v>1014</v>
      </c>
      <c r="B793" s="11" t="s">
        <v>11</v>
      </c>
      <c r="C793" s="2"/>
      <c r="D793" s="3">
        <v>213</v>
      </c>
      <c r="E793" s="2">
        <v>13.2</v>
      </c>
    </row>
    <row r="794" spans="1:5" x14ac:dyDescent="0.2">
      <c r="A794" s="2">
        <v>1015</v>
      </c>
      <c r="B794" s="11" t="s">
        <v>11</v>
      </c>
      <c r="C794" s="2"/>
      <c r="D794" s="3">
        <v>232</v>
      </c>
      <c r="E794" s="2">
        <v>16.3</v>
      </c>
    </row>
    <row r="795" spans="1:5" x14ac:dyDescent="0.2">
      <c r="A795" s="2">
        <v>1016</v>
      </c>
      <c r="B795" s="11" t="s">
        <v>11</v>
      </c>
      <c r="C795" s="2"/>
      <c r="D795" s="3">
        <v>139</v>
      </c>
      <c r="E795" s="2">
        <v>14.4</v>
      </c>
    </row>
    <row r="796" spans="1:5" x14ac:dyDescent="0.2">
      <c r="A796" s="2">
        <v>1017</v>
      </c>
      <c r="B796" s="11" t="s">
        <v>11</v>
      </c>
      <c r="C796" s="2"/>
      <c r="D796" s="3">
        <v>433</v>
      </c>
      <c r="E796" s="2">
        <v>16.3</v>
      </c>
    </row>
    <row r="797" spans="1:5" x14ac:dyDescent="0.2">
      <c r="A797" s="2">
        <v>1018</v>
      </c>
      <c r="B797" s="11" t="s">
        <v>11</v>
      </c>
      <c r="C797" s="2"/>
      <c r="D797" s="3">
        <v>222</v>
      </c>
      <c r="E797" s="3">
        <v>17.100000000000001</v>
      </c>
    </row>
    <row r="798" spans="1:5" x14ac:dyDescent="0.2">
      <c r="A798" s="2">
        <v>1019</v>
      </c>
      <c r="B798" s="11" t="s">
        <v>11</v>
      </c>
      <c r="C798" s="2"/>
      <c r="D798" s="2">
        <v>88</v>
      </c>
      <c r="E798" s="2">
        <v>13.4</v>
      </c>
    </row>
    <row r="799" spans="1:5" x14ac:dyDescent="0.2">
      <c r="A799" s="2">
        <v>1020</v>
      </c>
      <c r="B799" s="11" t="s">
        <v>11</v>
      </c>
      <c r="C799" s="2"/>
      <c r="D799" s="2">
        <v>86</v>
      </c>
      <c r="E799" s="2">
        <v>15.1</v>
      </c>
    </row>
    <row r="800" spans="1:5" x14ac:dyDescent="0.2">
      <c r="A800" s="2">
        <v>1021</v>
      </c>
      <c r="B800" s="11" t="s">
        <v>11</v>
      </c>
      <c r="C800" s="2"/>
      <c r="D800" s="3">
        <v>734</v>
      </c>
      <c r="E800" s="2">
        <v>16</v>
      </c>
    </row>
    <row r="801" spans="1:5" x14ac:dyDescent="0.2">
      <c r="A801" s="2">
        <v>1022</v>
      </c>
      <c r="B801" s="11" t="s">
        <v>11</v>
      </c>
      <c r="C801" s="2"/>
      <c r="D801" s="3">
        <v>614</v>
      </c>
      <c r="E801" s="2">
        <v>16</v>
      </c>
    </row>
    <row r="802" spans="1:5" x14ac:dyDescent="0.2">
      <c r="A802" s="2">
        <v>1023</v>
      </c>
      <c r="B802" s="11" t="s">
        <v>11</v>
      </c>
      <c r="C802" s="2"/>
      <c r="D802" s="3">
        <v>139</v>
      </c>
      <c r="E802" s="2">
        <v>16.2</v>
      </c>
    </row>
    <row r="803" spans="1:5" x14ac:dyDescent="0.2">
      <c r="A803" s="2">
        <v>1024</v>
      </c>
      <c r="B803" s="11" t="s">
        <v>11</v>
      </c>
      <c r="C803" s="2"/>
      <c r="D803" s="3">
        <v>237</v>
      </c>
      <c r="E803" s="2">
        <v>14.9</v>
      </c>
    </row>
    <row r="804" spans="1:5" x14ac:dyDescent="0.2">
      <c r="A804" s="2">
        <v>1025</v>
      </c>
      <c r="B804" s="11" t="s">
        <v>11</v>
      </c>
      <c r="C804" s="2"/>
      <c r="D804" s="3">
        <v>425</v>
      </c>
      <c r="E804" s="2">
        <v>15.5</v>
      </c>
    </row>
    <row r="805" spans="1:5" x14ac:dyDescent="0.2">
      <c r="A805" s="2">
        <v>1026</v>
      </c>
      <c r="B805" s="11" t="s">
        <v>11</v>
      </c>
      <c r="C805" s="2"/>
      <c r="D805" s="2">
        <v>41</v>
      </c>
      <c r="E805" s="2">
        <v>14.4</v>
      </c>
    </row>
    <row r="806" spans="1:5" x14ac:dyDescent="0.2">
      <c r="A806" s="2">
        <v>1027</v>
      </c>
      <c r="B806" s="11" t="s">
        <v>11</v>
      </c>
      <c r="C806" s="2"/>
      <c r="D806" s="2">
        <v>80</v>
      </c>
      <c r="E806" s="2">
        <v>14.4</v>
      </c>
    </row>
    <row r="807" spans="1:5" x14ac:dyDescent="0.2">
      <c r="A807" s="2">
        <v>1028</v>
      </c>
      <c r="B807" s="11" t="s">
        <v>11</v>
      </c>
      <c r="C807" s="2"/>
      <c r="D807" s="3">
        <v>257</v>
      </c>
      <c r="E807" s="2">
        <v>12.5</v>
      </c>
    </row>
    <row r="808" spans="1:5" x14ac:dyDescent="0.2">
      <c r="A808" s="2">
        <v>1029</v>
      </c>
      <c r="B808" s="11" t="s">
        <v>11</v>
      </c>
      <c r="C808" s="2"/>
      <c r="D808" s="3">
        <v>145</v>
      </c>
      <c r="E808" s="2">
        <v>15.5</v>
      </c>
    </row>
    <row r="809" spans="1:5" x14ac:dyDescent="0.2">
      <c r="A809" s="2">
        <v>1030</v>
      </c>
      <c r="B809" s="11" t="s">
        <v>11</v>
      </c>
      <c r="C809" s="2"/>
      <c r="D809" s="3">
        <v>328</v>
      </c>
      <c r="E809" s="3">
        <v>16.8</v>
      </c>
    </row>
    <row r="810" spans="1:5" x14ac:dyDescent="0.2">
      <c r="A810" s="2">
        <v>1031</v>
      </c>
      <c r="B810" s="11" t="s">
        <v>11</v>
      </c>
      <c r="C810" s="2"/>
      <c r="D810" s="2">
        <v>109</v>
      </c>
      <c r="E810" s="2">
        <v>16.399999999999999</v>
      </c>
    </row>
    <row r="811" spans="1:5" x14ac:dyDescent="0.2">
      <c r="A811" s="2">
        <v>1032</v>
      </c>
      <c r="B811" s="11" t="s">
        <v>11</v>
      </c>
      <c r="C811" s="2"/>
      <c r="D811" s="3">
        <v>215</v>
      </c>
      <c r="E811" s="2">
        <v>14.9</v>
      </c>
    </row>
    <row r="812" spans="1:5" x14ac:dyDescent="0.2">
      <c r="A812" s="2">
        <v>1033</v>
      </c>
      <c r="B812" s="11" t="s">
        <v>11</v>
      </c>
      <c r="C812" s="2"/>
      <c r="D812" s="2">
        <v>110</v>
      </c>
      <c r="E812" s="2">
        <v>13.4</v>
      </c>
    </row>
    <row r="813" spans="1:5" x14ac:dyDescent="0.2">
      <c r="A813" s="2">
        <v>1034</v>
      </c>
      <c r="B813" s="11" t="s">
        <v>11</v>
      </c>
      <c r="C813" s="2"/>
      <c r="D813" s="3">
        <v>194</v>
      </c>
      <c r="E813" s="2">
        <v>16.100000000000001</v>
      </c>
    </row>
    <row r="814" spans="1:5" x14ac:dyDescent="0.2">
      <c r="A814" s="2">
        <v>1035</v>
      </c>
      <c r="B814" s="11" t="s">
        <v>11</v>
      </c>
      <c r="C814" s="2"/>
      <c r="D814" s="2">
        <v>103</v>
      </c>
      <c r="E814" s="2">
        <v>14.6</v>
      </c>
    </row>
    <row r="815" spans="1:5" x14ac:dyDescent="0.2">
      <c r="A815" s="2">
        <v>1036</v>
      </c>
      <c r="B815" s="11" t="s">
        <v>11</v>
      </c>
      <c r="C815" s="2"/>
      <c r="D815" s="3">
        <v>343</v>
      </c>
      <c r="E815" s="2">
        <v>15.9</v>
      </c>
    </row>
    <row r="816" spans="1:5" x14ac:dyDescent="0.2">
      <c r="A816" s="2">
        <v>1037</v>
      </c>
      <c r="B816" s="11" t="s">
        <v>11</v>
      </c>
      <c r="C816" s="2"/>
      <c r="D816" s="3">
        <v>306</v>
      </c>
      <c r="E816" s="2">
        <v>12.2</v>
      </c>
    </row>
    <row r="817" spans="1:5" x14ac:dyDescent="0.2">
      <c r="A817" s="2">
        <v>1038</v>
      </c>
      <c r="B817" s="11" t="s">
        <v>11</v>
      </c>
      <c r="C817" s="2"/>
      <c r="D817" s="3">
        <v>194</v>
      </c>
      <c r="E817" s="2">
        <v>15.8</v>
      </c>
    </row>
    <row r="818" spans="1:5" x14ac:dyDescent="0.2">
      <c r="A818" s="2">
        <v>1039</v>
      </c>
      <c r="B818" s="11" t="s">
        <v>11</v>
      </c>
      <c r="C818" s="2"/>
      <c r="D818" s="3">
        <v>361</v>
      </c>
      <c r="E818" s="2">
        <v>16.2</v>
      </c>
    </row>
    <row r="819" spans="1:5" x14ac:dyDescent="0.2">
      <c r="A819" s="2">
        <v>1040</v>
      </c>
      <c r="B819" s="11" t="s">
        <v>11</v>
      </c>
      <c r="C819" s="2"/>
      <c r="D819" s="3">
        <v>170</v>
      </c>
      <c r="E819" s="2">
        <v>16</v>
      </c>
    </row>
    <row r="820" spans="1:5" x14ac:dyDescent="0.2">
      <c r="A820" s="2">
        <v>1041</v>
      </c>
      <c r="B820" s="11" t="s">
        <v>11</v>
      </c>
      <c r="C820" s="2"/>
      <c r="D820" s="3">
        <v>261</v>
      </c>
      <c r="E820" s="2">
        <v>14.3</v>
      </c>
    </row>
    <row r="821" spans="1:5" x14ac:dyDescent="0.2">
      <c r="A821" s="2">
        <v>1042</v>
      </c>
      <c r="B821" s="11" t="s">
        <v>11</v>
      </c>
      <c r="C821" s="2"/>
      <c r="D821" s="3">
        <v>408</v>
      </c>
      <c r="E821" s="2">
        <v>16</v>
      </c>
    </row>
    <row r="822" spans="1:5" x14ac:dyDescent="0.2">
      <c r="A822" s="2">
        <v>1043</v>
      </c>
      <c r="B822" s="11" t="s">
        <v>11</v>
      </c>
      <c r="C822" s="2"/>
      <c r="D822" s="2">
        <v>63</v>
      </c>
      <c r="E822" s="2">
        <v>14.5</v>
      </c>
    </row>
    <row r="823" spans="1:5" x14ac:dyDescent="0.2">
      <c r="A823" s="2">
        <v>1044</v>
      </c>
      <c r="B823" s="11" t="s">
        <v>11</v>
      </c>
      <c r="C823" s="2"/>
      <c r="D823" s="2">
        <v>73</v>
      </c>
      <c r="E823" s="2">
        <v>13.3</v>
      </c>
    </row>
    <row r="824" spans="1:5" x14ac:dyDescent="0.2">
      <c r="A824" s="2">
        <v>1045</v>
      </c>
      <c r="B824" s="11" t="s">
        <v>11</v>
      </c>
      <c r="C824" s="2"/>
      <c r="D824" s="3">
        <v>151</v>
      </c>
      <c r="E824" s="2">
        <v>14.4</v>
      </c>
    </row>
    <row r="825" spans="1:5" x14ac:dyDescent="0.2">
      <c r="A825" s="2">
        <v>1046</v>
      </c>
      <c r="B825" s="11" t="s">
        <v>11</v>
      </c>
      <c r="C825" s="2"/>
      <c r="D825" s="3">
        <v>232</v>
      </c>
      <c r="E825" s="2">
        <v>16.3</v>
      </c>
    </row>
    <row r="826" spans="1:5" x14ac:dyDescent="0.2">
      <c r="A826" s="2">
        <v>1047</v>
      </c>
      <c r="B826" s="11" t="s">
        <v>11</v>
      </c>
      <c r="C826" s="2"/>
      <c r="D826" s="3">
        <v>317</v>
      </c>
      <c r="E826" s="2">
        <v>14.8</v>
      </c>
    </row>
    <row r="827" spans="1:5" x14ac:dyDescent="0.2">
      <c r="A827" s="2">
        <v>1048</v>
      </c>
      <c r="B827" s="11" t="s">
        <v>11</v>
      </c>
      <c r="C827" s="2"/>
      <c r="D827" s="3">
        <v>145</v>
      </c>
      <c r="E827" s="2">
        <v>15.2</v>
      </c>
    </row>
    <row r="828" spans="1:5" x14ac:dyDescent="0.2">
      <c r="A828" s="2">
        <v>1049</v>
      </c>
      <c r="B828" s="11" t="s">
        <v>11</v>
      </c>
      <c r="C828" s="2"/>
      <c r="D828" s="3">
        <v>166</v>
      </c>
      <c r="E828" s="2">
        <v>15.3</v>
      </c>
    </row>
    <row r="829" spans="1:5" x14ac:dyDescent="0.2">
      <c r="A829" s="2">
        <v>1050</v>
      </c>
      <c r="B829" s="11" t="s">
        <v>11</v>
      </c>
      <c r="C829" s="2"/>
      <c r="D829" s="2">
        <v>72</v>
      </c>
      <c r="E829" s="2">
        <v>13.2</v>
      </c>
    </row>
    <row r="830" spans="1:5" x14ac:dyDescent="0.2">
      <c r="A830" s="2">
        <v>1051</v>
      </c>
      <c r="B830" s="11" t="s">
        <v>11</v>
      </c>
      <c r="C830" s="2"/>
      <c r="D830" s="3">
        <v>521</v>
      </c>
      <c r="E830" s="2">
        <v>15.4</v>
      </c>
    </row>
    <row r="831" spans="1:5" x14ac:dyDescent="0.2">
      <c r="A831" s="2">
        <v>1052</v>
      </c>
      <c r="B831" s="11" t="s">
        <v>11</v>
      </c>
      <c r="C831" s="2"/>
      <c r="D831" s="2">
        <v>24</v>
      </c>
      <c r="E831" s="2">
        <v>14.6</v>
      </c>
    </row>
    <row r="832" spans="1:5" x14ac:dyDescent="0.2">
      <c r="A832" s="2">
        <v>1053</v>
      </c>
      <c r="B832" s="11" t="s">
        <v>11</v>
      </c>
      <c r="C832" s="2"/>
      <c r="D832" s="3">
        <v>214</v>
      </c>
      <c r="E832" s="2">
        <v>16</v>
      </c>
    </row>
    <row r="833" spans="1:5" x14ac:dyDescent="0.2">
      <c r="A833" s="2">
        <v>1054</v>
      </c>
      <c r="B833" s="11" t="s">
        <v>11</v>
      </c>
      <c r="C833" s="2"/>
      <c r="D833" s="3">
        <v>288</v>
      </c>
      <c r="E833" s="2">
        <v>11.6</v>
      </c>
    </row>
    <row r="834" spans="1:5" x14ac:dyDescent="0.2">
      <c r="A834" s="2">
        <v>1055</v>
      </c>
      <c r="B834" s="11" t="s">
        <v>11</v>
      </c>
      <c r="C834" s="2"/>
      <c r="D834" s="3">
        <v>469</v>
      </c>
      <c r="E834" s="2">
        <v>15.3</v>
      </c>
    </row>
    <row r="835" spans="1:5" x14ac:dyDescent="0.2">
      <c r="A835" s="2">
        <v>1056</v>
      </c>
      <c r="B835" s="11" t="s">
        <v>11</v>
      </c>
      <c r="C835" s="2"/>
      <c r="D835" s="3">
        <v>296</v>
      </c>
      <c r="E835" s="2">
        <v>15.5</v>
      </c>
    </row>
    <row r="836" spans="1:5" x14ac:dyDescent="0.2">
      <c r="A836" s="2">
        <v>1057</v>
      </c>
      <c r="B836" s="11" t="s">
        <v>11</v>
      </c>
      <c r="C836" s="2"/>
      <c r="D836" s="3">
        <v>148</v>
      </c>
      <c r="E836" s="2">
        <v>16.3</v>
      </c>
    </row>
    <row r="837" spans="1:5" x14ac:dyDescent="0.2">
      <c r="A837" s="2">
        <v>1058</v>
      </c>
      <c r="B837" s="11" t="s">
        <v>11</v>
      </c>
      <c r="C837" s="2"/>
      <c r="D837" s="3">
        <v>254</v>
      </c>
      <c r="E837" s="2">
        <v>16.100000000000001</v>
      </c>
    </row>
    <row r="838" spans="1:5" x14ac:dyDescent="0.2">
      <c r="A838" s="2">
        <v>1059</v>
      </c>
      <c r="B838" s="11" t="s">
        <v>11</v>
      </c>
      <c r="C838" s="2"/>
      <c r="D838" s="3">
        <v>128</v>
      </c>
      <c r="E838" s="2">
        <v>15.4</v>
      </c>
    </row>
    <row r="839" spans="1:5" x14ac:dyDescent="0.2">
      <c r="A839" s="2">
        <v>1060</v>
      </c>
      <c r="B839" s="11" t="s">
        <v>11</v>
      </c>
      <c r="C839" s="2"/>
      <c r="D839" s="3">
        <v>235</v>
      </c>
      <c r="E839" s="2">
        <v>15</v>
      </c>
    </row>
    <row r="840" spans="1:5" x14ac:dyDescent="0.2">
      <c r="A840" s="2">
        <v>1061</v>
      </c>
      <c r="B840" s="11" t="s">
        <v>11</v>
      </c>
      <c r="C840" s="2"/>
      <c r="D840" s="3">
        <v>548</v>
      </c>
      <c r="E840" s="2">
        <v>16.100000000000001</v>
      </c>
    </row>
    <row r="841" spans="1:5" x14ac:dyDescent="0.2">
      <c r="A841" s="2">
        <v>1062</v>
      </c>
      <c r="B841" s="11" t="s">
        <v>11</v>
      </c>
      <c r="C841" s="2"/>
      <c r="D841" s="3">
        <v>479</v>
      </c>
      <c r="E841" s="3">
        <v>16.8</v>
      </c>
    </row>
    <row r="842" spans="1:5" x14ac:dyDescent="0.2">
      <c r="A842" s="2">
        <v>1063</v>
      </c>
      <c r="B842" s="11" t="s">
        <v>11</v>
      </c>
      <c r="C842" s="2"/>
      <c r="D842" s="3">
        <v>164</v>
      </c>
      <c r="E842" s="2">
        <v>14.8</v>
      </c>
    </row>
    <row r="843" spans="1:5" x14ac:dyDescent="0.2">
      <c r="A843" s="2">
        <v>1064</v>
      </c>
      <c r="B843" s="11" t="s">
        <v>11</v>
      </c>
      <c r="C843" s="2"/>
      <c r="D843" s="3">
        <v>321</v>
      </c>
      <c r="E843" s="2">
        <v>15.1</v>
      </c>
    </row>
    <row r="844" spans="1:5" x14ac:dyDescent="0.2">
      <c r="A844" s="2">
        <v>1065</v>
      </c>
      <c r="B844" s="11" t="s">
        <v>11</v>
      </c>
      <c r="C844" s="2"/>
      <c r="D844" s="3">
        <v>338</v>
      </c>
      <c r="E844" s="2">
        <v>14.5</v>
      </c>
    </row>
    <row r="845" spans="1:5" x14ac:dyDescent="0.2">
      <c r="A845" s="2">
        <v>1066</v>
      </c>
      <c r="B845" s="11" t="s">
        <v>11</v>
      </c>
      <c r="C845" s="2"/>
      <c r="D845" s="2">
        <v>106</v>
      </c>
      <c r="E845" s="2">
        <v>15.8</v>
      </c>
    </row>
    <row r="846" spans="1:5" x14ac:dyDescent="0.2">
      <c r="A846" s="2">
        <v>1067</v>
      </c>
      <c r="B846" s="11" t="s">
        <v>11</v>
      </c>
      <c r="C846" s="2"/>
      <c r="D846" s="3">
        <v>202</v>
      </c>
      <c r="E846" s="2">
        <v>16.5</v>
      </c>
    </row>
    <row r="847" spans="1:5" x14ac:dyDescent="0.2">
      <c r="A847" s="2">
        <v>1068</v>
      </c>
      <c r="B847" s="11" t="s">
        <v>11</v>
      </c>
      <c r="C847" s="2"/>
      <c r="D847" s="3">
        <v>456</v>
      </c>
      <c r="E847" s="2">
        <v>14</v>
      </c>
    </row>
    <row r="848" spans="1:5" x14ac:dyDescent="0.2">
      <c r="A848" s="2">
        <v>1069</v>
      </c>
      <c r="B848" s="11" t="s">
        <v>11</v>
      </c>
      <c r="C848" s="2"/>
      <c r="D848" s="3">
        <v>550</v>
      </c>
      <c r="E848" s="2">
        <v>14.6</v>
      </c>
    </row>
    <row r="849" spans="1:5" x14ac:dyDescent="0.2">
      <c r="A849" s="2">
        <v>1070</v>
      </c>
      <c r="B849" s="11" t="s">
        <v>11</v>
      </c>
      <c r="C849" s="2"/>
      <c r="D849" s="3">
        <v>178</v>
      </c>
      <c r="E849" s="2">
        <v>13.9</v>
      </c>
    </row>
    <row r="850" spans="1:5" x14ac:dyDescent="0.2">
      <c r="A850" s="2">
        <v>1071</v>
      </c>
      <c r="B850" s="11" t="s">
        <v>11</v>
      </c>
      <c r="C850" s="2"/>
      <c r="D850" s="3">
        <v>1038</v>
      </c>
      <c r="E850" s="3">
        <v>17</v>
      </c>
    </row>
    <row r="851" spans="1:5" x14ac:dyDescent="0.2">
      <c r="A851" s="2">
        <v>1078</v>
      </c>
      <c r="B851" s="11" t="s">
        <v>11</v>
      </c>
      <c r="C851" s="2">
        <v>26</v>
      </c>
      <c r="D851" s="2">
        <v>105</v>
      </c>
      <c r="E851" s="2">
        <v>15.6</v>
      </c>
    </row>
    <row r="852" spans="1:5" x14ac:dyDescent="0.2">
      <c r="A852" s="2">
        <v>1079</v>
      </c>
      <c r="B852" s="11" t="s">
        <v>11</v>
      </c>
      <c r="C852" s="2">
        <v>26</v>
      </c>
      <c r="D852" s="3">
        <v>316</v>
      </c>
      <c r="E852" s="2">
        <v>14.3</v>
      </c>
    </row>
    <row r="853" spans="1:5" x14ac:dyDescent="0.2">
      <c r="A853" s="2">
        <v>1080</v>
      </c>
      <c r="B853" s="11" t="s">
        <v>11</v>
      </c>
      <c r="C853" s="2">
        <v>31</v>
      </c>
      <c r="D853" s="3">
        <v>186</v>
      </c>
      <c r="E853" s="2">
        <v>14.8</v>
      </c>
    </row>
    <row r="854" spans="1:5" x14ac:dyDescent="0.2">
      <c r="A854" s="2">
        <v>1081</v>
      </c>
      <c r="B854" s="11" t="s">
        <v>11</v>
      </c>
      <c r="C854" s="2">
        <v>25</v>
      </c>
      <c r="D854" s="3">
        <v>279</v>
      </c>
      <c r="E854" s="2">
        <v>14.4</v>
      </c>
    </row>
    <row r="855" spans="1:5" x14ac:dyDescent="0.2">
      <c r="A855" s="5">
        <v>1082</v>
      </c>
      <c r="B855" s="11" t="s">
        <v>11</v>
      </c>
      <c r="C855" s="2"/>
      <c r="D855" s="3">
        <v>262</v>
      </c>
      <c r="E855" s="2">
        <v>16</v>
      </c>
    </row>
    <row r="856" spans="1:5" x14ac:dyDescent="0.2">
      <c r="A856" s="5">
        <v>1083</v>
      </c>
      <c r="B856" s="11" t="s">
        <v>11</v>
      </c>
      <c r="C856" s="2"/>
      <c r="D856" s="3">
        <v>123</v>
      </c>
      <c r="E856" s="2">
        <v>13.6</v>
      </c>
    </row>
    <row r="857" spans="1:5" x14ac:dyDescent="0.2">
      <c r="A857" s="2">
        <v>1085</v>
      </c>
      <c r="B857" s="11" t="s">
        <v>11</v>
      </c>
      <c r="C857" s="2">
        <v>39</v>
      </c>
      <c r="D857" s="3">
        <v>336</v>
      </c>
      <c r="E857" s="2">
        <v>15.7</v>
      </c>
    </row>
    <row r="858" spans="1:5" x14ac:dyDescent="0.2">
      <c r="A858" s="2">
        <v>1088</v>
      </c>
      <c r="B858" s="11" t="s">
        <v>11</v>
      </c>
      <c r="C858" s="2">
        <v>16</v>
      </c>
      <c r="D858" s="3">
        <v>339</v>
      </c>
      <c r="E858" s="2">
        <v>14.3</v>
      </c>
    </row>
    <row r="859" spans="1:5" x14ac:dyDescent="0.2">
      <c r="A859" s="2">
        <v>1089</v>
      </c>
      <c r="B859" s="11" t="s">
        <v>11</v>
      </c>
      <c r="C859" s="2">
        <v>29</v>
      </c>
      <c r="D859" s="2">
        <v>100</v>
      </c>
      <c r="E859" s="2">
        <v>14.4</v>
      </c>
    </row>
    <row r="860" spans="1:5" x14ac:dyDescent="0.2">
      <c r="A860" s="2">
        <v>1090</v>
      </c>
      <c r="B860" s="11" t="s">
        <v>11</v>
      </c>
      <c r="C860" s="2">
        <v>42</v>
      </c>
      <c r="D860" s="2">
        <v>112</v>
      </c>
      <c r="E860" s="2">
        <v>16.5</v>
      </c>
    </row>
    <row r="861" spans="1:5" x14ac:dyDescent="0.2">
      <c r="A861" s="2">
        <v>1091</v>
      </c>
      <c r="B861" s="11" t="s">
        <v>11</v>
      </c>
      <c r="C861" s="2">
        <v>20</v>
      </c>
      <c r="D861" s="3">
        <v>159</v>
      </c>
      <c r="E861" s="2">
        <v>13.6</v>
      </c>
    </row>
    <row r="862" spans="1:5" x14ac:dyDescent="0.2">
      <c r="A862" s="2">
        <v>1093</v>
      </c>
      <c r="B862" s="11" t="s">
        <v>11</v>
      </c>
      <c r="C862" s="2">
        <v>22</v>
      </c>
      <c r="D862" s="3">
        <v>177</v>
      </c>
      <c r="E862" s="2">
        <v>16</v>
      </c>
    </row>
    <row r="863" spans="1:5" x14ac:dyDescent="0.2">
      <c r="A863" s="2">
        <v>1094</v>
      </c>
      <c r="B863" s="11" t="s">
        <v>11</v>
      </c>
      <c r="C863" s="2">
        <v>27</v>
      </c>
      <c r="D863" s="3">
        <v>187</v>
      </c>
      <c r="E863" s="2">
        <v>15.1</v>
      </c>
    </row>
    <row r="864" spans="1:5" x14ac:dyDescent="0.2">
      <c r="A864" s="2">
        <v>1095</v>
      </c>
      <c r="B864" s="11" t="s">
        <v>11</v>
      </c>
      <c r="C864" s="2">
        <v>22</v>
      </c>
      <c r="D864" s="2">
        <v>67</v>
      </c>
      <c r="E864" s="2">
        <v>14.7</v>
      </c>
    </row>
    <row r="865" spans="1:5" x14ac:dyDescent="0.2">
      <c r="A865" s="5">
        <v>1096</v>
      </c>
      <c r="B865" s="11" t="s">
        <v>11</v>
      </c>
      <c r="C865" s="2"/>
      <c r="D865" s="3">
        <v>383</v>
      </c>
      <c r="E865" s="2">
        <v>16.5</v>
      </c>
    </row>
    <row r="866" spans="1:5" x14ac:dyDescent="0.2">
      <c r="A866" s="5">
        <v>1097</v>
      </c>
      <c r="B866" s="11" t="s">
        <v>11</v>
      </c>
      <c r="C866" s="2"/>
      <c r="D866" s="3">
        <v>269</v>
      </c>
      <c r="E866" s="2">
        <v>14.9</v>
      </c>
    </row>
    <row r="867" spans="1:5" x14ac:dyDescent="0.2">
      <c r="A867" s="5">
        <v>1099</v>
      </c>
      <c r="B867" s="11" t="s">
        <v>11</v>
      </c>
      <c r="C867" s="2"/>
      <c r="D867" s="3">
        <v>140</v>
      </c>
      <c r="E867" s="2">
        <v>14.1</v>
      </c>
    </row>
    <row r="868" spans="1:5" x14ac:dyDescent="0.2">
      <c r="A868" s="2">
        <v>1131</v>
      </c>
      <c r="B868" s="11" t="s">
        <v>11</v>
      </c>
      <c r="C868" s="2">
        <v>25</v>
      </c>
      <c r="D868" s="3">
        <v>134</v>
      </c>
      <c r="E868" s="2">
        <v>16.399999999999999</v>
      </c>
    </row>
    <row r="869" spans="1:5" x14ac:dyDescent="0.2">
      <c r="A869" s="2">
        <v>1132</v>
      </c>
      <c r="B869" s="11" t="s">
        <v>11</v>
      </c>
      <c r="C869" s="2">
        <v>36</v>
      </c>
      <c r="D869" s="3">
        <v>162</v>
      </c>
      <c r="E869" s="2">
        <v>13.2</v>
      </c>
    </row>
    <row r="870" spans="1:5" x14ac:dyDescent="0.2">
      <c r="A870" s="2">
        <v>1133</v>
      </c>
      <c r="B870" s="11" t="s">
        <v>11</v>
      </c>
      <c r="C870" s="2">
        <v>38</v>
      </c>
      <c r="D870" s="2">
        <v>64</v>
      </c>
      <c r="E870" s="2">
        <v>14.8</v>
      </c>
    </row>
    <row r="871" spans="1:5" x14ac:dyDescent="0.2">
      <c r="A871" s="2">
        <v>1134</v>
      </c>
      <c r="B871" s="11" t="s">
        <v>11</v>
      </c>
      <c r="C871" s="2">
        <v>43</v>
      </c>
      <c r="D871" s="3">
        <v>450</v>
      </c>
      <c r="E871" s="3">
        <v>16.7</v>
      </c>
    </row>
    <row r="872" spans="1:5" x14ac:dyDescent="0.2">
      <c r="A872" s="2">
        <v>1135</v>
      </c>
      <c r="B872" s="11" t="s">
        <v>11</v>
      </c>
      <c r="C872" s="2">
        <v>52</v>
      </c>
      <c r="D872" s="3">
        <v>298</v>
      </c>
      <c r="E872" s="2">
        <v>16.399999999999999</v>
      </c>
    </row>
    <row r="873" spans="1:5" x14ac:dyDescent="0.2">
      <c r="A873" s="2">
        <v>1137</v>
      </c>
      <c r="B873" s="11" t="s">
        <v>11</v>
      </c>
      <c r="C873" s="2">
        <v>42</v>
      </c>
      <c r="D873" s="3">
        <v>292</v>
      </c>
      <c r="E873" s="2">
        <v>15.1</v>
      </c>
    </row>
    <row r="874" spans="1:5" x14ac:dyDescent="0.2">
      <c r="A874" s="2">
        <v>1201</v>
      </c>
      <c r="B874" s="11" t="s">
        <v>11</v>
      </c>
      <c r="C874" s="2">
        <v>36</v>
      </c>
      <c r="D874" s="2">
        <v>46</v>
      </c>
      <c r="E874" s="2">
        <v>15.2</v>
      </c>
    </row>
    <row r="875" spans="1:5" x14ac:dyDescent="0.2">
      <c r="A875" s="2">
        <v>1202</v>
      </c>
      <c r="B875" s="11" t="s">
        <v>11</v>
      </c>
      <c r="C875" s="2">
        <v>67</v>
      </c>
      <c r="D875" s="3">
        <v>482</v>
      </c>
      <c r="E875" s="2">
        <v>16.2</v>
      </c>
    </row>
    <row r="876" spans="1:5" x14ac:dyDescent="0.2">
      <c r="A876" s="2">
        <v>1203</v>
      </c>
      <c r="B876" s="11" t="s">
        <v>11</v>
      </c>
      <c r="C876" s="2">
        <v>34</v>
      </c>
      <c r="D876" s="3">
        <v>138</v>
      </c>
      <c r="E876" s="3">
        <v>17.3</v>
      </c>
    </row>
    <row r="877" spans="1:5" x14ac:dyDescent="0.2">
      <c r="A877" s="2">
        <v>1204</v>
      </c>
      <c r="B877" s="11" t="s">
        <v>11</v>
      </c>
      <c r="C877" s="2">
        <v>34</v>
      </c>
      <c r="D877" s="3">
        <v>162</v>
      </c>
      <c r="E877" s="2">
        <v>14.2</v>
      </c>
    </row>
    <row r="878" spans="1:5" x14ac:dyDescent="0.2">
      <c r="A878" s="2">
        <v>1251</v>
      </c>
      <c r="B878" s="11" t="s">
        <v>11</v>
      </c>
      <c r="C878" s="2"/>
      <c r="D878" s="2">
        <v>85</v>
      </c>
      <c r="E878" s="2">
        <v>15.3</v>
      </c>
    </row>
    <row r="879" spans="1:5" x14ac:dyDescent="0.2">
      <c r="A879" s="2">
        <v>1252</v>
      </c>
      <c r="B879" s="11" t="s">
        <v>11</v>
      </c>
      <c r="C879" s="2"/>
      <c r="D879" s="2">
        <v>66</v>
      </c>
      <c r="E879" s="2">
        <v>14.9</v>
      </c>
    </row>
    <row r="880" spans="1:5" x14ac:dyDescent="0.2">
      <c r="A880" s="2">
        <v>1253</v>
      </c>
      <c r="B880" s="11" t="s">
        <v>11</v>
      </c>
      <c r="C880" s="2"/>
      <c r="D880" s="2">
        <v>113</v>
      </c>
      <c r="E880" s="2">
        <v>15.5</v>
      </c>
    </row>
    <row r="881" spans="1:5" x14ac:dyDescent="0.2">
      <c r="A881" s="2">
        <v>1254</v>
      </c>
      <c r="B881" s="11" t="s">
        <v>11</v>
      </c>
      <c r="C881" s="2"/>
      <c r="D881" s="2">
        <v>80</v>
      </c>
      <c r="E881" s="2">
        <v>15</v>
      </c>
    </row>
    <row r="882" spans="1:5" x14ac:dyDescent="0.2">
      <c r="A882" s="2">
        <v>1255</v>
      </c>
      <c r="B882" s="11" t="s">
        <v>11</v>
      </c>
      <c r="C882" s="2"/>
      <c r="D882" s="2">
        <v>164</v>
      </c>
      <c r="E882" s="2">
        <v>15</v>
      </c>
    </row>
    <row r="883" spans="1:5" x14ac:dyDescent="0.2">
      <c r="A883" s="2">
        <v>1256</v>
      </c>
      <c r="B883" s="11" t="s">
        <v>11</v>
      </c>
      <c r="C883" s="2"/>
      <c r="D883" s="3">
        <v>318</v>
      </c>
      <c r="E883" s="2">
        <v>15.5</v>
      </c>
    </row>
    <row r="884" spans="1:5" x14ac:dyDescent="0.2">
      <c r="A884" s="2">
        <v>1257</v>
      </c>
      <c r="B884" s="11" t="s">
        <v>11</v>
      </c>
      <c r="C884" s="2"/>
      <c r="D884" s="2">
        <v>16</v>
      </c>
      <c r="E884" s="2">
        <v>12.9</v>
      </c>
    </row>
    <row r="885" spans="1:5" x14ac:dyDescent="0.2">
      <c r="A885" s="2">
        <v>1258</v>
      </c>
      <c r="B885" s="11" t="s">
        <v>11</v>
      </c>
      <c r="C885" s="2"/>
      <c r="D885" s="2">
        <v>107</v>
      </c>
      <c r="E885" s="2">
        <v>15.2</v>
      </c>
    </row>
    <row r="886" spans="1:5" x14ac:dyDescent="0.2">
      <c r="A886" s="2">
        <v>1259</v>
      </c>
      <c r="B886" s="11" t="s">
        <v>11</v>
      </c>
      <c r="C886" s="2"/>
      <c r="D886" s="2">
        <v>142</v>
      </c>
      <c r="E886" s="2">
        <v>15.1</v>
      </c>
    </row>
    <row r="887" spans="1:5" x14ac:dyDescent="0.2">
      <c r="A887" s="2">
        <v>1260</v>
      </c>
      <c r="B887" s="11" t="s">
        <v>11</v>
      </c>
      <c r="C887" s="2"/>
      <c r="D887" s="2">
        <v>47</v>
      </c>
      <c r="E887" s="2">
        <v>15</v>
      </c>
    </row>
    <row r="888" spans="1:5" x14ac:dyDescent="0.2">
      <c r="A888" s="2">
        <v>1263</v>
      </c>
      <c r="B888" s="11" t="s">
        <v>11</v>
      </c>
      <c r="C888" s="2"/>
      <c r="D888" s="3">
        <v>228</v>
      </c>
      <c r="E888" s="2">
        <v>14.5</v>
      </c>
    </row>
    <row r="889" spans="1:5" x14ac:dyDescent="0.2">
      <c r="A889" s="2">
        <v>1264</v>
      </c>
      <c r="B889" s="11" t="s">
        <v>11</v>
      </c>
      <c r="C889" s="2"/>
      <c r="D889" s="4">
        <v>7</v>
      </c>
      <c r="E889" s="2">
        <v>13.5</v>
      </c>
    </row>
    <row r="890" spans="1:5" x14ac:dyDescent="0.2">
      <c r="A890" s="2">
        <v>1265</v>
      </c>
      <c r="B890" s="11" t="s">
        <v>11</v>
      </c>
      <c r="C890" s="2"/>
      <c r="D890" s="2">
        <v>26</v>
      </c>
      <c r="E890" s="2">
        <v>14.7</v>
      </c>
    </row>
    <row r="891" spans="1:5" x14ac:dyDescent="0.2">
      <c r="A891" s="2">
        <v>1266</v>
      </c>
      <c r="B891" s="11" t="s">
        <v>11</v>
      </c>
      <c r="C891" s="2"/>
      <c r="D891" s="3">
        <v>226</v>
      </c>
      <c r="E891" s="2">
        <v>15.2</v>
      </c>
    </row>
    <row r="892" spans="1:5" x14ac:dyDescent="0.2">
      <c r="A892" s="2">
        <v>1267</v>
      </c>
      <c r="B892" s="11" t="s">
        <v>11</v>
      </c>
      <c r="C892" s="2"/>
      <c r="D892" s="3">
        <v>241</v>
      </c>
      <c r="E892" s="2">
        <v>14</v>
      </c>
    </row>
    <row r="893" spans="1:5" x14ac:dyDescent="0.2">
      <c r="A893" s="2">
        <v>1268</v>
      </c>
      <c r="B893" s="11" t="s">
        <v>11</v>
      </c>
      <c r="C893" s="2"/>
      <c r="D893" s="3">
        <v>143</v>
      </c>
      <c r="E893" s="2">
        <v>12.8</v>
      </c>
    </row>
    <row r="894" spans="1:5" x14ac:dyDescent="0.2">
      <c r="A894" s="2">
        <v>1270</v>
      </c>
      <c r="B894" s="11" t="s">
        <v>11</v>
      </c>
      <c r="C894" s="2"/>
      <c r="D894" s="3">
        <v>348</v>
      </c>
      <c r="E894" s="2">
        <v>16.2</v>
      </c>
    </row>
    <row r="895" spans="1:5" x14ac:dyDescent="0.2">
      <c r="A895" s="2">
        <v>1272</v>
      </c>
      <c r="B895" s="11" t="s">
        <v>11</v>
      </c>
      <c r="C895" s="2">
        <v>25</v>
      </c>
      <c r="D895" s="3">
        <v>512</v>
      </c>
      <c r="E895" s="2">
        <v>14.8</v>
      </c>
    </row>
    <row r="896" spans="1:5" x14ac:dyDescent="0.2">
      <c r="A896" s="2">
        <v>1273</v>
      </c>
      <c r="B896" s="11" t="s">
        <v>11</v>
      </c>
      <c r="C896" s="2">
        <v>34</v>
      </c>
      <c r="D896" s="3">
        <v>218</v>
      </c>
      <c r="E896" s="2">
        <v>15.6</v>
      </c>
    </row>
    <row r="897" spans="1:5" x14ac:dyDescent="0.2">
      <c r="A897" s="2">
        <v>1274</v>
      </c>
      <c r="B897" s="11" t="s">
        <v>11</v>
      </c>
      <c r="C897" s="2"/>
      <c r="D897" s="3">
        <v>172</v>
      </c>
      <c r="E897" s="2">
        <v>14</v>
      </c>
    </row>
    <row r="898" spans="1:5" x14ac:dyDescent="0.2">
      <c r="A898" s="2">
        <v>1275</v>
      </c>
      <c r="B898" s="11" t="s">
        <v>11</v>
      </c>
      <c r="C898" s="2"/>
      <c r="D898" s="3">
        <v>421</v>
      </c>
      <c r="E898" s="2">
        <v>14.8</v>
      </c>
    </row>
    <row r="899" spans="1:5" x14ac:dyDescent="0.2">
      <c r="A899" s="2">
        <v>1276</v>
      </c>
      <c r="B899" s="11" t="s">
        <v>11</v>
      </c>
      <c r="C899" s="2"/>
      <c r="D899" s="3">
        <v>277</v>
      </c>
      <c r="E899" s="2">
        <v>15</v>
      </c>
    </row>
    <row r="900" spans="1:5" x14ac:dyDescent="0.2">
      <c r="A900" s="2">
        <v>1277</v>
      </c>
      <c r="B900" s="11" t="s">
        <v>11</v>
      </c>
      <c r="C900" s="2"/>
      <c r="D900" s="3">
        <v>528</v>
      </c>
      <c r="E900" s="2">
        <v>14.2</v>
      </c>
    </row>
    <row r="901" spans="1:5" x14ac:dyDescent="0.2">
      <c r="A901" s="2">
        <v>1279</v>
      </c>
      <c r="B901" s="11" t="s">
        <v>11</v>
      </c>
      <c r="C901" s="2"/>
      <c r="D901" s="3">
        <v>210</v>
      </c>
      <c r="E901" s="2">
        <v>15.2</v>
      </c>
    </row>
    <row r="902" spans="1:5" x14ac:dyDescent="0.2">
      <c r="A902" s="2">
        <v>1280</v>
      </c>
      <c r="B902" s="11" t="s">
        <v>11</v>
      </c>
      <c r="C902" s="2"/>
      <c r="D902" s="3">
        <v>150</v>
      </c>
      <c r="E902" s="2">
        <v>13.2</v>
      </c>
    </row>
    <row r="903" spans="1:5" x14ac:dyDescent="0.2">
      <c r="A903" s="2">
        <v>1281</v>
      </c>
      <c r="B903" s="11" t="s">
        <v>11</v>
      </c>
      <c r="C903" s="2"/>
      <c r="D903" s="3">
        <v>335</v>
      </c>
      <c r="E903" s="2">
        <v>14.7</v>
      </c>
    </row>
    <row r="904" spans="1:5" x14ac:dyDescent="0.2">
      <c r="A904" s="2">
        <v>1282</v>
      </c>
      <c r="B904" s="11" t="s">
        <v>11</v>
      </c>
      <c r="C904" s="2"/>
      <c r="D904" s="3">
        <v>138</v>
      </c>
      <c r="E904" s="2">
        <v>15.3</v>
      </c>
    </row>
    <row r="905" spans="1:5" x14ac:dyDescent="0.2">
      <c r="A905" s="2">
        <v>1283</v>
      </c>
      <c r="B905" s="11" t="s">
        <v>11</v>
      </c>
      <c r="C905" s="2"/>
      <c r="D905" s="3">
        <v>275</v>
      </c>
      <c r="E905" s="2">
        <v>17.600000000000001</v>
      </c>
    </row>
    <row r="906" spans="1:5" x14ac:dyDescent="0.2">
      <c r="A906" s="2">
        <v>1286</v>
      </c>
      <c r="B906" s="11" t="s">
        <v>11</v>
      </c>
      <c r="C906" s="2"/>
      <c r="D906" s="4">
        <v>9</v>
      </c>
      <c r="E906" s="2">
        <v>13.5</v>
      </c>
    </row>
    <row r="907" spans="1:5" x14ac:dyDescent="0.2">
      <c r="A907" s="2">
        <v>1287</v>
      </c>
      <c r="B907" s="11" t="s">
        <v>11</v>
      </c>
      <c r="C907" s="2"/>
      <c r="D907" s="3">
        <v>179</v>
      </c>
      <c r="E907" s="2">
        <v>14.6</v>
      </c>
    </row>
    <row r="908" spans="1:5" x14ac:dyDescent="0.2">
      <c r="A908" s="2">
        <v>1288</v>
      </c>
      <c r="B908" s="11" t="s">
        <v>11</v>
      </c>
      <c r="C908" s="2"/>
      <c r="D908" s="3">
        <v>162</v>
      </c>
      <c r="E908" s="2">
        <v>15.4</v>
      </c>
    </row>
    <row r="909" spans="1:5" x14ac:dyDescent="0.2">
      <c r="A909" s="2">
        <v>1289</v>
      </c>
      <c r="B909" s="11" t="s">
        <v>11</v>
      </c>
      <c r="C909" s="2"/>
      <c r="D909" s="3">
        <v>436</v>
      </c>
      <c r="E909" s="2">
        <v>13.8</v>
      </c>
    </row>
    <row r="910" spans="1:5" x14ac:dyDescent="0.2">
      <c r="A910" s="2">
        <v>1290</v>
      </c>
      <c r="B910" s="11" t="s">
        <v>11</v>
      </c>
      <c r="C910" s="2"/>
      <c r="D910" s="2">
        <v>112</v>
      </c>
      <c r="E910" s="2">
        <v>14.7</v>
      </c>
    </row>
    <row r="911" spans="1:5" x14ac:dyDescent="0.2">
      <c r="A911" s="2">
        <v>1291</v>
      </c>
      <c r="B911" s="11" t="s">
        <v>11</v>
      </c>
      <c r="C911" s="2">
        <v>36</v>
      </c>
      <c r="D911" s="2">
        <v>112</v>
      </c>
      <c r="E911" s="2">
        <v>14.5</v>
      </c>
    </row>
    <row r="912" spans="1:5" x14ac:dyDescent="0.2">
      <c r="A912" s="2">
        <v>1292</v>
      </c>
      <c r="B912" s="11" t="s">
        <v>11</v>
      </c>
      <c r="C912" s="2"/>
      <c r="D912" s="3">
        <v>444</v>
      </c>
      <c r="E912" s="2">
        <v>15.6</v>
      </c>
    </row>
    <row r="913" spans="1:5" x14ac:dyDescent="0.2">
      <c r="A913" s="2">
        <v>1293</v>
      </c>
      <c r="B913" s="11" t="s">
        <v>11</v>
      </c>
      <c r="C913" s="2"/>
      <c r="D913" s="2">
        <v>64</v>
      </c>
      <c r="E913" s="2">
        <v>13.1</v>
      </c>
    </row>
    <row r="914" spans="1:5" x14ac:dyDescent="0.2">
      <c r="A914" s="2">
        <v>1294</v>
      </c>
      <c r="B914" s="11" t="s">
        <v>11</v>
      </c>
      <c r="C914" s="2"/>
      <c r="D914" s="2">
        <v>15</v>
      </c>
      <c r="E914" s="2">
        <v>13.5</v>
      </c>
    </row>
    <row r="915" spans="1:5" x14ac:dyDescent="0.2">
      <c r="A915" s="2">
        <v>1295</v>
      </c>
      <c r="B915" s="11" t="s">
        <v>11</v>
      </c>
      <c r="C915" s="2"/>
      <c r="D915" s="2">
        <v>78</v>
      </c>
      <c r="E915" s="2">
        <v>16.600000000000001</v>
      </c>
    </row>
    <row r="916" spans="1:5" x14ac:dyDescent="0.2">
      <c r="A916" s="2">
        <v>1296</v>
      </c>
      <c r="B916" s="11" t="s">
        <v>11</v>
      </c>
      <c r="C916" s="2"/>
      <c r="D916" s="3">
        <v>471</v>
      </c>
      <c r="E916" s="2">
        <v>16.399999999999999</v>
      </c>
    </row>
    <row r="917" spans="1:5" x14ac:dyDescent="0.2">
      <c r="A917" s="2">
        <v>1297</v>
      </c>
      <c r="B917" s="11" t="s">
        <v>11</v>
      </c>
      <c r="C917" s="2"/>
      <c r="D917" s="3">
        <v>187</v>
      </c>
      <c r="E917" s="2">
        <v>15.2</v>
      </c>
    </row>
    <row r="918" spans="1:5" x14ac:dyDescent="0.2">
      <c r="A918" s="2">
        <v>1298</v>
      </c>
      <c r="B918" s="11" t="s">
        <v>11</v>
      </c>
      <c r="C918" s="2"/>
      <c r="D918" s="2">
        <v>115</v>
      </c>
      <c r="E918" s="3">
        <v>17</v>
      </c>
    </row>
    <row r="919" spans="1:5" x14ac:dyDescent="0.2">
      <c r="A919" s="2">
        <v>1299</v>
      </c>
      <c r="B919" s="11" t="s">
        <v>11</v>
      </c>
      <c r="C919" s="2"/>
      <c r="D919" s="3">
        <v>127</v>
      </c>
      <c r="E919" s="2">
        <v>13.9</v>
      </c>
    </row>
    <row r="920" spans="1:5" x14ac:dyDescent="0.2">
      <c r="A920" s="5">
        <v>1300</v>
      </c>
      <c r="B920" s="11" t="s">
        <v>11</v>
      </c>
      <c r="C920" s="2"/>
      <c r="D920" s="2">
        <v>68</v>
      </c>
      <c r="E920" s="2">
        <v>14.1</v>
      </c>
    </row>
    <row r="921" spans="1:5" x14ac:dyDescent="0.2">
      <c r="A921" s="2">
        <v>1301</v>
      </c>
      <c r="B921" s="11" t="s">
        <v>11</v>
      </c>
      <c r="C921" s="2">
        <v>19</v>
      </c>
      <c r="D921" s="2">
        <v>116</v>
      </c>
      <c r="E921" s="2">
        <v>13.5</v>
      </c>
    </row>
    <row r="922" spans="1:5" x14ac:dyDescent="0.2">
      <c r="A922" s="2">
        <v>1302</v>
      </c>
      <c r="B922" s="11" t="s">
        <v>11</v>
      </c>
      <c r="C922" s="2">
        <v>46</v>
      </c>
      <c r="D922" s="3">
        <v>490</v>
      </c>
      <c r="E922" s="2">
        <v>15.2</v>
      </c>
    </row>
    <row r="923" spans="1:5" x14ac:dyDescent="0.2">
      <c r="A923" s="2">
        <v>1303</v>
      </c>
      <c r="B923" s="11" t="s">
        <v>11</v>
      </c>
      <c r="C923" s="2">
        <v>18</v>
      </c>
      <c r="D923" s="3">
        <v>148</v>
      </c>
      <c r="E923" s="2">
        <v>15.4</v>
      </c>
    </row>
    <row r="924" spans="1:5" x14ac:dyDescent="0.2">
      <c r="A924" s="2">
        <v>1304</v>
      </c>
      <c r="B924" s="11" t="s">
        <v>11</v>
      </c>
      <c r="C924" s="2">
        <v>45</v>
      </c>
      <c r="D924" s="3">
        <v>180</v>
      </c>
      <c r="E924" s="2">
        <v>15.8</v>
      </c>
    </row>
    <row r="925" spans="1:5" x14ac:dyDescent="0.2">
      <c r="A925" s="2">
        <v>1305</v>
      </c>
      <c r="B925" s="11" t="s">
        <v>11</v>
      </c>
      <c r="C925" s="2">
        <v>38</v>
      </c>
      <c r="D925" s="3">
        <v>160</v>
      </c>
      <c r="E925" s="2">
        <v>15.8</v>
      </c>
    </row>
    <row r="926" spans="1:5" x14ac:dyDescent="0.2">
      <c r="A926" s="2">
        <v>1311</v>
      </c>
      <c r="B926" s="11" t="s">
        <v>11</v>
      </c>
      <c r="C926" s="2">
        <v>30</v>
      </c>
      <c r="D926" s="2">
        <v>55</v>
      </c>
      <c r="E926" s="2">
        <v>15.2</v>
      </c>
    </row>
    <row r="927" spans="1:5" x14ac:dyDescent="0.2">
      <c r="A927" s="2">
        <v>1312</v>
      </c>
      <c r="B927" s="11" t="s">
        <v>11</v>
      </c>
      <c r="C927" s="2">
        <v>29</v>
      </c>
      <c r="D927" s="3">
        <v>130</v>
      </c>
      <c r="E927" s="2">
        <v>14.2</v>
      </c>
    </row>
    <row r="928" spans="1:5" x14ac:dyDescent="0.2">
      <c r="A928" s="2">
        <v>1351</v>
      </c>
      <c r="B928" s="11" t="s">
        <v>11</v>
      </c>
      <c r="C928" s="2">
        <v>28</v>
      </c>
      <c r="D928" s="3">
        <v>154</v>
      </c>
      <c r="E928" s="2">
        <v>16.2</v>
      </c>
    </row>
    <row r="929" spans="1:5" x14ac:dyDescent="0.2">
      <c r="A929" s="2">
        <v>1353</v>
      </c>
      <c r="B929" s="11" t="s">
        <v>11</v>
      </c>
      <c r="C929" s="2">
        <v>28</v>
      </c>
      <c r="D929" s="2">
        <v>60</v>
      </c>
      <c r="E929" s="2">
        <v>14.4</v>
      </c>
    </row>
    <row r="930" spans="1:5" x14ac:dyDescent="0.2">
      <c r="A930" s="2">
        <v>1354</v>
      </c>
      <c r="B930" s="11" t="s">
        <v>11</v>
      </c>
      <c r="C930" s="2">
        <v>43</v>
      </c>
      <c r="D930" s="3">
        <v>213</v>
      </c>
      <c r="E930" s="2">
        <v>16.899999999999999</v>
      </c>
    </row>
    <row r="931" spans="1:5" x14ac:dyDescent="0.2">
      <c r="A931" s="2">
        <v>1355</v>
      </c>
      <c r="B931" s="11" t="s">
        <v>11</v>
      </c>
      <c r="C931" s="2">
        <v>34</v>
      </c>
      <c r="D931" s="3">
        <v>194</v>
      </c>
      <c r="E931" s="2">
        <v>16.399999999999999</v>
      </c>
    </row>
    <row r="932" spans="1:5" x14ac:dyDescent="0.2">
      <c r="A932" s="2">
        <v>1356</v>
      </c>
      <c r="B932" s="11" t="s">
        <v>11</v>
      </c>
      <c r="C932" s="2">
        <v>57</v>
      </c>
      <c r="D932" s="3">
        <v>456</v>
      </c>
      <c r="E932" s="2">
        <v>16</v>
      </c>
    </row>
    <row r="933" spans="1:5" x14ac:dyDescent="0.2">
      <c r="A933" s="2">
        <v>1361</v>
      </c>
      <c r="B933" s="11" t="s">
        <v>11</v>
      </c>
      <c r="C933" s="2"/>
      <c r="D933" s="3">
        <v>228</v>
      </c>
      <c r="E933" s="2">
        <v>15.2</v>
      </c>
    </row>
    <row r="934" spans="1:5" x14ac:dyDescent="0.2">
      <c r="A934" s="2">
        <v>1363</v>
      </c>
      <c r="B934" s="11" t="s">
        <v>11</v>
      </c>
      <c r="C934" s="2">
        <v>31</v>
      </c>
      <c r="D934" s="3">
        <v>233</v>
      </c>
      <c r="E934" s="2">
        <v>15.8</v>
      </c>
    </row>
    <row r="935" spans="1:5" x14ac:dyDescent="0.2">
      <c r="A935" s="2">
        <v>1364</v>
      </c>
      <c r="B935" s="11" t="s">
        <v>11</v>
      </c>
      <c r="C935" s="2">
        <v>31</v>
      </c>
      <c r="D935" s="3">
        <v>152</v>
      </c>
      <c r="E935" s="2">
        <v>14.7</v>
      </c>
    </row>
    <row r="936" spans="1:5" x14ac:dyDescent="0.2">
      <c r="A936" s="2">
        <v>1365</v>
      </c>
      <c r="B936" s="11" t="s">
        <v>11</v>
      </c>
      <c r="C936" s="2">
        <v>37</v>
      </c>
      <c r="D936" s="3">
        <v>294</v>
      </c>
      <c r="E936" s="2">
        <v>14.6</v>
      </c>
    </row>
    <row r="937" spans="1:5" x14ac:dyDescent="0.2">
      <c r="A937" s="2">
        <v>1366</v>
      </c>
      <c r="B937" s="11" t="s">
        <v>11</v>
      </c>
      <c r="C937" s="2">
        <v>35</v>
      </c>
      <c r="D937" s="3">
        <v>272</v>
      </c>
      <c r="E937" s="2">
        <v>15.7</v>
      </c>
    </row>
    <row r="938" spans="1:5" x14ac:dyDescent="0.2">
      <c r="A938" s="2">
        <v>1367</v>
      </c>
      <c r="B938" s="11" t="s">
        <v>11</v>
      </c>
      <c r="C938" s="2"/>
      <c r="D938" s="3">
        <v>549</v>
      </c>
      <c r="E938" s="2">
        <v>14.3</v>
      </c>
    </row>
    <row r="939" spans="1:5" x14ac:dyDescent="0.2">
      <c r="A939" s="2">
        <v>1368</v>
      </c>
      <c r="B939" s="11" t="s">
        <v>11</v>
      </c>
      <c r="C939" s="2"/>
      <c r="D939" s="4">
        <v>5</v>
      </c>
      <c r="E939" s="4">
        <v>8.4</v>
      </c>
    </row>
    <row r="940" spans="1:5" x14ac:dyDescent="0.2">
      <c r="A940" s="2">
        <v>1369</v>
      </c>
      <c r="B940" s="11" t="s">
        <v>11</v>
      </c>
      <c r="C940" s="2"/>
      <c r="D940" s="3">
        <v>324</v>
      </c>
      <c r="E940" s="2">
        <v>13</v>
      </c>
    </row>
    <row r="941" spans="1:5" x14ac:dyDescent="0.2">
      <c r="A941" s="2">
        <v>1370</v>
      </c>
      <c r="B941" s="11" t="s">
        <v>11</v>
      </c>
      <c r="C941" s="2"/>
      <c r="D941" s="3">
        <v>223</v>
      </c>
      <c r="E941" s="2">
        <v>15.2</v>
      </c>
    </row>
    <row r="942" spans="1:5" x14ac:dyDescent="0.2">
      <c r="A942" s="2">
        <v>1371</v>
      </c>
      <c r="B942" s="11" t="s">
        <v>11</v>
      </c>
      <c r="C942" s="2"/>
      <c r="D942" s="3">
        <v>236</v>
      </c>
      <c r="E942" s="3">
        <v>16.600000000000001</v>
      </c>
    </row>
    <row r="943" spans="1:5" x14ac:dyDescent="0.2">
      <c r="A943" s="2">
        <v>1372</v>
      </c>
      <c r="B943" s="11" t="s">
        <v>11</v>
      </c>
      <c r="C943" s="2"/>
      <c r="D943" s="3">
        <v>177</v>
      </c>
      <c r="E943" s="2">
        <v>15.5</v>
      </c>
    </row>
    <row r="944" spans="1:5" x14ac:dyDescent="0.2">
      <c r="A944" s="2">
        <v>1373</v>
      </c>
      <c r="B944" s="11" t="s">
        <v>11</v>
      </c>
      <c r="C944" s="2"/>
      <c r="D944" s="3">
        <v>231</v>
      </c>
      <c r="E944" s="2">
        <v>14.3</v>
      </c>
    </row>
    <row r="945" spans="1:5" x14ac:dyDescent="0.2">
      <c r="A945" s="2">
        <v>1375</v>
      </c>
      <c r="B945" s="11" t="s">
        <v>11</v>
      </c>
      <c r="C945" s="2"/>
      <c r="D945" s="2">
        <v>50</v>
      </c>
      <c r="E945" s="2">
        <v>14.4</v>
      </c>
    </row>
    <row r="946" spans="1:5" x14ac:dyDescent="0.2">
      <c r="A946" s="2">
        <v>1378</v>
      </c>
      <c r="B946" s="11" t="s">
        <v>11</v>
      </c>
      <c r="C946" s="2"/>
      <c r="D946" s="3">
        <v>518</v>
      </c>
      <c r="E946" s="2">
        <v>15.8</v>
      </c>
    </row>
    <row r="947" spans="1:5" x14ac:dyDescent="0.2">
      <c r="A947" s="2">
        <v>1379</v>
      </c>
      <c r="B947" s="11" t="s">
        <v>11</v>
      </c>
      <c r="C947" s="2"/>
      <c r="D947" s="3">
        <v>224</v>
      </c>
      <c r="E947" s="2">
        <v>15</v>
      </c>
    </row>
    <row r="948" spans="1:5" x14ac:dyDescent="0.2">
      <c r="A948" s="2">
        <v>1380</v>
      </c>
      <c r="B948" s="11" t="s">
        <v>11</v>
      </c>
      <c r="C948" s="2"/>
      <c r="D948" s="3">
        <v>182</v>
      </c>
      <c r="E948" s="2">
        <v>13.9</v>
      </c>
    </row>
    <row r="949" spans="1:5" x14ac:dyDescent="0.2">
      <c r="A949" s="2">
        <v>1381</v>
      </c>
      <c r="B949" s="11" t="s">
        <v>11</v>
      </c>
      <c r="C949" s="2"/>
      <c r="D949" s="2">
        <v>56</v>
      </c>
      <c r="E949" s="2">
        <v>13.2</v>
      </c>
    </row>
    <row r="950" spans="1:5" x14ac:dyDescent="0.2">
      <c r="A950" s="2">
        <v>1382</v>
      </c>
      <c r="B950" s="11" t="s">
        <v>11</v>
      </c>
      <c r="C950" s="2">
        <v>48</v>
      </c>
      <c r="D950" s="3">
        <v>394</v>
      </c>
      <c r="E950" s="3">
        <v>17.100000000000001</v>
      </c>
    </row>
    <row r="951" spans="1:5" x14ac:dyDescent="0.2">
      <c r="A951" s="2">
        <v>1383</v>
      </c>
      <c r="B951" s="11" t="s">
        <v>11</v>
      </c>
      <c r="C951" s="2">
        <v>25</v>
      </c>
      <c r="D951" s="2">
        <v>110</v>
      </c>
      <c r="E951" s="2">
        <v>16.399999999999999</v>
      </c>
    </row>
    <row r="952" spans="1:5" x14ac:dyDescent="0.2">
      <c r="A952" s="2">
        <v>1384</v>
      </c>
      <c r="B952" s="11" t="s">
        <v>11</v>
      </c>
      <c r="C952" s="2">
        <v>21</v>
      </c>
      <c r="D952" s="2">
        <v>21</v>
      </c>
      <c r="E952" s="2">
        <v>14.8</v>
      </c>
    </row>
    <row r="953" spans="1:5" x14ac:dyDescent="0.2">
      <c r="A953" s="2">
        <v>1385</v>
      </c>
      <c r="B953" s="11" t="s">
        <v>11</v>
      </c>
      <c r="C953" s="2">
        <v>25</v>
      </c>
      <c r="D953" s="2">
        <v>62</v>
      </c>
      <c r="E953" s="2">
        <v>14.3</v>
      </c>
    </row>
    <row r="954" spans="1:5" x14ac:dyDescent="0.2">
      <c r="A954" s="2">
        <v>1386</v>
      </c>
      <c r="B954" s="11" t="s">
        <v>11</v>
      </c>
      <c r="C954" s="2"/>
      <c r="D954" s="3">
        <v>245</v>
      </c>
      <c r="E954" s="3">
        <v>17.399999999999999</v>
      </c>
    </row>
    <row r="955" spans="1:5" x14ac:dyDescent="0.2">
      <c r="A955" s="2">
        <v>1387</v>
      </c>
      <c r="B955" s="11" t="s">
        <v>11</v>
      </c>
      <c r="C955" s="2"/>
      <c r="D955" s="2">
        <v>31</v>
      </c>
      <c r="E955" s="2">
        <v>15.7</v>
      </c>
    </row>
    <row r="956" spans="1:5" x14ac:dyDescent="0.2">
      <c r="A956" s="2">
        <v>1391</v>
      </c>
      <c r="B956" s="11" t="s">
        <v>11</v>
      </c>
      <c r="C956" s="2">
        <v>32</v>
      </c>
      <c r="D956" s="3">
        <v>768</v>
      </c>
      <c r="E956" s="2">
        <v>15</v>
      </c>
    </row>
    <row r="957" spans="1:5" x14ac:dyDescent="0.2">
      <c r="A957" s="2">
        <v>1401</v>
      </c>
      <c r="B957" s="11" t="s">
        <v>11</v>
      </c>
      <c r="C957" s="2"/>
      <c r="D957" s="3">
        <v>348</v>
      </c>
      <c r="E957" s="2">
        <v>16.100000000000001</v>
      </c>
    </row>
    <row r="958" spans="1:5" x14ac:dyDescent="0.2">
      <c r="A958" s="2">
        <v>1402</v>
      </c>
      <c r="B958" s="11" t="s">
        <v>11</v>
      </c>
      <c r="C958" s="2"/>
      <c r="D958" s="2">
        <v>120</v>
      </c>
      <c r="E958" s="2">
        <v>15.2</v>
      </c>
    </row>
    <row r="959" spans="1:5" x14ac:dyDescent="0.2">
      <c r="A959" s="2">
        <v>1403</v>
      </c>
      <c r="B959" s="11" t="s">
        <v>11</v>
      </c>
      <c r="C959" s="2"/>
      <c r="D959" s="2">
        <v>44</v>
      </c>
      <c r="E959" s="2">
        <v>13.4</v>
      </c>
    </row>
    <row r="960" spans="1:5" x14ac:dyDescent="0.2">
      <c r="A960" s="2">
        <v>1404</v>
      </c>
      <c r="B960" s="11" t="s">
        <v>11</v>
      </c>
      <c r="C960" s="2"/>
      <c r="D960" s="3">
        <v>152</v>
      </c>
      <c r="E960" s="2">
        <v>14.6</v>
      </c>
    </row>
    <row r="961" spans="1:5" x14ac:dyDescent="0.2">
      <c r="A961" s="2">
        <v>1405</v>
      </c>
      <c r="B961" s="11" t="s">
        <v>11</v>
      </c>
      <c r="C961" s="2"/>
      <c r="D961" s="2">
        <v>68</v>
      </c>
      <c r="E961" s="2">
        <v>15.4</v>
      </c>
    </row>
    <row r="962" spans="1:5" x14ac:dyDescent="0.2">
      <c r="A962" s="2">
        <v>1406</v>
      </c>
      <c r="B962" s="11" t="s">
        <v>11</v>
      </c>
      <c r="C962" s="2"/>
      <c r="D962" s="2">
        <v>62</v>
      </c>
      <c r="E962" s="2">
        <v>14.3</v>
      </c>
    </row>
    <row r="963" spans="1:5" x14ac:dyDescent="0.2">
      <c r="A963" s="2">
        <v>1407</v>
      </c>
      <c r="B963" s="11" t="s">
        <v>11</v>
      </c>
      <c r="C963" s="2"/>
      <c r="D963" s="3">
        <v>153</v>
      </c>
      <c r="E963" s="2">
        <v>15.8</v>
      </c>
    </row>
    <row r="964" spans="1:5" x14ac:dyDescent="0.2">
      <c r="A964" s="2">
        <v>1408</v>
      </c>
      <c r="B964" s="11" t="s">
        <v>11</v>
      </c>
      <c r="C964" s="2"/>
      <c r="D964" s="2">
        <v>69</v>
      </c>
      <c r="E964" s="2">
        <v>15</v>
      </c>
    </row>
    <row r="965" spans="1:5" x14ac:dyDescent="0.2">
      <c r="A965" s="2">
        <v>1409</v>
      </c>
      <c r="B965" s="11" t="s">
        <v>11</v>
      </c>
      <c r="C965" s="2"/>
      <c r="D965" s="3">
        <v>254</v>
      </c>
      <c r="E965" s="2">
        <v>15</v>
      </c>
    </row>
    <row r="966" spans="1:5" x14ac:dyDescent="0.2">
      <c r="A966" s="2">
        <v>1410</v>
      </c>
      <c r="B966" s="11" t="s">
        <v>11</v>
      </c>
      <c r="C966" s="2"/>
      <c r="D966" s="2">
        <v>105</v>
      </c>
      <c r="E966" s="2">
        <v>14.6</v>
      </c>
    </row>
    <row r="967" spans="1:5" x14ac:dyDescent="0.2">
      <c r="A967" s="2">
        <v>1411</v>
      </c>
      <c r="B967" s="11" t="s">
        <v>11</v>
      </c>
      <c r="C967" s="2"/>
      <c r="D967" s="3">
        <v>254</v>
      </c>
      <c r="E967" s="2">
        <v>14.3</v>
      </c>
    </row>
    <row r="968" spans="1:5" x14ac:dyDescent="0.2">
      <c r="A968" s="2">
        <v>1412</v>
      </c>
      <c r="B968" s="11" t="s">
        <v>11</v>
      </c>
      <c r="C968" s="2"/>
      <c r="D968" s="3">
        <v>321</v>
      </c>
      <c r="E968" s="2">
        <v>15.9</v>
      </c>
    </row>
    <row r="969" spans="1:5" x14ac:dyDescent="0.2">
      <c r="A969" s="2">
        <v>1413</v>
      </c>
      <c r="B969" s="11" t="s">
        <v>11</v>
      </c>
      <c r="C969" s="2"/>
      <c r="D969" s="3">
        <v>334</v>
      </c>
      <c r="E969" s="2">
        <v>15.5</v>
      </c>
    </row>
    <row r="970" spans="1:5" x14ac:dyDescent="0.2">
      <c r="A970" s="2">
        <v>1413</v>
      </c>
      <c r="B970" s="11" t="s">
        <v>11</v>
      </c>
      <c r="C970" s="2"/>
      <c r="D970" s="2">
        <v>84</v>
      </c>
      <c r="E970" s="2">
        <v>15.8</v>
      </c>
    </row>
    <row r="971" spans="1:5" x14ac:dyDescent="0.2">
      <c r="A971" s="2">
        <v>1415</v>
      </c>
      <c r="B971" s="11" t="s">
        <v>11</v>
      </c>
      <c r="C971" s="2"/>
      <c r="D971" s="3">
        <v>140</v>
      </c>
      <c r="E971" s="2">
        <v>16.100000000000001</v>
      </c>
    </row>
    <row r="972" spans="1:5" x14ac:dyDescent="0.2">
      <c r="A972" s="2">
        <v>1416</v>
      </c>
      <c r="B972" s="11" t="s">
        <v>11</v>
      </c>
      <c r="C972" s="2"/>
      <c r="D972" s="2">
        <v>110</v>
      </c>
      <c r="E972" s="2">
        <v>14.3</v>
      </c>
    </row>
    <row r="973" spans="1:5" x14ac:dyDescent="0.2">
      <c r="A973" s="2">
        <v>1417</v>
      </c>
      <c r="B973" s="11" t="s">
        <v>11</v>
      </c>
      <c r="C973" s="2"/>
      <c r="D973" s="2">
        <v>97</v>
      </c>
      <c r="E973" s="2">
        <v>15.9</v>
      </c>
    </row>
    <row r="974" spans="1:5" x14ac:dyDescent="0.2">
      <c r="A974" s="2">
        <v>1418</v>
      </c>
      <c r="B974" s="11" t="s">
        <v>11</v>
      </c>
      <c r="C974" s="2"/>
      <c r="D974" s="3">
        <v>278</v>
      </c>
      <c r="E974" s="2">
        <v>15.3</v>
      </c>
    </row>
    <row r="975" spans="1:5" x14ac:dyDescent="0.2">
      <c r="A975" s="2">
        <v>1420</v>
      </c>
      <c r="B975" s="11" t="s">
        <v>11</v>
      </c>
      <c r="C975" s="2"/>
      <c r="D975" s="2">
        <v>20</v>
      </c>
      <c r="E975" s="2">
        <v>16.5</v>
      </c>
    </row>
    <row r="976" spans="1:5" x14ac:dyDescent="0.2">
      <c r="A976" s="2">
        <v>1422</v>
      </c>
      <c r="B976" s="11" t="s">
        <v>11</v>
      </c>
      <c r="C976" s="2"/>
      <c r="D976" s="3">
        <v>399</v>
      </c>
      <c r="E976" s="2">
        <v>15.6</v>
      </c>
    </row>
    <row r="977" spans="1:5" x14ac:dyDescent="0.2">
      <c r="A977" s="2">
        <v>1423</v>
      </c>
      <c r="B977" s="11" t="s">
        <v>11</v>
      </c>
      <c r="C977" s="2"/>
      <c r="D977" s="3">
        <v>148</v>
      </c>
      <c r="E977" s="2">
        <v>15.1</v>
      </c>
    </row>
    <row r="978" spans="1:5" x14ac:dyDescent="0.2">
      <c r="A978" s="2">
        <v>1424</v>
      </c>
      <c r="B978" s="11" t="s">
        <v>11</v>
      </c>
      <c r="C978" s="2"/>
      <c r="D978" s="3">
        <v>152</v>
      </c>
      <c r="E978" s="2">
        <v>16.2</v>
      </c>
    </row>
    <row r="979" spans="1:5" x14ac:dyDescent="0.2">
      <c r="A979" s="2">
        <v>1425</v>
      </c>
      <c r="B979" s="11" t="s">
        <v>11</v>
      </c>
      <c r="C979" s="2"/>
      <c r="D979" s="3">
        <v>419</v>
      </c>
      <c r="E979" s="3">
        <v>16.8</v>
      </c>
    </row>
    <row r="980" spans="1:5" x14ac:dyDescent="0.2">
      <c r="A980" s="2">
        <v>1427</v>
      </c>
      <c r="B980" s="11" t="s">
        <v>11</v>
      </c>
      <c r="C980" s="2"/>
      <c r="D980" s="3">
        <v>261</v>
      </c>
      <c r="E980" s="2">
        <v>14.7</v>
      </c>
    </row>
    <row r="981" spans="1:5" x14ac:dyDescent="0.2">
      <c r="A981" s="2">
        <v>1428</v>
      </c>
      <c r="B981" s="11" t="s">
        <v>11</v>
      </c>
      <c r="C981" s="2"/>
      <c r="D981" s="3">
        <v>132</v>
      </c>
      <c r="E981" s="2">
        <v>14.4</v>
      </c>
    </row>
    <row r="982" spans="1:5" x14ac:dyDescent="0.2">
      <c r="A982" s="2">
        <v>1429</v>
      </c>
      <c r="B982" s="11" t="s">
        <v>11</v>
      </c>
      <c r="C982" s="2"/>
      <c r="D982" s="3">
        <v>363</v>
      </c>
      <c r="E982" s="2">
        <v>15.9</v>
      </c>
    </row>
    <row r="983" spans="1:5" x14ac:dyDescent="0.2">
      <c r="A983" s="2">
        <v>1430</v>
      </c>
      <c r="B983" s="11" t="s">
        <v>11</v>
      </c>
      <c r="C983" s="2"/>
      <c r="D983" s="2">
        <v>62</v>
      </c>
      <c r="E983" s="2">
        <v>16.899999999999999</v>
      </c>
    </row>
    <row r="984" spans="1:5" x14ac:dyDescent="0.2">
      <c r="A984" s="2">
        <v>1431</v>
      </c>
      <c r="B984" s="11" t="s">
        <v>11</v>
      </c>
      <c r="C984" s="2"/>
      <c r="D984" s="3">
        <v>239</v>
      </c>
      <c r="E984" s="2">
        <v>15.7</v>
      </c>
    </row>
    <row r="985" spans="1:5" x14ac:dyDescent="0.2">
      <c r="A985" s="2">
        <v>1432</v>
      </c>
      <c r="B985" s="11" t="s">
        <v>11</v>
      </c>
      <c r="C985" s="2"/>
      <c r="D985" s="3">
        <v>293</v>
      </c>
      <c r="E985" s="2">
        <v>16.100000000000001</v>
      </c>
    </row>
    <row r="986" spans="1:5" x14ac:dyDescent="0.2">
      <c r="A986" s="2">
        <v>1433</v>
      </c>
      <c r="B986" s="11" t="s">
        <v>11</v>
      </c>
      <c r="C986" s="2"/>
      <c r="D986" s="2">
        <v>76</v>
      </c>
      <c r="E986" s="2">
        <v>15.2</v>
      </c>
    </row>
    <row r="987" spans="1:5" x14ac:dyDescent="0.2">
      <c r="A987" s="2">
        <v>1434</v>
      </c>
      <c r="B987" s="11" t="s">
        <v>11</v>
      </c>
      <c r="C987" s="2"/>
      <c r="D987" s="3">
        <v>193</v>
      </c>
      <c r="E987" s="2">
        <v>15.1</v>
      </c>
    </row>
    <row r="988" spans="1:5" x14ac:dyDescent="0.2">
      <c r="A988" s="2">
        <v>1435</v>
      </c>
      <c r="B988" s="11" t="s">
        <v>11</v>
      </c>
      <c r="C988" s="2"/>
      <c r="D988" s="2">
        <v>54</v>
      </c>
      <c r="E988" s="2">
        <v>15.1</v>
      </c>
    </row>
    <row r="989" spans="1:5" x14ac:dyDescent="0.2">
      <c r="A989" s="2">
        <v>1436</v>
      </c>
      <c r="B989" s="11" t="s">
        <v>11</v>
      </c>
      <c r="C989" s="2">
        <v>40</v>
      </c>
      <c r="D989" s="2">
        <v>69</v>
      </c>
      <c r="E989" s="2">
        <v>13.8</v>
      </c>
    </row>
    <row r="990" spans="1:5" x14ac:dyDescent="0.2">
      <c r="A990" s="2">
        <v>1437</v>
      </c>
      <c r="B990" s="11" t="s">
        <v>11</v>
      </c>
      <c r="C990" s="2"/>
      <c r="D990" s="3">
        <v>182</v>
      </c>
      <c r="E990" s="2">
        <v>15.5</v>
      </c>
    </row>
    <row r="991" spans="1:5" x14ac:dyDescent="0.2">
      <c r="A991" s="5">
        <v>1438</v>
      </c>
      <c r="B991" s="11" t="s">
        <v>11</v>
      </c>
      <c r="C991" s="2"/>
      <c r="D991" s="5">
        <v>120</v>
      </c>
      <c r="E991" s="5">
        <v>16.2</v>
      </c>
    </row>
    <row r="992" spans="1:5" x14ac:dyDescent="0.2">
      <c r="A992" s="2">
        <v>1439</v>
      </c>
      <c r="B992" s="11" t="s">
        <v>11</v>
      </c>
      <c r="C992" s="2">
        <v>47</v>
      </c>
      <c r="D992" s="3">
        <v>368</v>
      </c>
      <c r="E992" s="2">
        <v>16.399999999999999</v>
      </c>
    </row>
    <row r="993" spans="1:5" x14ac:dyDescent="0.2">
      <c r="A993" s="2">
        <v>1440</v>
      </c>
      <c r="B993" s="11" t="s">
        <v>11</v>
      </c>
      <c r="C993" s="2"/>
      <c r="D993" s="3">
        <v>198</v>
      </c>
      <c r="E993" s="2">
        <v>15.5</v>
      </c>
    </row>
    <row r="994" spans="1:5" x14ac:dyDescent="0.2">
      <c r="A994" s="2">
        <v>1441</v>
      </c>
      <c r="B994" s="11" t="s">
        <v>11</v>
      </c>
      <c r="C994" s="2"/>
      <c r="D994" s="3">
        <v>193</v>
      </c>
      <c r="E994" s="2">
        <v>15.3</v>
      </c>
    </row>
    <row r="995" spans="1:5" x14ac:dyDescent="0.2">
      <c r="A995" s="2">
        <v>1443</v>
      </c>
      <c r="B995" s="11" t="s">
        <v>11</v>
      </c>
      <c r="C995" s="2"/>
      <c r="D995" s="2">
        <v>114</v>
      </c>
      <c r="E995" s="2">
        <v>16.5</v>
      </c>
    </row>
    <row r="996" spans="1:5" x14ac:dyDescent="0.2">
      <c r="A996" s="2">
        <v>1446</v>
      </c>
      <c r="B996" s="11" t="s">
        <v>11</v>
      </c>
      <c r="C996" s="2"/>
      <c r="D996" s="3">
        <v>144</v>
      </c>
      <c r="E996" s="2">
        <v>15.2</v>
      </c>
    </row>
    <row r="997" spans="1:5" x14ac:dyDescent="0.2">
      <c r="A997" s="2">
        <v>1447</v>
      </c>
      <c r="B997" s="11" t="s">
        <v>11</v>
      </c>
      <c r="C997" s="2"/>
      <c r="D997" s="3">
        <v>177</v>
      </c>
      <c r="E997" s="2">
        <v>14.5</v>
      </c>
    </row>
    <row r="998" spans="1:5" x14ac:dyDescent="0.2">
      <c r="A998" s="2">
        <v>1448</v>
      </c>
      <c r="B998" s="11" t="s">
        <v>11</v>
      </c>
      <c r="C998" s="2"/>
      <c r="D998" s="3">
        <v>139</v>
      </c>
      <c r="E998" s="2">
        <v>14.9</v>
      </c>
    </row>
    <row r="999" spans="1:5" x14ac:dyDescent="0.2">
      <c r="A999" s="2">
        <v>1449</v>
      </c>
      <c r="B999" s="11" t="s">
        <v>11</v>
      </c>
      <c r="C999" s="2"/>
      <c r="D999" s="2">
        <v>115</v>
      </c>
      <c r="E999" s="2">
        <v>15.7</v>
      </c>
    </row>
    <row r="1000" spans="1:5" x14ac:dyDescent="0.2">
      <c r="A1000" s="2">
        <v>1451</v>
      </c>
      <c r="B1000" s="11" t="s">
        <v>11</v>
      </c>
      <c r="C1000" s="2"/>
      <c r="D1000" s="3">
        <v>157</v>
      </c>
      <c r="E1000" s="3">
        <v>17</v>
      </c>
    </row>
    <row r="1001" spans="1:5" x14ac:dyDescent="0.2">
      <c r="A1001" s="2">
        <v>1452</v>
      </c>
      <c r="B1001" s="11" t="s">
        <v>11</v>
      </c>
      <c r="C1001" s="2"/>
      <c r="D1001" s="3">
        <v>124</v>
      </c>
      <c r="E1001" s="2">
        <v>15.3</v>
      </c>
    </row>
  </sheetData>
  <autoFilter ref="A1:E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IronTest</vt:lpstr>
      <vt:lpstr>SurveyData</vt:lpstr>
      <vt:lpstr>Compiled</vt:lpstr>
      <vt:lpstr>Assessments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Lai Han Teck</dc:creator>
  <cp:lastModifiedBy>georgie bruinvels</cp:lastModifiedBy>
  <dcterms:created xsi:type="dcterms:W3CDTF">2016-02-18T04:37:15Z</dcterms:created>
  <dcterms:modified xsi:type="dcterms:W3CDTF">2016-03-29T19:59:12Z</dcterms:modified>
</cp:coreProperties>
</file>