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ishen\Downloads\"/>
    </mc:Choice>
  </mc:AlternateContent>
  <xr:revisionPtr revIDLastSave="0" documentId="13_ncr:1_{C24D233B-5C46-4880-B489-73116E20CB69}" xr6:coauthVersionLast="47" xr6:coauthVersionMax="47" xr10:uidLastSave="{00000000-0000-0000-0000-000000000000}"/>
  <bookViews>
    <workbookView xWindow="-108" yWindow="-108" windowWidth="23256" windowHeight="12456" firstSheet="2" activeTab="3" xr2:uid="{066EEF34-3AB4-4F9D-AE68-8D424FE4DE5B}"/>
  </bookViews>
  <sheets>
    <sheet name="Dataset" sheetId="2" r:id="rId1"/>
    <sheet name="Formulas" sheetId="6" r:id="rId2"/>
    <sheet name="Sort and Filters" sheetId="7" r:id="rId3"/>
    <sheet name="Dashboard" sheetId="3" r:id="rId4"/>
    <sheet name="Goals " sheetId="8" r:id="rId5"/>
    <sheet name="Average duels" sheetId="10" r:id="rId6"/>
    <sheet name="Players by Position" sheetId="13" r:id="rId7"/>
    <sheet name="Total Appearances" sheetId="12" r:id="rId8"/>
    <sheet name="combo" sheetId="15" r:id="rId9"/>
  </sheets>
  <definedNames>
    <definedName name="_xlnm._FilterDatabase" localSheetId="2" hidden="1">'Sort and Filters'!$A$2:$L$28</definedName>
    <definedName name="Slicer_Position">#N/A</definedName>
  </definedNames>
  <calcPr calcId="191029"/>
  <pivotCaches>
    <pivotCache cacheId="0"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6" l="1" a="1"/>
  <c r="E2" i="6" s="1"/>
  <c r="F2" i="6" a="1"/>
  <c r="F2" i="6"/>
  <c r="D2" i="6"/>
  <c r="C2" i="6"/>
  <c r="B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<sst xmlns="http://schemas.openxmlformats.org/spreadsheetml/2006/main" count="300" uniqueCount="76">
  <si>
    <t>Excel Sample Data</t>
  </si>
  <si>
    <t>2022 FIFA World Cup Performance Data - Argentina</t>
  </si>
  <si>
    <t xml:space="preserve">Player Name </t>
  </si>
  <si>
    <t>Position</t>
  </si>
  <si>
    <t>Jersey Number</t>
  </si>
  <si>
    <t>Player DOB</t>
  </si>
  <si>
    <t xml:space="preserve">Club </t>
  </si>
  <si>
    <t xml:space="preserve"> Appearances</t>
  </si>
  <si>
    <t xml:space="preserve">Goals Scored </t>
  </si>
  <si>
    <t xml:space="preserve">Assists Provided </t>
  </si>
  <si>
    <t>Dribbles per 90 Min</t>
  </si>
  <si>
    <t>Interceptions per 90 Min</t>
  </si>
  <si>
    <t>Tackles per 90 Min</t>
  </si>
  <si>
    <t>Total Duels Won per 90 Min</t>
  </si>
  <si>
    <t>Nicolas Otamendi</t>
  </si>
  <si>
    <t>DF</t>
  </si>
  <si>
    <t>Benfica</t>
  </si>
  <si>
    <t>Marcos Acuna</t>
  </si>
  <si>
    <t>Sevilla</t>
  </si>
  <si>
    <t>Nicolas Tagliafico</t>
  </si>
  <si>
    <t>Lyon</t>
  </si>
  <si>
    <t>German Pezzella</t>
  </si>
  <si>
    <t>Real Betis</t>
  </si>
  <si>
    <t>Nahuel Molina</t>
  </si>
  <si>
    <t>Atletico Madrid</t>
  </si>
  <si>
    <t>Gonzalo Montiel</t>
  </si>
  <si>
    <t>Juan Foyth</t>
  </si>
  <si>
    <t>Villarreal</t>
  </si>
  <si>
    <t>Cristian Romero</t>
  </si>
  <si>
    <t>Tottenham</t>
  </si>
  <si>
    <t>Lisandro Martinez</t>
  </si>
  <si>
    <t>Manchester United</t>
  </si>
  <si>
    <t>Leandro Paredes</t>
  </si>
  <si>
    <t>MF</t>
  </si>
  <si>
    <t>Juventus</t>
  </si>
  <si>
    <t>Rodrigo De Paul</t>
  </si>
  <si>
    <t>Guido Rodriguez</t>
  </si>
  <si>
    <t>Exequiel Palacios</t>
  </si>
  <si>
    <t>Bayer Leverkusen</t>
  </si>
  <si>
    <t>Alexis Mac Allister</t>
  </si>
  <si>
    <t>Brighton</t>
  </si>
  <si>
    <t>Enzo Fernandez</t>
  </si>
  <si>
    <t>Alejandro Gomez</t>
  </si>
  <si>
    <t>Atlanta United</t>
  </si>
  <si>
    <t>Lionel Messi</t>
  </si>
  <si>
    <t>FW</t>
  </si>
  <si>
    <t>PSG</t>
  </si>
  <si>
    <t>Lautaro Martinez</t>
  </si>
  <si>
    <t>Inter</t>
  </si>
  <si>
    <t>Paulo Dybala</t>
  </si>
  <si>
    <t>Roma</t>
  </si>
  <si>
    <t>Thiago Almada</t>
  </si>
  <si>
    <t>Julian Alvarez</t>
  </si>
  <si>
    <t>Manchester City</t>
  </si>
  <si>
    <t>Angel Di Maria</t>
  </si>
  <si>
    <t>Angel Correa</t>
  </si>
  <si>
    <t>Emiliano Martinez</t>
  </si>
  <si>
    <t>GK</t>
  </si>
  <si>
    <t>Aston Villa</t>
  </si>
  <si>
    <t>Franco Armani</t>
  </si>
  <si>
    <t>River</t>
  </si>
  <si>
    <t>Geronimo Rulli</t>
  </si>
  <si>
    <t>Sum of Goals Scored</t>
  </si>
  <si>
    <t>Count Apperances of Players</t>
  </si>
  <si>
    <t>If(Interceptions)</t>
  </si>
  <si>
    <t>Median of 'MF' tackles per 90 min</t>
  </si>
  <si>
    <t>Sorted Apperances from Largest to Smallest</t>
  </si>
  <si>
    <t>Row Labels</t>
  </si>
  <si>
    <t xml:space="preserve">Sum of Goals Scored </t>
  </si>
  <si>
    <t>Average of Total Duels Won per 90 Min</t>
  </si>
  <si>
    <t>Sum of  Appearances</t>
  </si>
  <si>
    <t xml:space="preserve">Count of Player Name </t>
  </si>
  <si>
    <t xml:space="preserve">                                                                                                          Argentina World Cup 2022 Player Dashboard</t>
  </si>
  <si>
    <t>Average Interceptions per  90 mins</t>
  </si>
  <si>
    <t>Grand Total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</si>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</sst>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4"/>
      <color rgb="FF272760"/>
      <name val="Calibri"/>
      <family val="2"/>
    </font>
    <font>
      <sz val="11"/>
      <color theme="1"/>
      <name val="Calibri"/>
      <family val="2"/>
    </font>
    <font>
      <b/>
      <sz val="12"/>
      <color rgb="FFFFFFFF"/>
      <name val="Calibri"/>
      <family val="2"/>
    </font>
    <font>
      <sz val="11"/>
      <color rgb="FF000000"/>
      <name val="Calibri"/>
      <family val="2"/>
    </font>
    <font>
      <b/>
      <sz val="11"/>
      <color theme="1"/>
      <name val="Aptos Narrow"/>
      <family val="2"/>
      <scheme val="minor"/>
    </font>
    <font>
      <b/>
      <sz val="14"/>
      <color theme="1"/>
      <name val="Aptos Narrow"/>
      <family val="2"/>
      <scheme val="minor"/>
    </font>
    <font>
      <b/>
      <sz val="20"/>
      <color theme="1"/>
      <name val="Aptos Narrow"/>
      <family val="2"/>
      <scheme val="minor"/>
    </font>
    <font>
      <sz val="20"/>
      <color theme="1"/>
      <name val="Aptos Narrow"/>
      <family val="2"/>
      <scheme val="minor"/>
    </font>
  </fonts>
  <fills count="5">
    <fill>
      <patternFill patternType="none"/>
    </fill>
    <fill>
      <patternFill patternType="gray125"/>
    </fill>
    <fill>
      <patternFill patternType="solid">
        <fgColor rgb="FFD9E1F2"/>
        <bgColor indexed="64"/>
      </patternFill>
    </fill>
    <fill>
      <patternFill patternType="solid">
        <fgColor rgb="FF272760"/>
        <bgColor indexed="64"/>
      </patternFill>
    </fill>
    <fill>
      <patternFill patternType="solid">
        <fgColor theme="3" tint="0.749992370372631"/>
        <bgColor indexed="64"/>
      </patternFill>
    </fill>
  </fills>
  <borders count="4">
    <border>
      <left/>
      <right/>
      <top/>
      <bottom/>
      <diagonal/>
    </border>
    <border>
      <left/>
      <right/>
      <top/>
      <bottom style="medium">
        <color rgb="FF272760"/>
      </bottom>
      <diagonal/>
    </border>
    <border>
      <left style="thin">
        <color rgb="FFD9D9D9"/>
      </left>
      <right style="thin">
        <color rgb="FFD9D9D9"/>
      </right>
      <top style="thin">
        <color rgb="FFD9D9D9"/>
      </top>
      <bottom style="thin">
        <color rgb="FFD9D9D9"/>
      </bottom>
      <diagonal/>
    </border>
    <border>
      <left/>
      <right/>
      <top/>
      <bottom style="thin">
        <color rgb="FFD9D9D9"/>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Continuous" vertical="center"/>
    </xf>
    <xf numFmtId="0" fontId="2" fillId="0" borderId="0" xfId="0" applyFont="1"/>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0" borderId="2" xfId="0" applyFont="1" applyBorder="1" applyAlignment="1">
      <alignment vertical="center"/>
    </xf>
    <xf numFmtId="14" fontId="4" fillId="0" borderId="2" xfId="0" applyNumberFormat="1" applyFont="1" applyBorder="1" applyAlignment="1">
      <alignment vertical="center"/>
    </xf>
    <xf numFmtId="2" fontId="0" fillId="0" borderId="0" xfId="0" applyNumberFormat="1"/>
    <xf numFmtId="0" fontId="5" fillId="4" borderId="0" xfId="0" applyFont="1" applyFill="1"/>
    <xf numFmtId="0" fontId="0" fillId="0" borderId="0" xfId="0" applyAlignment="1">
      <alignment horizontal="left"/>
    </xf>
    <xf numFmtId="0" fontId="0" fillId="0" borderId="0" xfId="0" pivotButton="1"/>
    <xf numFmtId="0" fontId="6" fillId="0" borderId="3" xfId="0" applyFont="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cellXfs>
  <cellStyles count="1">
    <cellStyle name="Normal"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cup.xlsx]Players by Position!PivotTable1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a:t>
            </a:r>
            <a:r>
              <a:rPr lang="en-US" baseline="0"/>
              <a:t>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'Players by Position'!$B$3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12-467D-BFC6-B225921539F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12-467D-BFC6-B225921539F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812-467D-BFC6-B225921539F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812-467D-BFC6-B225921539FF}"/>
              </c:ext>
            </c:extLst>
          </c:dPt>
          <c:cat>
            <c:strRef>
              <c:f>'Players by Position'!$A$4:$A$7</c:f>
              <c:strCache>
                <c:ptCount val="4"/>
                <c:pt idx="0">
                  <c:v>DF</c:v>
                </c:pt>
                <c:pt idx="1">
                  <c:v>FW</c:v>
                </c:pt>
                <c:pt idx="2">
                  <c:v>GK</c:v>
                </c:pt>
                <c:pt idx="3">
                  <c:v>MF</c:v>
                </c:pt>
              </c:strCache>
            </c:strRef>
          </c:cat>
          <c:val>
            <c:numRef>
              <c:f>'Players by Position'!$B$4:$B$7</c:f>
              <c:numCache>
                <c:formatCode>General</c:formatCode>
                <c:ptCount val="4"/>
                <c:pt idx="0">
                  <c:v>9</c:v>
                </c:pt>
                <c:pt idx="1">
                  <c:v>7</c:v>
                </c:pt>
                <c:pt idx="2">
                  <c:v>3</c:v>
                </c:pt>
                <c:pt idx="3">
                  <c:v>7</c:v>
                </c:pt>
              </c:numCache>
            </c:numRef>
          </c:val>
          <c:extLst>
            <c:ext xmlns:c16="http://schemas.microsoft.com/office/drawing/2014/chart" uri="{C3380CC4-5D6E-409C-BE32-E72D297353CC}">
              <c16:uniqueId val="{00000008-2812-467D-BFC6-B225921539FF}"/>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cup.xlsx]Average duels!PivotTable1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Duels won per Club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duels'!$B$3</c:f>
              <c:strCache>
                <c:ptCount val="1"/>
                <c:pt idx="0">
                  <c:v>Total</c:v>
                </c:pt>
              </c:strCache>
            </c:strRef>
          </c:tx>
          <c:spPr>
            <a:solidFill>
              <a:schemeClr val="accent1"/>
            </a:solidFill>
            <a:ln>
              <a:noFill/>
            </a:ln>
            <a:effectLst/>
          </c:spPr>
          <c:invertIfNegative val="0"/>
          <c:cat>
            <c:strRef>
              <c:f>'Average duels'!$A$4:$A$18</c:f>
              <c:strCache>
                <c:ptCount val="15"/>
                <c:pt idx="0">
                  <c:v>Tottenham</c:v>
                </c:pt>
                <c:pt idx="1">
                  <c:v>Sevilla</c:v>
                </c:pt>
                <c:pt idx="2">
                  <c:v>Real Betis</c:v>
                </c:pt>
                <c:pt idx="3">
                  <c:v>PSG</c:v>
                </c:pt>
                <c:pt idx="4">
                  <c:v>Manchester United</c:v>
                </c:pt>
                <c:pt idx="5">
                  <c:v>Manchester City</c:v>
                </c:pt>
                <c:pt idx="6">
                  <c:v>Lyon</c:v>
                </c:pt>
                <c:pt idx="7">
                  <c:v>Juventus</c:v>
                </c:pt>
                <c:pt idx="8">
                  <c:v>Inter</c:v>
                </c:pt>
                <c:pt idx="9">
                  <c:v>Brighton</c:v>
                </c:pt>
                <c:pt idx="10">
                  <c:v>Benfica</c:v>
                </c:pt>
                <c:pt idx="11">
                  <c:v>Bayer Leverkusen</c:v>
                </c:pt>
                <c:pt idx="12">
                  <c:v>Atletico Madrid</c:v>
                </c:pt>
                <c:pt idx="13">
                  <c:v>Atlanta United</c:v>
                </c:pt>
                <c:pt idx="14">
                  <c:v>Aston Villa</c:v>
                </c:pt>
              </c:strCache>
            </c:strRef>
          </c:cat>
          <c:val>
            <c:numRef>
              <c:f>'Average duels'!$B$4:$B$18</c:f>
              <c:numCache>
                <c:formatCode>General</c:formatCode>
                <c:ptCount val="15"/>
                <c:pt idx="0">
                  <c:v>5.09</c:v>
                </c:pt>
                <c:pt idx="1">
                  <c:v>6.68</c:v>
                </c:pt>
                <c:pt idx="2">
                  <c:v>4.74</c:v>
                </c:pt>
                <c:pt idx="3">
                  <c:v>6.39</c:v>
                </c:pt>
                <c:pt idx="4">
                  <c:v>4.1900000000000004</c:v>
                </c:pt>
                <c:pt idx="5">
                  <c:v>1.93</c:v>
                </c:pt>
                <c:pt idx="6">
                  <c:v>5.07</c:v>
                </c:pt>
                <c:pt idx="7">
                  <c:v>8.19</c:v>
                </c:pt>
                <c:pt idx="8">
                  <c:v>3.4049999999999998</c:v>
                </c:pt>
                <c:pt idx="9">
                  <c:v>5.85</c:v>
                </c:pt>
                <c:pt idx="10">
                  <c:v>7.5</c:v>
                </c:pt>
                <c:pt idx="11">
                  <c:v>7.66</c:v>
                </c:pt>
                <c:pt idx="12">
                  <c:v>2.0733333333333333</c:v>
                </c:pt>
                <c:pt idx="13">
                  <c:v>8.26</c:v>
                </c:pt>
                <c:pt idx="14">
                  <c:v>0.65</c:v>
                </c:pt>
              </c:numCache>
            </c:numRef>
          </c:val>
          <c:extLst>
            <c:ext xmlns:c16="http://schemas.microsoft.com/office/drawing/2014/chart" uri="{C3380CC4-5D6E-409C-BE32-E72D297353CC}">
              <c16:uniqueId val="{00000000-80CE-44F3-9801-B2A58B2A8583}"/>
            </c:ext>
          </c:extLst>
        </c:ser>
        <c:dLbls>
          <c:showLegendKey val="0"/>
          <c:showVal val="0"/>
          <c:showCatName val="0"/>
          <c:showSerName val="0"/>
          <c:showPercent val="0"/>
          <c:showBubbleSize val="0"/>
        </c:dLbls>
        <c:gapWidth val="182"/>
        <c:axId val="1058658496"/>
        <c:axId val="1058659456"/>
      </c:barChart>
      <c:catAx>
        <c:axId val="105865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59456"/>
        <c:crosses val="autoZero"/>
        <c:auto val="1"/>
        <c:lblAlgn val="ctr"/>
        <c:lblOffset val="100"/>
        <c:noMultiLvlLbl val="0"/>
      </c:catAx>
      <c:valAx>
        <c:axId val="1058659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58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cup.xlsx]Goals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t>
            </a:r>
            <a:r>
              <a:rPr lang="en-US" baseline="0"/>
              <a:t> Scored by Position</a:t>
            </a:r>
          </a:p>
        </c:rich>
      </c:tx>
      <c:layout>
        <c:manualLayout>
          <c:xMode val="edge"/>
          <c:yMode val="edge"/>
          <c:x val="0.17995527593440094"/>
          <c:y val="6.0555072268743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88615551707013"/>
          <c:y val="0.22936915707127489"/>
          <c:w val="0.84397927414487561"/>
          <c:h val="0.59489822191659192"/>
        </c:manualLayout>
      </c:layout>
      <c:barChart>
        <c:barDir val="col"/>
        <c:grouping val="clustered"/>
        <c:varyColors val="0"/>
        <c:ser>
          <c:idx val="0"/>
          <c:order val="0"/>
          <c:tx>
            <c:strRef>
              <c:f>'Goals '!$B$3</c:f>
              <c:strCache>
                <c:ptCount val="1"/>
                <c:pt idx="0">
                  <c:v>Total</c:v>
                </c:pt>
              </c:strCache>
            </c:strRef>
          </c:tx>
          <c:spPr>
            <a:solidFill>
              <a:schemeClr val="accent1"/>
            </a:solidFill>
            <a:ln>
              <a:noFill/>
            </a:ln>
            <a:effectLst/>
          </c:spPr>
          <c:invertIfNegative val="0"/>
          <c:cat>
            <c:strRef>
              <c:f>'Goals '!$A$4:$A$6</c:f>
              <c:strCache>
                <c:ptCount val="3"/>
                <c:pt idx="0">
                  <c:v>DF</c:v>
                </c:pt>
                <c:pt idx="1">
                  <c:v>FW</c:v>
                </c:pt>
                <c:pt idx="2">
                  <c:v>MF</c:v>
                </c:pt>
              </c:strCache>
            </c:strRef>
          </c:cat>
          <c:val>
            <c:numRef>
              <c:f>'Goals '!$B$4:$B$6</c:f>
              <c:numCache>
                <c:formatCode>General</c:formatCode>
                <c:ptCount val="3"/>
                <c:pt idx="0">
                  <c:v>1</c:v>
                </c:pt>
                <c:pt idx="1">
                  <c:v>12</c:v>
                </c:pt>
                <c:pt idx="2">
                  <c:v>2</c:v>
                </c:pt>
              </c:numCache>
            </c:numRef>
          </c:val>
          <c:extLst>
            <c:ext xmlns:c16="http://schemas.microsoft.com/office/drawing/2014/chart" uri="{C3380CC4-5D6E-409C-BE32-E72D297353CC}">
              <c16:uniqueId val="{00000000-104A-407B-8741-0487D45C08B6}"/>
            </c:ext>
          </c:extLst>
        </c:ser>
        <c:dLbls>
          <c:showLegendKey val="0"/>
          <c:showVal val="0"/>
          <c:showCatName val="0"/>
          <c:showSerName val="0"/>
          <c:showPercent val="0"/>
          <c:showBubbleSize val="0"/>
        </c:dLbls>
        <c:gapWidth val="219"/>
        <c:overlap val="-27"/>
        <c:axId val="1504640480"/>
        <c:axId val="1504637120"/>
      </c:barChart>
      <c:catAx>
        <c:axId val="150464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637120"/>
        <c:crosses val="autoZero"/>
        <c:auto val="1"/>
        <c:lblAlgn val="ctr"/>
        <c:lblOffset val="100"/>
        <c:noMultiLvlLbl val="0"/>
      </c:catAx>
      <c:valAx>
        <c:axId val="150463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6404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cup.xlsx]Total Appearances!PivotTable1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Appearances per Player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Appearances'!$B$3</c:f>
              <c:strCache>
                <c:ptCount val="1"/>
                <c:pt idx="0">
                  <c:v>Total</c:v>
                </c:pt>
              </c:strCache>
            </c:strRef>
          </c:tx>
          <c:spPr>
            <a:solidFill>
              <a:schemeClr val="accent1"/>
            </a:solidFill>
            <a:ln>
              <a:noFill/>
            </a:ln>
            <a:effectLst/>
          </c:spPr>
          <c:invertIfNegative val="0"/>
          <c:cat>
            <c:strRef>
              <c:f>'Total Appearances'!$A$4:$A$27</c:f>
              <c:strCache>
                <c:ptCount val="24"/>
                <c:pt idx="0">
                  <c:v>Alejandro Gomez</c:v>
                </c:pt>
                <c:pt idx="1">
                  <c:v>Alexis Mac Allister</c:v>
                </c:pt>
                <c:pt idx="2">
                  <c:v>Angel Correa</c:v>
                </c:pt>
                <c:pt idx="3">
                  <c:v>Angel Di Maria</c:v>
                </c:pt>
                <c:pt idx="4">
                  <c:v>Cristian Romero</c:v>
                </c:pt>
                <c:pt idx="5">
                  <c:v>Emiliano Martinez</c:v>
                </c:pt>
                <c:pt idx="6">
                  <c:v>Enzo Fernandez</c:v>
                </c:pt>
                <c:pt idx="7">
                  <c:v>Exequiel Palacios</c:v>
                </c:pt>
                <c:pt idx="8">
                  <c:v>German Pezzella</c:v>
                </c:pt>
                <c:pt idx="9">
                  <c:v>Gonzalo Montiel</c:v>
                </c:pt>
                <c:pt idx="10">
                  <c:v>Guido Rodriguez</c:v>
                </c:pt>
                <c:pt idx="11">
                  <c:v>Juan Foyth</c:v>
                </c:pt>
                <c:pt idx="12">
                  <c:v>Julian Alvarez</c:v>
                </c:pt>
                <c:pt idx="13">
                  <c:v>Lautaro Martinez</c:v>
                </c:pt>
                <c:pt idx="14">
                  <c:v>Leandro Paredes</c:v>
                </c:pt>
                <c:pt idx="15">
                  <c:v>Lionel Messi</c:v>
                </c:pt>
                <c:pt idx="16">
                  <c:v>Lisandro Martinez</c:v>
                </c:pt>
                <c:pt idx="17">
                  <c:v>Marcos Acuna</c:v>
                </c:pt>
                <c:pt idx="18">
                  <c:v>Nahuel Molina</c:v>
                </c:pt>
                <c:pt idx="19">
                  <c:v>Nicolas Otamendi</c:v>
                </c:pt>
                <c:pt idx="20">
                  <c:v>Nicolas Tagliafico</c:v>
                </c:pt>
                <c:pt idx="21">
                  <c:v>Paulo Dybala</c:v>
                </c:pt>
                <c:pt idx="22">
                  <c:v>Rodrigo De Paul</c:v>
                </c:pt>
                <c:pt idx="23">
                  <c:v>Thiago Almada</c:v>
                </c:pt>
              </c:strCache>
            </c:strRef>
          </c:cat>
          <c:val>
            <c:numRef>
              <c:f>'Total Appearances'!$B$4:$B$27</c:f>
              <c:numCache>
                <c:formatCode>General</c:formatCode>
                <c:ptCount val="24"/>
                <c:pt idx="0">
                  <c:v>2</c:v>
                </c:pt>
                <c:pt idx="1">
                  <c:v>6</c:v>
                </c:pt>
                <c:pt idx="2">
                  <c:v>1</c:v>
                </c:pt>
                <c:pt idx="3">
                  <c:v>5</c:v>
                </c:pt>
                <c:pt idx="4">
                  <c:v>7</c:v>
                </c:pt>
                <c:pt idx="5">
                  <c:v>7</c:v>
                </c:pt>
                <c:pt idx="6">
                  <c:v>7</c:v>
                </c:pt>
                <c:pt idx="7">
                  <c:v>3</c:v>
                </c:pt>
                <c:pt idx="8">
                  <c:v>3</c:v>
                </c:pt>
                <c:pt idx="9">
                  <c:v>4</c:v>
                </c:pt>
                <c:pt idx="10">
                  <c:v>1</c:v>
                </c:pt>
                <c:pt idx="11">
                  <c:v>1</c:v>
                </c:pt>
                <c:pt idx="12">
                  <c:v>7</c:v>
                </c:pt>
                <c:pt idx="13">
                  <c:v>6</c:v>
                </c:pt>
                <c:pt idx="14">
                  <c:v>5</c:v>
                </c:pt>
                <c:pt idx="15">
                  <c:v>7</c:v>
                </c:pt>
                <c:pt idx="16">
                  <c:v>5</c:v>
                </c:pt>
                <c:pt idx="17">
                  <c:v>6</c:v>
                </c:pt>
                <c:pt idx="18">
                  <c:v>7</c:v>
                </c:pt>
                <c:pt idx="19">
                  <c:v>7</c:v>
                </c:pt>
                <c:pt idx="20">
                  <c:v>6</c:v>
                </c:pt>
                <c:pt idx="21">
                  <c:v>2</c:v>
                </c:pt>
                <c:pt idx="22">
                  <c:v>7</c:v>
                </c:pt>
                <c:pt idx="23">
                  <c:v>1</c:v>
                </c:pt>
              </c:numCache>
            </c:numRef>
          </c:val>
          <c:extLst>
            <c:ext xmlns:c16="http://schemas.microsoft.com/office/drawing/2014/chart" uri="{C3380CC4-5D6E-409C-BE32-E72D297353CC}">
              <c16:uniqueId val="{00000000-26E9-422E-81AC-DA1E49C3FEE5}"/>
            </c:ext>
          </c:extLst>
        </c:ser>
        <c:dLbls>
          <c:showLegendKey val="0"/>
          <c:showVal val="0"/>
          <c:showCatName val="0"/>
          <c:showSerName val="0"/>
          <c:showPercent val="0"/>
          <c:showBubbleSize val="0"/>
        </c:dLbls>
        <c:gapWidth val="219"/>
        <c:overlap val="-27"/>
        <c:axId val="1516347728"/>
        <c:axId val="1516335728"/>
      </c:barChart>
      <c:catAx>
        <c:axId val="151634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335728"/>
        <c:crosses val="autoZero"/>
        <c:auto val="1"/>
        <c:lblAlgn val="ctr"/>
        <c:lblOffset val="100"/>
        <c:noMultiLvlLbl val="0"/>
      </c:catAx>
      <c:valAx>
        <c:axId val="151633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347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cup.xlsx]combo!PivotTable1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t>
            </a:r>
            <a:r>
              <a:rPr lang="en-US" baseline="0"/>
              <a:t> assists player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combo!$B$3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combo!$A$4:$A$30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combo!$B$4:$B$30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4</c:v>
                </c:pt>
                <c:pt idx="15">
                  <c:v>0</c:v>
                </c:pt>
                <c:pt idx="16">
                  <c:v>0</c:v>
                </c:pt>
                <c:pt idx="17">
                  <c:v>7</c:v>
                </c:pt>
                <c:pt idx="18">
                  <c:v>0</c:v>
                </c:pt>
                <c:pt idx="19">
                  <c:v>0</c:v>
                </c:pt>
                <c:pt idx="20">
                  <c:v>1</c:v>
                </c:pt>
                <c:pt idx="21">
                  <c:v>0</c:v>
                </c:pt>
                <c:pt idx="22">
                  <c:v>0</c:v>
                </c:pt>
                <c:pt idx="23">
                  <c:v>0</c:v>
                </c:pt>
                <c:pt idx="24">
                  <c:v>0</c:v>
                </c:pt>
                <c:pt idx="25">
                  <c:v>0</c:v>
                </c:pt>
              </c:numCache>
            </c:numRef>
          </c:val>
          <c:smooth val="0"/>
          <c:extLst>
            <c:ext xmlns:c16="http://schemas.microsoft.com/office/drawing/2014/chart" uri="{C3380CC4-5D6E-409C-BE32-E72D297353CC}">
              <c16:uniqueId val="{00000000-9C18-46C1-9A86-19688E4571D3}"/>
            </c:ext>
          </c:extLst>
        </c:ser>
        <c:dLbls>
          <c:showLegendKey val="0"/>
          <c:showVal val="0"/>
          <c:showCatName val="0"/>
          <c:showSerName val="0"/>
          <c:showPercent val="0"/>
          <c:showBubbleSize val="0"/>
        </c:dLbls>
        <c:marker val="1"/>
        <c:smooth val="0"/>
        <c:axId val="1225822736"/>
        <c:axId val="1225824176"/>
      </c:lineChart>
      <c:catAx>
        <c:axId val="122582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824176"/>
        <c:crosses val="autoZero"/>
        <c:auto val="1"/>
        <c:lblAlgn val="ctr"/>
        <c:lblOffset val="100"/>
        <c:noMultiLvlLbl val="0"/>
      </c:catAx>
      <c:valAx>
        <c:axId val="122582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82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cup.xlsx]Goals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t>
            </a:r>
            <a:r>
              <a:rPr lang="en-US" baseline="0"/>
              <a:t> Scored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'Goals '!$B$3</c:f>
              <c:strCache>
                <c:ptCount val="1"/>
                <c:pt idx="0">
                  <c:v>Total</c:v>
                </c:pt>
              </c:strCache>
            </c:strRef>
          </c:tx>
          <c:spPr>
            <a:solidFill>
              <a:schemeClr val="accent1"/>
            </a:solidFill>
            <a:ln>
              <a:noFill/>
            </a:ln>
            <a:effectLst/>
          </c:spPr>
          <c:invertIfNegative val="0"/>
          <c:cat>
            <c:strRef>
              <c:f>'Goals '!$A$4:$A$6</c:f>
              <c:strCache>
                <c:ptCount val="3"/>
                <c:pt idx="0">
                  <c:v>DF</c:v>
                </c:pt>
                <c:pt idx="1">
                  <c:v>FW</c:v>
                </c:pt>
                <c:pt idx="2">
                  <c:v>MF</c:v>
                </c:pt>
              </c:strCache>
            </c:strRef>
          </c:cat>
          <c:val>
            <c:numRef>
              <c:f>'Goals '!$B$4:$B$6</c:f>
              <c:numCache>
                <c:formatCode>General</c:formatCode>
                <c:ptCount val="3"/>
                <c:pt idx="0">
                  <c:v>1</c:v>
                </c:pt>
                <c:pt idx="1">
                  <c:v>12</c:v>
                </c:pt>
                <c:pt idx="2">
                  <c:v>2</c:v>
                </c:pt>
              </c:numCache>
            </c:numRef>
          </c:val>
          <c:extLst>
            <c:ext xmlns:c16="http://schemas.microsoft.com/office/drawing/2014/chart" uri="{C3380CC4-5D6E-409C-BE32-E72D297353CC}">
              <c16:uniqueId val="{00000000-6ACF-4749-8F7B-377AD78244EF}"/>
            </c:ext>
          </c:extLst>
        </c:ser>
        <c:dLbls>
          <c:showLegendKey val="0"/>
          <c:showVal val="0"/>
          <c:showCatName val="0"/>
          <c:showSerName val="0"/>
          <c:showPercent val="0"/>
          <c:showBubbleSize val="0"/>
        </c:dLbls>
        <c:gapWidth val="219"/>
        <c:overlap val="-27"/>
        <c:axId val="1504640480"/>
        <c:axId val="1504637120"/>
      </c:barChart>
      <c:catAx>
        <c:axId val="1504640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637120"/>
        <c:crosses val="autoZero"/>
        <c:auto val="1"/>
        <c:lblAlgn val="ctr"/>
        <c:lblOffset val="100"/>
        <c:noMultiLvlLbl val="0"/>
      </c:catAx>
      <c:valAx>
        <c:axId val="150463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46404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cup.xlsx]Average duels!PivotTable1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Duels won per Club</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'Average duels'!$B$3</c:f>
              <c:strCache>
                <c:ptCount val="1"/>
                <c:pt idx="0">
                  <c:v>Total</c:v>
                </c:pt>
              </c:strCache>
            </c:strRef>
          </c:tx>
          <c:spPr>
            <a:solidFill>
              <a:schemeClr val="accent1"/>
            </a:solidFill>
            <a:ln>
              <a:noFill/>
            </a:ln>
            <a:effectLst/>
          </c:spPr>
          <c:invertIfNegative val="0"/>
          <c:cat>
            <c:strRef>
              <c:f>'Average duels'!$A$4:$A$18</c:f>
              <c:strCache>
                <c:ptCount val="15"/>
                <c:pt idx="0">
                  <c:v>Tottenham</c:v>
                </c:pt>
                <c:pt idx="1">
                  <c:v>Sevilla</c:v>
                </c:pt>
                <c:pt idx="2">
                  <c:v>Real Betis</c:v>
                </c:pt>
                <c:pt idx="3">
                  <c:v>PSG</c:v>
                </c:pt>
                <c:pt idx="4">
                  <c:v>Manchester United</c:v>
                </c:pt>
                <c:pt idx="5">
                  <c:v>Manchester City</c:v>
                </c:pt>
                <c:pt idx="6">
                  <c:v>Lyon</c:v>
                </c:pt>
                <c:pt idx="7">
                  <c:v>Juventus</c:v>
                </c:pt>
                <c:pt idx="8">
                  <c:v>Inter</c:v>
                </c:pt>
                <c:pt idx="9">
                  <c:v>Brighton</c:v>
                </c:pt>
                <c:pt idx="10">
                  <c:v>Benfica</c:v>
                </c:pt>
                <c:pt idx="11">
                  <c:v>Bayer Leverkusen</c:v>
                </c:pt>
                <c:pt idx="12">
                  <c:v>Atletico Madrid</c:v>
                </c:pt>
                <c:pt idx="13">
                  <c:v>Atlanta United</c:v>
                </c:pt>
                <c:pt idx="14">
                  <c:v>Aston Villa</c:v>
                </c:pt>
              </c:strCache>
            </c:strRef>
          </c:cat>
          <c:val>
            <c:numRef>
              <c:f>'Average duels'!$B$4:$B$18</c:f>
              <c:numCache>
                <c:formatCode>General</c:formatCode>
                <c:ptCount val="15"/>
                <c:pt idx="0">
                  <c:v>5.09</c:v>
                </c:pt>
                <c:pt idx="1">
                  <c:v>6.68</c:v>
                </c:pt>
                <c:pt idx="2">
                  <c:v>4.74</c:v>
                </c:pt>
                <c:pt idx="3">
                  <c:v>6.39</c:v>
                </c:pt>
                <c:pt idx="4">
                  <c:v>4.1900000000000004</c:v>
                </c:pt>
                <c:pt idx="5">
                  <c:v>1.93</c:v>
                </c:pt>
                <c:pt idx="6">
                  <c:v>5.07</c:v>
                </c:pt>
                <c:pt idx="7">
                  <c:v>8.19</c:v>
                </c:pt>
                <c:pt idx="8">
                  <c:v>3.4049999999999998</c:v>
                </c:pt>
                <c:pt idx="9">
                  <c:v>5.85</c:v>
                </c:pt>
                <c:pt idx="10">
                  <c:v>7.5</c:v>
                </c:pt>
                <c:pt idx="11">
                  <c:v>7.66</c:v>
                </c:pt>
                <c:pt idx="12">
                  <c:v>2.0733333333333333</c:v>
                </c:pt>
                <c:pt idx="13">
                  <c:v>8.26</c:v>
                </c:pt>
                <c:pt idx="14">
                  <c:v>0.65</c:v>
                </c:pt>
              </c:numCache>
            </c:numRef>
          </c:val>
          <c:extLst>
            <c:ext xmlns:c16="http://schemas.microsoft.com/office/drawing/2014/chart" uri="{C3380CC4-5D6E-409C-BE32-E72D297353CC}">
              <c16:uniqueId val="{00000000-D36C-4354-8BB1-B93D375D7CAA}"/>
            </c:ext>
          </c:extLst>
        </c:ser>
        <c:dLbls>
          <c:showLegendKey val="0"/>
          <c:showVal val="0"/>
          <c:showCatName val="0"/>
          <c:showSerName val="0"/>
          <c:showPercent val="0"/>
          <c:showBubbleSize val="0"/>
        </c:dLbls>
        <c:gapWidth val="182"/>
        <c:axId val="1058658496"/>
        <c:axId val="1058659456"/>
      </c:barChart>
      <c:catAx>
        <c:axId val="1058658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59456"/>
        <c:crosses val="autoZero"/>
        <c:auto val="1"/>
        <c:lblAlgn val="ctr"/>
        <c:lblOffset val="100"/>
        <c:noMultiLvlLbl val="0"/>
      </c:catAx>
      <c:valAx>
        <c:axId val="1058659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6584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cup.xlsx]Players by Position!PivotTable1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Players</a:t>
            </a:r>
            <a:r>
              <a:rPr lang="en-US" baseline="0"/>
              <a:t>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'Players by Position'!$B$3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A7-46F6-AAEF-2E0DEF3A27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A7-46F6-AAEF-2E0DEF3A274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7A7-46F6-AAEF-2E0DEF3A274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7A7-46F6-AAEF-2E0DEF3A2742}"/>
              </c:ext>
            </c:extLst>
          </c:dPt>
          <c:cat>
            <c:strRef>
              <c:f>'Players by Position'!$A$4:$A$7</c:f>
              <c:strCache>
                <c:ptCount val="4"/>
                <c:pt idx="0">
                  <c:v>DF</c:v>
                </c:pt>
                <c:pt idx="1">
                  <c:v>FW</c:v>
                </c:pt>
                <c:pt idx="2">
                  <c:v>GK</c:v>
                </c:pt>
                <c:pt idx="3">
                  <c:v>MF</c:v>
                </c:pt>
              </c:strCache>
            </c:strRef>
          </c:cat>
          <c:val>
            <c:numRef>
              <c:f>'Players by Position'!$B$4:$B$7</c:f>
              <c:numCache>
                <c:formatCode>General</c:formatCode>
                <c:ptCount val="4"/>
                <c:pt idx="0">
                  <c:v>9</c:v>
                </c:pt>
                <c:pt idx="1">
                  <c:v>7</c:v>
                </c:pt>
                <c:pt idx="2">
                  <c:v>3</c:v>
                </c:pt>
                <c:pt idx="3">
                  <c:v>7</c:v>
                </c:pt>
              </c:numCache>
            </c:numRef>
          </c:val>
          <c:extLst>
            <c:ext xmlns:c16="http://schemas.microsoft.com/office/drawing/2014/chart" uri="{C3380CC4-5D6E-409C-BE32-E72D297353CC}">
              <c16:uniqueId val="{00000000-A694-4021-920B-93E6C98B949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cup.xlsx]Total Appearances!PivotTable1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Appearances per Player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Appearances'!$B$3</c:f>
              <c:strCache>
                <c:ptCount val="1"/>
                <c:pt idx="0">
                  <c:v>Total</c:v>
                </c:pt>
              </c:strCache>
            </c:strRef>
          </c:tx>
          <c:spPr>
            <a:solidFill>
              <a:schemeClr val="accent1"/>
            </a:solidFill>
            <a:ln>
              <a:noFill/>
            </a:ln>
            <a:effectLst/>
          </c:spPr>
          <c:invertIfNegative val="0"/>
          <c:cat>
            <c:strRef>
              <c:f>'Total Appearances'!$A$4:$A$27</c:f>
              <c:strCache>
                <c:ptCount val="24"/>
                <c:pt idx="0">
                  <c:v>Alejandro Gomez</c:v>
                </c:pt>
                <c:pt idx="1">
                  <c:v>Alexis Mac Allister</c:v>
                </c:pt>
                <c:pt idx="2">
                  <c:v>Angel Correa</c:v>
                </c:pt>
                <c:pt idx="3">
                  <c:v>Angel Di Maria</c:v>
                </c:pt>
                <c:pt idx="4">
                  <c:v>Cristian Romero</c:v>
                </c:pt>
                <c:pt idx="5">
                  <c:v>Emiliano Martinez</c:v>
                </c:pt>
                <c:pt idx="6">
                  <c:v>Enzo Fernandez</c:v>
                </c:pt>
                <c:pt idx="7">
                  <c:v>Exequiel Palacios</c:v>
                </c:pt>
                <c:pt idx="8">
                  <c:v>German Pezzella</c:v>
                </c:pt>
                <c:pt idx="9">
                  <c:v>Gonzalo Montiel</c:v>
                </c:pt>
                <c:pt idx="10">
                  <c:v>Guido Rodriguez</c:v>
                </c:pt>
                <c:pt idx="11">
                  <c:v>Juan Foyth</c:v>
                </c:pt>
                <c:pt idx="12">
                  <c:v>Julian Alvarez</c:v>
                </c:pt>
                <c:pt idx="13">
                  <c:v>Lautaro Martinez</c:v>
                </c:pt>
                <c:pt idx="14">
                  <c:v>Leandro Paredes</c:v>
                </c:pt>
                <c:pt idx="15">
                  <c:v>Lionel Messi</c:v>
                </c:pt>
                <c:pt idx="16">
                  <c:v>Lisandro Martinez</c:v>
                </c:pt>
                <c:pt idx="17">
                  <c:v>Marcos Acuna</c:v>
                </c:pt>
                <c:pt idx="18">
                  <c:v>Nahuel Molina</c:v>
                </c:pt>
                <c:pt idx="19">
                  <c:v>Nicolas Otamendi</c:v>
                </c:pt>
                <c:pt idx="20">
                  <c:v>Nicolas Tagliafico</c:v>
                </c:pt>
                <c:pt idx="21">
                  <c:v>Paulo Dybala</c:v>
                </c:pt>
                <c:pt idx="22">
                  <c:v>Rodrigo De Paul</c:v>
                </c:pt>
                <c:pt idx="23">
                  <c:v>Thiago Almada</c:v>
                </c:pt>
              </c:strCache>
            </c:strRef>
          </c:cat>
          <c:val>
            <c:numRef>
              <c:f>'Total Appearances'!$B$4:$B$27</c:f>
              <c:numCache>
                <c:formatCode>General</c:formatCode>
                <c:ptCount val="24"/>
                <c:pt idx="0">
                  <c:v>2</c:v>
                </c:pt>
                <c:pt idx="1">
                  <c:v>6</c:v>
                </c:pt>
                <c:pt idx="2">
                  <c:v>1</c:v>
                </c:pt>
                <c:pt idx="3">
                  <c:v>5</c:v>
                </c:pt>
                <c:pt idx="4">
                  <c:v>7</c:v>
                </c:pt>
                <c:pt idx="5">
                  <c:v>7</c:v>
                </c:pt>
                <c:pt idx="6">
                  <c:v>7</c:v>
                </c:pt>
                <c:pt idx="7">
                  <c:v>3</c:v>
                </c:pt>
                <c:pt idx="8">
                  <c:v>3</c:v>
                </c:pt>
                <c:pt idx="9">
                  <c:v>4</c:v>
                </c:pt>
                <c:pt idx="10">
                  <c:v>1</c:v>
                </c:pt>
                <c:pt idx="11">
                  <c:v>1</c:v>
                </c:pt>
                <c:pt idx="12">
                  <c:v>7</c:v>
                </c:pt>
                <c:pt idx="13">
                  <c:v>6</c:v>
                </c:pt>
                <c:pt idx="14">
                  <c:v>5</c:v>
                </c:pt>
                <c:pt idx="15">
                  <c:v>7</c:v>
                </c:pt>
                <c:pt idx="16">
                  <c:v>5</c:v>
                </c:pt>
                <c:pt idx="17">
                  <c:v>6</c:v>
                </c:pt>
                <c:pt idx="18">
                  <c:v>7</c:v>
                </c:pt>
                <c:pt idx="19">
                  <c:v>7</c:v>
                </c:pt>
                <c:pt idx="20">
                  <c:v>6</c:v>
                </c:pt>
                <c:pt idx="21">
                  <c:v>2</c:v>
                </c:pt>
                <c:pt idx="22">
                  <c:v>7</c:v>
                </c:pt>
                <c:pt idx="23">
                  <c:v>1</c:v>
                </c:pt>
              </c:numCache>
            </c:numRef>
          </c:val>
          <c:extLst>
            <c:ext xmlns:c16="http://schemas.microsoft.com/office/drawing/2014/chart" uri="{C3380CC4-5D6E-409C-BE32-E72D297353CC}">
              <c16:uniqueId val="{00000000-F662-46F7-A47A-E51CB67A1B27}"/>
            </c:ext>
          </c:extLst>
        </c:ser>
        <c:dLbls>
          <c:showLegendKey val="0"/>
          <c:showVal val="0"/>
          <c:showCatName val="0"/>
          <c:showSerName val="0"/>
          <c:showPercent val="0"/>
          <c:showBubbleSize val="0"/>
        </c:dLbls>
        <c:gapWidth val="219"/>
        <c:overlap val="-27"/>
        <c:axId val="1516347728"/>
        <c:axId val="1516335728"/>
      </c:barChart>
      <c:catAx>
        <c:axId val="151634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335728"/>
        <c:crosses val="autoZero"/>
        <c:auto val="1"/>
        <c:lblAlgn val="ctr"/>
        <c:lblOffset val="100"/>
        <c:noMultiLvlLbl val="0"/>
      </c:catAx>
      <c:valAx>
        <c:axId val="1516335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634772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[2461236 fifa world cup.xlsx]combo!PivotTable1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goals</a:t>
            </a:r>
            <a:r>
              <a:rPr lang="en-US" baseline="0"/>
              <a:t> assists player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combo!$B$3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combo!$A$4:$A$30</c:f>
              <c:strCache>
                <c:ptCount val="26"/>
                <c:pt idx="0">
                  <c:v>Alejandro Gomez</c:v>
                </c:pt>
                <c:pt idx="1">
                  <c:v>Alexis Mac Allister</c:v>
                </c:pt>
                <c:pt idx="2">
                  <c:v>Angel Correa</c:v>
                </c:pt>
                <c:pt idx="3">
                  <c:v>Angel Di Maria</c:v>
                </c:pt>
                <c:pt idx="4">
                  <c:v>Cristian Romero</c:v>
                </c:pt>
                <c:pt idx="5">
                  <c:v>Emiliano Martinez</c:v>
                </c:pt>
                <c:pt idx="6">
                  <c:v>Enzo Fernandez</c:v>
                </c:pt>
                <c:pt idx="7">
                  <c:v>Exequiel Palacios</c:v>
                </c:pt>
                <c:pt idx="8">
                  <c:v>Franco Armani</c:v>
                </c:pt>
                <c:pt idx="9">
                  <c:v>German Pezzella</c:v>
                </c:pt>
                <c:pt idx="10">
                  <c:v>Geronimo Rulli</c:v>
                </c:pt>
                <c:pt idx="11">
                  <c:v>Gonzalo Montiel</c:v>
                </c:pt>
                <c:pt idx="12">
                  <c:v>Guido Rodriguez</c:v>
                </c:pt>
                <c:pt idx="13">
                  <c:v>Juan Foyth</c:v>
                </c:pt>
                <c:pt idx="14">
                  <c:v>Julian Alvarez</c:v>
                </c:pt>
                <c:pt idx="15">
                  <c:v>Lautaro Martinez</c:v>
                </c:pt>
                <c:pt idx="16">
                  <c:v>Leandro Paredes</c:v>
                </c:pt>
                <c:pt idx="17">
                  <c:v>Lionel Messi</c:v>
                </c:pt>
                <c:pt idx="18">
                  <c:v>Lisandro Martinez</c:v>
                </c:pt>
                <c:pt idx="19">
                  <c:v>Marcos Acuna</c:v>
                </c:pt>
                <c:pt idx="20">
                  <c:v>Nahuel Molina</c:v>
                </c:pt>
                <c:pt idx="21">
                  <c:v>Nicolas Otamendi</c:v>
                </c:pt>
                <c:pt idx="22">
                  <c:v>Nicolas Tagliafico</c:v>
                </c:pt>
                <c:pt idx="23">
                  <c:v>Paulo Dybala</c:v>
                </c:pt>
                <c:pt idx="24">
                  <c:v>Rodrigo De Paul</c:v>
                </c:pt>
                <c:pt idx="25">
                  <c:v>Thiago Almada</c:v>
                </c:pt>
              </c:strCache>
            </c:strRef>
          </c:cat>
          <c:val>
            <c:numRef>
              <c:f>combo!$B$4:$B$30</c:f>
              <c:numCache>
                <c:formatCode>General</c:formatCode>
                <c:ptCount val="26"/>
                <c:pt idx="0">
                  <c:v>0</c:v>
                </c:pt>
                <c:pt idx="1">
                  <c:v>1</c:v>
                </c:pt>
                <c:pt idx="2">
                  <c:v>0</c:v>
                </c:pt>
                <c:pt idx="3">
                  <c:v>1</c:v>
                </c:pt>
                <c:pt idx="4">
                  <c:v>0</c:v>
                </c:pt>
                <c:pt idx="5">
                  <c:v>0</c:v>
                </c:pt>
                <c:pt idx="6">
                  <c:v>1</c:v>
                </c:pt>
                <c:pt idx="7">
                  <c:v>0</c:v>
                </c:pt>
                <c:pt idx="8">
                  <c:v>0</c:v>
                </c:pt>
                <c:pt idx="9">
                  <c:v>0</c:v>
                </c:pt>
                <c:pt idx="10">
                  <c:v>0</c:v>
                </c:pt>
                <c:pt idx="11">
                  <c:v>0</c:v>
                </c:pt>
                <c:pt idx="12">
                  <c:v>0</c:v>
                </c:pt>
                <c:pt idx="13">
                  <c:v>0</c:v>
                </c:pt>
                <c:pt idx="14">
                  <c:v>4</c:v>
                </c:pt>
                <c:pt idx="15">
                  <c:v>0</c:v>
                </c:pt>
                <c:pt idx="16">
                  <c:v>0</c:v>
                </c:pt>
                <c:pt idx="17">
                  <c:v>7</c:v>
                </c:pt>
                <c:pt idx="18">
                  <c:v>0</c:v>
                </c:pt>
                <c:pt idx="19">
                  <c:v>0</c:v>
                </c:pt>
                <c:pt idx="20">
                  <c:v>1</c:v>
                </c:pt>
                <c:pt idx="21">
                  <c:v>0</c:v>
                </c:pt>
                <c:pt idx="22">
                  <c:v>0</c:v>
                </c:pt>
                <c:pt idx="23">
                  <c:v>0</c:v>
                </c:pt>
                <c:pt idx="24">
                  <c:v>0</c:v>
                </c:pt>
                <c:pt idx="25">
                  <c:v>0</c:v>
                </c:pt>
              </c:numCache>
            </c:numRef>
          </c:val>
          <c:smooth val="0"/>
          <c:extLst>
            <c:ext xmlns:c16="http://schemas.microsoft.com/office/drawing/2014/chart" uri="{C3380CC4-5D6E-409C-BE32-E72D297353CC}">
              <c16:uniqueId val="{00000000-8ACC-49F1-BD8E-9B48F1029E95}"/>
            </c:ext>
          </c:extLst>
        </c:ser>
        <c:dLbls>
          <c:showLegendKey val="0"/>
          <c:showVal val="0"/>
          <c:showCatName val="0"/>
          <c:showSerName val="0"/>
          <c:showPercent val="0"/>
          <c:showBubbleSize val="0"/>
        </c:dLbls>
        <c:marker val="1"/>
        <c:smooth val="0"/>
        <c:axId val="1225822736"/>
        <c:axId val="1225824176"/>
      </c:lineChart>
      <c:catAx>
        <c:axId val="122582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824176"/>
        <c:crosses val="autoZero"/>
        <c:auto val="1"/>
        <c:lblAlgn val="ctr"/>
        <c:lblOffset val="100"/>
        <c:noMultiLvlLbl val="0"/>
      </c:catAx>
      <c:valAx>
        <c:axId val="122582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582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16</xdr:col>
      <xdr:colOff>53976</xdr:colOff>
      <xdr:row>13</xdr:row>
      <xdr:rowOff>68263</xdr:rowOff>
    </xdr:from>
    <xdr:to>
      <xdr:col>22</xdr:col>
      <xdr:colOff>109538</xdr:colOff>
      <xdr:row>25</xdr:row>
      <xdr:rowOff>107950</xdr:rowOff>
    </xdr:to>
    <xdr:graphicFrame macro="">
      <xdr:nvGraphicFramePr>
        <xdr:cNvPr id="5" name="Chart 4">
          <a:extLst>
            <a:ext uri="{FF2B5EF4-FFF2-40B4-BE49-F238E27FC236}">
              <a16:creationId xmlns:a16="http://schemas.microsoft.com/office/drawing/2014/main" id="{A1AF115F-7AC8-458B-A2FE-65DE5BB89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169863</xdr:colOff>
      <xdr:row>19</xdr:row>
      <xdr:rowOff>58738</xdr:rowOff>
    </xdr:from>
    <xdr:to>
      <xdr:col>8</xdr:col>
      <xdr:colOff>169862</xdr:colOff>
      <xdr:row>27</xdr:row>
      <xdr:rowOff>100013</xdr:rowOff>
    </xdr:to>
    <mc:AlternateContent xmlns:mc="http://schemas.openxmlformats.org/markup-compatibility/2006" xmlns:a14="http://schemas.microsoft.com/office/drawing/2010/main">
      <mc:Choice Requires="a14">
        <xdr:graphicFrame macro="">
          <xdr:nvGraphicFramePr>
            <xdr:cNvPr id="6" name="Position">
              <a:extLst>
                <a:ext uri="{FF2B5EF4-FFF2-40B4-BE49-F238E27FC236}">
                  <a16:creationId xmlns:a16="http://schemas.microsoft.com/office/drawing/2014/main" id="{F4DE2ED1-5F6B-23DA-D494-B88066F08B9C}"/>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3217863" y="3773488"/>
              <a:ext cx="1828799" cy="1489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301625</xdr:colOff>
      <xdr:row>2</xdr:row>
      <xdr:rowOff>47625</xdr:rowOff>
    </xdr:from>
    <xdr:to>
      <xdr:col>15</xdr:col>
      <xdr:colOff>575556</xdr:colOff>
      <xdr:row>23</xdr:row>
      <xdr:rowOff>167041</xdr:rowOff>
    </xdr:to>
    <xdr:graphicFrame macro="">
      <xdr:nvGraphicFramePr>
        <xdr:cNvPr id="7" name="Chart 6">
          <a:extLst>
            <a:ext uri="{FF2B5EF4-FFF2-40B4-BE49-F238E27FC236}">
              <a16:creationId xmlns:a16="http://schemas.microsoft.com/office/drawing/2014/main" id="{4B8970F0-8E0F-411B-A83B-E62E9CD80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222250</xdr:colOff>
      <xdr:row>18</xdr:row>
      <xdr:rowOff>136524</xdr:rowOff>
    </xdr:from>
    <xdr:to>
      <xdr:col>5</xdr:col>
      <xdr:colOff>17462</xdr:colOff>
      <xdr:row>29</xdr:row>
      <xdr:rowOff>33337</xdr:rowOff>
    </xdr:to>
    <xdr:graphicFrame macro="">
      <xdr:nvGraphicFramePr>
        <xdr:cNvPr id="8" name="Chart 7">
          <a:extLst>
            <a:ext uri="{FF2B5EF4-FFF2-40B4-BE49-F238E27FC236}">
              <a16:creationId xmlns:a16="http://schemas.microsoft.com/office/drawing/2014/main" id="{41F1A22A-40CA-4EF3-B2ED-612A2EBA0A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354013</xdr:colOff>
      <xdr:row>2</xdr:row>
      <xdr:rowOff>146050</xdr:rowOff>
    </xdr:from>
    <xdr:to>
      <xdr:col>8</xdr:col>
      <xdr:colOff>38100</xdr:colOff>
      <xdr:row>17</xdr:row>
      <xdr:rowOff>150813</xdr:rowOff>
    </xdr:to>
    <xdr:graphicFrame macro="">
      <xdr:nvGraphicFramePr>
        <xdr:cNvPr id="9" name="Chart 8">
          <a:extLst>
            <a:ext uri="{FF2B5EF4-FFF2-40B4-BE49-F238E27FC236}">
              <a16:creationId xmlns:a16="http://schemas.microsoft.com/office/drawing/2014/main" id="{AB4F911F-0FF9-4C59-BF4F-1B221AF914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436563</xdr:colOff>
      <xdr:row>2</xdr:row>
      <xdr:rowOff>39687</xdr:rowOff>
    </xdr:from>
    <xdr:to>
      <xdr:col>19</xdr:col>
      <xdr:colOff>452438</xdr:colOff>
      <xdr:row>6</xdr:row>
      <xdr:rowOff>47624</xdr:rowOff>
    </xdr:to>
    <xdr:sp macro="" textlink="">
      <xdr:nvSpPr>
        <xdr:cNvPr id="10" name="Rectangle 9">
          <a:extLst>
            <a:ext uri="{FF2B5EF4-FFF2-40B4-BE49-F238E27FC236}">
              <a16:creationId xmlns:a16="http://schemas.microsoft.com/office/drawing/2014/main" id="{D9137B9B-2E6A-D21E-65FF-B8F23AB735C4}"/>
            </a:ext>
          </a:extLst>
        </xdr:cNvPr>
        <xdr:cNvSpPr/>
      </xdr:nvSpPr>
      <xdr:spPr>
        <a:xfrm>
          <a:off x="10215563" y="682625"/>
          <a:ext cx="1849438" cy="738187"/>
        </a:xfrm>
        <a:prstGeom prst="rect">
          <a:avLst/>
        </a:prstGeom>
        <a:solidFill>
          <a:schemeClr val="tx2">
            <a:lumMod val="50000"/>
            <a:lumOff val="50000"/>
          </a:schemeClr>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Total</a:t>
          </a:r>
          <a:r>
            <a:rPr lang="en-IN" sz="1600" baseline="0"/>
            <a:t> Goals Scored</a:t>
          </a:r>
        </a:p>
        <a:p>
          <a:pPr algn="ctr"/>
          <a:r>
            <a:rPr lang="en-IN" sz="2400" baseline="0"/>
            <a:t>15</a:t>
          </a:r>
        </a:p>
      </xdr:txBody>
    </xdr:sp>
    <xdr:clientData/>
  </xdr:twoCellAnchor>
  <xdr:twoCellAnchor>
    <xdr:from>
      <xdr:col>20</xdr:col>
      <xdr:colOff>63500</xdr:colOff>
      <xdr:row>2</xdr:row>
      <xdr:rowOff>47625</xdr:rowOff>
    </xdr:from>
    <xdr:to>
      <xdr:col>23</xdr:col>
      <xdr:colOff>134937</xdr:colOff>
      <xdr:row>7</xdr:row>
      <xdr:rowOff>7938</xdr:rowOff>
    </xdr:to>
    <xdr:sp macro="" textlink="">
      <xdr:nvSpPr>
        <xdr:cNvPr id="11" name="Rectangle 10">
          <a:extLst>
            <a:ext uri="{FF2B5EF4-FFF2-40B4-BE49-F238E27FC236}">
              <a16:creationId xmlns:a16="http://schemas.microsoft.com/office/drawing/2014/main" id="{1D489B09-C049-93F8-40F3-68E388FD6272}"/>
            </a:ext>
          </a:extLst>
        </xdr:cNvPr>
        <xdr:cNvSpPr/>
      </xdr:nvSpPr>
      <xdr:spPr>
        <a:xfrm>
          <a:off x="12287250" y="690563"/>
          <a:ext cx="1905000" cy="873125"/>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a:t>Average Interactions per 90 mins</a:t>
          </a:r>
        </a:p>
        <a:p>
          <a:pPr algn="ctr"/>
          <a:r>
            <a:rPr lang="en-IN" sz="2000"/>
            <a:t>0.58</a:t>
          </a:r>
        </a:p>
      </xdr:txBody>
    </xdr:sp>
    <xdr:clientData/>
  </xdr:twoCellAnchor>
  <xdr:twoCellAnchor>
    <xdr:from>
      <xdr:col>16</xdr:col>
      <xdr:colOff>420687</xdr:colOff>
      <xdr:row>7</xdr:row>
      <xdr:rowOff>142876</xdr:rowOff>
    </xdr:from>
    <xdr:to>
      <xdr:col>19</xdr:col>
      <xdr:colOff>595312</xdr:colOff>
      <xdr:row>12</xdr:row>
      <xdr:rowOff>79375</xdr:rowOff>
    </xdr:to>
    <xdr:sp macro="" textlink="">
      <xdr:nvSpPr>
        <xdr:cNvPr id="13" name="Rectangle 12">
          <a:extLst>
            <a:ext uri="{FF2B5EF4-FFF2-40B4-BE49-F238E27FC236}">
              <a16:creationId xmlns:a16="http://schemas.microsoft.com/office/drawing/2014/main" id="{E44543C4-172C-EFF0-D047-F8F72F9DA7A7}"/>
            </a:ext>
          </a:extLst>
        </xdr:cNvPr>
        <xdr:cNvSpPr/>
      </xdr:nvSpPr>
      <xdr:spPr>
        <a:xfrm>
          <a:off x="10199687" y="1698626"/>
          <a:ext cx="2008188" cy="849312"/>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t>Total Assist Provided</a:t>
          </a:r>
        </a:p>
        <a:p>
          <a:pPr algn="ctr"/>
          <a:r>
            <a:rPr lang="en-IN" sz="2400"/>
            <a:t>8</a:t>
          </a:r>
        </a:p>
      </xdr:txBody>
    </xdr:sp>
    <xdr:clientData/>
  </xdr:twoCellAnchor>
  <xdr:twoCellAnchor>
    <xdr:from>
      <xdr:col>8</xdr:col>
      <xdr:colOff>295275</xdr:colOff>
      <xdr:row>24</xdr:row>
      <xdr:rowOff>161925</xdr:rowOff>
    </xdr:from>
    <xdr:to>
      <xdr:col>15</xdr:col>
      <xdr:colOff>600075</xdr:colOff>
      <xdr:row>40</xdr:row>
      <xdr:rowOff>9525</xdr:rowOff>
    </xdr:to>
    <xdr:graphicFrame macro="">
      <xdr:nvGraphicFramePr>
        <xdr:cNvPr id="3" name="Chart 2">
          <a:extLst>
            <a:ext uri="{FF2B5EF4-FFF2-40B4-BE49-F238E27FC236}">
              <a16:creationId xmlns:a16="http://schemas.microsoft.com/office/drawing/2014/main" id="{52BDF574-A9A6-45FC-9AD3-22B8A8722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206375</xdr:colOff>
      <xdr:row>4</xdr:row>
      <xdr:rowOff>95250</xdr:rowOff>
    </xdr:from>
    <xdr:to>
      <xdr:col>11</xdr:col>
      <xdr:colOff>511175</xdr:colOff>
      <xdr:row>19</xdr:row>
      <xdr:rowOff>76200</xdr:rowOff>
    </xdr:to>
    <xdr:graphicFrame macro="">
      <xdr:nvGraphicFramePr>
        <xdr:cNvPr id="3" name="Chart 2">
          <a:extLst>
            <a:ext uri="{FF2B5EF4-FFF2-40B4-BE49-F238E27FC236}">
              <a16:creationId xmlns:a16="http://schemas.microsoft.com/office/drawing/2014/main" id="{19B6B2ED-3CEC-F6A2-9CFE-94E941B887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155575</xdr:colOff>
      <xdr:row>2</xdr:row>
      <xdr:rowOff>139700</xdr:rowOff>
    </xdr:from>
    <xdr:to>
      <xdr:col>11</xdr:col>
      <xdr:colOff>460375</xdr:colOff>
      <xdr:row>24</xdr:row>
      <xdr:rowOff>57150</xdr:rowOff>
    </xdr:to>
    <xdr:graphicFrame macro="">
      <xdr:nvGraphicFramePr>
        <xdr:cNvPr id="3" name="Chart 2">
          <a:extLst>
            <a:ext uri="{FF2B5EF4-FFF2-40B4-BE49-F238E27FC236}">
              <a16:creationId xmlns:a16="http://schemas.microsoft.com/office/drawing/2014/main" id="{52E6DF31-0E87-437F-5D0A-303803A364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622935</xdr:colOff>
      <xdr:row>2</xdr:row>
      <xdr:rowOff>64770</xdr:rowOff>
    </xdr:from>
    <xdr:to>
      <xdr:col>7</xdr:col>
      <xdr:colOff>746125</xdr:colOff>
      <xdr:row>17</xdr:row>
      <xdr:rowOff>45720</xdr:rowOff>
    </xdr:to>
    <xdr:graphicFrame macro="">
      <xdr:nvGraphicFramePr>
        <xdr:cNvPr id="5" name="Chart 4">
          <a:extLst>
            <a:ext uri="{FF2B5EF4-FFF2-40B4-BE49-F238E27FC236}">
              <a16:creationId xmlns:a16="http://schemas.microsoft.com/office/drawing/2014/main" id="{C9DDBCDF-244F-166F-579D-DFD62FDF6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939800</xdr:colOff>
      <xdr:row>2</xdr:row>
      <xdr:rowOff>152400</xdr:rowOff>
    </xdr:from>
    <xdr:to>
      <xdr:col>9</xdr:col>
      <xdr:colOff>565150</xdr:colOff>
      <xdr:row>17</xdr:row>
      <xdr:rowOff>133350</xdr:rowOff>
    </xdr:to>
    <xdr:graphicFrame macro="">
      <xdr:nvGraphicFramePr>
        <xdr:cNvPr id="3" name="Chart 2">
          <a:extLst>
            <a:ext uri="{FF2B5EF4-FFF2-40B4-BE49-F238E27FC236}">
              <a16:creationId xmlns:a16="http://schemas.microsoft.com/office/drawing/2014/main" id="{BBD4787C-CC2F-291F-D262-6F2ED5FC04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190500</xdr:colOff>
      <xdr:row>12</xdr:row>
      <xdr:rowOff>41910</xdr:rowOff>
    </xdr:from>
    <xdr:to>
      <xdr:col>10</xdr:col>
      <xdr:colOff>495300</xdr:colOff>
      <xdr:row>27</xdr:row>
      <xdr:rowOff>41910</xdr:rowOff>
    </xdr:to>
    <xdr:graphicFrame macro="">
      <xdr:nvGraphicFramePr>
        <xdr:cNvPr id="2" name="Chart 1">
          <a:extLst>
            <a:ext uri="{FF2B5EF4-FFF2-40B4-BE49-F238E27FC236}">
              <a16:creationId xmlns:a16="http://schemas.microsoft.com/office/drawing/2014/main" id="{472342F5-3780-45E9-1811-9BAF904EA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run Sam" refreshedDate="45922.566883680556" createdVersion="8" refreshedVersion="8" minRefreshableVersion="3" recordCount="26" xr:uid="{FCF0BB52-F6CB-4D7B-970A-0CEF7C49C2A5}">
  <cacheSource type="worksheet">
    <worksheetSource ref="B6:M32" sheet="Dataset"/>
  </cacheSource>
  <cacheFields count="12">
    <cacheField name="Player Name " numFmtId="0">
      <sharedItems count="26">
        <s v="Nicolas Otamendi"/>
        <s v="Marcos Acuna"/>
        <s v="Nicolas Tagliafico"/>
        <s v="German Pezzella"/>
        <s v="Nahuel Molina"/>
        <s v="Gonzalo Montiel"/>
        <s v="Juan Foyth"/>
        <s v="Cristian Romero"/>
        <s v="Lisandro Martinez"/>
        <s v="Leandro Paredes"/>
        <s v="Rodrigo De Paul"/>
        <s v="Guido Rodriguez"/>
        <s v="Exequiel Palacios"/>
        <s v="Alexis Mac Allister"/>
        <s v="Enzo Fernandez"/>
        <s v="Alejandro Gomez"/>
        <s v="Lionel Messi"/>
        <s v="Lautaro Martinez"/>
        <s v="Paulo Dybala"/>
        <s v="Thiago Almada"/>
        <s v="Julian Alvarez"/>
        <s v="Angel Di Maria"/>
        <s v="Angel Correa"/>
        <s v="Emiliano Martinez"/>
        <s v="Franco Armani"/>
        <s v="Geronimo Rulli"/>
      </sharedItems>
    </cacheField>
    <cacheField name="Position" numFmtId="0">
      <sharedItems count="4">
        <s v="DF"/>
        <s v="MF"/>
        <s v="FW"/>
        <s v="GK"/>
      </sharedItems>
    </cacheField>
    <cacheField name="Jersey Number" numFmtId="0">
      <sharedItems containsSemiMixedTypes="0" containsString="0" containsNumber="1" containsInteger="1" minValue="1" maxValue="26"/>
    </cacheField>
    <cacheField name="Player DOB" numFmtId="14">
      <sharedItems containsSemiMixedTypes="0" containsNonDate="0" containsDate="1" containsString="0" minDate="1987-01-13T00:00:00" maxDate="2001-03-27T00:00:00"/>
    </cacheField>
    <cacheField name="Club " numFmtId="0">
      <sharedItems count="18">
        <s v="Benfica"/>
        <s v="Sevilla"/>
        <s v="Lyon"/>
        <s v="Real Betis"/>
        <s v="Atletico Madrid"/>
        <s v="Villarreal"/>
        <s v="Tottenham"/>
        <s v="Manchester United"/>
        <s v="Juventus"/>
        <s v="Bayer Leverkusen"/>
        <s v="Brighton"/>
        <s v="Atlanta United"/>
        <s v="PSG"/>
        <s v="Inter"/>
        <s v="Roma"/>
        <s v="Manchester City"/>
        <s v="Aston Villa"/>
        <s v="River"/>
      </sharedItems>
    </cacheField>
    <cacheField name=" Appearances" numFmtId="0">
      <sharedItems containsSemiMixedTypes="0" containsString="0" containsNumber="1" containsInteger="1" minValue="0" maxValue="7"/>
    </cacheField>
    <cacheField name="Goals Scored " numFmtId="0">
      <sharedItems containsSemiMixedTypes="0" containsString="0" containsNumber="1" containsInteger="1" minValue="0" maxValue="7"/>
    </cacheField>
    <cacheField name="Assists Provided " numFmtId="0">
      <sharedItems containsSemiMixedTypes="0" containsString="0" containsNumber="1" containsInteger="1" minValue="0" maxValue="3"/>
    </cacheField>
    <cacheField name="Dribbles per 90 Min" numFmtId="0">
      <sharedItems containsSemiMixedTypes="0" containsString="0" containsNumber="1" minValue="0" maxValue="6.83"/>
    </cacheField>
    <cacheField name="Interceptions per 90 Min" numFmtId="0">
      <sharedItems containsSemiMixedTypes="0" containsString="0" containsNumber="1" minValue="0" maxValue="3.83"/>
    </cacheField>
    <cacheField name="Tackles per 90 Min" numFmtId="0">
      <sharedItems containsSemiMixedTypes="0" containsString="0" containsNumber="1" minValue="0" maxValue="4.0199999999999996"/>
    </cacheField>
    <cacheField name="Total Duels Won per 90 Min" numFmtId="0">
      <sharedItems containsSemiMixedTypes="0" containsString="0" containsNumber="1" minValue="0" maxValue="9.24"/>
    </cacheField>
  </cacheFields>
  <extLst>
    <ext xmlns:x14="http://schemas.microsoft.com/office/spreadsheetml/2009/9/main" uri="{725AE2AE-9491-48be-B2B4-4EB974FC3084}">
      <x14:pivotCacheDefinition pivotCacheId="399731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x v="0"/>
    <n v="19"/>
    <d v="1989-07-13T00:00:00"/>
    <x v="0"/>
    <n v="7"/>
    <n v="0"/>
    <n v="1"/>
    <n v="0.33"/>
    <n v="1.17"/>
    <n v="1.3"/>
    <n v="7.17"/>
  </r>
  <r>
    <x v="1"/>
    <x v="0"/>
    <n v="8"/>
    <d v="1991-03-16T00:00:00"/>
    <x v="1"/>
    <n v="6"/>
    <n v="0"/>
    <n v="0"/>
    <n v="1.45"/>
    <n v="0.48"/>
    <n v="2.9"/>
    <n v="7.97"/>
  </r>
  <r>
    <x v="2"/>
    <x v="0"/>
    <n v="3"/>
    <d v="1991-05-06T00:00:00"/>
    <x v="2"/>
    <n v="6"/>
    <n v="0"/>
    <n v="0"/>
    <n v="0.48"/>
    <n v="2.17"/>
    <n v="1.69"/>
    <n v="5.07"/>
  </r>
  <r>
    <x v="3"/>
    <x v="0"/>
    <n v="6"/>
    <d v="1991-02-25T00:00:00"/>
    <x v="3"/>
    <n v="3"/>
    <n v="0"/>
    <n v="0"/>
    <n v="0"/>
    <n v="0"/>
    <n v="0"/>
    <n v="3.16"/>
  </r>
  <r>
    <x v="4"/>
    <x v="0"/>
    <n v="26"/>
    <d v="1998-02-11T00:00:00"/>
    <x v="4"/>
    <n v="7"/>
    <n v="1"/>
    <n v="1"/>
    <n v="0.32"/>
    <n v="0.47"/>
    <n v="1.42"/>
    <n v="1.58"/>
  </r>
  <r>
    <x v="5"/>
    <x v="0"/>
    <n v="4"/>
    <d v="1997-07-11T00:00:00"/>
    <x v="1"/>
    <n v="4"/>
    <n v="0"/>
    <n v="0"/>
    <n v="0.77"/>
    <n v="0.77"/>
    <n v="2.31"/>
    <n v="5.39"/>
  </r>
  <r>
    <x v="6"/>
    <x v="0"/>
    <n v="2"/>
    <d v="1997-09-30T00:00:00"/>
    <x v="5"/>
    <n v="1"/>
    <n v="0"/>
    <n v="0"/>
    <n v="0"/>
    <n v="0"/>
    <n v="0"/>
    <n v="0"/>
  </r>
  <r>
    <x v="7"/>
    <x v="0"/>
    <n v="13"/>
    <d v="1998-02-23T00:00:00"/>
    <x v="6"/>
    <n v="7"/>
    <n v="0"/>
    <n v="0"/>
    <n v="0.16"/>
    <n v="0.49"/>
    <n v="0.82"/>
    <n v="5.09"/>
  </r>
  <r>
    <x v="8"/>
    <x v="0"/>
    <n v="25"/>
    <d v="1997-10-09T00:00:00"/>
    <x v="7"/>
    <n v="5"/>
    <n v="0"/>
    <n v="0"/>
    <n v="0.3"/>
    <n v="0.9"/>
    <n v="1.5"/>
    <n v="4.1900000000000004"/>
  </r>
  <r>
    <x v="9"/>
    <x v="1"/>
    <n v="5"/>
    <d v="1992-09-25T00:00:00"/>
    <x v="8"/>
    <n v="5"/>
    <n v="0"/>
    <n v="0"/>
    <n v="0.4"/>
    <n v="1.21"/>
    <n v="4.0199999999999996"/>
    <n v="9.24"/>
  </r>
  <r>
    <x v="10"/>
    <x v="1"/>
    <n v="7"/>
    <d v="1992-06-17T00:00:00"/>
    <x v="4"/>
    <n v="7"/>
    <n v="0"/>
    <n v="0"/>
    <n v="0.6"/>
    <n v="1.05"/>
    <n v="1.79"/>
    <n v="4.6399999999999997"/>
  </r>
  <r>
    <x v="11"/>
    <x v="1"/>
    <n v="18"/>
    <d v="1992-05-18T00:00:00"/>
    <x v="3"/>
    <n v="1"/>
    <n v="0"/>
    <n v="0"/>
    <n v="0"/>
    <n v="0"/>
    <n v="3.16"/>
    <n v="6.32"/>
  </r>
  <r>
    <x v="12"/>
    <x v="1"/>
    <n v="14"/>
    <d v="1998-07-01T00:00:00"/>
    <x v="9"/>
    <n v="3"/>
    <n v="0"/>
    <n v="0"/>
    <n v="0"/>
    <n v="3.83"/>
    <n v="1.91"/>
    <n v="7.66"/>
  </r>
  <r>
    <x v="13"/>
    <x v="1"/>
    <n v="20"/>
    <d v="1998-07-23T00:00:00"/>
    <x v="10"/>
    <n v="6"/>
    <n v="1"/>
    <n v="1"/>
    <n v="0.97"/>
    <n v="0.49"/>
    <n v="1.46"/>
    <n v="5.85"/>
  </r>
  <r>
    <x v="14"/>
    <x v="1"/>
    <n v="24"/>
    <d v="2001-03-07T00:00:00"/>
    <x v="0"/>
    <n v="7"/>
    <n v="1"/>
    <n v="1"/>
    <n v="0.8"/>
    <n v="0.48"/>
    <n v="3.52"/>
    <n v="7.83"/>
  </r>
  <r>
    <x v="15"/>
    <x v="1"/>
    <n v="17"/>
    <d v="2001-03-26T00:00:00"/>
    <x v="11"/>
    <n v="2"/>
    <n v="0"/>
    <n v="0"/>
    <n v="0.83"/>
    <n v="0.83"/>
    <n v="1.65"/>
    <n v="8.26"/>
  </r>
  <r>
    <x v="16"/>
    <x v="2"/>
    <n v="10"/>
    <d v="1987-01-13T00:00:00"/>
    <x v="12"/>
    <n v="7"/>
    <n v="7"/>
    <n v="3"/>
    <n v="3.78"/>
    <n v="0"/>
    <n v="0.65"/>
    <n v="6.39"/>
  </r>
  <r>
    <x v="17"/>
    <x v="2"/>
    <n v="22"/>
    <d v="1998-04-12T00:00:00"/>
    <x v="13"/>
    <n v="6"/>
    <n v="0"/>
    <n v="0"/>
    <n v="1.89"/>
    <n v="0.38"/>
    <n v="0"/>
    <n v="6.81"/>
  </r>
  <r>
    <x v="18"/>
    <x v="2"/>
    <n v="21"/>
    <d v="1991-04-09T00:00:00"/>
    <x v="14"/>
    <n v="2"/>
    <n v="0"/>
    <n v="0"/>
    <n v="5.62"/>
    <n v="0"/>
    <n v="0"/>
    <n v="0"/>
  </r>
  <r>
    <x v="19"/>
    <x v="2"/>
    <n v="16"/>
    <d v="2001-03-26T00:00:00"/>
    <x v="13"/>
    <n v="1"/>
    <n v="0"/>
    <n v="0"/>
    <n v="0"/>
    <n v="0"/>
    <n v="0"/>
    <n v="0"/>
  </r>
  <r>
    <x v="20"/>
    <x v="2"/>
    <n v="9"/>
    <d v="2000-02-10T00:00:00"/>
    <x v="15"/>
    <n v="7"/>
    <n v="4"/>
    <n v="0"/>
    <n v="0.57999999999999996"/>
    <n v="0"/>
    <n v="0.77"/>
    <n v="1.93"/>
  </r>
  <r>
    <x v="21"/>
    <x v="2"/>
    <n v="11"/>
    <d v="1989-07-16T00:00:00"/>
    <x v="8"/>
    <n v="5"/>
    <n v="1"/>
    <n v="1"/>
    <n v="6.83"/>
    <n v="0.31"/>
    <n v="0.93"/>
    <n v="7.14"/>
  </r>
  <r>
    <x v="22"/>
    <x v="2"/>
    <n v="15"/>
    <d v="1995-07-28T00:00:00"/>
    <x v="4"/>
    <n v="1"/>
    <n v="0"/>
    <n v="0"/>
    <n v="0"/>
    <n v="0"/>
    <n v="0"/>
    <n v="0"/>
  </r>
  <r>
    <x v="23"/>
    <x v="3"/>
    <n v="23"/>
    <d v="1991-05-07T00:00:00"/>
    <x v="16"/>
    <n v="7"/>
    <n v="0"/>
    <n v="0"/>
    <n v="0"/>
    <n v="0"/>
    <n v="0"/>
    <n v="0.65"/>
  </r>
  <r>
    <x v="24"/>
    <x v="3"/>
    <n v="1"/>
    <d v="1987-05-29T00:00:00"/>
    <x v="17"/>
    <n v="0"/>
    <n v="0"/>
    <n v="0"/>
    <n v="0"/>
    <n v="0"/>
    <n v="0"/>
    <n v="0"/>
  </r>
  <r>
    <x v="25"/>
    <x v="3"/>
    <n v="12"/>
    <d v="1991-07-15T00:00:00"/>
    <x v="5"/>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33A02F-9658-45D2-ABDA-E522BFA5CDA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6" firstHeaderRow="1" firstDataRow="1" firstDataCol="1"/>
  <pivotFields count="12">
    <pivotField showAll="0"/>
    <pivotField axis="axisRow" showAll="0" measureFilter="1">
      <items count="5">
        <item x="0"/>
        <item x="2"/>
        <item x="3"/>
        <item x="1"/>
        <item t="default"/>
      </items>
    </pivotField>
    <pivotField showAll="0"/>
    <pivotField numFmtId="14" showAll="0"/>
    <pivotField showAll="0"/>
    <pivotField showAll="0"/>
    <pivotField dataField="1" showAll="0"/>
    <pivotField showAll="0"/>
    <pivotField showAll="0"/>
    <pivotField showAll="0"/>
    <pivotField showAll="0"/>
    <pivotField showAll="0"/>
  </pivotFields>
  <rowFields count="1">
    <field x="1"/>
  </rowFields>
  <rowItems count="3">
    <i>
      <x/>
    </i>
    <i>
      <x v="1"/>
    </i>
    <i>
      <x v="3"/>
    </i>
  </rowItems>
  <colItems count="1">
    <i/>
  </colItems>
  <dataFields count="1">
    <dataField name="Sum of Goals Scored " fld="6"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ECE222-91FE-4A0A-B43D-10104EC856C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B18" firstHeaderRow="1" firstDataRow="1" firstDataCol="1"/>
  <pivotFields count="12">
    <pivotField showAll="0"/>
    <pivotField showAll="0">
      <items count="5">
        <item x="0"/>
        <item x="2"/>
        <item x="3"/>
        <item x="1"/>
        <item t="default"/>
      </items>
    </pivotField>
    <pivotField showAll="0"/>
    <pivotField numFmtId="14" showAll="0"/>
    <pivotField axis="axisRow" showAll="0" measureFilter="1" sortType="descending">
      <items count="19">
        <item x="5"/>
        <item x="6"/>
        <item x="1"/>
        <item x="14"/>
        <item x="17"/>
        <item x="3"/>
        <item x="12"/>
        <item x="7"/>
        <item x="15"/>
        <item x="2"/>
        <item x="8"/>
        <item x="13"/>
        <item x="10"/>
        <item x="0"/>
        <item x="9"/>
        <item x="4"/>
        <item x="11"/>
        <item x="16"/>
        <item t="default"/>
      </items>
    </pivotField>
    <pivotField showAll="0"/>
    <pivotField showAll="0"/>
    <pivotField showAll="0"/>
    <pivotField showAll="0"/>
    <pivotField showAll="0"/>
    <pivotField showAll="0"/>
    <pivotField dataField="1" showAll="0"/>
  </pivotFields>
  <rowFields count="1">
    <field x="4"/>
  </rowFields>
  <rowItems count="15">
    <i>
      <x v="1"/>
    </i>
    <i>
      <x v="2"/>
    </i>
    <i>
      <x v="5"/>
    </i>
    <i>
      <x v="6"/>
    </i>
    <i>
      <x v="7"/>
    </i>
    <i>
      <x v="8"/>
    </i>
    <i>
      <x v="9"/>
    </i>
    <i>
      <x v="10"/>
    </i>
    <i>
      <x v="11"/>
    </i>
    <i>
      <x v="12"/>
    </i>
    <i>
      <x v="13"/>
    </i>
    <i>
      <x v="14"/>
    </i>
    <i>
      <x v="15"/>
    </i>
    <i>
      <x v="16"/>
    </i>
    <i>
      <x v="17"/>
    </i>
  </rowItems>
  <colItems count="1">
    <i/>
  </colItems>
  <dataFields count="1">
    <dataField name="Average of Total Duels Won per 90 Min" fld="11" subtotal="average" baseField="4" baseItem="0"/>
  </dataField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valueNotEqual" evalOrder="-1" id="2"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6317A9-9C9B-4A50-B5F4-D58848FD824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B7" firstHeaderRow="1" firstDataRow="1" firstDataCol="1"/>
  <pivotFields count="12">
    <pivotField dataField="1" showAll="0"/>
    <pivotField axis="axisRow" showAll="0">
      <items count="5">
        <item x="0"/>
        <item x="2"/>
        <item x="3"/>
        <item x="1"/>
        <item t="default"/>
      </items>
    </pivotField>
    <pivotField showAll="0"/>
    <pivotField numFmtId="14" showAll="0"/>
    <pivotField showAll="0"/>
    <pivotField showAll="0"/>
    <pivotField showAll="0"/>
    <pivotField showAll="0"/>
    <pivotField showAll="0"/>
    <pivotField showAll="0"/>
    <pivotField showAll="0"/>
    <pivotField showAll="0"/>
  </pivotFields>
  <rowFields count="1">
    <field x="1"/>
  </rowFields>
  <rowItems count="4">
    <i>
      <x/>
    </i>
    <i>
      <x v="1"/>
    </i>
    <i>
      <x v="2"/>
    </i>
    <i>
      <x v="3"/>
    </i>
  </rowItems>
  <colItems count="1">
    <i/>
  </colItems>
  <dataFields count="1">
    <dataField name="Count of Player Name " fld="0" subtotal="count" baseField="0" baseItem="0"/>
  </dataFields>
  <chartFormats count="10">
    <chartFormat chart="13" format="0"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1" count="1" selected="0">
            <x v="0"/>
          </reference>
        </references>
      </pivotArea>
    </chartFormat>
    <chartFormat chart="15" format="8">
      <pivotArea type="data" outline="0" fieldPosition="0">
        <references count="2">
          <reference field="4294967294" count="1" selected="0">
            <x v="0"/>
          </reference>
          <reference field="1" count="1" selected="0">
            <x v="1"/>
          </reference>
        </references>
      </pivotArea>
    </chartFormat>
    <chartFormat chart="15" format="9">
      <pivotArea type="data" outline="0" fieldPosition="0">
        <references count="2">
          <reference field="4294967294" count="1" selected="0">
            <x v="0"/>
          </reference>
          <reference field="1" count="1" selected="0">
            <x v="2"/>
          </reference>
        </references>
      </pivotArea>
    </chartFormat>
    <chartFormat chart="15" format="10">
      <pivotArea type="data" outline="0" fieldPosition="0">
        <references count="2">
          <reference field="4294967294" count="1" selected="0">
            <x v="0"/>
          </reference>
          <reference field="1" count="1" selected="0">
            <x v="3"/>
          </reference>
        </references>
      </pivotArea>
    </chartFormat>
    <chartFormat chart="13" format="1">
      <pivotArea type="data" outline="0" fieldPosition="0">
        <references count="2">
          <reference field="4294967294" count="1" selected="0">
            <x v="0"/>
          </reference>
          <reference field="1" count="1" selected="0">
            <x v="0"/>
          </reference>
        </references>
      </pivotArea>
    </chartFormat>
    <chartFormat chart="13" format="2">
      <pivotArea type="data" outline="0" fieldPosition="0">
        <references count="2">
          <reference field="4294967294" count="1" selected="0">
            <x v="0"/>
          </reference>
          <reference field="1" count="1" selected="0">
            <x v="1"/>
          </reference>
        </references>
      </pivotArea>
    </chartFormat>
    <chartFormat chart="13" format="3">
      <pivotArea type="data" outline="0" fieldPosition="0">
        <references count="2">
          <reference field="4294967294" count="1" selected="0">
            <x v="0"/>
          </reference>
          <reference field="1" count="1" selected="0">
            <x v="2"/>
          </reference>
        </references>
      </pivotArea>
    </chartFormat>
    <chartFormat chart="13" format="4">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43F120-D49F-4304-AA14-ADCBA7FFA39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27" firstHeaderRow="1" firstDataRow="1" firstDataCol="1"/>
  <pivotFields count="12">
    <pivotField axis="axisRow" showAll="0" measureFilter="1">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items count="5">
        <item x="0"/>
        <item x="2"/>
        <item x="3"/>
        <item x="1"/>
        <item t="default"/>
      </items>
    </pivotField>
    <pivotField showAll="0"/>
    <pivotField numFmtId="14" showAll="0"/>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9"/>
    </i>
    <i>
      <x v="11"/>
    </i>
    <i>
      <x v="12"/>
    </i>
    <i>
      <x v="13"/>
    </i>
    <i>
      <x v="14"/>
    </i>
    <i>
      <x v="15"/>
    </i>
    <i>
      <x v="16"/>
    </i>
    <i>
      <x v="17"/>
    </i>
    <i>
      <x v="18"/>
    </i>
    <i>
      <x v="19"/>
    </i>
    <i>
      <x v="20"/>
    </i>
    <i>
      <x v="21"/>
    </i>
    <i>
      <x v="22"/>
    </i>
    <i>
      <x v="23"/>
    </i>
    <i>
      <x v="24"/>
    </i>
    <i>
      <x v="25"/>
    </i>
  </rowItems>
  <colItems count="1">
    <i/>
  </colItems>
  <dataFields count="1">
    <dataField name="Sum of  Appearances" fld="5" baseField="0" baseItem="0"/>
  </dataFields>
  <chartFormats count="2">
    <chartFormat chart="6"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NotEqual" evalOrder="-1" id="1"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7501E8-B341-49B4-B751-803D2060C8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30" firstHeaderRow="1" firstDataRow="1" firstDataCol="1"/>
  <pivotFields count="12">
    <pivotField axis="axisRow" showAll="0">
      <items count="27">
        <item x="15"/>
        <item x="13"/>
        <item x="22"/>
        <item x="21"/>
        <item x="7"/>
        <item x="23"/>
        <item x="14"/>
        <item x="12"/>
        <item x="24"/>
        <item x="3"/>
        <item x="25"/>
        <item x="5"/>
        <item x="11"/>
        <item x="6"/>
        <item x="20"/>
        <item x="17"/>
        <item x="9"/>
        <item x="16"/>
        <item x="8"/>
        <item x="1"/>
        <item x="4"/>
        <item x="0"/>
        <item x="2"/>
        <item x="18"/>
        <item x="10"/>
        <item x="19"/>
        <item t="default"/>
      </items>
    </pivotField>
    <pivotField showAll="0"/>
    <pivotField showAll="0"/>
    <pivotField numFmtId="14" showAll="0"/>
    <pivotField showAll="0"/>
    <pivotField showAll="0"/>
    <pivotField dataField="1" showAll="0"/>
    <pivotField showAll="0"/>
    <pivotField showAll="0"/>
    <pivotField showAll="0"/>
    <pivotField showAll="0"/>
    <pivotField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Goals Scored " fld="6" baseField="0" baseItem="0"/>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A241449E-44D8-4999-939F-AE43AC438F67}" sourceName="Position">
  <pivotTables>
    <pivotTable tabId="8" name="PivotTable1"/>
    <pivotTable tabId="10" name="PivotTable1"/>
    <pivotTable tabId="13" name="PivotTable1"/>
    <pivotTable tabId="12" name="PivotTable1"/>
  </pivotTables>
  <data>
    <tabular pivotCacheId="399731201">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ition" xr10:uid="{991CEE8D-9DF4-4308-BB96-EF995E84C485}" cache="Slicer_Position" caption="Positio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02360-37C3-46A2-9163-75DD9A921193}">
  <dimension ref="B2:M32"/>
  <sheetViews>
    <sheetView showGridLines="0" topLeftCell="A6" zoomScale="80" zoomScaleNormal="80" workbookViewId="0">
      <selection activeCell="B6" sqref="B6:M32"/>
    </sheetView>
  </sheetViews>
  <sheetFormatPr defaultColWidth="8.88671875" defaultRowHeight="14.4" x14ac:dyDescent="0.3"/>
  <cols>
    <col min="1" max="1" width="5.109375" style="2" customWidth="1"/>
    <col min="2" max="2" width="17.5546875" style="2" bestFit="1" customWidth="1"/>
    <col min="3" max="3" width="9.5546875" style="2" customWidth="1"/>
    <col min="4" max="4" width="10.109375" style="2" customWidth="1"/>
    <col min="5" max="5" width="12.5546875" style="2" customWidth="1"/>
    <col min="6" max="6" width="17.6640625" style="2" customWidth="1"/>
    <col min="7" max="7" width="14.33203125" style="2" bestFit="1" customWidth="1"/>
    <col min="8" max="8" width="10" style="2" customWidth="1"/>
    <col min="9" max="9" width="12.44140625" style="2" customWidth="1"/>
    <col min="10" max="10" width="12.33203125" style="2" customWidth="1"/>
    <col min="11" max="11" width="14.88671875" style="2" customWidth="1"/>
    <col min="12" max="12" width="13.44140625" style="2" bestFit="1" customWidth="1"/>
    <col min="13" max="13" width="17.33203125" style="2" customWidth="1"/>
    <col min="14" max="16384" width="8.88671875" style="2"/>
  </cols>
  <sheetData>
    <row r="2" spans="2:13" ht="18.600000000000001" thickBot="1" x14ac:dyDescent="0.35">
      <c r="B2" s="1" t="s">
        <v>0</v>
      </c>
      <c r="C2" s="1"/>
      <c r="D2" s="1"/>
      <c r="E2" s="1"/>
      <c r="F2" s="1"/>
      <c r="G2" s="1"/>
      <c r="H2" s="1"/>
      <c r="I2" s="1"/>
      <c r="J2" s="1"/>
      <c r="K2" s="1"/>
      <c r="L2" s="1"/>
      <c r="M2" s="1"/>
    </row>
    <row r="4" spans="2:13" ht="18.600000000000001" thickBot="1" x14ac:dyDescent="0.35">
      <c r="B4" s="1" t="s">
        <v>1</v>
      </c>
      <c r="C4" s="1"/>
      <c r="D4" s="1"/>
      <c r="E4" s="1"/>
      <c r="F4" s="1"/>
      <c r="G4" s="1"/>
      <c r="H4" s="1"/>
      <c r="I4" s="1"/>
      <c r="J4" s="1"/>
      <c r="K4" s="1"/>
      <c r="L4" s="1"/>
      <c r="M4" s="1"/>
    </row>
    <row r="6" spans="2:13" ht="33.75" customHeight="1" x14ac:dyDescent="0.3">
      <c r="B6" s="3" t="s">
        <v>2</v>
      </c>
      <c r="C6" s="3" t="s">
        <v>3</v>
      </c>
      <c r="D6" s="4" t="s">
        <v>4</v>
      </c>
      <c r="E6" s="3" t="s">
        <v>5</v>
      </c>
      <c r="F6" s="3" t="s">
        <v>6</v>
      </c>
      <c r="G6" s="4" t="s">
        <v>7</v>
      </c>
      <c r="H6" s="4" t="s">
        <v>8</v>
      </c>
      <c r="I6" s="4" t="s">
        <v>9</v>
      </c>
      <c r="J6" s="4" t="s">
        <v>10</v>
      </c>
      <c r="K6" s="4" t="s">
        <v>11</v>
      </c>
      <c r="L6" s="4" t="s">
        <v>12</v>
      </c>
      <c r="M6" s="4" t="s">
        <v>13</v>
      </c>
    </row>
    <row r="7" spans="2:13" x14ac:dyDescent="0.3">
      <c r="B7" s="5" t="s">
        <v>14</v>
      </c>
      <c r="C7" s="5" t="s">
        <v>15</v>
      </c>
      <c r="D7" s="5">
        <v>19</v>
      </c>
      <c r="E7" s="6">
        <v>32702</v>
      </c>
      <c r="F7" s="5" t="s">
        <v>16</v>
      </c>
      <c r="G7" s="5">
        <v>7</v>
      </c>
      <c r="H7" s="5">
        <v>0</v>
      </c>
      <c r="I7" s="5">
        <v>1</v>
      </c>
      <c r="J7" s="5">
        <v>0.33</v>
      </c>
      <c r="K7" s="5">
        <v>1.17</v>
      </c>
      <c r="L7" s="5">
        <v>1.3</v>
      </c>
      <c r="M7" s="5">
        <v>7.17</v>
      </c>
    </row>
    <row r="8" spans="2:13" x14ac:dyDescent="0.3">
      <c r="B8" s="5" t="s">
        <v>17</v>
      </c>
      <c r="C8" s="5" t="s">
        <v>15</v>
      </c>
      <c r="D8" s="5">
        <v>8</v>
      </c>
      <c r="E8" s="6">
        <v>33313</v>
      </c>
      <c r="F8" s="5" t="s">
        <v>18</v>
      </c>
      <c r="G8" s="5">
        <v>6</v>
      </c>
      <c r="H8" s="5">
        <v>0</v>
      </c>
      <c r="I8" s="5">
        <v>0</v>
      </c>
      <c r="J8" s="5">
        <v>1.45</v>
      </c>
      <c r="K8" s="5">
        <v>0.48</v>
      </c>
      <c r="L8" s="5">
        <v>2.9</v>
      </c>
      <c r="M8" s="5">
        <v>7.97</v>
      </c>
    </row>
    <row r="9" spans="2:13" x14ac:dyDescent="0.3">
      <c r="B9" s="5" t="s">
        <v>19</v>
      </c>
      <c r="C9" s="5" t="s">
        <v>15</v>
      </c>
      <c r="D9" s="5">
        <v>3</v>
      </c>
      <c r="E9" s="6">
        <v>33364</v>
      </c>
      <c r="F9" s="5" t="s">
        <v>20</v>
      </c>
      <c r="G9" s="5">
        <v>6</v>
      </c>
      <c r="H9" s="5">
        <v>0</v>
      </c>
      <c r="I9" s="5">
        <v>0</v>
      </c>
      <c r="J9" s="5">
        <v>0.48</v>
      </c>
      <c r="K9" s="5">
        <v>2.17</v>
      </c>
      <c r="L9" s="5">
        <v>1.69</v>
      </c>
      <c r="M9" s="5">
        <v>5.07</v>
      </c>
    </row>
    <row r="10" spans="2:13" x14ac:dyDescent="0.3">
      <c r="B10" s="5" t="s">
        <v>21</v>
      </c>
      <c r="C10" s="5" t="s">
        <v>15</v>
      </c>
      <c r="D10" s="5">
        <v>6</v>
      </c>
      <c r="E10" s="6">
        <v>33294</v>
      </c>
      <c r="F10" s="5" t="s">
        <v>22</v>
      </c>
      <c r="G10" s="5">
        <v>3</v>
      </c>
      <c r="H10" s="5">
        <v>0</v>
      </c>
      <c r="I10" s="5">
        <v>0</v>
      </c>
      <c r="J10" s="5">
        <v>0</v>
      </c>
      <c r="K10" s="5">
        <v>0</v>
      </c>
      <c r="L10" s="5">
        <v>0</v>
      </c>
      <c r="M10" s="5">
        <v>3.16</v>
      </c>
    </row>
    <row r="11" spans="2:13" x14ac:dyDescent="0.3">
      <c r="B11" s="5" t="s">
        <v>23</v>
      </c>
      <c r="C11" s="5" t="s">
        <v>15</v>
      </c>
      <c r="D11" s="5">
        <v>26</v>
      </c>
      <c r="E11" s="6">
        <v>35837</v>
      </c>
      <c r="F11" s="5" t="s">
        <v>24</v>
      </c>
      <c r="G11" s="5">
        <v>7</v>
      </c>
      <c r="H11" s="5">
        <v>1</v>
      </c>
      <c r="I11" s="5">
        <v>1</v>
      </c>
      <c r="J11" s="5">
        <v>0.32</v>
      </c>
      <c r="K11" s="5">
        <v>0.47</v>
      </c>
      <c r="L11" s="5">
        <v>1.42</v>
      </c>
      <c r="M11" s="5">
        <v>1.58</v>
      </c>
    </row>
    <row r="12" spans="2:13" x14ac:dyDescent="0.3">
      <c r="B12" s="5" t="s">
        <v>25</v>
      </c>
      <c r="C12" s="5" t="s">
        <v>15</v>
      </c>
      <c r="D12" s="5">
        <v>4</v>
      </c>
      <c r="E12" s="6">
        <v>35622</v>
      </c>
      <c r="F12" s="5" t="s">
        <v>18</v>
      </c>
      <c r="G12" s="5">
        <v>4</v>
      </c>
      <c r="H12" s="5">
        <v>0</v>
      </c>
      <c r="I12" s="5">
        <v>0</v>
      </c>
      <c r="J12" s="5">
        <v>0.77</v>
      </c>
      <c r="K12" s="5">
        <v>0.77</v>
      </c>
      <c r="L12" s="5">
        <v>2.31</v>
      </c>
      <c r="M12" s="5">
        <v>5.39</v>
      </c>
    </row>
    <row r="13" spans="2:13" x14ac:dyDescent="0.3">
      <c r="B13" s="5" t="s">
        <v>26</v>
      </c>
      <c r="C13" s="5" t="s">
        <v>15</v>
      </c>
      <c r="D13" s="5">
        <v>2</v>
      </c>
      <c r="E13" s="6">
        <v>35703</v>
      </c>
      <c r="F13" s="5" t="s">
        <v>27</v>
      </c>
      <c r="G13" s="5">
        <v>1</v>
      </c>
      <c r="H13" s="5">
        <v>0</v>
      </c>
      <c r="I13" s="5">
        <v>0</v>
      </c>
      <c r="J13" s="5">
        <v>0</v>
      </c>
      <c r="K13" s="5">
        <v>0</v>
      </c>
      <c r="L13" s="5">
        <v>0</v>
      </c>
      <c r="M13" s="5">
        <v>0</v>
      </c>
    </row>
    <row r="14" spans="2:13" x14ac:dyDescent="0.3">
      <c r="B14" s="5" t="s">
        <v>28</v>
      </c>
      <c r="C14" s="5" t="s">
        <v>15</v>
      </c>
      <c r="D14" s="5">
        <v>13</v>
      </c>
      <c r="E14" s="6">
        <v>35849</v>
      </c>
      <c r="F14" s="5" t="s">
        <v>29</v>
      </c>
      <c r="G14" s="5">
        <v>7</v>
      </c>
      <c r="H14" s="5">
        <v>0</v>
      </c>
      <c r="I14" s="5">
        <v>0</v>
      </c>
      <c r="J14" s="5">
        <v>0.16</v>
      </c>
      <c r="K14" s="5">
        <v>0.49</v>
      </c>
      <c r="L14" s="5">
        <v>0.82</v>
      </c>
      <c r="M14" s="5">
        <v>5.09</v>
      </c>
    </row>
    <row r="15" spans="2:13" x14ac:dyDescent="0.3">
      <c r="B15" s="5" t="s">
        <v>30</v>
      </c>
      <c r="C15" s="5" t="s">
        <v>15</v>
      </c>
      <c r="D15" s="5">
        <v>25</v>
      </c>
      <c r="E15" s="6">
        <v>35712</v>
      </c>
      <c r="F15" s="5" t="s">
        <v>31</v>
      </c>
      <c r="G15" s="5">
        <v>5</v>
      </c>
      <c r="H15" s="5">
        <v>0</v>
      </c>
      <c r="I15" s="5">
        <v>0</v>
      </c>
      <c r="J15" s="5">
        <v>0.3</v>
      </c>
      <c r="K15" s="5">
        <v>0.9</v>
      </c>
      <c r="L15" s="5">
        <v>1.5</v>
      </c>
      <c r="M15" s="5">
        <v>4.1900000000000004</v>
      </c>
    </row>
    <row r="16" spans="2:13" x14ac:dyDescent="0.3">
      <c r="B16" s="5" t="s">
        <v>32</v>
      </c>
      <c r="C16" s="5" t="s">
        <v>33</v>
      </c>
      <c r="D16" s="5">
        <v>5</v>
      </c>
      <c r="E16" s="6">
        <v>33872</v>
      </c>
      <c r="F16" s="5" t="s">
        <v>34</v>
      </c>
      <c r="G16" s="5">
        <v>5</v>
      </c>
      <c r="H16" s="5">
        <v>0</v>
      </c>
      <c r="I16" s="5">
        <v>0</v>
      </c>
      <c r="J16" s="5">
        <v>0.4</v>
      </c>
      <c r="K16" s="5">
        <v>1.21</v>
      </c>
      <c r="L16" s="5">
        <v>4.0199999999999996</v>
      </c>
      <c r="M16" s="5">
        <v>9.24</v>
      </c>
    </row>
    <row r="17" spans="2:13" x14ac:dyDescent="0.3">
      <c r="B17" s="5" t="s">
        <v>35</v>
      </c>
      <c r="C17" s="5" t="s">
        <v>33</v>
      </c>
      <c r="D17" s="5">
        <v>7</v>
      </c>
      <c r="E17" s="6">
        <v>33772</v>
      </c>
      <c r="F17" s="5" t="s">
        <v>24</v>
      </c>
      <c r="G17" s="5">
        <v>7</v>
      </c>
      <c r="H17" s="5">
        <v>0</v>
      </c>
      <c r="I17" s="5">
        <v>0</v>
      </c>
      <c r="J17" s="5">
        <v>0.6</v>
      </c>
      <c r="K17" s="5">
        <v>1.05</v>
      </c>
      <c r="L17" s="5">
        <v>1.79</v>
      </c>
      <c r="M17" s="5">
        <v>4.6399999999999997</v>
      </c>
    </row>
    <row r="18" spans="2:13" x14ac:dyDescent="0.3">
      <c r="B18" s="5" t="s">
        <v>36</v>
      </c>
      <c r="C18" s="5" t="s">
        <v>33</v>
      </c>
      <c r="D18" s="5">
        <v>18</v>
      </c>
      <c r="E18" s="6">
        <v>33742</v>
      </c>
      <c r="F18" s="5" t="s">
        <v>22</v>
      </c>
      <c r="G18" s="5">
        <v>1</v>
      </c>
      <c r="H18" s="5">
        <v>0</v>
      </c>
      <c r="I18" s="5">
        <v>0</v>
      </c>
      <c r="J18" s="5">
        <v>0</v>
      </c>
      <c r="K18" s="5">
        <v>0</v>
      </c>
      <c r="L18" s="5">
        <v>3.16</v>
      </c>
      <c r="M18" s="5">
        <v>6.32</v>
      </c>
    </row>
    <row r="19" spans="2:13" x14ac:dyDescent="0.3">
      <c r="B19" s="5" t="s">
        <v>37</v>
      </c>
      <c r="C19" s="5" t="s">
        <v>33</v>
      </c>
      <c r="D19" s="5">
        <v>14</v>
      </c>
      <c r="E19" s="6">
        <v>35977</v>
      </c>
      <c r="F19" s="5" t="s">
        <v>38</v>
      </c>
      <c r="G19" s="5">
        <v>3</v>
      </c>
      <c r="H19" s="5">
        <v>0</v>
      </c>
      <c r="I19" s="5">
        <v>0</v>
      </c>
      <c r="J19" s="5">
        <v>0</v>
      </c>
      <c r="K19" s="5">
        <v>3.83</v>
      </c>
      <c r="L19" s="5">
        <v>1.91</v>
      </c>
      <c r="M19" s="5">
        <v>7.66</v>
      </c>
    </row>
    <row r="20" spans="2:13" x14ac:dyDescent="0.3">
      <c r="B20" s="5" t="s">
        <v>39</v>
      </c>
      <c r="C20" s="5" t="s">
        <v>33</v>
      </c>
      <c r="D20" s="5">
        <v>20</v>
      </c>
      <c r="E20" s="6">
        <v>35999</v>
      </c>
      <c r="F20" s="5" t="s">
        <v>40</v>
      </c>
      <c r="G20" s="5">
        <v>6</v>
      </c>
      <c r="H20" s="5">
        <v>1</v>
      </c>
      <c r="I20" s="5">
        <v>1</v>
      </c>
      <c r="J20" s="5">
        <v>0.97</v>
      </c>
      <c r="K20" s="5">
        <v>0.49</v>
      </c>
      <c r="L20" s="5">
        <v>1.46</v>
      </c>
      <c r="M20" s="5">
        <v>5.85</v>
      </c>
    </row>
    <row r="21" spans="2:13" x14ac:dyDescent="0.3">
      <c r="B21" s="5" t="s">
        <v>41</v>
      </c>
      <c r="C21" s="5" t="s">
        <v>33</v>
      </c>
      <c r="D21" s="5">
        <v>24</v>
      </c>
      <c r="E21" s="6">
        <v>36957</v>
      </c>
      <c r="F21" s="5" t="s">
        <v>16</v>
      </c>
      <c r="G21" s="5">
        <v>7</v>
      </c>
      <c r="H21" s="5">
        <v>1</v>
      </c>
      <c r="I21" s="5">
        <v>1</v>
      </c>
      <c r="J21" s="5">
        <v>0.8</v>
      </c>
      <c r="K21" s="5">
        <v>0.48</v>
      </c>
      <c r="L21" s="5">
        <v>3.52</v>
      </c>
      <c r="M21" s="5">
        <v>7.83</v>
      </c>
    </row>
    <row r="22" spans="2:13" x14ac:dyDescent="0.3">
      <c r="B22" s="5" t="s">
        <v>42</v>
      </c>
      <c r="C22" s="5" t="s">
        <v>33</v>
      </c>
      <c r="D22" s="5">
        <v>17</v>
      </c>
      <c r="E22" s="6">
        <v>36976</v>
      </c>
      <c r="F22" s="5" t="s">
        <v>43</v>
      </c>
      <c r="G22" s="5">
        <v>2</v>
      </c>
      <c r="H22" s="5">
        <v>0</v>
      </c>
      <c r="I22" s="5">
        <v>0</v>
      </c>
      <c r="J22" s="5">
        <v>0.83</v>
      </c>
      <c r="K22" s="5">
        <v>0.83</v>
      </c>
      <c r="L22" s="5">
        <v>1.65</v>
      </c>
      <c r="M22" s="5">
        <v>8.26</v>
      </c>
    </row>
    <row r="23" spans="2:13" x14ac:dyDescent="0.3">
      <c r="B23" s="5" t="s">
        <v>44</v>
      </c>
      <c r="C23" s="5" t="s">
        <v>45</v>
      </c>
      <c r="D23" s="5">
        <v>10</v>
      </c>
      <c r="E23" s="6">
        <v>31790</v>
      </c>
      <c r="F23" s="5" t="s">
        <v>46</v>
      </c>
      <c r="G23" s="5">
        <v>7</v>
      </c>
      <c r="H23" s="5">
        <v>7</v>
      </c>
      <c r="I23" s="5">
        <v>3</v>
      </c>
      <c r="J23" s="5">
        <v>3.78</v>
      </c>
      <c r="K23" s="5">
        <v>0</v>
      </c>
      <c r="L23" s="5">
        <v>0.65</v>
      </c>
      <c r="M23" s="5">
        <v>6.39</v>
      </c>
    </row>
    <row r="24" spans="2:13" x14ac:dyDescent="0.3">
      <c r="B24" s="5" t="s">
        <v>47</v>
      </c>
      <c r="C24" s="5" t="s">
        <v>45</v>
      </c>
      <c r="D24" s="5">
        <v>22</v>
      </c>
      <c r="E24" s="6">
        <v>35897</v>
      </c>
      <c r="F24" s="5" t="s">
        <v>48</v>
      </c>
      <c r="G24" s="5">
        <v>6</v>
      </c>
      <c r="H24" s="5">
        <v>0</v>
      </c>
      <c r="I24" s="5">
        <v>0</v>
      </c>
      <c r="J24" s="5">
        <v>1.89</v>
      </c>
      <c r="K24" s="5">
        <v>0.38</v>
      </c>
      <c r="L24" s="5">
        <v>0</v>
      </c>
      <c r="M24" s="5">
        <v>6.81</v>
      </c>
    </row>
    <row r="25" spans="2:13" x14ac:dyDescent="0.3">
      <c r="B25" s="5" t="s">
        <v>49</v>
      </c>
      <c r="C25" s="5" t="s">
        <v>45</v>
      </c>
      <c r="D25" s="5">
        <v>21</v>
      </c>
      <c r="E25" s="6">
        <v>33337</v>
      </c>
      <c r="F25" s="5" t="s">
        <v>50</v>
      </c>
      <c r="G25" s="5">
        <v>2</v>
      </c>
      <c r="H25" s="5">
        <v>0</v>
      </c>
      <c r="I25" s="5">
        <v>0</v>
      </c>
      <c r="J25" s="5">
        <v>5.62</v>
      </c>
      <c r="K25" s="5">
        <v>0</v>
      </c>
      <c r="L25" s="5">
        <v>0</v>
      </c>
      <c r="M25" s="5">
        <v>0</v>
      </c>
    </row>
    <row r="26" spans="2:13" x14ac:dyDescent="0.3">
      <c r="B26" s="5" t="s">
        <v>51</v>
      </c>
      <c r="C26" s="5" t="s">
        <v>45</v>
      </c>
      <c r="D26" s="5">
        <v>16</v>
      </c>
      <c r="E26" s="6">
        <v>36976</v>
      </c>
      <c r="F26" s="5" t="s">
        <v>48</v>
      </c>
      <c r="G26" s="5">
        <v>1</v>
      </c>
      <c r="H26" s="5">
        <v>0</v>
      </c>
      <c r="I26" s="5">
        <v>0</v>
      </c>
      <c r="J26" s="5">
        <v>0</v>
      </c>
      <c r="K26" s="5">
        <v>0</v>
      </c>
      <c r="L26" s="5">
        <v>0</v>
      </c>
      <c r="M26" s="5">
        <v>0</v>
      </c>
    </row>
    <row r="27" spans="2:13" x14ac:dyDescent="0.3">
      <c r="B27" s="5" t="s">
        <v>52</v>
      </c>
      <c r="C27" s="5" t="s">
        <v>45</v>
      </c>
      <c r="D27" s="5">
        <v>9</v>
      </c>
      <c r="E27" s="6">
        <v>36566</v>
      </c>
      <c r="F27" s="5" t="s">
        <v>53</v>
      </c>
      <c r="G27" s="5">
        <v>7</v>
      </c>
      <c r="H27" s="5">
        <v>4</v>
      </c>
      <c r="I27" s="5">
        <v>0</v>
      </c>
      <c r="J27" s="5">
        <v>0.57999999999999996</v>
      </c>
      <c r="K27" s="5">
        <v>0</v>
      </c>
      <c r="L27" s="5">
        <v>0.77</v>
      </c>
      <c r="M27" s="5">
        <v>1.93</v>
      </c>
    </row>
    <row r="28" spans="2:13" x14ac:dyDescent="0.3">
      <c r="B28" s="5" t="s">
        <v>54</v>
      </c>
      <c r="C28" s="5" t="s">
        <v>45</v>
      </c>
      <c r="D28" s="5">
        <v>11</v>
      </c>
      <c r="E28" s="6">
        <v>32705</v>
      </c>
      <c r="F28" s="5" t="s">
        <v>34</v>
      </c>
      <c r="G28" s="5">
        <v>5</v>
      </c>
      <c r="H28" s="5">
        <v>1</v>
      </c>
      <c r="I28" s="5">
        <v>1</v>
      </c>
      <c r="J28" s="5">
        <v>6.83</v>
      </c>
      <c r="K28" s="5">
        <v>0.31</v>
      </c>
      <c r="L28" s="5">
        <v>0.93</v>
      </c>
      <c r="M28" s="5">
        <v>7.14</v>
      </c>
    </row>
    <row r="29" spans="2:13" x14ac:dyDescent="0.3">
      <c r="B29" s="5" t="s">
        <v>55</v>
      </c>
      <c r="C29" s="5" t="s">
        <v>45</v>
      </c>
      <c r="D29" s="5">
        <v>15</v>
      </c>
      <c r="E29" s="6">
        <v>34908</v>
      </c>
      <c r="F29" s="5" t="s">
        <v>24</v>
      </c>
      <c r="G29" s="5">
        <v>1</v>
      </c>
      <c r="H29" s="5">
        <v>0</v>
      </c>
      <c r="I29" s="5">
        <v>0</v>
      </c>
      <c r="J29" s="5">
        <v>0</v>
      </c>
      <c r="K29" s="5">
        <v>0</v>
      </c>
      <c r="L29" s="5">
        <v>0</v>
      </c>
      <c r="M29" s="5">
        <v>0</v>
      </c>
    </row>
    <row r="30" spans="2:13" x14ac:dyDescent="0.3">
      <c r="B30" s="5" t="s">
        <v>56</v>
      </c>
      <c r="C30" s="5" t="s">
        <v>57</v>
      </c>
      <c r="D30" s="5">
        <v>23</v>
      </c>
      <c r="E30" s="6">
        <v>33365</v>
      </c>
      <c r="F30" s="5" t="s">
        <v>58</v>
      </c>
      <c r="G30" s="5">
        <v>7</v>
      </c>
      <c r="H30" s="5">
        <v>0</v>
      </c>
      <c r="I30" s="5">
        <v>0</v>
      </c>
      <c r="J30" s="5">
        <v>0</v>
      </c>
      <c r="K30" s="5">
        <v>0</v>
      </c>
      <c r="L30" s="5">
        <v>0</v>
      </c>
      <c r="M30" s="5">
        <v>0.65</v>
      </c>
    </row>
    <row r="31" spans="2:13" x14ac:dyDescent="0.3">
      <c r="B31" s="5" t="s">
        <v>59</v>
      </c>
      <c r="C31" s="5" t="s">
        <v>57</v>
      </c>
      <c r="D31" s="5">
        <v>1</v>
      </c>
      <c r="E31" s="6">
        <v>31926</v>
      </c>
      <c r="F31" s="5" t="s">
        <v>60</v>
      </c>
      <c r="G31" s="5">
        <v>0</v>
      </c>
      <c r="H31" s="5">
        <v>0</v>
      </c>
      <c r="I31" s="5">
        <v>0</v>
      </c>
      <c r="J31" s="5">
        <v>0</v>
      </c>
      <c r="K31" s="5">
        <v>0</v>
      </c>
      <c r="L31" s="5">
        <v>0</v>
      </c>
      <c r="M31" s="5">
        <v>0</v>
      </c>
    </row>
    <row r="32" spans="2:13" x14ac:dyDescent="0.3">
      <c r="B32" s="5" t="s">
        <v>61</v>
      </c>
      <c r="C32" s="5" t="s">
        <v>57</v>
      </c>
      <c r="D32" s="5">
        <v>12</v>
      </c>
      <c r="E32" s="6">
        <v>33434</v>
      </c>
      <c r="F32" s="5" t="s">
        <v>27</v>
      </c>
      <c r="G32" s="5">
        <v>0</v>
      </c>
      <c r="H32" s="5">
        <v>0</v>
      </c>
      <c r="I32" s="5">
        <v>0</v>
      </c>
      <c r="J32" s="5">
        <v>0</v>
      </c>
      <c r="K32" s="5">
        <v>0</v>
      </c>
      <c r="L32" s="5">
        <v>0</v>
      </c>
      <c r="M32" s="5">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FE9E-0718-456D-838B-7F24185CE1D8}">
  <dimension ref="A1:F27"/>
  <sheetViews>
    <sheetView zoomScale="85" zoomScaleNormal="85" workbookViewId="0">
      <selection activeCell="E2" sqref="E2"/>
    </sheetView>
  </sheetViews>
  <sheetFormatPr defaultRowHeight="14.4" x14ac:dyDescent="0.3"/>
  <cols>
    <col min="1" max="1" width="16" bestFit="1" customWidth="1"/>
    <col min="2" max="2" width="18.109375" bestFit="1" customWidth="1"/>
    <col min="3" max="3" width="30.21875" bestFit="1" customWidth="1"/>
    <col min="4" max="4" width="24.88671875" bestFit="1" customWidth="1"/>
    <col min="5" max="5" width="15.6640625" bestFit="1" customWidth="1"/>
    <col min="6" max="6" width="27.77734375" bestFit="1" customWidth="1"/>
  </cols>
  <sheetData>
    <row r="1" spans="1:6" x14ac:dyDescent="0.3">
      <c r="A1" s="8" t="s">
        <v>2</v>
      </c>
      <c r="B1" s="8" t="s">
        <v>62</v>
      </c>
      <c r="C1" s="8" t="s">
        <v>73</v>
      </c>
      <c r="D1" s="8" t="s">
        <v>63</v>
      </c>
      <c r="E1" s="8" t="s">
        <v>64</v>
      </c>
      <c r="F1" s="8" t="s">
        <v>65</v>
      </c>
    </row>
    <row r="2" spans="1:6" x14ac:dyDescent="0.3">
      <c r="A2" s="5" t="s">
        <v>14</v>
      </c>
      <c r="B2">
        <f>SUM(Dataset!H7:H32)</f>
        <v>15</v>
      </c>
      <c r="C2" s="7">
        <f>AVERAGE(Dataset!K7:K32)</f>
        <v>0.57807692307692315</v>
      </c>
      <c r="D2">
        <f>COUNT(Dataset!G7:G32)</f>
        <v>26</v>
      </c>
      <c r="E2" t="str" cm="1">
        <f t="array" ref="E2:E27">IF(Dataset!K7:K32&gt;2, "High Interceptions", "Low Interceptions")</f>
        <v>Low Interceptions</v>
      </c>
      <c r="F2" cm="1">
        <f t="array" ref="F2">MEDIAN(IF(Dataset!C7:C32="MF", Dataset!L7:L32))</f>
        <v>1.91</v>
      </c>
    </row>
    <row r="3" spans="1:6" x14ac:dyDescent="0.3">
      <c r="A3" s="5" t="s">
        <v>17</v>
      </c>
      <c r="E3" t="str">
        <v>Low Interceptions</v>
      </c>
    </row>
    <row r="4" spans="1:6" x14ac:dyDescent="0.3">
      <c r="A4" s="5" t="s">
        <v>19</v>
      </c>
      <c r="E4" t="str">
        <v>High Interceptions</v>
      </c>
    </row>
    <row r="5" spans="1:6" x14ac:dyDescent="0.3">
      <c r="A5" s="5" t="s">
        <v>21</v>
      </c>
      <c r="E5" t="str">
        <v>Low Interceptions</v>
      </c>
    </row>
    <row r="6" spans="1:6" x14ac:dyDescent="0.3">
      <c r="A6" s="5" t="s">
        <v>23</v>
      </c>
      <c r="E6" t="str">
        <v>Low Interceptions</v>
      </c>
    </row>
    <row r="7" spans="1:6" x14ac:dyDescent="0.3">
      <c r="A7" s="5" t="s">
        <v>25</v>
      </c>
      <c r="E7" t="str">
        <v>Low Interceptions</v>
      </c>
    </row>
    <row r="8" spans="1:6" x14ac:dyDescent="0.3">
      <c r="A8" s="5" t="s">
        <v>26</v>
      </c>
      <c r="E8" t="str">
        <v>Low Interceptions</v>
      </c>
    </row>
    <row r="9" spans="1:6" x14ac:dyDescent="0.3">
      <c r="A9" s="5" t="s">
        <v>28</v>
      </c>
      <c r="E9" t="str">
        <v>Low Interceptions</v>
      </c>
    </row>
    <row r="10" spans="1:6" x14ac:dyDescent="0.3">
      <c r="A10" s="5" t="s">
        <v>30</v>
      </c>
      <c r="E10" t="str">
        <v>Low Interceptions</v>
      </c>
    </row>
    <row r="11" spans="1:6" x14ac:dyDescent="0.3">
      <c r="A11" s="5" t="s">
        <v>32</v>
      </c>
      <c r="E11" t="str">
        <v>Low Interceptions</v>
      </c>
    </row>
    <row r="12" spans="1:6" x14ac:dyDescent="0.3">
      <c r="A12" s="5" t="s">
        <v>35</v>
      </c>
      <c r="E12" t="str">
        <v>Low Interceptions</v>
      </c>
    </row>
    <row r="13" spans="1:6" x14ac:dyDescent="0.3">
      <c r="A13" s="5" t="s">
        <v>36</v>
      </c>
      <c r="E13" t="str">
        <v>Low Interceptions</v>
      </c>
    </row>
    <row r="14" spans="1:6" x14ac:dyDescent="0.3">
      <c r="A14" s="5" t="s">
        <v>37</v>
      </c>
      <c r="E14" t="str">
        <v>High Interceptions</v>
      </c>
    </row>
    <row r="15" spans="1:6" x14ac:dyDescent="0.3">
      <c r="A15" s="5" t="s">
        <v>39</v>
      </c>
      <c r="E15" t="str">
        <v>Low Interceptions</v>
      </c>
    </row>
    <row r="16" spans="1:6" x14ac:dyDescent="0.3">
      <c r="A16" s="5" t="s">
        <v>41</v>
      </c>
      <c r="E16" t="str">
        <v>Low Interceptions</v>
      </c>
    </row>
    <row r="17" spans="1:5" x14ac:dyDescent="0.3">
      <c r="A17" s="5" t="s">
        <v>42</v>
      </c>
      <c r="E17" t="str">
        <v>Low Interceptions</v>
      </c>
    </row>
    <row r="18" spans="1:5" x14ac:dyDescent="0.3">
      <c r="A18" s="5" t="s">
        <v>44</v>
      </c>
      <c r="E18" t="str">
        <v>Low Interceptions</v>
      </c>
    </row>
    <row r="19" spans="1:5" x14ac:dyDescent="0.3">
      <c r="A19" s="5" t="s">
        <v>47</v>
      </c>
      <c r="E19" t="str">
        <v>Low Interceptions</v>
      </c>
    </row>
    <row r="20" spans="1:5" x14ac:dyDescent="0.3">
      <c r="A20" s="5" t="s">
        <v>49</v>
      </c>
      <c r="E20" t="str">
        <v>Low Interceptions</v>
      </c>
    </row>
    <row r="21" spans="1:5" x14ac:dyDescent="0.3">
      <c r="A21" s="5" t="s">
        <v>51</v>
      </c>
      <c r="E21" t="str">
        <v>Low Interceptions</v>
      </c>
    </row>
    <row r="22" spans="1:5" x14ac:dyDescent="0.3">
      <c r="A22" s="5" t="s">
        <v>52</v>
      </c>
      <c r="E22" t="str">
        <v>Low Interceptions</v>
      </c>
    </row>
    <row r="23" spans="1:5" x14ac:dyDescent="0.3">
      <c r="A23" s="5" t="s">
        <v>54</v>
      </c>
      <c r="E23" t="str">
        <v>Low Interceptions</v>
      </c>
    </row>
    <row r="24" spans="1:5" x14ac:dyDescent="0.3">
      <c r="A24" s="5" t="s">
        <v>55</v>
      </c>
      <c r="E24" t="str">
        <v>Low Interceptions</v>
      </c>
    </row>
    <row r="25" spans="1:5" x14ac:dyDescent="0.3">
      <c r="A25" s="5" t="s">
        <v>56</v>
      </c>
      <c r="E25" t="str">
        <v>Low Interceptions</v>
      </c>
    </row>
    <row r="26" spans="1:5" x14ac:dyDescent="0.3">
      <c r="A26" s="5" t="s">
        <v>59</v>
      </c>
      <c r="E26" t="str">
        <v>Low Interceptions</v>
      </c>
    </row>
    <row r="27" spans="1:5" x14ac:dyDescent="0.3">
      <c r="A27" s="5" t="s">
        <v>61</v>
      </c>
      <c r="E27" t="str">
        <v>Low Interceptions</v>
      </c>
    </row>
  </sheetData>
  <conditionalFormatting sqref="E1:E27">
    <cfRule type="colorScale" priority="1">
      <colorScale>
        <cfvo type="min"/>
        <cfvo type="max"/>
        <color rgb="FF63BE7B"/>
        <color rgb="FFFCFCFF"/>
      </colorScale>
    </cfRule>
  </conditionalFormatting>
  <conditionalFormatting sqref="E1:E1048576">
    <cfRule type="containsText" dxfId="1" priority="4" operator="containsText" text="High Interceptions">
      <formula>NOT(ISERROR(SEARCH("High Interceptions",E1)))</formula>
    </cfRule>
    <cfRule type="containsText" dxfId="0" priority="5" operator="containsText" text="Low Interceptions">
      <formula>NOT(ISERROR(SEARCH("Low Interceptions",E1)))</formula>
    </cfRule>
    <cfRule type="colorScale" priority="6">
      <colorScale>
        <cfvo type="min"/>
        <cfvo type="percentile" val="50"/>
        <cfvo type="max"/>
        <color rgb="FFF8696B"/>
        <color rgb="FFFFEB84"/>
        <color rgb="FF63BE7B"/>
      </colorScale>
    </cfRule>
  </conditionalFormatting>
  <conditionalFormatting sqref="E2">
    <cfRule type="colorScale" priority="2">
      <colorScale>
        <cfvo type="min"/>
        <cfvo type="max"/>
        <color rgb="FF63BE7B"/>
        <color rgb="FFFCFCFF"/>
      </colorScale>
    </cfRule>
    <cfRule type="colorScale" priority="3">
      <colorScale>
        <cfvo type="min"/>
        <cfvo type="percentile" val="50"/>
        <cfvo type="max"/>
        <color rgb="FFF8696B"/>
        <color rgb="FFFCFCFF"/>
        <color rgb="FF5A8AC6"/>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D71CB-68F6-4268-B778-3CA273212B6C}">
  <dimension ref="A1:L28"/>
  <sheetViews>
    <sheetView showGridLines="0" zoomScale="70" zoomScaleNormal="70" workbookViewId="0">
      <selection activeCell="F11" sqref="F11"/>
    </sheetView>
  </sheetViews>
  <sheetFormatPr defaultRowHeight="14.4" x14ac:dyDescent="0.3"/>
  <cols>
    <col min="1" max="1" width="17.5546875" bestFit="1" customWidth="1"/>
    <col min="2" max="2" width="12.77734375" bestFit="1" customWidth="1"/>
    <col min="3" max="3" width="19.109375" bestFit="1" customWidth="1"/>
    <col min="4" max="4" width="15.5546875" bestFit="1" customWidth="1"/>
    <col min="5" max="5" width="16.77734375" bestFit="1" customWidth="1"/>
    <col min="6" max="6" width="17.77734375" bestFit="1" customWidth="1"/>
    <col min="7" max="7" width="17.109375" bestFit="1" customWidth="1"/>
    <col min="8" max="8" width="20.33203125" bestFit="1" customWidth="1"/>
    <col min="9" max="10" width="23.44140625" bestFit="1" customWidth="1"/>
    <col min="11" max="11" width="22.5546875" bestFit="1" customWidth="1"/>
    <col min="12" max="12" width="31" bestFit="1" customWidth="1"/>
  </cols>
  <sheetData>
    <row r="1" spans="1:12" ht="33" customHeight="1" x14ac:dyDescent="0.3">
      <c r="A1" s="11" t="s">
        <v>66</v>
      </c>
      <c r="B1" s="11"/>
      <c r="C1" s="11"/>
    </row>
    <row r="2" spans="1:12" ht="24" customHeight="1" x14ac:dyDescent="0.3">
      <c r="A2" s="3" t="s">
        <v>2</v>
      </c>
      <c r="B2" s="3" t="s">
        <v>3</v>
      </c>
      <c r="C2" s="4" t="s">
        <v>4</v>
      </c>
      <c r="D2" s="3" t="s">
        <v>5</v>
      </c>
      <c r="E2" s="3" t="s">
        <v>6</v>
      </c>
      <c r="F2" s="4" t="s">
        <v>7</v>
      </c>
      <c r="G2" s="4" t="s">
        <v>8</v>
      </c>
      <c r="H2" s="4" t="s">
        <v>9</v>
      </c>
      <c r="I2" s="4" t="s">
        <v>10</v>
      </c>
      <c r="J2" s="4" t="s">
        <v>11</v>
      </c>
      <c r="K2" s="4" t="s">
        <v>12</v>
      </c>
      <c r="L2" s="4" t="s">
        <v>13</v>
      </c>
    </row>
    <row r="3" spans="1:12" x14ac:dyDescent="0.3">
      <c r="A3" s="5" t="s">
        <v>14</v>
      </c>
      <c r="B3" s="5" t="s">
        <v>15</v>
      </c>
      <c r="C3" s="5">
        <v>19</v>
      </c>
      <c r="D3" s="6">
        <v>32702</v>
      </c>
      <c r="E3" s="5" t="s">
        <v>16</v>
      </c>
      <c r="F3" s="5">
        <v>7</v>
      </c>
      <c r="G3" s="5">
        <v>0</v>
      </c>
      <c r="H3" s="5">
        <v>1</v>
      </c>
      <c r="I3" s="5">
        <v>0.33</v>
      </c>
      <c r="J3" s="5">
        <v>1.17</v>
      </c>
      <c r="K3" s="5">
        <v>1.3</v>
      </c>
      <c r="L3" s="5">
        <v>7.17</v>
      </c>
    </row>
    <row r="4" spans="1:12" x14ac:dyDescent="0.3">
      <c r="A4" s="5" t="s">
        <v>23</v>
      </c>
      <c r="B4" s="5" t="s">
        <v>15</v>
      </c>
      <c r="C4" s="5">
        <v>26</v>
      </c>
      <c r="D4" s="6">
        <v>35837</v>
      </c>
      <c r="E4" s="5" t="s">
        <v>24</v>
      </c>
      <c r="F4" s="5">
        <v>7</v>
      </c>
      <c r="G4" s="5">
        <v>1</v>
      </c>
      <c r="H4" s="5">
        <v>1</v>
      </c>
      <c r="I4" s="5">
        <v>0.32</v>
      </c>
      <c r="J4" s="5">
        <v>0.47</v>
      </c>
      <c r="K4" s="5">
        <v>1.42</v>
      </c>
      <c r="L4" s="5">
        <v>1.58</v>
      </c>
    </row>
    <row r="5" spans="1:12" x14ac:dyDescent="0.3">
      <c r="A5" s="5" t="s">
        <v>28</v>
      </c>
      <c r="B5" s="5" t="s">
        <v>15</v>
      </c>
      <c r="C5" s="5">
        <v>13</v>
      </c>
      <c r="D5" s="6">
        <v>35849</v>
      </c>
      <c r="E5" s="5" t="s">
        <v>29</v>
      </c>
      <c r="F5" s="5">
        <v>7</v>
      </c>
      <c r="G5" s="5">
        <v>0</v>
      </c>
      <c r="H5" s="5">
        <v>0</v>
      </c>
      <c r="I5" s="5">
        <v>0.16</v>
      </c>
      <c r="J5" s="5">
        <v>0.49</v>
      </c>
      <c r="K5" s="5">
        <v>0.82</v>
      </c>
      <c r="L5" s="5">
        <v>5.09</v>
      </c>
    </row>
    <row r="6" spans="1:12" x14ac:dyDescent="0.3">
      <c r="A6" s="5" t="s">
        <v>35</v>
      </c>
      <c r="B6" s="5" t="s">
        <v>33</v>
      </c>
      <c r="C6" s="5">
        <v>7</v>
      </c>
      <c r="D6" s="6">
        <v>33772</v>
      </c>
      <c r="E6" s="5" t="s">
        <v>24</v>
      </c>
      <c r="F6" s="5">
        <v>7</v>
      </c>
      <c r="G6" s="5">
        <v>0</v>
      </c>
      <c r="H6" s="5">
        <v>0</v>
      </c>
      <c r="I6" s="5">
        <v>0.6</v>
      </c>
      <c r="J6" s="5">
        <v>1.05</v>
      </c>
      <c r="K6" s="5">
        <v>1.79</v>
      </c>
      <c r="L6" s="5">
        <v>4.6399999999999997</v>
      </c>
    </row>
    <row r="7" spans="1:12" x14ac:dyDescent="0.3">
      <c r="A7" s="5" t="s">
        <v>41</v>
      </c>
      <c r="B7" s="5" t="s">
        <v>33</v>
      </c>
      <c r="C7" s="5">
        <v>24</v>
      </c>
      <c r="D7" s="6">
        <v>36957</v>
      </c>
      <c r="E7" s="5" t="s">
        <v>16</v>
      </c>
      <c r="F7" s="5">
        <v>7</v>
      </c>
      <c r="G7" s="5">
        <v>1</v>
      </c>
      <c r="H7" s="5">
        <v>1</v>
      </c>
      <c r="I7" s="5">
        <v>0.8</v>
      </c>
      <c r="J7" s="5">
        <v>0.48</v>
      </c>
      <c r="K7" s="5">
        <v>3.52</v>
      </c>
      <c r="L7" s="5">
        <v>7.83</v>
      </c>
    </row>
    <row r="8" spans="1:12" x14ac:dyDescent="0.3">
      <c r="A8" s="5" t="s">
        <v>44</v>
      </c>
      <c r="B8" s="5" t="s">
        <v>45</v>
      </c>
      <c r="C8" s="5">
        <v>10</v>
      </c>
      <c r="D8" s="6">
        <v>31790</v>
      </c>
      <c r="E8" s="5" t="s">
        <v>46</v>
      </c>
      <c r="F8" s="5">
        <v>7</v>
      </c>
      <c r="G8" s="5">
        <v>7</v>
      </c>
      <c r="H8" s="5">
        <v>3</v>
      </c>
      <c r="I8" s="5">
        <v>3.78</v>
      </c>
      <c r="J8" s="5">
        <v>0</v>
      </c>
      <c r="K8" s="5">
        <v>0.65</v>
      </c>
      <c r="L8" s="5">
        <v>6.39</v>
      </c>
    </row>
    <row r="9" spans="1:12" x14ac:dyDescent="0.3">
      <c r="A9" s="5" t="s">
        <v>52</v>
      </c>
      <c r="B9" s="5" t="s">
        <v>45</v>
      </c>
      <c r="C9" s="5">
        <v>9</v>
      </c>
      <c r="D9" s="6">
        <v>36566</v>
      </c>
      <c r="E9" s="5" t="s">
        <v>53</v>
      </c>
      <c r="F9" s="5">
        <v>7</v>
      </c>
      <c r="G9" s="5">
        <v>4</v>
      </c>
      <c r="H9" s="5">
        <v>0</v>
      </c>
      <c r="I9" s="5">
        <v>0.57999999999999996</v>
      </c>
      <c r="J9" s="5">
        <v>0</v>
      </c>
      <c r="K9" s="5">
        <v>0.77</v>
      </c>
      <c r="L9" s="5">
        <v>1.93</v>
      </c>
    </row>
    <row r="10" spans="1:12" x14ac:dyDescent="0.3">
      <c r="A10" s="5" t="s">
        <v>56</v>
      </c>
      <c r="B10" s="5" t="s">
        <v>57</v>
      </c>
      <c r="C10" s="5">
        <v>23</v>
      </c>
      <c r="D10" s="6">
        <v>33365</v>
      </c>
      <c r="E10" s="5" t="s">
        <v>58</v>
      </c>
      <c r="F10" s="5">
        <v>7</v>
      </c>
      <c r="G10" s="5">
        <v>0</v>
      </c>
      <c r="H10" s="5">
        <v>0</v>
      </c>
      <c r="I10" s="5">
        <v>0</v>
      </c>
      <c r="J10" s="5">
        <v>0</v>
      </c>
      <c r="K10" s="5">
        <v>0</v>
      </c>
      <c r="L10" s="5">
        <v>0.65</v>
      </c>
    </row>
    <row r="11" spans="1:12" x14ac:dyDescent="0.3">
      <c r="A11" s="5" t="s">
        <v>17</v>
      </c>
      <c r="B11" s="5" t="s">
        <v>15</v>
      </c>
      <c r="C11" s="5">
        <v>8</v>
      </c>
      <c r="D11" s="6">
        <v>33313</v>
      </c>
      <c r="E11" s="5" t="s">
        <v>18</v>
      </c>
      <c r="F11" s="5">
        <v>6</v>
      </c>
      <c r="G11" s="5">
        <v>0</v>
      </c>
      <c r="H11" s="5">
        <v>0</v>
      </c>
      <c r="I11" s="5">
        <v>1.45</v>
      </c>
      <c r="J11" s="5">
        <v>0.48</v>
      </c>
      <c r="K11" s="5">
        <v>2.9</v>
      </c>
      <c r="L11" s="5">
        <v>7.97</v>
      </c>
    </row>
    <row r="12" spans="1:12" x14ac:dyDescent="0.3">
      <c r="A12" s="5" t="s">
        <v>19</v>
      </c>
      <c r="B12" s="5" t="s">
        <v>15</v>
      </c>
      <c r="C12" s="5">
        <v>3</v>
      </c>
      <c r="D12" s="6">
        <v>33364</v>
      </c>
      <c r="E12" s="5" t="s">
        <v>20</v>
      </c>
      <c r="F12" s="5">
        <v>6</v>
      </c>
      <c r="G12" s="5">
        <v>0</v>
      </c>
      <c r="H12" s="5">
        <v>0</v>
      </c>
      <c r="I12" s="5">
        <v>0.48</v>
      </c>
      <c r="J12" s="5">
        <v>2.17</v>
      </c>
      <c r="K12" s="5">
        <v>1.69</v>
      </c>
      <c r="L12" s="5">
        <v>5.07</v>
      </c>
    </row>
    <row r="13" spans="1:12" x14ac:dyDescent="0.3">
      <c r="A13" s="5" t="s">
        <v>39</v>
      </c>
      <c r="B13" s="5" t="s">
        <v>33</v>
      </c>
      <c r="C13" s="5">
        <v>20</v>
      </c>
      <c r="D13" s="6">
        <v>35999</v>
      </c>
      <c r="E13" s="5" t="s">
        <v>40</v>
      </c>
      <c r="F13" s="5">
        <v>6</v>
      </c>
      <c r="G13" s="5">
        <v>1</v>
      </c>
      <c r="H13" s="5">
        <v>1</v>
      </c>
      <c r="I13" s="5">
        <v>0.97</v>
      </c>
      <c r="J13" s="5">
        <v>0.49</v>
      </c>
      <c r="K13" s="5">
        <v>1.46</v>
      </c>
      <c r="L13" s="5">
        <v>5.85</v>
      </c>
    </row>
    <row r="14" spans="1:12" x14ac:dyDescent="0.3">
      <c r="A14" s="5" t="s">
        <v>47</v>
      </c>
      <c r="B14" s="5" t="s">
        <v>45</v>
      </c>
      <c r="C14" s="5">
        <v>22</v>
      </c>
      <c r="D14" s="6">
        <v>35897</v>
      </c>
      <c r="E14" s="5" t="s">
        <v>48</v>
      </c>
      <c r="F14" s="5">
        <v>6</v>
      </c>
      <c r="G14" s="5">
        <v>0</v>
      </c>
      <c r="H14" s="5">
        <v>0</v>
      </c>
      <c r="I14" s="5">
        <v>1.89</v>
      </c>
      <c r="J14" s="5">
        <v>0.38</v>
      </c>
      <c r="K14" s="5">
        <v>0</v>
      </c>
      <c r="L14" s="5">
        <v>6.81</v>
      </c>
    </row>
    <row r="15" spans="1:12" x14ac:dyDescent="0.3">
      <c r="A15" s="5" t="s">
        <v>30</v>
      </c>
      <c r="B15" s="5" t="s">
        <v>15</v>
      </c>
      <c r="C15" s="5">
        <v>25</v>
      </c>
      <c r="D15" s="6">
        <v>35712</v>
      </c>
      <c r="E15" s="5" t="s">
        <v>31</v>
      </c>
      <c r="F15" s="5">
        <v>5</v>
      </c>
      <c r="G15" s="5">
        <v>0</v>
      </c>
      <c r="H15" s="5">
        <v>0</v>
      </c>
      <c r="I15" s="5">
        <v>0.3</v>
      </c>
      <c r="J15" s="5">
        <v>0.9</v>
      </c>
      <c r="K15" s="5">
        <v>1.5</v>
      </c>
      <c r="L15" s="5">
        <v>4.1900000000000004</v>
      </c>
    </row>
    <row r="16" spans="1:12" x14ac:dyDescent="0.3">
      <c r="A16" s="5" t="s">
        <v>32</v>
      </c>
      <c r="B16" s="5" t="s">
        <v>33</v>
      </c>
      <c r="C16" s="5">
        <v>5</v>
      </c>
      <c r="D16" s="6">
        <v>33872</v>
      </c>
      <c r="E16" s="5" t="s">
        <v>34</v>
      </c>
      <c r="F16" s="5">
        <v>5</v>
      </c>
      <c r="G16" s="5">
        <v>0</v>
      </c>
      <c r="H16" s="5">
        <v>0</v>
      </c>
      <c r="I16" s="5">
        <v>0.4</v>
      </c>
      <c r="J16" s="5">
        <v>1.21</v>
      </c>
      <c r="K16" s="5">
        <v>4.0199999999999996</v>
      </c>
      <c r="L16" s="5">
        <v>9.24</v>
      </c>
    </row>
    <row r="17" spans="1:12" x14ac:dyDescent="0.3">
      <c r="A17" s="5" t="s">
        <v>54</v>
      </c>
      <c r="B17" s="5" t="s">
        <v>45</v>
      </c>
      <c r="C17" s="5">
        <v>11</v>
      </c>
      <c r="D17" s="6">
        <v>32705</v>
      </c>
      <c r="E17" s="5" t="s">
        <v>34</v>
      </c>
      <c r="F17" s="5">
        <v>5</v>
      </c>
      <c r="G17" s="5">
        <v>1</v>
      </c>
      <c r="H17" s="5">
        <v>1</v>
      </c>
      <c r="I17" s="5">
        <v>6.83</v>
      </c>
      <c r="J17" s="5">
        <v>0.31</v>
      </c>
      <c r="K17" s="5">
        <v>0.93</v>
      </c>
      <c r="L17" s="5">
        <v>7.14</v>
      </c>
    </row>
    <row r="18" spans="1:12" x14ac:dyDescent="0.3">
      <c r="A18" s="5" t="s">
        <v>25</v>
      </c>
      <c r="B18" s="5" t="s">
        <v>15</v>
      </c>
      <c r="C18" s="5">
        <v>4</v>
      </c>
      <c r="D18" s="6">
        <v>35622</v>
      </c>
      <c r="E18" s="5" t="s">
        <v>18</v>
      </c>
      <c r="F18" s="5">
        <v>4</v>
      </c>
      <c r="G18" s="5">
        <v>0</v>
      </c>
      <c r="H18" s="5">
        <v>0</v>
      </c>
      <c r="I18" s="5">
        <v>0.77</v>
      </c>
      <c r="J18" s="5">
        <v>0.77</v>
      </c>
      <c r="K18" s="5">
        <v>2.31</v>
      </c>
      <c r="L18" s="5">
        <v>5.39</v>
      </c>
    </row>
    <row r="19" spans="1:12" x14ac:dyDescent="0.3">
      <c r="A19" s="5" t="s">
        <v>21</v>
      </c>
      <c r="B19" s="5" t="s">
        <v>15</v>
      </c>
      <c r="C19" s="5">
        <v>6</v>
      </c>
      <c r="D19" s="6">
        <v>33294</v>
      </c>
      <c r="E19" s="5" t="s">
        <v>22</v>
      </c>
      <c r="F19" s="5">
        <v>3</v>
      </c>
      <c r="G19" s="5">
        <v>0</v>
      </c>
      <c r="H19" s="5">
        <v>0</v>
      </c>
      <c r="I19" s="5">
        <v>0</v>
      </c>
      <c r="J19" s="5">
        <v>0</v>
      </c>
      <c r="K19" s="5">
        <v>0</v>
      </c>
      <c r="L19" s="5">
        <v>3.16</v>
      </c>
    </row>
    <row r="20" spans="1:12" x14ac:dyDescent="0.3">
      <c r="A20" s="5" t="s">
        <v>37</v>
      </c>
      <c r="B20" s="5" t="s">
        <v>33</v>
      </c>
      <c r="C20" s="5">
        <v>14</v>
      </c>
      <c r="D20" s="6">
        <v>35977</v>
      </c>
      <c r="E20" s="5" t="s">
        <v>38</v>
      </c>
      <c r="F20" s="5">
        <v>3</v>
      </c>
      <c r="G20" s="5">
        <v>0</v>
      </c>
      <c r="H20" s="5">
        <v>0</v>
      </c>
      <c r="I20" s="5">
        <v>0</v>
      </c>
      <c r="J20" s="5">
        <v>3.83</v>
      </c>
      <c r="K20" s="5">
        <v>1.91</v>
      </c>
      <c r="L20" s="5">
        <v>7.66</v>
      </c>
    </row>
    <row r="21" spans="1:12" x14ac:dyDescent="0.3">
      <c r="A21" s="5" t="s">
        <v>42</v>
      </c>
      <c r="B21" s="5" t="s">
        <v>33</v>
      </c>
      <c r="C21" s="5">
        <v>17</v>
      </c>
      <c r="D21" s="6">
        <v>36976</v>
      </c>
      <c r="E21" s="5" t="s">
        <v>43</v>
      </c>
      <c r="F21" s="5">
        <v>2</v>
      </c>
      <c r="G21" s="5">
        <v>0</v>
      </c>
      <c r="H21" s="5">
        <v>0</v>
      </c>
      <c r="I21" s="5">
        <v>0.83</v>
      </c>
      <c r="J21" s="5">
        <v>0.83</v>
      </c>
      <c r="K21" s="5">
        <v>1.65</v>
      </c>
      <c r="L21" s="5">
        <v>8.26</v>
      </c>
    </row>
    <row r="22" spans="1:12" x14ac:dyDescent="0.3">
      <c r="A22" s="5" t="s">
        <v>49</v>
      </c>
      <c r="B22" s="5" t="s">
        <v>45</v>
      </c>
      <c r="C22" s="5">
        <v>21</v>
      </c>
      <c r="D22" s="6">
        <v>33337</v>
      </c>
      <c r="E22" s="5" t="s">
        <v>50</v>
      </c>
      <c r="F22" s="5">
        <v>2</v>
      </c>
      <c r="G22" s="5">
        <v>0</v>
      </c>
      <c r="H22" s="5">
        <v>0</v>
      </c>
      <c r="I22" s="5">
        <v>5.62</v>
      </c>
      <c r="J22" s="5">
        <v>0</v>
      </c>
      <c r="K22" s="5">
        <v>0</v>
      </c>
      <c r="L22" s="5">
        <v>0</v>
      </c>
    </row>
    <row r="23" spans="1:12" x14ac:dyDescent="0.3">
      <c r="A23" s="5" t="s">
        <v>26</v>
      </c>
      <c r="B23" s="5" t="s">
        <v>15</v>
      </c>
      <c r="C23" s="5">
        <v>2</v>
      </c>
      <c r="D23" s="6">
        <v>35703</v>
      </c>
      <c r="E23" s="5" t="s">
        <v>27</v>
      </c>
      <c r="F23" s="5">
        <v>1</v>
      </c>
      <c r="G23" s="5">
        <v>0</v>
      </c>
      <c r="H23" s="5">
        <v>0</v>
      </c>
      <c r="I23" s="5">
        <v>0</v>
      </c>
      <c r="J23" s="5">
        <v>0</v>
      </c>
      <c r="K23" s="5">
        <v>0</v>
      </c>
      <c r="L23" s="5">
        <v>0</v>
      </c>
    </row>
    <row r="24" spans="1:12" x14ac:dyDescent="0.3">
      <c r="A24" s="5" t="s">
        <v>36</v>
      </c>
      <c r="B24" s="5" t="s">
        <v>33</v>
      </c>
      <c r="C24" s="5">
        <v>18</v>
      </c>
      <c r="D24" s="6">
        <v>33742</v>
      </c>
      <c r="E24" s="5" t="s">
        <v>22</v>
      </c>
      <c r="F24" s="5">
        <v>1</v>
      </c>
      <c r="G24" s="5">
        <v>0</v>
      </c>
      <c r="H24" s="5">
        <v>0</v>
      </c>
      <c r="I24" s="5">
        <v>0</v>
      </c>
      <c r="J24" s="5">
        <v>0</v>
      </c>
      <c r="K24" s="5">
        <v>3.16</v>
      </c>
      <c r="L24" s="5">
        <v>6.32</v>
      </c>
    </row>
    <row r="25" spans="1:12" x14ac:dyDescent="0.3">
      <c r="A25" s="5" t="s">
        <v>51</v>
      </c>
      <c r="B25" s="5" t="s">
        <v>45</v>
      </c>
      <c r="C25" s="5">
        <v>16</v>
      </c>
      <c r="D25" s="6">
        <v>36976</v>
      </c>
      <c r="E25" s="5" t="s">
        <v>48</v>
      </c>
      <c r="F25" s="5">
        <v>1</v>
      </c>
      <c r="G25" s="5">
        <v>0</v>
      </c>
      <c r="H25" s="5">
        <v>0</v>
      </c>
      <c r="I25" s="5">
        <v>0</v>
      </c>
      <c r="J25" s="5">
        <v>0</v>
      </c>
      <c r="K25" s="5">
        <v>0</v>
      </c>
      <c r="L25" s="5">
        <v>0</v>
      </c>
    </row>
    <row r="26" spans="1:12" x14ac:dyDescent="0.3">
      <c r="A26" s="5" t="s">
        <v>55</v>
      </c>
      <c r="B26" s="5" t="s">
        <v>45</v>
      </c>
      <c r="C26" s="5">
        <v>15</v>
      </c>
      <c r="D26" s="6">
        <v>34908</v>
      </c>
      <c r="E26" s="5" t="s">
        <v>24</v>
      </c>
      <c r="F26" s="5">
        <v>1</v>
      </c>
      <c r="G26" s="5">
        <v>0</v>
      </c>
      <c r="H26" s="5">
        <v>0</v>
      </c>
      <c r="I26" s="5">
        <v>0</v>
      </c>
      <c r="J26" s="5">
        <v>0</v>
      </c>
      <c r="K26" s="5">
        <v>0</v>
      </c>
      <c r="L26" s="5">
        <v>0</v>
      </c>
    </row>
    <row r="27" spans="1:12" x14ac:dyDescent="0.3">
      <c r="A27" s="5" t="s">
        <v>59</v>
      </c>
      <c r="B27" s="5" t="s">
        <v>57</v>
      </c>
      <c r="C27" s="5">
        <v>1</v>
      </c>
      <c r="D27" s="6">
        <v>31926</v>
      </c>
      <c r="E27" s="5" t="s">
        <v>60</v>
      </c>
      <c r="F27" s="5">
        <v>0</v>
      </c>
      <c r="G27" s="5">
        <v>0</v>
      </c>
      <c r="H27" s="5">
        <v>0</v>
      </c>
      <c r="I27" s="5">
        <v>0</v>
      </c>
      <c r="J27" s="5">
        <v>0</v>
      </c>
      <c r="K27" s="5">
        <v>0</v>
      </c>
      <c r="L27" s="5">
        <v>0</v>
      </c>
    </row>
    <row r="28" spans="1:12" x14ac:dyDescent="0.3">
      <c r="A28" s="5" t="s">
        <v>61</v>
      </c>
      <c r="B28" s="5" t="s">
        <v>57</v>
      </c>
      <c r="C28" s="5">
        <v>12</v>
      </c>
      <c r="D28" s="6">
        <v>33434</v>
      </c>
      <c r="E28" s="5" t="s">
        <v>27</v>
      </c>
      <c r="F28" s="5">
        <v>0</v>
      </c>
      <c r="G28" s="5">
        <v>0</v>
      </c>
      <c r="H28" s="5">
        <v>0</v>
      </c>
      <c r="I28" s="5">
        <v>0</v>
      </c>
      <c r="J28" s="5">
        <v>0</v>
      </c>
      <c r="K28" s="5">
        <v>0</v>
      </c>
      <c r="L28" s="5">
        <v>0</v>
      </c>
    </row>
  </sheetData>
  <autoFilter ref="A2:L28" xr:uid="{4B0D71CB-68F6-4268-B778-3CA273212B6C}">
    <sortState xmlns:xlrd2="http://schemas.microsoft.com/office/spreadsheetml/2017/richdata2" ref="A3:L28">
      <sortCondition descending="1" ref="F2:F28"/>
    </sortState>
  </autoFilter>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0C51-8D0E-44E8-97D3-AA6B93434107}">
  <dimension ref="A1:U39"/>
  <sheetViews>
    <sheetView showGridLines="0" tabSelected="1" topLeftCell="A5" zoomScale="80" zoomScaleNormal="80" workbookViewId="0">
      <selection activeCell="U39" sqref="U39"/>
    </sheetView>
  </sheetViews>
  <sheetFormatPr defaultRowHeight="14.4" x14ac:dyDescent="0.3"/>
  <sheetData>
    <row r="1" spans="1:7" s="13" customFormat="1" ht="36.450000000000003" customHeight="1" x14ac:dyDescent="0.3">
      <c r="A1" s="12" t="s">
        <v>72</v>
      </c>
    </row>
    <row r="5" spans="1:7" x14ac:dyDescent="0.3">
      <c r="G5" s="9"/>
    </row>
    <row r="39" spans="21:21" x14ac:dyDescent="0.3">
      <c r="U39" t="s">
        <v>75</v>
      </c>
    </row>
  </sheetData>
  <mergeCells count="1">
    <mergeCell ref="A1:XFD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09E0F-DC42-4478-B0EA-218502E4B238}">
  <dimension ref="A3:B6"/>
  <sheetViews>
    <sheetView workbookViewId="0">
      <selection activeCell="O10" sqref="O10"/>
    </sheetView>
  </sheetViews>
  <sheetFormatPr defaultRowHeight="14.4" x14ac:dyDescent="0.3"/>
  <cols>
    <col min="1" max="1" width="12.44140625" bestFit="1" customWidth="1"/>
    <col min="2" max="2" width="18.44140625" bestFit="1" customWidth="1"/>
  </cols>
  <sheetData>
    <row r="3" spans="1:2" x14ac:dyDescent="0.3">
      <c r="A3" s="10" t="s">
        <v>67</v>
      </c>
      <c r="B3" t="s">
        <v>68</v>
      </c>
    </row>
    <row r="4" spans="1:2" x14ac:dyDescent="0.3">
      <c r="A4" s="9" t="s">
        <v>15</v>
      </c>
      <c r="B4">
        <v>1</v>
      </c>
    </row>
    <row r="5" spans="1:2" x14ac:dyDescent="0.3">
      <c r="A5" s="9" t="s">
        <v>45</v>
      </c>
      <c r="B5">
        <v>12</v>
      </c>
    </row>
    <row r="6" spans="1:2" x14ac:dyDescent="0.3">
      <c r="A6" s="9" t="s">
        <v>33</v>
      </c>
      <c r="B6">
        <v>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3E1B6-9332-418F-A547-AC9BCF44E99C}">
  <dimension ref="A3:B18"/>
  <sheetViews>
    <sheetView zoomScale="90" zoomScaleNormal="90" workbookViewId="0">
      <selection activeCell="O18" sqref="O18"/>
    </sheetView>
  </sheetViews>
  <sheetFormatPr defaultRowHeight="14.4" x14ac:dyDescent="0.3"/>
  <cols>
    <col min="1" max="1" width="16.21875" bestFit="1" customWidth="1"/>
    <col min="2" max="2" width="33.21875" bestFit="1" customWidth="1"/>
  </cols>
  <sheetData>
    <row r="3" spans="1:2" x14ac:dyDescent="0.3">
      <c r="A3" s="10" t="s">
        <v>67</v>
      </c>
      <c r="B3" t="s">
        <v>69</v>
      </c>
    </row>
    <row r="4" spans="1:2" x14ac:dyDescent="0.3">
      <c r="A4" s="9" t="s">
        <v>29</v>
      </c>
      <c r="B4">
        <v>5.09</v>
      </c>
    </row>
    <row r="5" spans="1:2" x14ac:dyDescent="0.3">
      <c r="A5" s="9" t="s">
        <v>18</v>
      </c>
      <c r="B5">
        <v>6.68</v>
      </c>
    </row>
    <row r="6" spans="1:2" x14ac:dyDescent="0.3">
      <c r="A6" s="9" t="s">
        <v>22</v>
      </c>
      <c r="B6">
        <v>4.74</v>
      </c>
    </row>
    <row r="7" spans="1:2" x14ac:dyDescent="0.3">
      <c r="A7" s="9" t="s">
        <v>46</v>
      </c>
      <c r="B7">
        <v>6.39</v>
      </c>
    </row>
    <row r="8" spans="1:2" x14ac:dyDescent="0.3">
      <c r="A8" s="9" t="s">
        <v>31</v>
      </c>
      <c r="B8">
        <v>4.1900000000000004</v>
      </c>
    </row>
    <row r="9" spans="1:2" x14ac:dyDescent="0.3">
      <c r="A9" s="9" t="s">
        <v>53</v>
      </c>
      <c r="B9">
        <v>1.93</v>
      </c>
    </row>
    <row r="10" spans="1:2" x14ac:dyDescent="0.3">
      <c r="A10" s="9" t="s">
        <v>20</v>
      </c>
      <c r="B10">
        <v>5.07</v>
      </c>
    </row>
    <row r="11" spans="1:2" x14ac:dyDescent="0.3">
      <c r="A11" s="9" t="s">
        <v>34</v>
      </c>
      <c r="B11">
        <v>8.19</v>
      </c>
    </row>
    <row r="12" spans="1:2" x14ac:dyDescent="0.3">
      <c r="A12" s="9" t="s">
        <v>48</v>
      </c>
      <c r="B12">
        <v>3.4049999999999998</v>
      </c>
    </row>
    <row r="13" spans="1:2" x14ac:dyDescent="0.3">
      <c r="A13" s="9" t="s">
        <v>40</v>
      </c>
      <c r="B13">
        <v>5.85</v>
      </c>
    </row>
    <row r="14" spans="1:2" x14ac:dyDescent="0.3">
      <c r="A14" s="9" t="s">
        <v>16</v>
      </c>
      <c r="B14">
        <v>7.5</v>
      </c>
    </row>
    <row r="15" spans="1:2" x14ac:dyDescent="0.3">
      <c r="A15" s="9" t="s">
        <v>38</v>
      </c>
      <c r="B15">
        <v>7.66</v>
      </c>
    </row>
    <row r="16" spans="1:2" x14ac:dyDescent="0.3">
      <c r="A16" s="9" t="s">
        <v>24</v>
      </c>
      <c r="B16">
        <v>2.0733333333333333</v>
      </c>
    </row>
    <row r="17" spans="1:2" x14ac:dyDescent="0.3">
      <c r="A17" s="9" t="s">
        <v>43</v>
      </c>
      <c r="B17">
        <v>8.26</v>
      </c>
    </row>
    <row r="18" spans="1:2" x14ac:dyDescent="0.3">
      <c r="A18" s="9" t="s">
        <v>58</v>
      </c>
      <c r="B18">
        <v>0.65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AFD20-CCC1-4F4E-A5E1-7D4B1160606C}">
  <dimension ref="A3:B7"/>
  <sheetViews>
    <sheetView workbookViewId="0">
      <selection activeCell="D24" sqref="D24"/>
    </sheetView>
  </sheetViews>
  <sheetFormatPr defaultRowHeight="14.4" x14ac:dyDescent="0.3"/>
  <cols>
    <col min="1" max="1" width="12.44140625" bestFit="1" customWidth="1"/>
    <col min="2" max="2" width="19.21875" bestFit="1" customWidth="1"/>
    <col min="3" max="3" width="10.77734375" customWidth="1"/>
    <col min="4" max="4" width="12.5546875" customWidth="1"/>
    <col min="5" max="5" width="10" customWidth="1"/>
    <col min="6" max="6" width="14.33203125" bestFit="1" customWidth="1"/>
    <col min="7" max="7" width="15.77734375" bestFit="1" customWidth="1"/>
    <col min="8" max="8" width="13.88671875" bestFit="1" customWidth="1"/>
    <col min="9" max="9" width="15.5546875" bestFit="1" customWidth="1"/>
    <col min="10" max="10" width="13" bestFit="1" customWidth="1"/>
    <col min="11" max="11" width="14.77734375" bestFit="1" customWidth="1"/>
    <col min="12" max="12" width="13.33203125" bestFit="1" customWidth="1"/>
    <col min="13" max="13" width="14.21875" bestFit="1" customWidth="1"/>
    <col min="14" max="14" width="14.5546875" bestFit="1" customWidth="1"/>
    <col min="15" max="15" width="9.6640625" bestFit="1" customWidth="1"/>
    <col min="16" max="16" width="12.109375" bestFit="1" customWidth="1"/>
    <col min="17" max="18" width="14.77734375" bestFit="1" customWidth="1"/>
    <col min="19" max="19" width="11.109375" bestFit="1" customWidth="1"/>
    <col min="20" max="20" width="15.6640625" bestFit="1" customWidth="1"/>
    <col min="21" max="21" width="12.44140625" bestFit="1" customWidth="1"/>
    <col min="22" max="22" width="12.88671875" bestFit="1" customWidth="1"/>
    <col min="23" max="23" width="15.77734375" bestFit="1" customWidth="1"/>
    <col min="24" max="24" width="15.6640625" bestFit="1" customWidth="1"/>
    <col min="25" max="25" width="11.77734375" bestFit="1" customWidth="1"/>
    <col min="26" max="26" width="14" bestFit="1" customWidth="1"/>
    <col min="27" max="27" width="13.109375" bestFit="1" customWidth="1"/>
  </cols>
  <sheetData>
    <row r="3" spans="1:2" x14ac:dyDescent="0.3">
      <c r="A3" s="10" t="s">
        <v>67</v>
      </c>
      <c r="B3" t="s">
        <v>71</v>
      </c>
    </row>
    <row r="4" spans="1:2" x14ac:dyDescent="0.3">
      <c r="A4" s="9" t="s">
        <v>15</v>
      </c>
      <c r="B4">
        <v>9</v>
      </c>
    </row>
    <row r="5" spans="1:2" x14ac:dyDescent="0.3">
      <c r="A5" s="9" t="s">
        <v>45</v>
      </c>
      <c r="B5">
        <v>7</v>
      </c>
    </row>
    <row r="6" spans="1:2" x14ac:dyDescent="0.3">
      <c r="A6" s="9" t="s">
        <v>57</v>
      </c>
      <c r="B6">
        <v>3</v>
      </c>
    </row>
    <row r="7" spans="1:2" x14ac:dyDescent="0.3">
      <c r="A7" s="9" t="s">
        <v>33</v>
      </c>
      <c r="B7">
        <v>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BCDDD-9BCC-48BB-8242-7166130E9D8E}">
  <dimension ref="A3:B27"/>
  <sheetViews>
    <sheetView topLeftCell="A4" workbookViewId="0">
      <selection activeCell="O11" sqref="O11"/>
    </sheetView>
  </sheetViews>
  <sheetFormatPr defaultRowHeight="14.4" x14ac:dyDescent="0.3"/>
  <cols>
    <col min="1" max="1" width="15.44140625" bestFit="1" customWidth="1"/>
    <col min="2" max="3" width="18.44140625" bestFit="1" customWidth="1"/>
  </cols>
  <sheetData>
    <row r="3" spans="1:2" x14ac:dyDescent="0.3">
      <c r="A3" s="10" t="s">
        <v>67</v>
      </c>
      <c r="B3" t="s">
        <v>70</v>
      </c>
    </row>
    <row r="4" spans="1:2" x14ac:dyDescent="0.3">
      <c r="A4" s="9" t="s">
        <v>42</v>
      </c>
      <c r="B4">
        <v>2</v>
      </c>
    </row>
    <row r="5" spans="1:2" x14ac:dyDescent="0.3">
      <c r="A5" s="9" t="s">
        <v>39</v>
      </c>
      <c r="B5">
        <v>6</v>
      </c>
    </row>
    <row r="6" spans="1:2" x14ac:dyDescent="0.3">
      <c r="A6" s="9" t="s">
        <v>55</v>
      </c>
      <c r="B6">
        <v>1</v>
      </c>
    </row>
    <row r="7" spans="1:2" x14ac:dyDescent="0.3">
      <c r="A7" s="9" t="s">
        <v>54</v>
      </c>
      <c r="B7">
        <v>5</v>
      </c>
    </row>
    <row r="8" spans="1:2" x14ac:dyDescent="0.3">
      <c r="A8" s="9" t="s">
        <v>28</v>
      </c>
      <c r="B8">
        <v>7</v>
      </c>
    </row>
    <row r="9" spans="1:2" x14ac:dyDescent="0.3">
      <c r="A9" s="9" t="s">
        <v>56</v>
      </c>
      <c r="B9">
        <v>7</v>
      </c>
    </row>
    <row r="10" spans="1:2" x14ac:dyDescent="0.3">
      <c r="A10" s="9" t="s">
        <v>41</v>
      </c>
      <c r="B10">
        <v>7</v>
      </c>
    </row>
    <row r="11" spans="1:2" x14ac:dyDescent="0.3">
      <c r="A11" s="9" t="s">
        <v>37</v>
      </c>
      <c r="B11">
        <v>3</v>
      </c>
    </row>
    <row r="12" spans="1:2" x14ac:dyDescent="0.3">
      <c r="A12" s="9" t="s">
        <v>21</v>
      </c>
      <c r="B12">
        <v>3</v>
      </c>
    </row>
    <row r="13" spans="1:2" x14ac:dyDescent="0.3">
      <c r="A13" s="9" t="s">
        <v>25</v>
      </c>
      <c r="B13">
        <v>4</v>
      </c>
    </row>
    <row r="14" spans="1:2" x14ac:dyDescent="0.3">
      <c r="A14" s="9" t="s">
        <v>36</v>
      </c>
      <c r="B14">
        <v>1</v>
      </c>
    </row>
    <row r="15" spans="1:2" x14ac:dyDescent="0.3">
      <c r="A15" s="9" t="s">
        <v>26</v>
      </c>
      <c r="B15">
        <v>1</v>
      </c>
    </row>
    <row r="16" spans="1:2" x14ac:dyDescent="0.3">
      <c r="A16" s="9" t="s">
        <v>52</v>
      </c>
      <c r="B16">
        <v>7</v>
      </c>
    </row>
    <row r="17" spans="1:2" x14ac:dyDescent="0.3">
      <c r="A17" s="9" t="s">
        <v>47</v>
      </c>
      <c r="B17">
        <v>6</v>
      </c>
    </row>
    <row r="18" spans="1:2" x14ac:dyDescent="0.3">
      <c r="A18" s="9" t="s">
        <v>32</v>
      </c>
      <c r="B18">
        <v>5</v>
      </c>
    </row>
    <row r="19" spans="1:2" x14ac:dyDescent="0.3">
      <c r="A19" s="9" t="s">
        <v>44</v>
      </c>
      <c r="B19">
        <v>7</v>
      </c>
    </row>
    <row r="20" spans="1:2" x14ac:dyDescent="0.3">
      <c r="A20" s="9" t="s">
        <v>30</v>
      </c>
      <c r="B20">
        <v>5</v>
      </c>
    </row>
    <row r="21" spans="1:2" x14ac:dyDescent="0.3">
      <c r="A21" s="9" t="s">
        <v>17</v>
      </c>
      <c r="B21">
        <v>6</v>
      </c>
    </row>
    <row r="22" spans="1:2" x14ac:dyDescent="0.3">
      <c r="A22" s="9" t="s">
        <v>23</v>
      </c>
      <c r="B22">
        <v>7</v>
      </c>
    </row>
    <row r="23" spans="1:2" x14ac:dyDescent="0.3">
      <c r="A23" s="9" t="s">
        <v>14</v>
      </c>
      <c r="B23">
        <v>7</v>
      </c>
    </row>
    <row r="24" spans="1:2" x14ac:dyDescent="0.3">
      <c r="A24" s="9" t="s">
        <v>19</v>
      </c>
      <c r="B24">
        <v>6</v>
      </c>
    </row>
    <row r="25" spans="1:2" x14ac:dyDescent="0.3">
      <c r="A25" s="9" t="s">
        <v>49</v>
      </c>
      <c r="B25">
        <v>2</v>
      </c>
    </row>
    <row r="26" spans="1:2" x14ac:dyDescent="0.3">
      <c r="A26" s="9" t="s">
        <v>35</v>
      </c>
      <c r="B26">
        <v>7</v>
      </c>
    </row>
    <row r="27" spans="1:2" x14ac:dyDescent="0.3">
      <c r="A27" s="9" t="s">
        <v>51</v>
      </c>
      <c r="B27">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2F9C8-24FE-4161-8D89-BDFB4E0B38D6}">
  <dimension ref="A3:B30"/>
  <sheetViews>
    <sheetView topLeftCell="A7" workbookViewId="0">
      <selection activeCell="B13" sqref="B13"/>
    </sheetView>
  </sheetViews>
  <sheetFormatPr defaultRowHeight="14.4" x14ac:dyDescent="0.3"/>
  <cols>
    <col min="1" max="1" width="15.44140625" bestFit="1" customWidth="1"/>
    <col min="2" max="2" width="18.5546875" bestFit="1" customWidth="1"/>
  </cols>
  <sheetData>
    <row r="3" spans="1:2" x14ac:dyDescent="0.3">
      <c r="A3" s="10" t="s">
        <v>67</v>
      </c>
      <c r="B3" t="s">
        <v>68</v>
      </c>
    </row>
    <row r="4" spans="1:2" x14ac:dyDescent="0.3">
      <c r="A4" s="9" t="s">
        <v>42</v>
      </c>
      <c r="B4">
        <v>0</v>
      </c>
    </row>
    <row r="5" spans="1:2" x14ac:dyDescent="0.3">
      <c r="A5" s="9" t="s">
        <v>39</v>
      </c>
      <c r="B5">
        <v>1</v>
      </c>
    </row>
    <row r="6" spans="1:2" x14ac:dyDescent="0.3">
      <c r="A6" s="9" t="s">
        <v>55</v>
      </c>
      <c r="B6">
        <v>0</v>
      </c>
    </row>
    <row r="7" spans="1:2" x14ac:dyDescent="0.3">
      <c r="A7" s="9" t="s">
        <v>54</v>
      </c>
      <c r="B7">
        <v>1</v>
      </c>
    </row>
    <row r="8" spans="1:2" x14ac:dyDescent="0.3">
      <c r="A8" s="9" t="s">
        <v>28</v>
      </c>
      <c r="B8">
        <v>0</v>
      </c>
    </row>
    <row r="9" spans="1:2" x14ac:dyDescent="0.3">
      <c r="A9" s="9" t="s">
        <v>56</v>
      </c>
      <c r="B9">
        <v>0</v>
      </c>
    </row>
    <row r="10" spans="1:2" x14ac:dyDescent="0.3">
      <c r="A10" s="9" t="s">
        <v>41</v>
      </c>
      <c r="B10">
        <v>1</v>
      </c>
    </row>
    <row r="11" spans="1:2" x14ac:dyDescent="0.3">
      <c r="A11" s="9" t="s">
        <v>37</v>
      </c>
      <c r="B11">
        <v>0</v>
      </c>
    </row>
    <row r="12" spans="1:2" x14ac:dyDescent="0.3">
      <c r="A12" s="9" t="s">
        <v>59</v>
      </c>
      <c r="B12">
        <v>0</v>
      </c>
    </row>
    <row r="13" spans="1:2" x14ac:dyDescent="0.3">
      <c r="A13" s="9" t="s">
        <v>21</v>
      </c>
      <c r="B13">
        <v>0</v>
      </c>
    </row>
    <row r="14" spans="1:2" x14ac:dyDescent="0.3">
      <c r="A14" s="9" t="s">
        <v>61</v>
      </c>
      <c r="B14">
        <v>0</v>
      </c>
    </row>
    <row r="15" spans="1:2" x14ac:dyDescent="0.3">
      <c r="A15" s="9" t="s">
        <v>25</v>
      </c>
      <c r="B15">
        <v>0</v>
      </c>
    </row>
    <row r="16" spans="1:2" x14ac:dyDescent="0.3">
      <c r="A16" s="9" t="s">
        <v>36</v>
      </c>
      <c r="B16">
        <v>0</v>
      </c>
    </row>
    <row r="17" spans="1:2" x14ac:dyDescent="0.3">
      <c r="A17" s="9" t="s">
        <v>26</v>
      </c>
      <c r="B17">
        <v>0</v>
      </c>
    </row>
    <row r="18" spans="1:2" x14ac:dyDescent="0.3">
      <c r="A18" s="9" t="s">
        <v>52</v>
      </c>
      <c r="B18">
        <v>4</v>
      </c>
    </row>
    <row r="19" spans="1:2" x14ac:dyDescent="0.3">
      <c r="A19" s="9" t="s">
        <v>47</v>
      </c>
      <c r="B19">
        <v>0</v>
      </c>
    </row>
    <row r="20" spans="1:2" x14ac:dyDescent="0.3">
      <c r="A20" s="9" t="s">
        <v>32</v>
      </c>
      <c r="B20">
        <v>0</v>
      </c>
    </row>
    <row r="21" spans="1:2" x14ac:dyDescent="0.3">
      <c r="A21" s="9" t="s">
        <v>44</v>
      </c>
      <c r="B21">
        <v>7</v>
      </c>
    </row>
    <row r="22" spans="1:2" x14ac:dyDescent="0.3">
      <c r="A22" s="9" t="s">
        <v>30</v>
      </c>
      <c r="B22">
        <v>0</v>
      </c>
    </row>
    <row r="23" spans="1:2" x14ac:dyDescent="0.3">
      <c r="A23" s="9" t="s">
        <v>17</v>
      </c>
      <c r="B23">
        <v>0</v>
      </c>
    </row>
    <row r="24" spans="1:2" x14ac:dyDescent="0.3">
      <c r="A24" s="9" t="s">
        <v>23</v>
      </c>
      <c r="B24">
        <v>1</v>
      </c>
    </row>
    <row r="25" spans="1:2" x14ac:dyDescent="0.3">
      <c r="A25" s="9" t="s">
        <v>14</v>
      </c>
      <c r="B25">
        <v>0</v>
      </c>
    </row>
    <row r="26" spans="1:2" x14ac:dyDescent="0.3">
      <c r="A26" s="9" t="s">
        <v>19</v>
      </c>
      <c r="B26">
        <v>0</v>
      </c>
    </row>
    <row r="27" spans="1:2" x14ac:dyDescent="0.3">
      <c r="A27" s="9" t="s">
        <v>49</v>
      </c>
      <c r="B27">
        <v>0</v>
      </c>
    </row>
    <row r="28" spans="1:2" x14ac:dyDescent="0.3">
      <c r="A28" s="9" t="s">
        <v>35</v>
      </c>
      <c r="B28">
        <v>0</v>
      </c>
    </row>
    <row r="29" spans="1:2" x14ac:dyDescent="0.3">
      <c r="A29" s="9" t="s">
        <v>51</v>
      </c>
      <c r="B29">
        <v>0</v>
      </c>
    </row>
    <row r="30" spans="1:2" x14ac:dyDescent="0.3">
      <c r="A30" s="9" t="s">
        <v>74</v>
      </c>
      <c r="B30">
        <v>15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vt:lpstr>
      <vt:lpstr>Formulas</vt:lpstr>
      <vt:lpstr>Sort and Filters</vt:lpstr>
      <vt:lpstr>Dashboard</vt:lpstr>
      <vt:lpstr>Goals </vt:lpstr>
      <vt:lpstr>Average duels</vt:lpstr>
      <vt:lpstr>Players by Position</vt:lpstr>
      <vt:lpstr>Total Appearances</vt:lpstr>
      <vt:lpstr>combo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Seemanto Saha</dc:creator>
  <cp:lastModifiedBy>Kishen raj</cp:lastModifiedBy>
  <cp:lastPrinted>2025-09-22T07:54:46Z</cp:lastPrinted>
  <dcterms:created xsi:type="dcterms:W3CDTF">2024-02-19T11:53:19Z</dcterms:created>
  <dcterms:modified xsi:type="dcterms:W3CDTF">2025-09-22T10:25:16Z</dcterms:modified>
</cp:coreProperties>
</file>